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 2018" sheetId="5" r:id="rId2"/>
    <sheet name="NOV 2018" sheetId="17" r:id="rId3"/>
    <sheet name="DEC 2018" sheetId="18" r:id="rId4"/>
    <sheet name="JAN 2019" sheetId="19" r:id="rId5"/>
    <sheet name="FEB 2019" sheetId="20" r:id="rId6"/>
    <sheet name="MARC 2019" sheetId="21" r:id="rId7"/>
    <sheet name="Summary Sheet" sheetId="11" r:id="rId8"/>
  </sheets>
  <definedNames>
    <definedName name="_xlnm._FilterDatabase" localSheetId="0" hidden="1">'Block at a Glance'!$A$4:$M$14</definedName>
    <definedName name="_xlnm.Print_Titles" localSheetId="3">'DEC 2018'!$3:$4</definedName>
    <definedName name="_xlnm.Print_Titles" localSheetId="5">'FEB 2019'!$3:$4</definedName>
    <definedName name="_xlnm.Print_Titles" localSheetId="4">'JAN 2019'!$3:$4</definedName>
    <definedName name="_xlnm.Print_Titles" localSheetId="6">'MARC 2019'!$3:$4</definedName>
    <definedName name="_xlnm.Print_Titles" localSheetId="2">'NOV 2018'!$3:$4</definedName>
    <definedName name="_xlnm.Print_Titles" localSheetId="1">'OCT 2018'!$3:$4</definedName>
  </definedNames>
  <calcPr calcId="124519"/>
</workbook>
</file>

<file path=xl/calcChain.xml><?xml version="1.0" encoding="utf-8"?>
<calcChain xmlns="http://schemas.openxmlformats.org/spreadsheetml/2006/main">
  <c r="I157" i="18"/>
  <c r="I156"/>
  <c r="I155"/>
  <c r="I154"/>
  <c r="I153"/>
  <c r="I152"/>
  <c r="I151"/>
  <c r="I150"/>
  <c r="I149"/>
  <c r="I148"/>
  <c r="I147"/>
  <c r="I146"/>
  <c r="I145"/>
  <c r="I144"/>
  <c r="I143"/>
  <c r="I142"/>
  <c r="I141"/>
  <c r="I140"/>
  <c r="I139"/>
  <c r="I138"/>
  <c r="I137"/>
  <c r="I136"/>
  <c r="I135"/>
  <c r="I134"/>
  <c r="I133"/>
  <c r="I132"/>
  <c r="I131"/>
  <c r="I130"/>
  <c r="I136" i="17"/>
  <c r="I135"/>
  <c r="I134"/>
  <c r="I133"/>
  <c r="I132"/>
  <c r="I131"/>
  <c r="I130"/>
  <c r="I129"/>
  <c r="I128"/>
  <c r="I127"/>
  <c r="I126"/>
  <c r="I125"/>
  <c r="I124"/>
  <c r="I123"/>
  <c r="I122"/>
  <c r="I121"/>
  <c r="I119" i="5"/>
  <c r="I118"/>
  <c r="I117"/>
  <c r="I116"/>
  <c r="I115"/>
  <c r="I114"/>
  <c r="I113"/>
  <c r="I112"/>
  <c r="I111"/>
  <c r="I110"/>
  <c r="I109"/>
  <c r="I108"/>
  <c r="I129" i="18"/>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120" i="17"/>
  <c r="I119"/>
  <c r="I118"/>
  <c r="I117"/>
  <c r="I116"/>
  <c r="I115"/>
  <c r="I114"/>
  <c r="I113"/>
  <c r="I112"/>
  <c r="I111"/>
  <c r="I110"/>
  <c r="I109"/>
  <c r="I108"/>
  <c r="I107"/>
  <c r="I106"/>
  <c r="I105"/>
  <c r="I104"/>
  <c r="I108" i="21"/>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00" i="2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14" i="19"/>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76" i="18"/>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03" i="17"/>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E27" i="11" l="1"/>
  <c r="D27"/>
  <c r="E26"/>
  <c r="D26"/>
  <c r="E25"/>
  <c r="D25"/>
  <c r="E24"/>
  <c r="D24"/>
  <c r="E23"/>
  <c r="D23"/>
  <c r="E22"/>
  <c r="D22"/>
  <c r="E21"/>
  <c r="D21"/>
  <c r="E20"/>
  <c r="D20"/>
  <c r="E17"/>
  <c r="D6"/>
  <c r="E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37" i="19"/>
  <c r="I138"/>
  <c r="I139"/>
  <c r="I140"/>
  <c r="I141"/>
  <c r="I142"/>
  <c r="I143"/>
  <c r="I144"/>
  <c r="I145"/>
  <c r="I146"/>
  <c r="I147"/>
  <c r="I148"/>
  <c r="I149"/>
  <c r="I150"/>
  <c r="I151"/>
  <c r="I152"/>
  <c r="I153"/>
  <c r="I154"/>
  <c r="I155"/>
  <c r="I156"/>
  <c r="I157"/>
  <c r="I158"/>
  <c r="I159"/>
  <c r="I160"/>
  <c r="I161"/>
  <c r="I162"/>
  <c r="I163"/>
  <c r="I164"/>
  <c r="I137" i="17"/>
  <c r="I138"/>
  <c r="I139"/>
  <c r="I140"/>
  <c r="I141"/>
  <c r="I142"/>
  <c r="I143"/>
  <c r="I144"/>
  <c r="I145"/>
  <c r="I146"/>
  <c r="I147"/>
  <c r="I148"/>
  <c r="I149"/>
  <c r="I150"/>
  <c r="I151"/>
  <c r="I152"/>
  <c r="I153"/>
  <c r="I154"/>
  <c r="I155"/>
  <c r="I156"/>
  <c r="I157"/>
  <c r="I158"/>
  <c r="I159"/>
  <c r="I160"/>
  <c r="I161"/>
  <c r="I162"/>
  <c r="I163"/>
  <c r="I164"/>
  <c r="I46" i="5"/>
  <c r="I47"/>
  <c r="I123" i="21"/>
  <c r="I124"/>
  <c r="I125"/>
  <c r="I126"/>
  <c r="I127"/>
  <c r="I128"/>
  <c r="I129"/>
  <c r="I130"/>
  <c r="I131"/>
  <c r="I132"/>
  <c r="I133"/>
  <c r="I134"/>
  <c r="I135"/>
  <c r="I136"/>
  <c r="I137"/>
  <c r="I138"/>
  <c r="I139"/>
  <c r="I140"/>
  <c r="I141"/>
  <c r="I142"/>
  <c r="I150"/>
  <c r="I151"/>
  <c r="I152"/>
  <c r="I153"/>
  <c r="I154"/>
  <c r="I155"/>
  <c r="I156"/>
  <c r="I157"/>
  <c r="I158"/>
  <c r="I159"/>
  <c r="I160"/>
  <c r="I161"/>
  <c r="I162"/>
  <c r="I11" i="11"/>
  <c r="H11"/>
  <c r="I10"/>
  <c r="H10"/>
  <c r="I9"/>
  <c r="H9"/>
  <c r="I8"/>
  <c r="H8"/>
  <c r="I7"/>
  <c r="H7"/>
  <c r="E11"/>
  <c r="D11"/>
  <c r="E10"/>
  <c r="E9"/>
  <c r="D10"/>
  <c r="D9"/>
  <c r="E8"/>
  <c r="D8"/>
  <c r="E7"/>
  <c r="D7"/>
  <c r="G8"/>
  <c r="I6"/>
  <c r="H6"/>
  <c r="C8" l="1"/>
  <c r="H165" i="5" l="1"/>
  <c r="G165"/>
  <c r="D167"/>
  <c r="D166"/>
  <c r="C165"/>
  <c r="D167" i="21"/>
  <c r="D166"/>
  <c r="H165"/>
  <c r="G165"/>
  <c r="C165"/>
  <c r="I164"/>
  <c r="I163"/>
  <c r="F26" i="11" s="1"/>
  <c r="I122" i="21"/>
  <c r="I121"/>
  <c r="I120"/>
  <c r="I119"/>
  <c r="I118"/>
  <c r="I117"/>
  <c r="I116"/>
  <c r="I115"/>
  <c r="I114"/>
  <c r="I113"/>
  <c r="I112"/>
  <c r="I111"/>
  <c r="I110"/>
  <c r="I109"/>
  <c r="D167" i="20"/>
  <c r="D166"/>
  <c r="H165"/>
  <c r="G165"/>
  <c r="C165"/>
  <c r="I164"/>
  <c r="I163"/>
  <c r="I122"/>
  <c r="I121"/>
  <c r="I120"/>
  <c r="I119"/>
  <c r="I118"/>
  <c r="I117"/>
  <c r="I116"/>
  <c r="I115"/>
  <c r="I114"/>
  <c r="I113"/>
  <c r="I112"/>
  <c r="I111"/>
  <c r="I110"/>
  <c r="I109"/>
  <c r="I108"/>
  <c r="I107"/>
  <c r="I106"/>
  <c r="I105"/>
  <c r="I104"/>
  <c r="I103"/>
  <c r="I102"/>
  <c r="D167" i="19"/>
  <c r="D166"/>
  <c r="H165"/>
  <c r="G165"/>
  <c r="C165"/>
  <c r="I119"/>
  <c r="I118"/>
  <c r="I117"/>
  <c r="I116"/>
  <c r="I115"/>
  <c r="F23" i="11"/>
  <c r="F22"/>
  <c r="D167" i="18"/>
  <c r="D166"/>
  <c r="H165"/>
  <c r="G165"/>
  <c r="C165"/>
  <c r="F21" i="11"/>
  <c r="F20"/>
  <c r="D167" i="17"/>
  <c r="D166"/>
  <c r="H165"/>
  <c r="G165"/>
  <c r="C165"/>
  <c r="F18" i="11"/>
  <c r="F19"/>
  <c r="I6" i="5"/>
  <c r="I104"/>
  <c r="I105"/>
  <c r="I106"/>
  <c r="I107"/>
  <c r="C2" i="11"/>
  <c r="I2"/>
  <c r="F2"/>
  <c r="I56" i="5"/>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F17" i="11" l="1"/>
  <c r="F27"/>
  <c r="F25"/>
  <c r="F24"/>
  <c r="I165" i="20"/>
  <c r="I165" i="17"/>
  <c r="I165" i="21"/>
  <c r="I165" i="19"/>
  <c r="I165" i="18"/>
  <c r="H12" i="11"/>
  <c r="G12"/>
  <c r="D12"/>
  <c r="E12"/>
  <c r="I12"/>
  <c r="F11"/>
  <c r="J11"/>
  <c r="J10"/>
  <c r="F10"/>
  <c r="F9"/>
  <c r="J9"/>
  <c r="F8"/>
  <c r="J8"/>
  <c r="J7"/>
  <c r="F7"/>
  <c r="F6"/>
  <c r="J6"/>
  <c r="I36" i="5"/>
  <c r="I37"/>
  <c r="I38"/>
  <c r="I39"/>
  <c r="I40"/>
  <c r="I41"/>
  <c r="I42"/>
  <c r="I43"/>
  <c r="I44"/>
  <c r="I45"/>
  <c r="I48"/>
  <c r="I49"/>
  <c r="I50"/>
  <c r="I51"/>
  <c r="I52"/>
  <c r="I53"/>
  <c r="I54"/>
  <c r="I55"/>
  <c r="I11"/>
  <c r="I12"/>
  <c r="I13"/>
  <c r="I14"/>
  <c r="I15"/>
  <c r="I16"/>
  <c r="I17"/>
  <c r="I18"/>
  <c r="I19"/>
  <c r="I20"/>
  <c r="I21"/>
  <c r="I22"/>
  <c r="I23"/>
  <c r="I24"/>
  <c r="I25"/>
  <c r="I26"/>
  <c r="I27"/>
  <c r="I28"/>
  <c r="I29"/>
  <c r="I30"/>
  <c r="I31"/>
  <c r="I32"/>
  <c r="I33"/>
  <c r="I34"/>
  <c r="I35"/>
  <c r="I10"/>
  <c r="I9"/>
  <c r="I8"/>
  <c r="F16" i="11" s="1"/>
  <c r="I7" i="5"/>
  <c r="I5"/>
  <c r="F28" i="11" l="1"/>
  <c r="C12"/>
  <c r="I165" i="5"/>
  <c r="F12" i="11"/>
  <c r="J12"/>
</calcChain>
</file>

<file path=xl/sharedStrings.xml><?xml version="1.0" encoding="utf-8"?>
<sst xmlns="http://schemas.openxmlformats.org/spreadsheetml/2006/main" count="7464" uniqueCount="1698">
  <si>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</si>
  <si>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</si>
  <si>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</si>
  <si>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</si>
  <si>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</si>
  <si>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</si>
  <si>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</si>
  <si>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</si>
  <si>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</si>
  <si>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</si>
  <si>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</si>
  <si>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</si>
  <si>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</si>
  <si>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</si>
  <si>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</si>
  <si>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</si>
  <si>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</si>
  <si>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</si>
  <si>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</si>
  <si>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</si>
  <si>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</si>
  <si>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</si>
  <si>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</si>
  <si>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</si>
  <si>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</si>
  <si>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</si>
  <si>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</si>
  <si>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</si>
  <si>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</si>
  <si>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</si>
  <si>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</si>
  <si>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</si>
  <si>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</si>
  <si>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</si>
  <si>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</si>
  <si>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</si>
  <si>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</si>
  <si>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</si>
  <si>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</si>
  <si>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</si>
  <si>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</si>
  <si>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</si>
  <si>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</si>
  <si>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</si>
  <si>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</si>
  <si>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</si>
  <si>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</si>
  <si>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</si>
  <si>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</si>
  <si>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</si>
  <si>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</si>
  <si>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</si>
  <si>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</si>
  <si>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</si>
  <si>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</si>
  <si>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</si>
  <si>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</si>
  <si>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</si>
  <si>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</si>
  <si>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</si>
  <si>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</si>
  <si>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</si>
  <si>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</si>
  <si>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</si>
  <si>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</si>
  <si>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</si>
  <si>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</si>
  <si>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</si>
  <si>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</si>
  <si>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</si>
  <si>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</si>
  <si>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</si>
  <si>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 xml:space="preserve">Budha Kataki </t>
  </si>
  <si>
    <t>DINESH CH DAS (RAHA ICDS) ,MONIKA BORTHAKUR (KAPILI ICDS)</t>
  </si>
  <si>
    <t>9864018944 (RAHA ICDS) 9435161911 ( KAPILI ICDS)</t>
  </si>
  <si>
    <t xml:space="preserve">Dr. Utpal Sarma </t>
  </si>
  <si>
    <t xml:space="preserve">Nabanita Sharma </t>
  </si>
  <si>
    <t xml:space="preserve">Dr. Luna Saikia </t>
  </si>
  <si>
    <t>Dr. Paramjit Sing</t>
  </si>
  <si>
    <t>Kabita Das</t>
  </si>
  <si>
    <t xml:space="preserve">SHATARUPA BORA </t>
  </si>
  <si>
    <t>ASSAM</t>
  </si>
  <si>
    <t>NAGAON</t>
  </si>
  <si>
    <t>BARAPUJIA</t>
  </si>
  <si>
    <t xml:space="preserve">PUB BHAKATGAON </t>
  </si>
  <si>
    <t>SCHOOL</t>
  </si>
  <si>
    <t xml:space="preserve">MADHYA SEWGURI </t>
  </si>
  <si>
    <t>TATA SUMO</t>
  </si>
  <si>
    <t>AMSOI</t>
  </si>
  <si>
    <t>Swapna Bordoloi</t>
  </si>
  <si>
    <t>MON</t>
  </si>
  <si>
    <t>TUE</t>
  </si>
  <si>
    <t>WED</t>
  </si>
  <si>
    <t>THU</t>
  </si>
  <si>
    <t>FRI</t>
  </si>
  <si>
    <t>HATBAR</t>
  </si>
  <si>
    <t>Rupa Pator</t>
  </si>
  <si>
    <t>SAT</t>
  </si>
  <si>
    <t>Suraja Konwar</t>
  </si>
  <si>
    <t>Kachua Bamunijan</t>
  </si>
  <si>
    <t>Mina Prava Das</t>
  </si>
  <si>
    <t xml:space="preserve">Jun Mani Das </t>
  </si>
  <si>
    <t xml:space="preserve">Pabitra Thakuria </t>
  </si>
  <si>
    <t>RAHA SHC</t>
  </si>
  <si>
    <t>Mina Gogoi</t>
  </si>
  <si>
    <t>18100415501</t>
  </si>
  <si>
    <t>LP</t>
  </si>
  <si>
    <t>18100417701</t>
  </si>
  <si>
    <t>Bhugila Deka</t>
  </si>
  <si>
    <t>18100419902</t>
  </si>
  <si>
    <t>18100419904</t>
  </si>
  <si>
    <t>18100420102</t>
  </si>
  <si>
    <t>18100420103</t>
  </si>
  <si>
    <t>18100419903</t>
  </si>
  <si>
    <t>UP</t>
  </si>
  <si>
    <t>18100406802</t>
  </si>
  <si>
    <t>18100407303</t>
  </si>
  <si>
    <t>Jeouti Konwar</t>
  </si>
  <si>
    <t>18100420001</t>
  </si>
  <si>
    <t>18100403401</t>
  </si>
  <si>
    <t>18100408802</t>
  </si>
  <si>
    <t>18100408803</t>
  </si>
  <si>
    <t>18100409002</t>
  </si>
  <si>
    <t>18100409003</t>
  </si>
  <si>
    <t>18100403002</t>
  </si>
  <si>
    <t>18100403007</t>
  </si>
  <si>
    <t>18100408804</t>
  </si>
  <si>
    <t>18100409401</t>
  </si>
  <si>
    <t>18100409402</t>
  </si>
  <si>
    <t>18100409501</t>
  </si>
  <si>
    <t>18100409801</t>
  </si>
  <si>
    <t>Tripti Das</t>
  </si>
  <si>
    <t>18100409601</t>
  </si>
  <si>
    <t>18100409602</t>
  </si>
  <si>
    <t>18100409701</t>
  </si>
  <si>
    <t>18100409702</t>
  </si>
  <si>
    <t>18100409901</t>
  </si>
  <si>
    <t>18100416201</t>
  </si>
  <si>
    <t>Phuloguri SD</t>
  </si>
  <si>
    <t>Maina Das</t>
  </si>
  <si>
    <t>Anita Das</t>
  </si>
  <si>
    <t>MAGURGAON</t>
  </si>
  <si>
    <t>Marjina Khatun</t>
  </si>
  <si>
    <t>Manjura Begum</t>
  </si>
  <si>
    <t>Anjura Begum</t>
  </si>
  <si>
    <t>Husnara Begum</t>
  </si>
  <si>
    <t>Ayasha Khatun</t>
  </si>
  <si>
    <t>Jyotimoni Hajorika Hira</t>
  </si>
  <si>
    <t>BAHAKABARI</t>
  </si>
  <si>
    <t>Dighaldari</t>
  </si>
  <si>
    <t>Lipika Devi</t>
  </si>
  <si>
    <t>Rebati Hazarika</t>
  </si>
  <si>
    <t>KUHIMARI MUKTAB PUB MADRASSA</t>
  </si>
  <si>
    <t>Hariamukh</t>
  </si>
  <si>
    <t>Minu Gohain</t>
  </si>
  <si>
    <t>DIGHALDARI</t>
  </si>
  <si>
    <t>Rina Nath</t>
  </si>
  <si>
    <t>Makhani Bania</t>
  </si>
  <si>
    <t xml:space="preserve">MAIKOLONG </t>
  </si>
  <si>
    <t xml:space="preserve">2 NO GARUBANDHA </t>
  </si>
  <si>
    <t>Palashaguri</t>
  </si>
  <si>
    <t>Prabhawati Devi</t>
  </si>
  <si>
    <t>Rahdhala</t>
  </si>
  <si>
    <t>Dipa Saikia</t>
  </si>
  <si>
    <t>Kahiguri</t>
  </si>
  <si>
    <t>Subhadra Konwar</t>
  </si>
  <si>
    <t>NAVANGA 2</t>
  </si>
  <si>
    <t>GUIMARI</t>
  </si>
  <si>
    <t>Jyoshnara Begum</t>
  </si>
  <si>
    <t>Minali Saikia</t>
  </si>
  <si>
    <t>Guimari</t>
  </si>
  <si>
    <t>Anita Konwar</t>
  </si>
  <si>
    <t xml:space="preserve">BHOMORAGURI </t>
  </si>
  <si>
    <t xml:space="preserve">ALI SEWGURI </t>
  </si>
  <si>
    <t xml:space="preserve">CHARAIJURIA 2 NO </t>
  </si>
  <si>
    <t>180641</t>
  </si>
  <si>
    <t>180207</t>
  </si>
  <si>
    <t>180650</t>
  </si>
  <si>
    <t>180530</t>
  </si>
  <si>
    <t>180649</t>
  </si>
  <si>
    <t>180644</t>
  </si>
  <si>
    <t>180648</t>
  </si>
  <si>
    <t>180234</t>
  </si>
  <si>
    <t>180211</t>
  </si>
  <si>
    <t>180240</t>
  </si>
  <si>
    <t>180216</t>
  </si>
  <si>
    <t>180204</t>
  </si>
  <si>
    <t>180640</t>
  </si>
  <si>
    <t>180633</t>
  </si>
  <si>
    <t>Barapujia</t>
  </si>
  <si>
    <t>Maheswari Das</t>
  </si>
  <si>
    <t>Sabhya Dekaraja</t>
  </si>
  <si>
    <t>Ranu Deka</t>
  </si>
  <si>
    <t>Kalpana Gaonkhowa</t>
  </si>
  <si>
    <t>Subha Dekadoloi</t>
  </si>
  <si>
    <t>Sonpahi Dewri</t>
  </si>
  <si>
    <t>Padumi Devi</t>
  </si>
  <si>
    <t>Bgimai Saikia</t>
  </si>
  <si>
    <t>BARAPUJIA PHC</t>
  </si>
  <si>
    <t>Moni Senapati</t>
  </si>
  <si>
    <t>Alpana Deka</t>
  </si>
  <si>
    <t xml:space="preserve">AMSOI </t>
  </si>
  <si>
    <t>18100416101</t>
  </si>
  <si>
    <t>18100416601</t>
  </si>
  <si>
    <t>18100416701</t>
  </si>
  <si>
    <t>18100400102</t>
  </si>
  <si>
    <t>18100400502</t>
  </si>
  <si>
    <t>Laopnai</t>
  </si>
  <si>
    <t>18100413701</t>
  </si>
  <si>
    <t>18100413702</t>
  </si>
  <si>
    <t>18100413703</t>
  </si>
  <si>
    <t xml:space="preserve">KATAHGURI NEHARU LP </t>
  </si>
  <si>
    <t>18100407202</t>
  </si>
  <si>
    <t>18100407301</t>
  </si>
  <si>
    <t xml:space="preserve">BAGALAJAN </t>
  </si>
  <si>
    <t>18100418101</t>
  </si>
  <si>
    <t>18100418201</t>
  </si>
  <si>
    <t xml:space="preserve">UTTAR PETBORHA LP </t>
  </si>
  <si>
    <t>18100418202</t>
  </si>
  <si>
    <t>18100406803</t>
  </si>
  <si>
    <t>18100409005</t>
  </si>
  <si>
    <t>18100411301</t>
  </si>
  <si>
    <t>18100419401</t>
  </si>
  <si>
    <t>MONIPURTUP</t>
  </si>
  <si>
    <t>18100411702</t>
  </si>
  <si>
    <t>18100409006</t>
  </si>
  <si>
    <t>18100409007</t>
  </si>
  <si>
    <t>18100409008</t>
  </si>
  <si>
    <t>18100420501</t>
  </si>
  <si>
    <t>New-LP</t>
  </si>
  <si>
    <t>18100404005</t>
  </si>
  <si>
    <t>18100417201</t>
  </si>
  <si>
    <t>Khairun Nehar</t>
  </si>
  <si>
    <t>Rumi Devi</t>
  </si>
  <si>
    <t>Baligaon</t>
  </si>
  <si>
    <t>Dipa Laskar</t>
  </si>
  <si>
    <t>Mamoni Laskar</t>
  </si>
  <si>
    <t>Runti Laskar</t>
  </si>
  <si>
    <t>Ami Devi</t>
  </si>
  <si>
    <t>Balikuchi</t>
  </si>
  <si>
    <t>Junti Bordoloi</t>
  </si>
  <si>
    <t>18100413704</t>
  </si>
  <si>
    <t>18100413705</t>
  </si>
  <si>
    <t>18100413801</t>
  </si>
  <si>
    <t>18100413802</t>
  </si>
  <si>
    <t>18100413804</t>
  </si>
  <si>
    <t>18100413805</t>
  </si>
  <si>
    <t>18100414002</t>
  </si>
  <si>
    <t>18100414202</t>
  </si>
  <si>
    <t>18100414204</t>
  </si>
  <si>
    <t xml:space="preserve">MAGURGAON </t>
  </si>
  <si>
    <t>18100408501</t>
  </si>
  <si>
    <t>18100409603</t>
  </si>
  <si>
    <t>18100410304</t>
  </si>
  <si>
    <t>18100400401</t>
  </si>
  <si>
    <t>18100416901</t>
  </si>
  <si>
    <t>18100417101</t>
  </si>
  <si>
    <t>18100417301</t>
  </si>
  <si>
    <t>18100417401</t>
  </si>
  <si>
    <t>18100402401</t>
  </si>
  <si>
    <t>18100417404</t>
  </si>
  <si>
    <t>18100400801</t>
  </si>
  <si>
    <t>18100400901</t>
  </si>
  <si>
    <t>18100402101</t>
  </si>
  <si>
    <t>18100402302</t>
  </si>
  <si>
    <t>18100402402</t>
  </si>
  <si>
    <t>18100402501</t>
  </si>
  <si>
    <t>18100402502</t>
  </si>
  <si>
    <t>18100402601</t>
  </si>
  <si>
    <t>18100403801</t>
  </si>
  <si>
    <t>18100404002</t>
  </si>
  <si>
    <t>18100410801</t>
  </si>
  <si>
    <t>18100410301</t>
  </si>
  <si>
    <t>18100410402</t>
  </si>
  <si>
    <t>18100410802</t>
  </si>
  <si>
    <t>18305180610</t>
  </si>
  <si>
    <t>18305180611</t>
  </si>
  <si>
    <t>18305180613</t>
  </si>
  <si>
    <t>18305180614</t>
  </si>
  <si>
    <t>18305180615</t>
  </si>
  <si>
    <t>18305180617</t>
  </si>
  <si>
    <t>18305180702</t>
  </si>
  <si>
    <t>18305180703</t>
  </si>
  <si>
    <t>18305180704</t>
  </si>
  <si>
    <t>18305180705</t>
  </si>
  <si>
    <t>18305180706</t>
  </si>
  <si>
    <t>18305180709</t>
  </si>
  <si>
    <t>18305180710</t>
  </si>
  <si>
    <t>18305180711</t>
  </si>
  <si>
    <t>18305180713</t>
  </si>
  <si>
    <t>18305180714</t>
  </si>
  <si>
    <t>18305180716</t>
  </si>
  <si>
    <t>18305180717</t>
  </si>
  <si>
    <t>18305180718</t>
  </si>
  <si>
    <t>18305180801</t>
  </si>
  <si>
    <t>18305180802</t>
  </si>
  <si>
    <t>18305180803</t>
  </si>
  <si>
    <t>18305180806</t>
  </si>
  <si>
    <t>18305180807</t>
  </si>
  <si>
    <t>18305180808</t>
  </si>
  <si>
    <t>18305180809</t>
  </si>
  <si>
    <t>18305180810</t>
  </si>
  <si>
    <t>18305180902</t>
  </si>
  <si>
    <t>18305180903</t>
  </si>
  <si>
    <t>18305180904</t>
  </si>
  <si>
    <t>18305180905</t>
  </si>
  <si>
    <t>18305180906</t>
  </si>
  <si>
    <t>18305180909</t>
  </si>
  <si>
    <t>18305180910</t>
  </si>
  <si>
    <t>18305180911</t>
  </si>
  <si>
    <t>18305180913</t>
  </si>
  <si>
    <t>18305180914</t>
  </si>
  <si>
    <t>18305180915</t>
  </si>
  <si>
    <t>18305180916</t>
  </si>
  <si>
    <t>18305180917</t>
  </si>
  <si>
    <t>18305180918</t>
  </si>
  <si>
    <t>18305180919</t>
  </si>
  <si>
    <t>18305180920</t>
  </si>
  <si>
    <t>18305180921</t>
  </si>
  <si>
    <t>18305180922</t>
  </si>
  <si>
    <t>18305180923</t>
  </si>
  <si>
    <t>18305180924</t>
  </si>
  <si>
    <t>18305180925</t>
  </si>
  <si>
    <t>18305180927</t>
  </si>
  <si>
    <t>18305180928</t>
  </si>
  <si>
    <t>18305180930</t>
  </si>
  <si>
    <t>18305180931</t>
  </si>
  <si>
    <t>18305181104</t>
  </si>
  <si>
    <t>18305181105</t>
  </si>
  <si>
    <t>18305181106</t>
  </si>
  <si>
    <t>18305181107</t>
  </si>
  <si>
    <t>18305181108</t>
  </si>
  <si>
    <t>18305181109</t>
  </si>
  <si>
    <t>18305181112</t>
  </si>
  <si>
    <t>18305181113</t>
  </si>
  <si>
    <t>18305181114</t>
  </si>
  <si>
    <t>18305181115</t>
  </si>
  <si>
    <t>18305181116</t>
  </si>
  <si>
    <t>18305181117</t>
  </si>
  <si>
    <t>18305181119</t>
  </si>
  <si>
    <t>18305181120</t>
  </si>
  <si>
    <t>18305181121</t>
  </si>
  <si>
    <t>18305181122</t>
  </si>
  <si>
    <t>18305181123</t>
  </si>
  <si>
    <t>18305181124</t>
  </si>
  <si>
    <t>18305181125</t>
  </si>
  <si>
    <t>18305181202</t>
  </si>
  <si>
    <t>18305181203</t>
  </si>
  <si>
    <t>18305181205</t>
  </si>
  <si>
    <t>18305181206</t>
  </si>
  <si>
    <t>18305181207</t>
  </si>
  <si>
    <t>18305181212</t>
  </si>
  <si>
    <t>18305181213</t>
  </si>
  <si>
    <t>18305181214</t>
  </si>
  <si>
    <t>18305181215</t>
  </si>
  <si>
    <t>18305181216</t>
  </si>
  <si>
    <t>Jukuta</t>
  </si>
  <si>
    <t>Puthimari</t>
  </si>
  <si>
    <t>Laopani</t>
  </si>
  <si>
    <t>BRAPUJIA</t>
  </si>
  <si>
    <t>Indu Deka</t>
  </si>
  <si>
    <t>Manju Deori</t>
  </si>
  <si>
    <t>Jyotika Das</t>
  </si>
  <si>
    <t>Madhurima Kakati</t>
  </si>
  <si>
    <t>Sasi Das</t>
  </si>
  <si>
    <t>Dipali Phukan</t>
  </si>
  <si>
    <t>Anima Bhuyan</t>
  </si>
  <si>
    <t>Nilakshi Barman</t>
  </si>
  <si>
    <t>Kanchan Sarkar</t>
  </si>
  <si>
    <t>Jita Baruah</t>
  </si>
  <si>
    <t>Dipali Devi</t>
  </si>
  <si>
    <t>Monisha Devi</t>
  </si>
  <si>
    <t>Niru Prova Hazarika</t>
  </si>
  <si>
    <t>Nilakshi Bania</t>
  </si>
  <si>
    <t>Nilakshi Baniya</t>
  </si>
  <si>
    <t>Binita Medhi</t>
  </si>
  <si>
    <t>Bijoli Bora</t>
  </si>
  <si>
    <t>Rerss Begum</t>
  </si>
  <si>
    <t>Rita moni devi</t>
  </si>
  <si>
    <t>Niruprava Hazarika</t>
  </si>
  <si>
    <t>Lili Ligira</t>
  </si>
  <si>
    <t>Kabita Laskar</t>
  </si>
  <si>
    <t>Beauty Hazarika</t>
  </si>
  <si>
    <t>Clarina Changma</t>
  </si>
  <si>
    <t>Niru Deka</t>
  </si>
  <si>
    <t>Nirumai Das</t>
  </si>
  <si>
    <t>Gialish Chamgma</t>
  </si>
  <si>
    <t>Chandraprva Das</t>
  </si>
  <si>
    <t>Rita Pator</t>
  </si>
  <si>
    <t>Joybanu Bibi</t>
  </si>
  <si>
    <t>Tarulata Kalita</t>
  </si>
  <si>
    <t>Nirumai Pator Konwar</t>
  </si>
  <si>
    <t>Indumaya Chetri</t>
  </si>
  <si>
    <t>Rupali Senapati</t>
  </si>
  <si>
    <t>Giton bala Biswas</t>
  </si>
  <si>
    <t>Nioti Konwar</t>
  </si>
  <si>
    <t>Lili Sarkar</t>
  </si>
  <si>
    <t>Baijyonti Tanti</t>
  </si>
  <si>
    <t>Manasha Das</t>
  </si>
  <si>
    <t>Dorthy Momin</t>
  </si>
  <si>
    <t>Aroti Das</t>
  </si>
  <si>
    <t>Bina Biswas</t>
  </si>
  <si>
    <t>Pratibha Devi</t>
  </si>
  <si>
    <t>Hasnara Begum</t>
  </si>
  <si>
    <t>Rasmila Changmaji</t>
  </si>
  <si>
    <t>Promila Khatun</t>
  </si>
  <si>
    <t>Sahida Begum</t>
  </si>
  <si>
    <t>Phulmai Das</t>
  </si>
  <si>
    <t>Bulbuli Hira</t>
  </si>
  <si>
    <t>Kalpana Devi</t>
  </si>
  <si>
    <t>Tulukan Saikia</t>
  </si>
  <si>
    <t>Mallika Devi</t>
  </si>
  <si>
    <t>Champa Das</t>
  </si>
  <si>
    <t>Junu prova Das</t>
  </si>
  <si>
    <t>Putumai Bora</t>
  </si>
  <si>
    <t>Eva rani Mazumdar</t>
  </si>
  <si>
    <t>Khagemai Das</t>
  </si>
  <si>
    <t>Deboprova Devi</t>
  </si>
  <si>
    <t>Sikha jyoti Laskar</t>
  </si>
  <si>
    <t>Anjali Devi</t>
  </si>
  <si>
    <t>Binita Deka Hira</t>
  </si>
  <si>
    <t>Dipali Begum</t>
  </si>
  <si>
    <t>Malamoni Bora Saikia</t>
  </si>
  <si>
    <t>Nilima Devi</t>
  </si>
  <si>
    <t>Mitali Choudhary</t>
  </si>
  <si>
    <t>Isha moni Pator</t>
  </si>
  <si>
    <t>Sarumai Bora</t>
  </si>
  <si>
    <t>Amarjit Kour</t>
  </si>
  <si>
    <t>Mamoni Devi</t>
  </si>
  <si>
    <t>Anju Das</t>
  </si>
  <si>
    <t>Marjina Begum</t>
  </si>
  <si>
    <t>Jahura Khtun</t>
  </si>
  <si>
    <t>Rahela Khatun</t>
  </si>
  <si>
    <t>Imrana Begum</t>
  </si>
  <si>
    <t>Mamtaz Begum</t>
  </si>
  <si>
    <t>Jaygun Nessa</t>
  </si>
  <si>
    <t>Shipra Rani Das</t>
  </si>
  <si>
    <t>Almora Begum</t>
  </si>
  <si>
    <t>Elija Begum</t>
  </si>
  <si>
    <t>Ashama Khatun</t>
  </si>
  <si>
    <t>Farida Begum</t>
  </si>
  <si>
    <t>Nirupoma Kakati</t>
  </si>
  <si>
    <t>Khudeja Begum</t>
  </si>
  <si>
    <t>Majida Khatun</t>
  </si>
  <si>
    <t>Sulema Khatun</t>
  </si>
  <si>
    <t>Rukia Begum</t>
  </si>
  <si>
    <t>Jannatun Begum</t>
  </si>
  <si>
    <t>Sahera Khatun</t>
  </si>
  <si>
    <t>Sadia Begum</t>
  </si>
  <si>
    <t>Surabhi Deoraja</t>
  </si>
  <si>
    <t>Hasina Begum</t>
  </si>
  <si>
    <t>Sanbanu</t>
  </si>
  <si>
    <t>Rosnara Khatun</t>
  </si>
  <si>
    <t>Manuwara Khatun</t>
  </si>
  <si>
    <t>Asika Khatun</t>
  </si>
  <si>
    <t>Nurjahan Begum</t>
  </si>
  <si>
    <t>Rahima Khatun</t>
  </si>
  <si>
    <t>Rajia Begum</t>
  </si>
  <si>
    <t>Rina Devi</t>
  </si>
  <si>
    <t>Bina prova Das</t>
  </si>
  <si>
    <t>Swapna Deka</t>
  </si>
  <si>
    <t>Ranjita Saikia</t>
  </si>
  <si>
    <t>Vidyaboti Devi</t>
  </si>
  <si>
    <t>Gitanjali Barua</t>
  </si>
  <si>
    <t>Barnali Deka</t>
  </si>
  <si>
    <t>Mira Das</t>
  </si>
  <si>
    <t>Niru Saikia</t>
  </si>
  <si>
    <t>Monimai Bordoloi</t>
  </si>
  <si>
    <t>Hareprova Devi</t>
  </si>
  <si>
    <t>Hemolata Talukdar</t>
  </si>
  <si>
    <t>Hema prova Devi</t>
  </si>
  <si>
    <t>18305180104</t>
  </si>
  <si>
    <t>18305180105</t>
  </si>
  <si>
    <t>18305180106</t>
  </si>
  <si>
    <t>18305180107</t>
  </si>
  <si>
    <t>18305180108</t>
  </si>
  <si>
    <t>18305180109</t>
  </si>
  <si>
    <t>18305180110</t>
  </si>
  <si>
    <t>18305180111</t>
  </si>
  <si>
    <t>18305180112</t>
  </si>
  <si>
    <t>18305180113</t>
  </si>
  <si>
    <t>18305180114</t>
  </si>
  <si>
    <t>18305180115</t>
  </si>
  <si>
    <t>18305180116</t>
  </si>
  <si>
    <t>18305180117</t>
  </si>
  <si>
    <t>18305180118</t>
  </si>
  <si>
    <t>18305180119</t>
  </si>
  <si>
    <t>18305180120</t>
  </si>
  <si>
    <t>18305180121</t>
  </si>
  <si>
    <t>18305180122</t>
  </si>
  <si>
    <t>18305180123</t>
  </si>
  <si>
    <t>18305180124</t>
  </si>
  <si>
    <t>18305180125</t>
  </si>
  <si>
    <t>18305180126</t>
  </si>
  <si>
    <t>18305180127</t>
  </si>
  <si>
    <t>18305180128</t>
  </si>
  <si>
    <t>18305180129</t>
  </si>
  <si>
    <t>18305180130</t>
  </si>
  <si>
    <t>18305180131</t>
  </si>
  <si>
    <t>18305180132</t>
  </si>
  <si>
    <t>18305180201</t>
  </si>
  <si>
    <t>18305180202</t>
  </si>
  <si>
    <t>18305180203</t>
  </si>
  <si>
    <t>18305180204</t>
  </si>
  <si>
    <t>18305180205</t>
  </si>
  <si>
    <t>18305180206</t>
  </si>
  <si>
    <t>18305180207</t>
  </si>
  <si>
    <t>18305180208</t>
  </si>
  <si>
    <t>18305180209</t>
  </si>
  <si>
    <t>18305180210</t>
  </si>
  <si>
    <t>18305180211</t>
  </si>
  <si>
    <t>18305180212</t>
  </si>
  <si>
    <t>18305180213</t>
  </si>
  <si>
    <t>18305180214</t>
  </si>
  <si>
    <t>18305180215</t>
  </si>
  <si>
    <t>18305180216</t>
  </si>
  <si>
    <t>18305180217</t>
  </si>
  <si>
    <t>18305180218</t>
  </si>
  <si>
    <t>18305180219</t>
  </si>
  <si>
    <t>18305180220</t>
  </si>
  <si>
    <t>18305180221</t>
  </si>
  <si>
    <t>18305180222</t>
  </si>
  <si>
    <t>18305180223</t>
  </si>
  <si>
    <t>18305180224</t>
  </si>
  <si>
    <t>18305180225</t>
  </si>
  <si>
    <t>18305180226</t>
  </si>
  <si>
    <t>18305180227</t>
  </si>
  <si>
    <t>18305180301</t>
  </si>
  <si>
    <t>18305180302</t>
  </si>
  <si>
    <t>18305180303</t>
  </si>
  <si>
    <t>18305180304</t>
  </si>
  <si>
    <t>18305180305</t>
  </si>
  <si>
    <t>18305180306</t>
  </si>
  <si>
    <t>18305180307</t>
  </si>
  <si>
    <t>18305180308</t>
  </si>
  <si>
    <t>18305180309</t>
  </si>
  <si>
    <t>18305180310</t>
  </si>
  <si>
    <t>18305180311</t>
  </si>
  <si>
    <t>18305180312</t>
  </si>
  <si>
    <t>18305180313</t>
  </si>
  <si>
    <t>18305180314</t>
  </si>
  <si>
    <t>TATA SUMU</t>
  </si>
  <si>
    <t>18305180101</t>
  </si>
  <si>
    <t>18305180102</t>
  </si>
  <si>
    <t>18305180103</t>
  </si>
  <si>
    <t>18305180419</t>
  </si>
  <si>
    <t>18305180420</t>
  </si>
  <si>
    <t>18305180421</t>
  </si>
  <si>
    <t>18305180422</t>
  </si>
  <si>
    <t>18305180423</t>
  </si>
  <si>
    <t>18305180424</t>
  </si>
  <si>
    <t>18305180425</t>
  </si>
  <si>
    <t>18305180426</t>
  </si>
  <si>
    <t>18305180501</t>
  </si>
  <si>
    <t>18305180502</t>
  </si>
  <si>
    <t>18305180503</t>
  </si>
  <si>
    <t>18305180504</t>
  </si>
  <si>
    <t>18305180505</t>
  </si>
  <si>
    <t>18305180506</t>
  </si>
  <si>
    <t>18305180507</t>
  </si>
  <si>
    <t>18305180508</t>
  </si>
  <si>
    <t>18305180509</t>
  </si>
  <si>
    <t>18305180510</t>
  </si>
  <si>
    <t>18305180511</t>
  </si>
  <si>
    <t>18305180512</t>
  </si>
  <si>
    <t>18305180513</t>
  </si>
  <si>
    <t>18305180514</t>
  </si>
  <si>
    <t>18305180515</t>
  </si>
  <si>
    <t>18305180516</t>
  </si>
  <si>
    <t>18305180517</t>
  </si>
  <si>
    <t>18305180518</t>
  </si>
  <si>
    <t>18305180519</t>
  </si>
  <si>
    <t>18305180520</t>
  </si>
  <si>
    <t>18305180521</t>
  </si>
  <si>
    <t>18305180522</t>
  </si>
  <si>
    <t>18305180523</t>
  </si>
  <si>
    <t>18305180524</t>
  </si>
  <si>
    <t>18305180525</t>
  </si>
  <si>
    <t>18305180526</t>
  </si>
  <si>
    <t>18305180601</t>
  </si>
  <si>
    <t>18305180602</t>
  </si>
  <si>
    <t>18305180603</t>
  </si>
  <si>
    <t>18305180604</t>
  </si>
  <si>
    <t>18305180605</t>
  </si>
  <si>
    <t>Manju Bora</t>
  </si>
  <si>
    <t>Ritamoni Das</t>
  </si>
  <si>
    <t>Manisha Devi</t>
  </si>
  <si>
    <t>Ranju Bordoloi</t>
  </si>
  <si>
    <t>Bulu Devi</t>
  </si>
  <si>
    <t>Mala Dekaraja</t>
  </si>
  <si>
    <t>Indani Duwara</t>
  </si>
  <si>
    <t>Gitarani Bordoloi</t>
  </si>
  <si>
    <t>Bhabani Deka</t>
  </si>
  <si>
    <t>Swarna Dewri</t>
  </si>
  <si>
    <t>Gitamoni Bordoloi</t>
  </si>
  <si>
    <t>Ira Bora</t>
  </si>
  <si>
    <t>Rina Bhuyan</t>
  </si>
  <si>
    <t>Sikha Saikia</t>
  </si>
  <si>
    <t>Usha Bordoloi</t>
  </si>
  <si>
    <t>Brinda Devi</t>
  </si>
  <si>
    <t>Nilima Bora</t>
  </si>
  <si>
    <t>Binita Devi</t>
  </si>
  <si>
    <t>Boby Baruah</t>
  </si>
  <si>
    <t>Balban Kour</t>
  </si>
  <si>
    <t>Boby Laskar</t>
  </si>
  <si>
    <t>Renu Deka</t>
  </si>
  <si>
    <t>Junali kumari</t>
  </si>
  <si>
    <t>18305181514</t>
  </si>
  <si>
    <t>18305181515</t>
  </si>
  <si>
    <t>18305181516</t>
  </si>
  <si>
    <t>18305181517</t>
  </si>
  <si>
    <t>18305181518</t>
  </si>
  <si>
    <t>18305181519</t>
  </si>
  <si>
    <t>18305181520</t>
  </si>
  <si>
    <t>18305181521</t>
  </si>
  <si>
    <t>18305181522</t>
  </si>
  <si>
    <t>18305181523</t>
  </si>
  <si>
    <t>18305181524</t>
  </si>
  <si>
    <t>18305181525</t>
  </si>
  <si>
    <t>18305181526</t>
  </si>
  <si>
    <t>18305181527</t>
  </si>
  <si>
    <t>18305181601</t>
  </si>
  <si>
    <t>18305181602</t>
  </si>
  <si>
    <t>18305181603</t>
  </si>
  <si>
    <t>18305181604</t>
  </si>
  <si>
    <t>18305181605</t>
  </si>
  <si>
    <t>18305181606</t>
  </si>
  <si>
    <t>18305181607</t>
  </si>
  <si>
    <t>18305181608</t>
  </si>
  <si>
    <t>18305181609</t>
  </si>
  <si>
    <t>18305181610</t>
  </si>
  <si>
    <t>18305181611</t>
  </si>
  <si>
    <t>18305181612</t>
  </si>
  <si>
    <t>18305181613</t>
  </si>
  <si>
    <t>18305181614</t>
  </si>
  <si>
    <t>18305181615</t>
  </si>
  <si>
    <t>18305181616</t>
  </si>
  <si>
    <t>18305181617</t>
  </si>
  <si>
    <t>18305181618</t>
  </si>
  <si>
    <t>18305181619</t>
  </si>
  <si>
    <t>18305181620</t>
  </si>
  <si>
    <t>18305181621</t>
  </si>
  <si>
    <t>18305181622</t>
  </si>
  <si>
    <t>18305181623</t>
  </si>
  <si>
    <t>18305181624</t>
  </si>
  <si>
    <t>18305181625</t>
  </si>
  <si>
    <t>18305181626</t>
  </si>
  <si>
    <t>18305181627</t>
  </si>
  <si>
    <t>18305181628</t>
  </si>
  <si>
    <t>18305181701</t>
  </si>
  <si>
    <t>18305181702</t>
  </si>
  <si>
    <t>18305181703</t>
  </si>
  <si>
    <t>18305181704</t>
  </si>
  <si>
    <t>18305181705</t>
  </si>
  <si>
    <t>18305181706</t>
  </si>
  <si>
    <t>18305181707</t>
  </si>
  <si>
    <t>18305181708</t>
  </si>
  <si>
    <t>18305181709</t>
  </si>
  <si>
    <t>18305181710</t>
  </si>
  <si>
    <t>18305181711</t>
  </si>
  <si>
    <t>18305181712</t>
  </si>
  <si>
    <t>18305181713</t>
  </si>
  <si>
    <t>18305181714</t>
  </si>
  <si>
    <t>18305181715</t>
  </si>
  <si>
    <t>18305181716</t>
  </si>
  <si>
    <t>18305181717</t>
  </si>
  <si>
    <t>18305181718</t>
  </si>
  <si>
    <t>18305181719</t>
  </si>
  <si>
    <t>18305181720</t>
  </si>
  <si>
    <t>18305181721</t>
  </si>
  <si>
    <t>18305181722</t>
  </si>
  <si>
    <t>18305181723</t>
  </si>
  <si>
    <t>18305181724</t>
  </si>
  <si>
    <t>18305181725</t>
  </si>
  <si>
    <t>18305181726</t>
  </si>
  <si>
    <t>18305181727</t>
  </si>
  <si>
    <t>18305181728</t>
  </si>
  <si>
    <t>18305181729</t>
  </si>
  <si>
    <t>18305181801</t>
  </si>
  <si>
    <t>18305181802</t>
  </si>
  <si>
    <t>18305181803</t>
  </si>
  <si>
    <t>18305181804</t>
  </si>
  <si>
    <t>18305181805</t>
  </si>
  <si>
    <t>18305181806</t>
  </si>
  <si>
    <t>18305181807</t>
  </si>
  <si>
    <t>18305181808</t>
  </si>
  <si>
    <t>18305181809</t>
  </si>
  <si>
    <t>18305181810</t>
  </si>
  <si>
    <t>18305181811</t>
  </si>
  <si>
    <t>18305181812</t>
  </si>
  <si>
    <t>18305181813</t>
  </si>
  <si>
    <t>18305181814</t>
  </si>
  <si>
    <t>18305181815</t>
  </si>
  <si>
    <t>18305181816</t>
  </si>
  <si>
    <t>18305181817</t>
  </si>
  <si>
    <t>18305181818</t>
  </si>
  <si>
    <t>18305181819</t>
  </si>
  <si>
    <t>18305181820</t>
  </si>
  <si>
    <t>18305181821</t>
  </si>
  <si>
    <t>18305181822</t>
  </si>
  <si>
    <t>18305181823</t>
  </si>
  <si>
    <t>18305181824</t>
  </si>
  <si>
    <t>Surja Probha Devi</t>
  </si>
  <si>
    <t>Junti Das</t>
  </si>
  <si>
    <t>Ritumoni Das</t>
  </si>
  <si>
    <t>Bharati Das</t>
  </si>
  <si>
    <t>Bidyawati Guala</t>
  </si>
  <si>
    <t>Lilawati Das</t>
  </si>
  <si>
    <t>Jaya Das</t>
  </si>
  <si>
    <t>Ashalata Bangthai</t>
  </si>
  <si>
    <t>Lily Hazarika</t>
  </si>
  <si>
    <t>Jyotshna Devi</t>
  </si>
  <si>
    <t>Niva Rani Devi</t>
  </si>
  <si>
    <t>Rumi Dekaraja</t>
  </si>
  <si>
    <t>18305181118</t>
  </si>
  <si>
    <t>18305181201</t>
  </si>
  <si>
    <t>18305181204</t>
  </si>
  <si>
    <t>18305181001</t>
  </si>
  <si>
    <t>18305181002</t>
  </si>
  <si>
    <t>18305181003</t>
  </si>
  <si>
    <t>18305181004</t>
  </si>
  <si>
    <t>18305181005</t>
  </si>
  <si>
    <t>18305181006</t>
  </si>
  <si>
    <t>18305181007</t>
  </si>
  <si>
    <t>18305181008</t>
  </si>
  <si>
    <t>18305181009</t>
  </si>
  <si>
    <t>18305181010</t>
  </si>
  <si>
    <t>18305181011</t>
  </si>
  <si>
    <t>18305181012</t>
  </si>
  <si>
    <t>18305181013</t>
  </si>
  <si>
    <t>18305181014</t>
  </si>
  <si>
    <t>18305181015</t>
  </si>
  <si>
    <t>18305181016</t>
  </si>
  <si>
    <t>18305181017</t>
  </si>
  <si>
    <t>18305181018</t>
  </si>
  <si>
    <t>18305181019</t>
  </si>
  <si>
    <t>18305181020</t>
  </si>
  <si>
    <t>18305181021</t>
  </si>
  <si>
    <t>18305181022</t>
  </si>
  <si>
    <t>18305181023</t>
  </si>
  <si>
    <t>18305181024</t>
  </si>
  <si>
    <t>18305181101</t>
  </si>
  <si>
    <t>18305181102</t>
  </si>
  <si>
    <t>18305181103</t>
  </si>
  <si>
    <t>18305181110</t>
  </si>
  <si>
    <t>18305181111</t>
  </si>
  <si>
    <t>18305181208</t>
  </si>
  <si>
    <t>18305181209</t>
  </si>
  <si>
    <t>18305181210</t>
  </si>
  <si>
    <t>18305181211</t>
  </si>
  <si>
    <t>18305181217</t>
  </si>
  <si>
    <t>18305181301</t>
  </si>
  <si>
    <t>18305181302</t>
  </si>
  <si>
    <t>18305181303</t>
  </si>
  <si>
    <t>18305181304</t>
  </si>
  <si>
    <t>18305181305</t>
  </si>
  <si>
    <t>Kunti Bonia</t>
  </si>
  <si>
    <t>Monju Bora</t>
  </si>
  <si>
    <t>Sarasati Das</t>
  </si>
  <si>
    <t>Saraswati Das</t>
  </si>
  <si>
    <t>Ritamoni Bora</t>
  </si>
  <si>
    <t>Titamoni Das</t>
  </si>
  <si>
    <t>Urmila Bania</t>
  </si>
  <si>
    <t>Niprpoma Pator</t>
  </si>
  <si>
    <t>Dipti moni Das</t>
  </si>
  <si>
    <t>Ghana prova Baruah</t>
  </si>
  <si>
    <t>Bhabani Das</t>
  </si>
  <si>
    <t>Dharitri Das</t>
  </si>
  <si>
    <t>Bharati Hazarika</t>
  </si>
  <si>
    <t>Minu prova Devi</t>
  </si>
  <si>
    <t>Putumoni Hazarika</t>
  </si>
  <si>
    <t>Rupali Kalita</t>
  </si>
  <si>
    <t>Namita Bordoloi</t>
  </si>
  <si>
    <t>Reboti Devi</t>
  </si>
  <si>
    <t>Ratneswari Bora</t>
  </si>
  <si>
    <t>Bina Devi</t>
  </si>
  <si>
    <t>18305180315</t>
  </si>
  <si>
    <t>18305180316</t>
  </si>
  <si>
    <t>18305180317</t>
  </si>
  <si>
    <t>18305180318</t>
  </si>
  <si>
    <t>18305180319</t>
  </si>
  <si>
    <t>18305180320</t>
  </si>
  <si>
    <t>18305180321</t>
  </si>
  <si>
    <t>18305180322</t>
  </si>
  <si>
    <t>18305180323</t>
  </si>
  <si>
    <t>18305180324</t>
  </si>
  <si>
    <t>18305180325</t>
  </si>
  <si>
    <t>18305180326</t>
  </si>
  <si>
    <t>18305180327</t>
  </si>
  <si>
    <t>18305180328</t>
  </si>
  <si>
    <t>18305180329</t>
  </si>
  <si>
    <t>18305180330</t>
  </si>
  <si>
    <t>18305180401</t>
  </si>
  <si>
    <t>18305180402</t>
  </si>
  <si>
    <t>18305180403</t>
  </si>
  <si>
    <t>18305180404</t>
  </si>
  <si>
    <t>18305180405</t>
  </si>
  <si>
    <t>18305180406</t>
  </si>
  <si>
    <t>18305180407</t>
  </si>
  <si>
    <t>18305180408</t>
  </si>
  <si>
    <t>18305180409</t>
  </si>
  <si>
    <t>18305180410</t>
  </si>
  <si>
    <t>18305180411</t>
  </si>
  <si>
    <t>18305180412</t>
  </si>
  <si>
    <t>18305180413</t>
  </si>
  <si>
    <t>18305180414</t>
  </si>
  <si>
    <t>18305180415</t>
  </si>
  <si>
    <t>18305180416</t>
  </si>
  <si>
    <t>18305180417</t>
  </si>
  <si>
    <t>18305180418</t>
  </si>
  <si>
    <t xml:space="preserve">NIZ KUHIMARI 1 NO AWC </t>
  </si>
  <si>
    <t xml:space="preserve">NIZ KUHIMARI 2 NO AWC </t>
  </si>
  <si>
    <t xml:space="preserve">PUB KAKATIGAON AWC </t>
  </si>
  <si>
    <t xml:space="preserve">NIZ BESAPATI AWC </t>
  </si>
  <si>
    <t>AWC</t>
  </si>
  <si>
    <t xml:space="preserve">JB GARH MAJ AWC </t>
  </si>
  <si>
    <t xml:space="preserve">DIGHALIATI 1 NO AWC </t>
  </si>
  <si>
    <t xml:space="preserve">1 NO NELIPAR AWC </t>
  </si>
  <si>
    <t xml:space="preserve">PUB TAKALATUP AWC </t>
  </si>
  <si>
    <t xml:space="preserve">PACHIM MAGURGAON AWC </t>
  </si>
  <si>
    <t xml:space="preserve">TAKALATUP AWC (K) </t>
  </si>
  <si>
    <t xml:space="preserve">MADHYA KAKATIGAON AWC </t>
  </si>
  <si>
    <t xml:space="preserve">PACHIM KAKATIGAON AWC </t>
  </si>
  <si>
    <t xml:space="preserve">BALIPARA LP </t>
  </si>
  <si>
    <t xml:space="preserve">AMTOLA </t>
  </si>
  <si>
    <t xml:space="preserve">NIZ JARABARI </t>
  </si>
  <si>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</si>
  <si>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PASHIM TARABORITUP AWC</t>
  </si>
  <si>
    <t>TORABORTUP AWC</t>
  </si>
  <si>
    <t>KUHIMARI MUKTAB PUB MADRASSA AWC</t>
  </si>
  <si>
    <t>BHAKATGAON KUHIMARI AWC</t>
  </si>
  <si>
    <t xml:space="preserve">NIZ TORABORIGAON AWC </t>
  </si>
  <si>
    <t>NIZ TORABORI PUB KHAND AWC</t>
  </si>
  <si>
    <t>MONIPURTUP DEKAGAON AWC</t>
  </si>
  <si>
    <t>BESAPATI BHATORBORI AWC</t>
  </si>
  <si>
    <t>KOLONGPAR BESAPATI AWC</t>
  </si>
  <si>
    <t>BESAPATI MADHUPUR AWC</t>
  </si>
  <si>
    <t>NAVANGA CHULAPARA AWC</t>
  </si>
  <si>
    <t>PASHIM CHULAPARA AWC</t>
  </si>
  <si>
    <t>LOTHABORI 1 NO AWC</t>
  </si>
  <si>
    <t>LOTHABORI 2 NO AWC</t>
  </si>
  <si>
    <t>LOTHABORI 3 NO AWC</t>
  </si>
  <si>
    <t xml:space="preserve">SETALI TRIBAL GAON AWC </t>
  </si>
  <si>
    <t>DIMOW CHARIALI AWC</t>
  </si>
  <si>
    <t xml:space="preserve">PUB SALMARA MILANPUR AWC </t>
  </si>
  <si>
    <t>PUB SALMARA 1 NO AWC</t>
  </si>
  <si>
    <t xml:space="preserve">PUB SALMARA 3 NO AWC </t>
  </si>
  <si>
    <t>RAJAGAON DIMOW AWC</t>
  </si>
  <si>
    <t>SALMARA LALUNG CHUBURI AWC</t>
  </si>
  <si>
    <t>PUB SARAGAON AWC</t>
  </si>
  <si>
    <t>SARAGAON KACHOTOLI AWC</t>
  </si>
  <si>
    <t xml:space="preserve">PUB SALMARA MADHYA KHANDA AWC </t>
  </si>
  <si>
    <t xml:space="preserve">PHULAGURI BUS ASTHAN AWC </t>
  </si>
  <si>
    <t>PUB SALMARA 2 NO AWC</t>
  </si>
  <si>
    <t xml:space="preserve">PASHIM SARAGAON AWC (K) </t>
  </si>
  <si>
    <t xml:space="preserve">SARAGAON 2 NO AWC </t>
  </si>
  <si>
    <t xml:space="preserve">DOKSHIN SARAGAON AWC </t>
  </si>
  <si>
    <t xml:space="preserve">RODHALA AWC </t>
  </si>
  <si>
    <t xml:space="preserve">NIZ KAHIGURI AWC </t>
  </si>
  <si>
    <t>KAHIGURI 108 NO AWC</t>
  </si>
  <si>
    <t xml:space="preserve">SARAGAON 1 NO AWC </t>
  </si>
  <si>
    <t xml:space="preserve">BABURATI AWC </t>
  </si>
  <si>
    <t>DOKSHIN PACHIM KATAHGURI AWC</t>
  </si>
  <si>
    <t>KATAHGURI 1 NO AWC</t>
  </si>
  <si>
    <t xml:space="preserve">GANDHIBORI AWC </t>
  </si>
  <si>
    <t xml:space="preserve">PASALABORI AWC </t>
  </si>
  <si>
    <t>PALASHAGURI AWC (K)</t>
  </si>
  <si>
    <t xml:space="preserve">KAHIGURI AWC (K) </t>
  </si>
  <si>
    <t>1 NO MISAMARI AWC</t>
  </si>
  <si>
    <t xml:space="preserve">PUTHIMARI LP </t>
  </si>
  <si>
    <t xml:space="preserve">PACHIM MONIPURTUP AWC </t>
  </si>
  <si>
    <t xml:space="preserve">BANDARDUBA BHAKATPARA AWC </t>
  </si>
  <si>
    <t xml:space="preserve">GARMARI NEW COLONY AWC </t>
  </si>
  <si>
    <t>MICRO PLAN FORMAT
NATIONAL HEALTH MISSION-Rashtriya Bal Swasthya Karyakram (RBSK)
ACTION  PLAN OF YEAR - 2018-19</t>
  </si>
  <si>
    <t xml:space="preserve">Dr. Ranjeeta Kalita </t>
  </si>
  <si>
    <t>Khan Firuz Mahamad</t>
  </si>
  <si>
    <t xml:space="preserve">CHAPARMUKH RLY ME </t>
  </si>
  <si>
    <t>CHAPARMUK TOWN 2 NO LP</t>
  </si>
  <si>
    <t xml:space="preserve">CHAPARMUKH HINDI LP </t>
  </si>
  <si>
    <t xml:space="preserve">CHAPARMUKH ATIGAON AWC </t>
  </si>
  <si>
    <t xml:space="preserve">CHAPARMUKH SINGGAON AWC </t>
  </si>
  <si>
    <t xml:space="preserve">CHAPARMUKH CHAKIAL GAON AWC </t>
  </si>
  <si>
    <t xml:space="preserve">METEKA RAILGATE AWC </t>
  </si>
  <si>
    <t xml:space="preserve">KAMARJAN AWC </t>
  </si>
  <si>
    <t xml:space="preserve">KHIGARH AWC </t>
  </si>
  <si>
    <t xml:space="preserve">KALIBARI AWC </t>
  </si>
  <si>
    <t xml:space="preserve">DIGALIATI CABIN PATTY AWC </t>
  </si>
  <si>
    <t xml:space="preserve">DEUBARITOLI AWC </t>
  </si>
  <si>
    <t xml:space="preserve">DIGHALIATI MUSLIMGAON AWC </t>
  </si>
  <si>
    <t xml:space="preserve">DIGHALIATI MAJGAON AWC </t>
  </si>
  <si>
    <t>KUMARGAON KOLONGPAR AWC</t>
  </si>
  <si>
    <t xml:space="preserve">KUMARGAON KOLONGPAR 2 NO AWC </t>
  </si>
  <si>
    <t xml:space="preserve">KOLONGPAR ADARSHA AWC </t>
  </si>
  <si>
    <t xml:space="preserve">BURHARAJAGAON LP </t>
  </si>
  <si>
    <t>MIKIRATI AWC</t>
  </si>
  <si>
    <t xml:space="preserve">FATAKALI RESERV AWC </t>
  </si>
  <si>
    <t xml:space="preserve">MONIPURTUP MADHYA KHANDA AWC </t>
  </si>
  <si>
    <t xml:space="preserve">MONIPURTUP PASHIM  KHANDA AWC </t>
  </si>
  <si>
    <t xml:space="preserve">MONIPURTUP UTTAR KHANDA AWC </t>
  </si>
  <si>
    <t xml:space="preserve">CHANGAJAN AWC </t>
  </si>
  <si>
    <t xml:space="preserve">PUB CHANGAJAN AWC </t>
  </si>
  <si>
    <t xml:space="preserve">2 NO MUKALI SADHUBASTY AWC </t>
  </si>
  <si>
    <t xml:space="preserve">2 NO NELIPAR AWC </t>
  </si>
  <si>
    <t xml:space="preserve">2 NO MUKALI BASTY AWC </t>
  </si>
  <si>
    <t>MAGURGAON AWC (k)</t>
  </si>
  <si>
    <t xml:space="preserve">BARUABALIGATE AWC </t>
  </si>
  <si>
    <t xml:space="preserve">BARUABALI AWC </t>
  </si>
  <si>
    <t xml:space="preserve">PACHIM KAKATIGAON  DAKSHIN KHANDA AWC </t>
  </si>
  <si>
    <t xml:space="preserve">KAKATYIGAON MADRASA CHUBURI AWC </t>
  </si>
  <si>
    <t xml:space="preserve">KAKATIGAON MASJID TINIALI AWC </t>
  </si>
  <si>
    <t xml:space="preserve">UTTAR KAKATIGAON AWC </t>
  </si>
  <si>
    <t xml:space="preserve">RAHA GOVT SINIOR BASIC </t>
  </si>
  <si>
    <t xml:space="preserve">UTTAR CHANGAJAN AWC </t>
  </si>
  <si>
    <t xml:space="preserve">DHARMUKH JAINAL CHUBURI MINI AWC </t>
  </si>
  <si>
    <t xml:space="preserve">MERAGARH AWC </t>
  </si>
  <si>
    <t xml:space="preserve">AMSOI TE 1 NO AWC </t>
  </si>
  <si>
    <t xml:space="preserve">AMSOI TE 2 NO AWC </t>
  </si>
  <si>
    <t xml:space="preserve">KUWAPARA AWC </t>
  </si>
  <si>
    <t xml:space="preserve">MERAGAR MINI AWC </t>
  </si>
  <si>
    <t xml:space="preserve">PACHIM BHATIGAON AWC </t>
  </si>
  <si>
    <t xml:space="preserve">RAHA BANK COLONY AWC </t>
  </si>
  <si>
    <t xml:space="preserve">PACHIM KOLOGPAR AWC </t>
  </si>
  <si>
    <t xml:space="preserve">GARMARI MINI AWC </t>
  </si>
  <si>
    <t xml:space="preserve">RAHA BHATIGAON AWC </t>
  </si>
  <si>
    <t xml:space="preserve">RAHA PURANA CHARIYALI AWC </t>
  </si>
  <si>
    <t xml:space="preserve">RAHA NATUN CHARIUALI AWC </t>
  </si>
  <si>
    <t xml:space="preserve">RAHA PURANA BUS ASTHAN AWC </t>
  </si>
  <si>
    <t xml:space="preserve">KAKATIGAON PARGHAT AWC </t>
  </si>
  <si>
    <t xml:space="preserve">PUB KAKATIGAON MADHYA AWC </t>
  </si>
  <si>
    <t xml:space="preserve">PUB KAKATIGAON AWC (K) </t>
  </si>
  <si>
    <t>3.10.17</t>
  </si>
  <si>
    <t>4.10.17</t>
  </si>
  <si>
    <t>5.10.17</t>
  </si>
  <si>
    <t>6.10.17</t>
  </si>
  <si>
    <t>7.10.17</t>
  </si>
  <si>
    <t>9.10.17</t>
  </si>
  <si>
    <t>10.10.17</t>
  </si>
  <si>
    <t>11.10.17</t>
  </si>
  <si>
    <t>12.10.17</t>
  </si>
  <si>
    <t>13.10.17</t>
  </si>
  <si>
    <t>14.10.17</t>
  </si>
  <si>
    <t>16.10.17</t>
  </si>
  <si>
    <t>17.10.17</t>
  </si>
  <si>
    <t>20.10.17</t>
  </si>
  <si>
    <t>21.10.17</t>
  </si>
  <si>
    <t>23.10.17</t>
  </si>
  <si>
    <t>24.10.17</t>
  </si>
  <si>
    <t>25.10.17</t>
  </si>
  <si>
    <t>27.10.17</t>
  </si>
  <si>
    <t>28.10.17</t>
  </si>
  <si>
    <t>30.10.17</t>
  </si>
  <si>
    <t xml:space="preserve">SCHOOL </t>
  </si>
  <si>
    <t xml:space="preserve">AWC </t>
  </si>
  <si>
    <t xml:space="preserve">TORABORITUP GOVT JB SCHOOL </t>
  </si>
  <si>
    <t xml:space="preserve">GHAHI BHATIKURI BALIKA LP </t>
  </si>
  <si>
    <t xml:space="preserve">GHAHI UJANIKURI BALIKA LP </t>
  </si>
  <si>
    <t xml:space="preserve">142 NO BIHUSUWABOR LP </t>
  </si>
  <si>
    <t xml:space="preserve">MONIPURTUP DEKAGAON LP </t>
  </si>
  <si>
    <t xml:space="preserve">PACIM TORABORITUP AWC </t>
  </si>
  <si>
    <t>TORABORITUP AWC</t>
  </si>
  <si>
    <t xml:space="preserve">NIZ TARABORI GAON </t>
  </si>
  <si>
    <t xml:space="preserve">NIZ TORABORI PUB KHANDA </t>
  </si>
  <si>
    <t xml:space="preserve">MONIPURTUP DEKAGAON AWC </t>
  </si>
  <si>
    <t xml:space="preserve">TORABORITUP ME SCHOOL </t>
  </si>
  <si>
    <t xml:space="preserve">BHAKATGAON KUHIMARI AWC </t>
  </si>
  <si>
    <t xml:space="preserve">BHATI DEOBALI AWC </t>
  </si>
  <si>
    <t xml:space="preserve">PASHIM DEOBALI AWC </t>
  </si>
  <si>
    <t xml:space="preserve">MADHYA DEOBALI AWC </t>
  </si>
  <si>
    <t xml:space="preserve">2 NO KAKATIGAON AWC </t>
  </si>
  <si>
    <t xml:space="preserve">1 NO KAKATIGAON AWC </t>
  </si>
  <si>
    <t xml:space="preserve">NA KAKATIGAON AWC </t>
  </si>
  <si>
    <t xml:space="preserve">ADARSHA KAKATIGAON AWC </t>
  </si>
  <si>
    <t xml:space="preserve">PUB MAHGARH AWC </t>
  </si>
  <si>
    <t xml:space="preserve">MOHGARH PASHIM KHAND AWC </t>
  </si>
  <si>
    <t xml:space="preserve">PHULAGURI MADHYA KHANDA AWC </t>
  </si>
  <si>
    <t xml:space="preserve">SARAGHAT AWC </t>
  </si>
  <si>
    <t xml:space="preserve">UTTAR MOHGARH AWC </t>
  </si>
  <si>
    <t xml:space="preserve">PUB DEOBALI AWC </t>
  </si>
  <si>
    <t xml:space="preserve">DEOBALI SANTIPUR AWC </t>
  </si>
  <si>
    <t xml:space="preserve">MOHGARH BALIPATHAR AWC </t>
  </si>
  <si>
    <t xml:space="preserve">PROMILA ATI NEW LP </t>
  </si>
  <si>
    <t xml:space="preserve">GARANGA ATI LP </t>
  </si>
  <si>
    <t xml:space="preserve">718 NO JUKUTA LP </t>
  </si>
  <si>
    <t xml:space="preserve">JUKUTA ME </t>
  </si>
  <si>
    <t xml:space="preserve">UTTAR SIMALUGURRI NEW LP </t>
  </si>
  <si>
    <t xml:space="preserve">SIMALUGURI NEW LP </t>
  </si>
  <si>
    <t xml:space="preserve">BONDURA BILPAR LP </t>
  </si>
  <si>
    <t>BALIJURTI MOUKHULI LP</t>
  </si>
  <si>
    <t xml:space="preserve">BESAPATI BHATARBORI AWC </t>
  </si>
  <si>
    <t xml:space="preserve">KOLONGPAR BESAPATI AWC </t>
  </si>
  <si>
    <t xml:space="preserve">BESAPATI MADHYUPUR AWC </t>
  </si>
  <si>
    <t xml:space="preserve">NIZ TORABARI LP </t>
  </si>
  <si>
    <t xml:space="preserve">NAVANGA CHULAPARA AWC </t>
  </si>
  <si>
    <t>NAVANGA 2 AWC</t>
  </si>
  <si>
    <t xml:space="preserve">PASHIM CHULAPARA AWC </t>
  </si>
  <si>
    <t xml:space="preserve">PHULAGURI BAZAR AWC </t>
  </si>
  <si>
    <t xml:space="preserve">PHULAGURI PRATHAM KAHNDA AWC </t>
  </si>
  <si>
    <t xml:space="preserve">GARMUR JANSINGA AWC </t>
  </si>
  <si>
    <t xml:space="preserve">PUB GARMUR AWC </t>
  </si>
  <si>
    <t xml:space="preserve">PASHIM SALMARA AWC </t>
  </si>
  <si>
    <t xml:space="preserve">DIGHALIATI LALUNG CHUBURI AWC </t>
  </si>
  <si>
    <t xml:space="preserve">DIGHALI ATI LALUNG GAON AWC </t>
  </si>
  <si>
    <t xml:space="preserve">SRIMOLA GARUGAON AWC </t>
  </si>
  <si>
    <t xml:space="preserve">BALIKUCHI GRANT AWC </t>
  </si>
  <si>
    <t xml:space="preserve">SRIMOLA GARU GAON AWC (K) </t>
  </si>
  <si>
    <t xml:space="preserve">NIZ NARIKALI 3 NO AWC </t>
  </si>
  <si>
    <t xml:space="preserve">NIZ NARIKALI HIRA CHUBURI AWC </t>
  </si>
  <si>
    <t xml:space="preserve">NIZ NARIKALI AWC (K) </t>
  </si>
  <si>
    <t xml:space="preserve">LAOFULA BORI 1 NO AWC </t>
  </si>
  <si>
    <t xml:space="preserve">LAOFULABORI MIKIRATI AWC </t>
  </si>
  <si>
    <t xml:space="preserve">PUTAKACHUA AWC </t>
  </si>
  <si>
    <t xml:space="preserve">PUTAKACHUA JANAJATI AWC </t>
  </si>
  <si>
    <t xml:space="preserve">KAWOIMARI MAJGAION AWC </t>
  </si>
  <si>
    <t xml:space="preserve">LAOFULABORI AWC (K) </t>
  </si>
  <si>
    <t xml:space="preserve">BAMUNIJAN 1 NO (K) </t>
  </si>
  <si>
    <t>BAMUNIJAN 2 NO AWC (K)</t>
  </si>
  <si>
    <t>MONIPURTUP DAKSCHIN KOLONGPAR AWC</t>
  </si>
  <si>
    <t xml:space="preserve">2 NO MISAMARI VIBAKANANDA ME </t>
  </si>
  <si>
    <t>2 NO MISAMARI SANKARDEV LP</t>
  </si>
  <si>
    <t xml:space="preserve">PUTHIMARI BAZAAR AWC </t>
  </si>
  <si>
    <t xml:space="preserve">2 NO MISAMARI AWC </t>
  </si>
  <si>
    <t xml:space="preserve">PUB KAKATIGAON MODHYA KHANDA AWC </t>
  </si>
  <si>
    <t xml:space="preserve">PUB KAKATIGAON DOKSHIN KHANDA AWC </t>
  </si>
  <si>
    <t xml:space="preserve">PACHIM HATIGAR AWC </t>
  </si>
  <si>
    <t xml:space="preserve">LATHABORI CHUBURI AWC </t>
  </si>
  <si>
    <t xml:space="preserve">HATIGARH CAMP 1 NO AWC </t>
  </si>
  <si>
    <t xml:space="preserve">KAMARGAON AWC (K) </t>
  </si>
  <si>
    <t xml:space="preserve">KAMARGAON LP </t>
  </si>
  <si>
    <t xml:space="preserve">PAHARTOLI NEW LP </t>
  </si>
  <si>
    <t xml:space="preserve">SRIMALA BHAKATPARA 2 NO AWC </t>
  </si>
  <si>
    <t xml:space="preserve">SRIMALA BHAKATPARA 1 NO AWC </t>
  </si>
  <si>
    <t xml:space="preserve">BASUNDHARI ME </t>
  </si>
  <si>
    <t xml:space="preserve">GARMARI 2 NO AWC </t>
  </si>
  <si>
    <t xml:space="preserve">GARMARI 1 NO AWC </t>
  </si>
  <si>
    <t xml:space="preserve">GARMARI PUB AWC </t>
  </si>
  <si>
    <t xml:space="preserve">RAHA ADARSHA GOVT JB </t>
  </si>
  <si>
    <t xml:space="preserve">KOLONI NEW LP </t>
  </si>
  <si>
    <t xml:space="preserve">JOIKALI LP </t>
  </si>
  <si>
    <t xml:space="preserve">2NO MISAMARI NEW LP </t>
  </si>
  <si>
    <t xml:space="preserve">NAKHANDA ANCHAIK ME </t>
  </si>
  <si>
    <t xml:space="preserve">PUTAKOLONG ME </t>
  </si>
  <si>
    <t xml:space="preserve">BALIKUCHI GOVT JB </t>
  </si>
  <si>
    <t xml:space="preserve">GARUGAON LP </t>
  </si>
  <si>
    <t>DABLONGATI 1 NO AWC</t>
  </si>
  <si>
    <t>DABLONGATI  NO AWC</t>
  </si>
  <si>
    <t xml:space="preserve">UTTAR DABLONG ATI AWC </t>
  </si>
  <si>
    <t>1159 NO PASCHIM  DIGHALDORI LP</t>
  </si>
  <si>
    <t xml:space="preserve">DIGHALDARI BALIKA LP </t>
  </si>
  <si>
    <t xml:space="preserve">98 NO DIGHALDARI LP </t>
  </si>
  <si>
    <t xml:space="preserve">MOUKHULI NEW LP </t>
  </si>
  <si>
    <t xml:space="preserve">NELIPAR 1 NO AWC </t>
  </si>
  <si>
    <t>2 NO NELIPAR MUKALI SADHU BASTY AWC</t>
  </si>
  <si>
    <t>2 NO PUTHIMAI AWC</t>
  </si>
  <si>
    <t xml:space="preserve">3 NO MISAMARI AWC </t>
  </si>
  <si>
    <t xml:space="preserve">2 NO KHALIHAMARI AWC </t>
  </si>
  <si>
    <t>CHAPARMUKH MARUWARI PATTY AWC</t>
  </si>
  <si>
    <t xml:space="preserve">CHAPARMUK PUBLIC PATTY AWC </t>
  </si>
  <si>
    <t>1.11.18</t>
  </si>
  <si>
    <t>2.11.18</t>
  </si>
  <si>
    <t>3.11.18</t>
  </si>
  <si>
    <t>5.11.18</t>
  </si>
  <si>
    <t>7.11.18</t>
  </si>
  <si>
    <t>8.11.18</t>
  </si>
  <si>
    <t>9.11.18</t>
  </si>
  <si>
    <t>10.11.18</t>
  </si>
  <si>
    <t>12.11.18</t>
  </si>
  <si>
    <t>14.11.18</t>
  </si>
  <si>
    <t>15.11.18</t>
  </si>
  <si>
    <t>16.11.18</t>
  </si>
  <si>
    <t>17.11.18</t>
  </si>
  <si>
    <t>19.11.18</t>
  </si>
  <si>
    <t>20.11.18</t>
  </si>
  <si>
    <t>21.11.18</t>
  </si>
  <si>
    <t>22.11.18</t>
  </si>
  <si>
    <t>26.11.18</t>
  </si>
  <si>
    <t>27.11.18</t>
  </si>
  <si>
    <t>28.11.18</t>
  </si>
  <si>
    <t>29.11.18</t>
  </si>
  <si>
    <t>30.11.18</t>
  </si>
  <si>
    <t xml:space="preserve">BHAKATGAON MONIPURTUP MES </t>
  </si>
  <si>
    <t xml:space="preserve">PRAMILA ATI NEW LPS </t>
  </si>
  <si>
    <t xml:space="preserve">PRAMILA ATI LPS </t>
  </si>
  <si>
    <t xml:space="preserve">SIMALUGURI MUKTAB SCHOOL </t>
  </si>
  <si>
    <t xml:space="preserve">PUB SALMARA LP </t>
  </si>
  <si>
    <t>PASCHIM GOVT JB LPS</t>
  </si>
  <si>
    <t xml:space="preserve">718 NO JUKUTA LPS </t>
  </si>
  <si>
    <t>UTTAR SIMALUGURI LP S</t>
  </si>
  <si>
    <t>PRAMILA SANKARDEV HS</t>
  </si>
  <si>
    <t>PASCHIM SARAGAON SANTIPUR AWC</t>
  </si>
  <si>
    <t>KATAHGURI MES</t>
  </si>
  <si>
    <t xml:space="preserve">PUTHIMARI MES </t>
  </si>
  <si>
    <t xml:space="preserve">SIHUAPAR LPS </t>
  </si>
  <si>
    <t xml:space="preserve">GARANGA ATI LPS </t>
  </si>
  <si>
    <t xml:space="preserve">PRAMILA SANKARDEV LPS </t>
  </si>
  <si>
    <t>NIZ CHAHARI AWC (K)</t>
  </si>
  <si>
    <t>NIZ CHAHARI LP</t>
  </si>
  <si>
    <t>GOROIMARI LP</t>
  </si>
  <si>
    <t xml:space="preserve">MADHYA KATAHGURI AWC </t>
  </si>
  <si>
    <t xml:space="preserve">BALIJURI MOUKHOLI LPS </t>
  </si>
  <si>
    <t xml:space="preserve">BANDURA BILPAR LPS </t>
  </si>
  <si>
    <t xml:space="preserve">BABURA ATI MUKTAB </t>
  </si>
  <si>
    <t xml:space="preserve">MILANPUR </t>
  </si>
  <si>
    <t xml:space="preserve">PUB DIGHALDORI 2 NO </t>
  </si>
  <si>
    <t xml:space="preserve">DIGALDORI MUKALIPATHAR </t>
  </si>
  <si>
    <t xml:space="preserve">PASHIM GASPARA 1 NO </t>
  </si>
  <si>
    <t xml:space="preserve">PASHIM GASPARA 2 NO </t>
  </si>
  <si>
    <t xml:space="preserve">MOIMONSINGA BALIKUCHI </t>
  </si>
  <si>
    <t>BAGALAJAN 6 NO WARD</t>
  </si>
  <si>
    <t>BAGALAJAN 2 NO WARD</t>
  </si>
  <si>
    <t>PUB GUIMARI LAOPANI CHUBURI</t>
  </si>
  <si>
    <t xml:space="preserve">MADHYA DIGHALDORI </t>
  </si>
  <si>
    <t xml:space="preserve">PACHIM DIGHALDORI </t>
  </si>
  <si>
    <t xml:space="preserve">DIGHALDORI TRIBALGAON SIBAMONDIR </t>
  </si>
  <si>
    <t xml:space="preserve">KHANDA JAN </t>
  </si>
  <si>
    <t xml:space="preserve">MONIPURTUP  PUB </t>
  </si>
  <si>
    <t xml:space="preserve">MALENGKATA </t>
  </si>
  <si>
    <t xml:space="preserve">KHAPLANGKUCHI </t>
  </si>
  <si>
    <t xml:space="preserve">KHAPLANGKUHI BAKARIGAON </t>
  </si>
  <si>
    <t xml:space="preserve">DAKSHIN KHAPLANGKUCHI </t>
  </si>
  <si>
    <t xml:space="preserve">DALIMBARI PURANA MASJID </t>
  </si>
  <si>
    <t xml:space="preserve">DALIMBARI GARUGAON </t>
  </si>
  <si>
    <t xml:space="preserve">PACHIM BHATIGAON </t>
  </si>
  <si>
    <t xml:space="preserve">RAHA BANK COLONY </t>
  </si>
  <si>
    <t xml:space="preserve">PACHIM KALAONGPAR </t>
  </si>
  <si>
    <t xml:space="preserve">GARMARI MINI </t>
  </si>
  <si>
    <t xml:space="preserve">RAHA BHATIGAON </t>
  </si>
  <si>
    <t xml:space="preserve">BURHARAJAGAON 1 NO </t>
  </si>
  <si>
    <t xml:space="preserve">BEYGAON </t>
  </si>
  <si>
    <t xml:space="preserve">DINI PUKHURI </t>
  </si>
  <si>
    <t>BURHARAJAGAON (K)</t>
  </si>
  <si>
    <t xml:space="preserve">DIGHALIATI ATIGAON 2 NO </t>
  </si>
  <si>
    <t xml:space="preserve">ATIGAON NALAPAR </t>
  </si>
  <si>
    <t xml:space="preserve">DIGAHLIALI ATI ATIGAON </t>
  </si>
  <si>
    <t xml:space="preserve">PUTHIMARI BAZAR </t>
  </si>
  <si>
    <t xml:space="preserve">2 NO MISAMARI </t>
  </si>
  <si>
    <t xml:space="preserve">JAIKALI PAM </t>
  </si>
  <si>
    <t xml:space="preserve">BAHGAON UJANIKHANDA </t>
  </si>
  <si>
    <t xml:space="preserve">BAHGAON UJANIKUCHI </t>
  </si>
  <si>
    <t xml:space="preserve">GARALIGAON </t>
  </si>
  <si>
    <t>DABLONGATI 2 NO</t>
  </si>
  <si>
    <t>DABLONGATI 1 NO</t>
  </si>
  <si>
    <t>UTTAR DABLONGATI</t>
  </si>
  <si>
    <t xml:space="preserve">BALIJURI BAZAR CHUBURI </t>
  </si>
  <si>
    <t xml:space="preserve">DAKSHIN RAJAGAON </t>
  </si>
  <si>
    <t xml:space="preserve">RAHA BILPAR </t>
  </si>
  <si>
    <t xml:space="preserve">DAKSHIN PACHIM RAJAGAON </t>
  </si>
  <si>
    <t xml:space="preserve">3 NO RAJAGAON </t>
  </si>
  <si>
    <t>BOWLICHUK AWC</t>
  </si>
  <si>
    <t>RAJAGAON (K)</t>
  </si>
  <si>
    <t xml:space="preserve">PACHIM NAKHANDA </t>
  </si>
  <si>
    <t>NA KHAND A</t>
  </si>
  <si>
    <t xml:space="preserve">2 NO NAKHANDA </t>
  </si>
  <si>
    <t xml:space="preserve">UTTAR LAOPANI </t>
  </si>
  <si>
    <t>LAOPANI KUCH CHUBURI</t>
  </si>
  <si>
    <t xml:space="preserve">LAOPANI BHUMURAGURI </t>
  </si>
  <si>
    <t xml:space="preserve">PUKHURIPAR </t>
  </si>
  <si>
    <t xml:space="preserve">PUKHURIPAR DAKSHIN PUB </t>
  </si>
  <si>
    <t xml:space="preserve">UTTAR GUIMARI </t>
  </si>
  <si>
    <t>GUIMARI 1 NO</t>
  </si>
  <si>
    <t>GUIMARI MADHYA KHAND A</t>
  </si>
  <si>
    <t xml:space="preserve">PUB GUIMARI 1 NO </t>
  </si>
  <si>
    <t xml:space="preserve">PUB GUIMARI 2 NO </t>
  </si>
  <si>
    <t>PUB GUIMARI</t>
  </si>
  <si>
    <t xml:space="preserve">KALIBARI </t>
  </si>
  <si>
    <t xml:space="preserve">CABINPATTY </t>
  </si>
  <si>
    <t xml:space="preserve">UTTAR BILPAR </t>
  </si>
  <si>
    <t>UTTAR BILPAR 1 NO</t>
  </si>
  <si>
    <t xml:space="preserve">UTTAR BILPAR 2 NO </t>
  </si>
  <si>
    <t xml:space="preserve">BARAMARI </t>
  </si>
  <si>
    <t>LAOPANI BORO CHUBURI</t>
  </si>
  <si>
    <t xml:space="preserve">MIDAIMARI </t>
  </si>
  <si>
    <t xml:space="preserve">JARABARI PACHIM </t>
  </si>
  <si>
    <t xml:space="preserve">BAGARIGURI </t>
  </si>
  <si>
    <t>NIZ JAGIAL AWC (k)</t>
  </si>
  <si>
    <t>GHAHI BHATIKURI AWC (K)</t>
  </si>
  <si>
    <t xml:space="preserve">GHAHI MAJGAON AWC (K) </t>
  </si>
  <si>
    <t>MANUHPURA BIL AWC</t>
  </si>
  <si>
    <t>DOKSHIN PETBORHA AWC</t>
  </si>
  <si>
    <t>PUB PETBORHA AWC</t>
  </si>
  <si>
    <t>2 NO PASHIM BALIGAON AWC</t>
  </si>
  <si>
    <t xml:space="preserve">TAPATKORAI AWC </t>
  </si>
  <si>
    <t xml:space="preserve">UTTAR PETBORHA TUP KHANDA </t>
  </si>
  <si>
    <t xml:space="preserve">UTTAR PETBORHA AWC (K) </t>
  </si>
  <si>
    <t>DOKSHIN PRTBORHA AWC(K)</t>
  </si>
  <si>
    <t>DALIMBARI CHITALDUBI AWC</t>
  </si>
  <si>
    <t>2 NO CHATILDUBI AWC</t>
  </si>
  <si>
    <t>CHANAI NADIPAR AWC</t>
  </si>
  <si>
    <t xml:space="preserve">MUMAI BHAGIN PATHAR AWC </t>
  </si>
  <si>
    <t>HARIAMUKH MUDAIGAON AWC</t>
  </si>
  <si>
    <t>PUB RAHACHAKI AWC</t>
  </si>
  <si>
    <t>HARIAMUKH (K)</t>
  </si>
  <si>
    <t xml:space="preserve">TUBUKI BARDUBA 1 NO </t>
  </si>
  <si>
    <t xml:space="preserve">TUBUKI BORDUBA 2 NO </t>
  </si>
  <si>
    <t xml:space="preserve">BIHOY CHUK </t>
  </si>
  <si>
    <t>PUB BALIGAON (K)</t>
  </si>
  <si>
    <t>PASHIM BALIGAON (K)</t>
  </si>
  <si>
    <t>NIZ BALIGAON (K)</t>
  </si>
  <si>
    <t xml:space="preserve">TUBUKI BORDUBA BORKULA </t>
  </si>
  <si>
    <t xml:space="preserve">KUJARBORI </t>
  </si>
  <si>
    <t xml:space="preserve">BALISARA 1 NO </t>
  </si>
  <si>
    <t xml:space="preserve">SETALAI </t>
  </si>
  <si>
    <t xml:space="preserve">AMARAGURI </t>
  </si>
  <si>
    <t xml:space="preserve">CHAGMAI CHUBURI </t>
  </si>
  <si>
    <t>AT GARMUR AWC</t>
  </si>
  <si>
    <t xml:space="preserve">UTTAR GARMUR </t>
  </si>
  <si>
    <t xml:space="preserve">NIZARAPAM </t>
  </si>
  <si>
    <t>PUB SALMARA (K)</t>
  </si>
  <si>
    <t xml:space="preserve">PALASHAGURI </t>
  </si>
  <si>
    <t xml:space="preserve">JAIPUKHURI </t>
  </si>
  <si>
    <t>RUPAHITOLI</t>
  </si>
  <si>
    <t>DAKSHIN KATAHGURI (K)</t>
  </si>
  <si>
    <t>KATAHGURU (K)</t>
  </si>
  <si>
    <t>RUPAHITOLOI (K)</t>
  </si>
  <si>
    <t>RAMJANGATI (K)</t>
  </si>
  <si>
    <t>GARMUR SATRA (K)</t>
  </si>
  <si>
    <t xml:space="preserve">PHULAGURI (K) </t>
  </si>
  <si>
    <t xml:space="preserve">MOHGARH (K) </t>
  </si>
  <si>
    <t>DHEMAJITUP (K)</t>
  </si>
  <si>
    <t>DHEMAJI (K)</t>
  </si>
  <si>
    <t xml:space="preserve">KENDUGURIATI PAM </t>
  </si>
  <si>
    <t>PASHIM PHULAGURI</t>
  </si>
  <si>
    <t xml:space="preserve">PASHIM SALMARA </t>
  </si>
  <si>
    <t xml:space="preserve">PUB SARAGAON </t>
  </si>
  <si>
    <t xml:space="preserve">MAHADEWSAL </t>
  </si>
  <si>
    <t>BAGARIGURI</t>
  </si>
  <si>
    <t>BAGARIGURI(K)</t>
  </si>
  <si>
    <t xml:space="preserve">NURHA RAJAGAON </t>
  </si>
  <si>
    <t xml:space="preserve">PACHIM MAHADEWSAL </t>
  </si>
  <si>
    <t>BAGARIGURI KALITA CHUK</t>
  </si>
  <si>
    <t>KAHI GARH (K)</t>
  </si>
  <si>
    <t xml:space="preserve">MADHYA SALMARA </t>
  </si>
  <si>
    <t xml:space="preserve">SALMARA BILPAR </t>
  </si>
  <si>
    <t xml:space="preserve">PUB SEWGURI UTTAR KHANDA </t>
  </si>
  <si>
    <t xml:space="preserve">PUB SEWGURI </t>
  </si>
  <si>
    <t>SEWGURI (K)</t>
  </si>
  <si>
    <t xml:space="preserve">2 NO MAGURGAON </t>
  </si>
  <si>
    <t xml:space="preserve">DARIKA PUKHURI </t>
  </si>
  <si>
    <t xml:space="preserve">DAKSHIN SALMARA </t>
  </si>
  <si>
    <t xml:space="preserve">DAKSHIN SALMARA MUNCI CHUBURI </t>
  </si>
  <si>
    <t xml:space="preserve">UTTAR DALIMBARI </t>
  </si>
  <si>
    <t>UTTAR DALIMBARI 2 NO</t>
  </si>
  <si>
    <t>DALIMBARI</t>
  </si>
  <si>
    <t xml:space="preserve">DALIMBARI BAZAR </t>
  </si>
  <si>
    <t xml:space="preserve">DALIMBARI MAJGAON </t>
  </si>
  <si>
    <t xml:space="preserve">CHAPARMUKH TOWN ASHRAM </t>
  </si>
  <si>
    <t xml:space="preserve">CHAPARMUKH 1 NO </t>
  </si>
  <si>
    <t xml:space="preserve">CHAPARMUKH 2 NO </t>
  </si>
  <si>
    <t xml:space="preserve">DIGHALIATI LALUNG CHGUBURI </t>
  </si>
  <si>
    <t xml:space="preserve">DIGHALIATI LALUNG GAON </t>
  </si>
  <si>
    <t>1.12.18</t>
  </si>
  <si>
    <t>4.12.18</t>
  </si>
  <si>
    <t>5.12.18</t>
  </si>
  <si>
    <t>6.12.18</t>
  </si>
  <si>
    <t>7.12.18</t>
  </si>
  <si>
    <t>8.12.18</t>
  </si>
  <si>
    <t>11.12.18</t>
  </si>
  <si>
    <t>12.12.18</t>
  </si>
  <si>
    <t>13.12.18</t>
  </si>
  <si>
    <t>14.12.18</t>
  </si>
  <si>
    <t>15.12.18</t>
  </si>
  <si>
    <t>18.12.18</t>
  </si>
  <si>
    <t>19.12.18</t>
  </si>
  <si>
    <t>20.12.18</t>
  </si>
  <si>
    <t>21.12.18</t>
  </si>
  <si>
    <t>22.12.18</t>
  </si>
  <si>
    <t>26.12.18</t>
  </si>
  <si>
    <t>27.12.18</t>
  </si>
  <si>
    <t>28.12.18</t>
  </si>
  <si>
    <t>29.12.18</t>
  </si>
  <si>
    <t>1.12.2018</t>
  </si>
  <si>
    <t>4.12.2018</t>
  </si>
  <si>
    <t>5.12.2018</t>
  </si>
  <si>
    <t>6.12.2018</t>
  </si>
  <si>
    <t>10.12.18</t>
  </si>
  <si>
    <t>17.12.18</t>
  </si>
  <si>
    <t>24.12.18</t>
  </si>
  <si>
    <t xml:space="preserve">PUB BALIKUCHI GARUGAIN </t>
  </si>
  <si>
    <t xml:space="preserve">BALIKUCHI FANDIGAON </t>
  </si>
  <si>
    <t xml:space="preserve">SAGRU BALIKUCHI GARUGAON </t>
  </si>
  <si>
    <t xml:space="preserve">MADHYA TOPAKUCHI 1 NO </t>
  </si>
  <si>
    <t xml:space="preserve">MADHYA TOPAKUCHI 2 NO </t>
  </si>
  <si>
    <t xml:space="preserve">MADHYA TOPAKUCHI AWC (K) </t>
  </si>
  <si>
    <t xml:space="preserve">PUB DURGAJAN </t>
  </si>
  <si>
    <t xml:space="preserve">METAKA AWC </t>
  </si>
  <si>
    <t xml:space="preserve">PACHIM DIGHALDORI ADARSHA </t>
  </si>
  <si>
    <t>HAZARIKA CHUK (K)</t>
  </si>
  <si>
    <t xml:space="preserve">DURGAJAN (K) </t>
  </si>
  <si>
    <t xml:space="preserve">SRIMALA GARUGAON </t>
  </si>
  <si>
    <t>BALIKUCHI GRANT</t>
  </si>
  <si>
    <t>SRIMALA GARUGAON (K)</t>
  </si>
  <si>
    <t xml:space="preserve">MAJ BARAPUJIA </t>
  </si>
  <si>
    <t xml:space="preserve">BARAPUJIA BAHGAON </t>
  </si>
  <si>
    <t xml:space="preserve">BARAPUJIA GAONKHUA CHUK </t>
  </si>
  <si>
    <t xml:space="preserve">MORTENG BARI </t>
  </si>
  <si>
    <t xml:space="preserve">HATIGARH CAMP 1 NO </t>
  </si>
  <si>
    <t xml:space="preserve">TOPAKUCHI BETILIAN CHARUIALI </t>
  </si>
  <si>
    <t xml:space="preserve">PUB TOPAKUCHI 2 NO </t>
  </si>
  <si>
    <t xml:space="preserve">MOIRARTI </t>
  </si>
  <si>
    <t xml:space="preserve">GUIMARI 1 NO </t>
  </si>
  <si>
    <t xml:space="preserve">GUIMARI AWC (K) </t>
  </si>
  <si>
    <t xml:space="preserve">DAKSHIN DARANGIGAON </t>
  </si>
  <si>
    <t xml:space="preserve">PUB DARANGIGAON </t>
  </si>
  <si>
    <t xml:space="preserve">DARANGIGAON PACHIM KHANDA </t>
  </si>
  <si>
    <t xml:space="preserve">RAJAGAON BAKARIGAON SANTIPUR </t>
  </si>
  <si>
    <t xml:space="preserve">RAJAGAON 1 NO </t>
  </si>
  <si>
    <t xml:space="preserve">RAJAGAON 2 NO </t>
  </si>
  <si>
    <t xml:space="preserve">GARALIGAON 1 NO </t>
  </si>
  <si>
    <t xml:space="preserve">BAKARIGAON  SALIPUKURI </t>
  </si>
  <si>
    <t xml:space="preserve">NALDUBA </t>
  </si>
  <si>
    <t xml:space="preserve">PUB NALDUBA </t>
  </si>
  <si>
    <t xml:space="preserve">DARNGIGAON (K) </t>
  </si>
  <si>
    <t xml:space="preserve">2 NO PUTHIMARI </t>
  </si>
  <si>
    <t xml:space="preserve">1 NO MISAMARI </t>
  </si>
  <si>
    <t xml:space="preserve">2 NO KHALIHAMARI </t>
  </si>
  <si>
    <t xml:space="preserve">3 NO MISAMARI </t>
  </si>
  <si>
    <t>2 NO NELIPAR GATAMARA MKB</t>
  </si>
  <si>
    <t xml:space="preserve">RAHA THUKULAGAON </t>
  </si>
  <si>
    <t xml:space="preserve">PACHIM DEWAGURI </t>
  </si>
  <si>
    <t>THUKULAGAON AWC(K)</t>
  </si>
  <si>
    <t xml:space="preserve">DARANGIGAON JANAJATI GIRLS ME </t>
  </si>
  <si>
    <t>MONIPURTUP LP</t>
  </si>
  <si>
    <t xml:space="preserve">RAHAGAON </t>
  </si>
  <si>
    <t>RAHA PETROL DEPU</t>
  </si>
  <si>
    <t xml:space="preserve">RAHA BANK CALONY </t>
  </si>
  <si>
    <t xml:space="preserve">KAKATIGAON NEW LP </t>
  </si>
  <si>
    <t xml:space="preserve">ALIPAR NEW LP </t>
  </si>
  <si>
    <t xml:space="preserve">MAHORIATI 2 NO </t>
  </si>
  <si>
    <t xml:space="preserve">GHAGI MAJGAON </t>
  </si>
  <si>
    <t xml:space="preserve">NATUN ADARSGA LAKSHIMI GAON </t>
  </si>
  <si>
    <t>GHAHI LAKSHIMI GAON HS AWC</t>
  </si>
  <si>
    <t>GHAHI MAJGAON UJANI KHAND A</t>
  </si>
  <si>
    <t xml:space="preserve">SIMALUGURI 3 NO </t>
  </si>
  <si>
    <t>UTTAR PUB SIMALUGURI</t>
  </si>
  <si>
    <t xml:space="preserve">GHAI UJANIKURI </t>
  </si>
  <si>
    <t>GHAHI BIHUSARABAR 1 NO</t>
  </si>
  <si>
    <t>GHAHI BIHUSARABAR 2 NO</t>
  </si>
  <si>
    <t xml:space="preserve">GHAHI UJANIKURI BYPASS MINI </t>
  </si>
  <si>
    <t xml:space="preserve">GHAHI RANGACHILA </t>
  </si>
  <si>
    <t xml:space="preserve">1 NO GARUBANDHA </t>
  </si>
  <si>
    <t xml:space="preserve">GHAHI SIHILKHUTA </t>
  </si>
  <si>
    <t xml:space="preserve">GHAHI BEBEJIA </t>
  </si>
  <si>
    <t xml:space="preserve">GHAHI BHATIKURI 1 NO </t>
  </si>
  <si>
    <t xml:space="preserve">GHAHI BHATIKURI 2 NO </t>
  </si>
  <si>
    <t>GHAHI BHATIKURI PUB</t>
  </si>
  <si>
    <t xml:space="preserve">PRAMILA GARH 1+2 </t>
  </si>
  <si>
    <t>PRAMILAATI SIBIR</t>
  </si>
  <si>
    <t>GHAHI MOHMARIA ANCHALIK HS</t>
  </si>
  <si>
    <t xml:space="preserve">NIZ JAGIYAL </t>
  </si>
  <si>
    <t xml:space="preserve">MADHYA JAGIAL </t>
  </si>
  <si>
    <t xml:space="preserve">JAGIAL </t>
  </si>
  <si>
    <t xml:space="preserve">GHAHIGOVT JB SCHOOL </t>
  </si>
  <si>
    <t xml:space="preserve">GHAHI BEBEJIA LP </t>
  </si>
  <si>
    <t xml:space="preserve">GHAHI MV </t>
  </si>
  <si>
    <t>95 NOBHATIJAGIYAL LP</t>
  </si>
  <si>
    <t xml:space="preserve">GARANGA ATI </t>
  </si>
  <si>
    <t xml:space="preserve">PRAMILA GARGAON </t>
  </si>
  <si>
    <t xml:space="preserve">SIMALUGURI 1 NO </t>
  </si>
  <si>
    <t xml:space="preserve">SIMALUGURI 2 NO </t>
  </si>
  <si>
    <t xml:space="preserve">SIMALUGURI GEDEMAPAR </t>
  </si>
  <si>
    <t xml:space="preserve">JAGIAL NIMNA BUNIYADI SCHOOL </t>
  </si>
  <si>
    <t>JAGIAL PETBORHA LP</t>
  </si>
  <si>
    <t xml:space="preserve">PETBORHA ME </t>
  </si>
  <si>
    <t xml:space="preserve">JAGIAL GIRLS ME </t>
  </si>
  <si>
    <t xml:space="preserve">JAGIAL GIRLS HS </t>
  </si>
  <si>
    <t xml:space="preserve">JAGIAL 2 NO </t>
  </si>
  <si>
    <t xml:space="preserve">UTTAR PETBOORHA 1 NO </t>
  </si>
  <si>
    <t>JAGIAL PETBORHA MADHYA KHAND A</t>
  </si>
  <si>
    <t>JAGIAL PETBORHA (K)</t>
  </si>
  <si>
    <t xml:space="preserve">UTTAR PETBORHA 2 NO </t>
  </si>
  <si>
    <t xml:space="preserve">PETBORHA UTTAR 2 NO </t>
  </si>
  <si>
    <t>UTTAR PETBORHA PATHAR KHAND A</t>
  </si>
  <si>
    <t>UTTAR PPETBORHA PASHIM KHAND A</t>
  </si>
  <si>
    <t xml:space="preserve">JANSINGA PUB </t>
  </si>
  <si>
    <t xml:space="preserve">BARAPUJIA GOVT BOYS </t>
  </si>
  <si>
    <t>BARAPUJIA BAHGAON</t>
  </si>
  <si>
    <t xml:space="preserve">BARAPUJIA GOVT MVS </t>
  </si>
  <si>
    <t xml:space="preserve">BARUAKHAT GOVT JBS </t>
  </si>
  <si>
    <t xml:space="preserve">NIZ JUKUTA </t>
  </si>
  <si>
    <t xml:space="preserve">2 NO JUKUTA </t>
  </si>
  <si>
    <t>MATHABORI GOVT JB S</t>
  </si>
  <si>
    <t xml:space="preserve">AMRAWATI LP </t>
  </si>
  <si>
    <t xml:space="preserve">KACHADHORA KUMARGAON LP </t>
  </si>
  <si>
    <t>3.1.19</t>
  </si>
  <si>
    <t>4.1.19</t>
  </si>
  <si>
    <t>5.1.19</t>
  </si>
  <si>
    <t>7.1.19</t>
  </si>
  <si>
    <t>8.1.19</t>
  </si>
  <si>
    <t>9.1.19</t>
  </si>
  <si>
    <t>10.1.19</t>
  </si>
  <si>
    <t>11.1.19</t>
  </si>
  <si>
    <t>12.1.19</t>
  </si>
  <si>
    <t>16.1.19</t>
  </si>
  <si>
    <t>17.1.19</t>
  </si>
  <si>
    <t>18.1.19</t>
  </si>
  <si>
    <t>19.1.19</t>
  </si>
  <si>
    <t>21.1.19</t>
  </si>
  <si>
    <t>22.1.19</t>
  </si>
  <si>
    <t>23.1.19</t>
  </si>
  <si>
    <t>24.1.19</t>
  </si>
  <si>
    <t>25.1.19</t>
  </si>
  <si>
    <t>28.1.19</t>
  </si>
  <si>
    <t>29.1.19</t>
  </si>
  <si>
    <t>30.1.19</t>
  </si>
  <si>
    <t xml:space="preserve">SEWGURI MKB </t>
  </si>
  <si>
    <t xml:space="preserve">CHANGAJAN LP </t>
  </si>
  <si>
    <t xml:space="preserve">CHANGAJAN HAZI S ALI MEM </t>
  </si>
  <si>
    <t xml:space="preserve">RAHAGAON AWC </t>
  </si>
  <si>
    <t>RAHA PRTROL DEPU</t>
  </si>
  <si>
    <t xml:space="preserve">CHANGAJAN THARMULAPAR </t>
  </si>
  <si>
    <t xml:space="preserve">CHANGAJAN BARPANIPAR </t>
  </si>
  <si>
    <t xml:space="preserve">PUB CHANGAJAN </t>
  </si>
  <si>
    <t xml:space="preserve">NIZ NARIKALI 3 NO </t>
  </si>
  <si>
    <t>BAREGUGA</t>
  </si>
  <si>
    <t xml:space="preserve">NIZ NARIKALI 2 NO </t>
  </si>
  <si>
    <t>PADUMONI LP</t>
  </si>
  <si>
    <t xml:space="preserve">DABLUBIL LP </t>
  </si>
  <si>
    <t xml:space="preserve">1 NO PUB CHANGAJAN LP </t>
  </si>
  <si>
    <t xml:space="preserve">2 NO PUB CHANGAJAN LP </t>
  </si>
  <si>
    <t xml:space="preserve">PUB GUIMARI 1NO </t>
  </si>
  <si>
    <t xml:space="preserve">PUB GUIMARI 2NO </t>
  </si>
  <si>
    <t>PUB GUIMARI (K)</t>
  </si>
  <si>
    <t xml:space="preserve">CHANGAJAN </t>
  </si>
  <si>
    <t>CHANGAJAN (K)</t>
  </si>
  <si>
    <t xml:space="preserve">DHALIJAN </t>
  </si>
  <si>
    <t xml:space="preserve">BHAKTGAON </t>
  </si>
  <si>
    <t xml:space="preserve">CHAPARMUKH GIRLS ME </t>
  </si>
  <si>
    <t xml:space="preserve">NAMASEWGURI </t>
  </si>
  <si>
    <t xml:space="preserve">NAMASEWGURI 2 NO </t>
  </si>
  <si>
    <t xml:space="preserve">DAKSHIN JARABARI LP </t>
  </si>
  <si>
    <t xml:space="preserve">NIZ JARABARI LP </t>
  </si>
  <si>
    <t xml:space="preserve">NIZ JARABARI AWC </t>
  </si>
  <si>
    <t xml:space="preserve">JARABARI PASHIM </t>
  </si>
  <si>
    <t xml:space="preserve">MISMARI PHALIHAMARI LP </t>
  </si>
  <si>
    <t xml:space="preserve">MISMARI RABINDRANATH LP </t>
  </si>
  <si>
    <t xml:space="preserve">2 NO PUTHIMARI TRIPURABASTI LP </t>
  </si>
  <si>
    <t xml:space="preserve">MAJGAON </t>
  </si>
  <si>
    <t xml:space="preserve">KAMARGAON </t>
  </si>
  <si>
    <t xml:space="preserve">HARIAMUKH 2 NO </t>
  </si>
  <si>
    <t xml:space="preserve">DHARMUKH BILPAR </t>
  </si>
  <si>
    <t xml:space="preserve">DHARMUKH MAJGAON </t>
  </si>
  <si>
    <t xml:space="preserve">PACHIM CHANGAJAN S CH CHUBURI </t>
  </si>
  <si>
    <t xml:space="preserve">KUWARIATI </t>
  </si>
  <si>
    <t xml:space="preserve">DHEMAJI KUWARIATI </t>
  </si>
  <si>
    <t xml:space="preserve">DHEMAJIGAON 1 NO </t>
  </si>
  <si>
    <t xml:space="preserve">DHEMAJI ADRSHA RESERV </t>
  </si>
  <si>
    <t>DHEMAJI KUWARIATI (k)</t>
  </si>
  <si>
    <t xml:space="preserve">238 NO DHEMAJIGAON LP </t>
  </si>
  <si>
    <t xml:space="preserve">GARMAJ LP </t>
  </si>
  <si>
    <t xml:space="preserve">DIGHALIATI LP </t>
  </si>
  <si>
    <t xml:space="preserve">UTTAR CHANGAJAN AFFAJUDDIN LP </t>
  </si>
  <si>
    <t xml:space="preserve">MULANKATA GOVT JB </t>
  </si>
  <si>
    <t xml:space="preserve">MULANKATA AWC </t>
  </si>
  <si>
    <t xml:space="preserve">RAHA PARGHAT </t>
  </si>
  <si>
    <t xml:space="preserve">RAHA BANUAGAON </t>
  </si>
  <si>
    <t xml:space="preserve">RAHA BAZAR </t>
  </si>
  <si>
    <t>28.2.18</t>
  </si>
  <si>
    <t xml:space="preserve">CHAWBORI 2 NO </t>
  </si>
  <si>
    <t>CHOWBORI MADHYA KHAND A</t>
  </si>
  <si>
    <t xml:space="preserve">CHOWBORI (K) </t>
  </si>
  <si>
    <t xml:space="preserve">OIRAWATGAON </t>
  </si>
  <si>
    <t xml:space="preserve">JOYSHREE PAM </t>
  </si>
  <si>
    <t>JOYSHREE (K)</t>
  </si>
  <si>
    <t xml:space="preserve">BONDURA ATI </t>
  </si>
  <si>
    <t xml:space="preserve">BONDURAATI 2 </t>
  </si>
  <si>
    <t xml:space="preserve">BONDURA BIL GAON </t>
  </si>
  <si>
    <t xml:space="preserve">KAMGAON 2 NO </t>
  </si>
  <si>
    <t xml:space="preserve">PASHIM KAMGAON </t>
  </si>
  <si>
    <t xml:space="preserve">BAGALIPARA </t>
  </si>
  <si>
    <t xml:space="preserve">KAMGAON (K) </t>
  </si>
  <si>
    <t xml:space="preserve">KHALIHAMARI </t>
  </si>
  <si>
    <t xml:space="preserve">PUB KHALIHAMARI </t>
  </si>
  <si>
    <t>PASHIM KHALIHAMARI</t>
  </si>
  <si>
    <t>KHALIHAMARI (K)</t>
  </si>
  <si>
    <t xml:space="preserve">SARIAHTOLI 2 NO </t>
  </si>
  <si>
    <t xml:space="preserve">SARIAHTOLI 1 NO </t>
  </si>
  <si>
    <t xml:space="preserve">MIKIRGAON </t>
  </si>
  <si>
    <t xml:space="preserve">PASHIM NAMGAON </t>
  </si>
  <si>
    <t xml:space="preserve">PUB AMONISALI </t>
  </si>
  <si>
    <t xml:space="preserve">AMONIASALI </t>
  </si>
  <si>
    <t xml:space="preserve">AMONIASALI 2 NO </t>
  </si>
  <si>
    <t xml:space="preserve">NAMGAON (K) </t>
  </si>
  <si>
    <t xml:space="preserve">AMONISALI LP </t>
  </si>
  <si>
    <t xml:space="preserve">BALIJURI 2 NO </t>
  </si>
  <si>
    <t xml:space="preserve">DOKSHIN PASHIM BABURATAI </t>
  </si>
  <si>
    <t xml:space="preserve">MADHYA BABUARATI </t>
  </si>
  <si>
    <t xml:space="preserve">KAMGAON LP </t>
  </si>
  <si>
    <t xml:space="preserve">CHARAIJURIA GAON </t>
  </si>
  <si>
    <t xml:space="preserve">CHARAIJURIA HASAN ALI CHUBURI </t>
  </si>
  <si>
    <t>KAMGAON ,MES</t>
  </si>
  <si>
    <t xml:space="preserve">CHAWBARI LP </t>
  </si>
  <si>
    <t xml:space="preserve">SARIAHTOLI LP </t>
  </si>
  <si>
    <t>MIKIRGAON LP</t>
  </si>
  <si>
    <t xml:space="preserve">JOYSHREE LP </t>
  </si>
  <si>
    <t xml:space="preserve">KHAPARIJARANI 1 NO </t>
  </si>
  <si>
    <t xml:space="preserve">KHAPARIJARANI 2NO </t>
  </si>
  <si>
    <t xml:space="preserve">DIGHALIDUBA </t>
  </si>
  <si>
    <t xml:space="preserve">BALIJURI 1 NO </t>
  </si>
  <si>
    <t xml:space="preserve">BALIJURI 3 NO </t>
  </si>
  <si>
    <t xml:space="preserve">MILANPUR LP </t>
  </si>
  <si>
    <t xml:space="preserve">MILANPUR ANCHALIK ME </t>
  </si>
  <si>
    <t xml:space="preserve">UTTAR SALMARA </t>
  </si>
  <si>
    <t>UTTAR SALMARA PUB  KHAND A</t>
  </si>
  <si>
    <t>KHALIHAMARI LP</t>
  </si>
  <si>
    <t xml:space="preserve">KHALIHAMARI SARIAHTOLI ME </t>
  </si>
  <si>
    <t xml:space="preserve">SARIHTOLI ANCHALIK HS </t>
  </si>
  <si>
    <t xml:space="preserve">BOWALMARI </t>
  </si>
  <si>
    <t xml:space="preserve">BOWALMARI PUB </t>
  </si>
  <si>
    <t>BABURATI PASHIMKHAND A</t>
  </si>
  <si>
    <t xml:space="preserve">DIOKSHIN BABURATAI </t>
  </si>
  <si>
    <t xml:space="preserve">BABURATAI MOUKALI BASTY </t>
  </si>
  <si>
    <t xml:space="preserve">428 NO KHAHIGARH LP </t>
  </si>
  <si>
    <t>285 NO BAGARIGURI LP</t>
  </si>
  <si>
    <t xml:space="preserve">BAGARIGURI PN TAMULI HS </t>
  </si>
  <si>
    <t>4.2.19</t>
  </si>
  <si>
    <t>5.2.19</t>
  </si>
  <si>
    <t>6.2.19</t>
  </si>
  <si>
    <t>7.2.19</t>
  </si>
  <si>
    <t>8.2.19</t>
  </si>
  <si>
    <t>9.2.19</t>
  </si>
  <si>
    <t>11.2.19</t>
  </si>
  <si>
    <t>12.2.19</t>
  </si>
  <si>
    <t>13.2.19</t>
  </si>
  <si>
    <t>14.2.19</t>
  </si>
  <si>
    <t>15.2.19</t>
  </si>
  <si>
    <t>16.2.19</t>
  </si>
  <si>
    <t>18.2.19</t>
  </si>
  <si>
    <t>20.2.19</t>
  </si>
  <si>
    <t>21.2.19</t>
  </si>
  <si>
    <t>22.2.19</t>
  </si>
  <si>
    <t>23.2.19</t>
  </si>
  <si>
    <t>25.2.19</t>
  </si>
  <si>
    <t>26.2.19</t>
  </si>
  <si>
    <t>27.2.19</t>
  </si>
  <si>
    <t>28.2.19</t>
  </si>
  <si>
    <t>1.2.19</t>
  </si>
  <si>
    <t>2.2.19</t>
  </si>
  <si>
    <t>PUTHIMARI PUB</t>
  </si>
  <si>
    <t>1 NO PUTHIMARI</t>
  </si>
  <si>
    <t xml:space="preserve">MORISUTI </t>
  </si>
  <si>
    <t xml:space="preserve">SIALBHANGI CHUBURI </t>
  </si>
  <si>
    <t>PUTHIMARI (K)</t>
  </si>
  <si>
    <t xml:space="preserve">PUB DARANGI LP </t>
  </si>
  <si>
    <t xml:space="preserve">AMTOLA LP </t>
  </si>
  <si>
    <t>MONIPURTUP HAZRAT K.K MADARASSA</t>
  </si>
  <si>
    <t xml:space="preserve">BELTOLA LP </t>
  </si>
  <si>
    <t>CHAPARMUKH RLY LP</t>
  </si>
  <si>
    <t>CHAPARMUKH RLY ME</t>
  </si>
  <si>
    <t xml:space="preserve">SRIMALA MAJ GARUGAON LP </t>
  </si>
  <si>
    <t xml:space="preserve">BALIKUCHI SRIMALA ME </t>
  </si>
  <si>
    <t xml:space="preserve">BALIKUCHI TG LP </t>
  </si>
  <si>
    <t xml:space="preserve">RAHA MV </t>
  </si>
  <si>
    <t xml:space="preserve">MANURANJAN CHAUDHARY ME </t>
  </si>
  <si>
    <t>SIMALUGURI HAFIZA MADRASSA</t>
  </si>
  <si>
    <t xml:space="preserve">PL GB ME </t>
  </si>
  <si>
    <t>TILAK CH MAHESWARI LP</t>
  </si>
  <si>
    <t xml:space="preserve">TOPAKUCHI GOVT JB </t>
  </si>
  <si>
    <t xml:space="preserve">KAKTIGAON PAHUPURI GIRLS ME </t>
  </si>
  <si>
    <t xml:space="preserve">DHANANJOYDUBA </t>
  </si>
  <si>
    <t>PUB PADUMONI MINI</t>
  </si>
  <si>
    <t>PADUMONI (K)</t>
  </si>
  <si>
    <t xml:space="preserve">MADHYA KAKATIGAON </t>
  </si>
  <si>
    <t xml:space="preserve">PACHIM KAKATIGAON (K) </t>
  </si>
  <si>
    <t xml:space="preserve">SRIMALA NANDIATA LP </t>
  </si>
  <si>
    <t xml:space="preserve">SRIMALA BANDARDUBA LP </t>
  </si>
  <si>
    <t xml:space="preserve">VAHAKABARI AWC (K) </t>
  </si>
  <si>
    <t xml:space="preserve">KAMPUR BAHAKABARI </t>
  </si>
  <si>
    <t xml:space="preserve">BAGALAJAN 1 NO </t>
  </si>
  <si>
    <t xml:space="preserve">BAGALAJAN 2 NO </t>
  </si>
  <si>
    <t xml:space="preserve">BAHAKABARI ATIGOAN </t>
  </si>
  <si>
    <t xml:space="preserve">KUWARIATAI </t>
  </si>
  <si>
    <t xml:space="preserve">DDHEMAJI KOWARIATAI </t>
  </si>
  <si>
    <t xml:space="preserve">DHEMAJI ADARSHA RESERV </t>
  </si>
  <si>
    <t>DHEMAJI KUWARIATI AWC (K)</t>
  </si>
  <si>
    <t xml:space="preserve">DABLONG ATI NEW LP </t>
  </si>
  <si>
    <t xml:space="preserve">CHANGAJAN NEW LP </t>
  </si>
  <si>
    <t>CHANGAJAN THARMULAPAR AWC</t>
  </si>
  <si>
    <t xml:space="preserve">CHANGAJAN BORPANIPAR </t>
  </si>
  <si>
    <t xml:space="preserve">PUB CHANGAJAN 2 NO </t>
  </si>
  <si>
    <t xml:space="preserve">KAOIMARI MAJGAON </t>
  </si>
  <si>
    <t>BAMUNIJAN 1 NO (K)</t>
  </si>
  <si>
    <t>BAMUNIJAN 2 NO (K)</t>
  </si>
  <si>
    <t xml:space="preserve">LAOPANI ME </t>
  </si>
  <si>
    <t xml:space="preserve">HATIGARH LP </t>
  </si>
  <si>
    <t xml:space="preserve">PACHIM SEWGURI </t>
  </si>
  <si>
    <t>NAMABASTI BARPANIPAR</t>
  </si>
  <si>
    <t xml:space="preserve">NELIPAR 2 NO </t>
  </si>
  <si>
    <t>2 NO NELIPAR MUKALI BASTYI</t>
  </si>
  <si>
    <t>PUB TUPAKUCHI PACHIM KHANDA</t>
  </si>
  <si>
    <t xml:space="preserve">PUB TUPAKUCHI </t>
  </si>
  <si>
    <t xml:space="preserve">B. ED COLLEGE </t>
  </si>
  <si>
    <t xml:space="preserve">RAHA DEWAGURI </t>
  </si>
  <si>
    <t>PUB UPAKUCHI (K)</t>
  </si>
  <si>
    <t xml:space="preserve">DIGHALDORI ME </t>
  </si>
  <si>
    <t xml:space="preserve">MULANKATA ADARSHA GAON </t>
  </si>
  <si>
    <t xml:space="preserve">MUSLIMGAON </t>
  </si>
  <si>
    <t xml:space="preserve">KUMARGAON KOLONGPAR </t>
  </si>
  <si>
    <t xml:space="preserve">SALMARA </t>
  </si>
  <si>
    <t xml:space="preserve">MULANGKATA </t>
  </si>
  <si>
    <t xml:space="preserve">PACHIM HATIGARH </t>
  </si>
  <si>
    <t xml:space="preserve">LATAHABARI CUBURI </t>
  </si>
  <si>
    <t xml:space="preserve">SARUAMARI </t>
  </si>
  <si>
    <t>LAOPANI (K)</t>
  </si>
  <si>
    <t xml:space="preserve">KAMARGAON (K) </t>
  </si>
  <si>
    <t>15.3.18</t>
  </si>
  <si>
    <t xml:space="preserve">BABURATAI PASHIM KHANDA </t>
  </si>
  <si>
    <t xml:space="preserve">DOKSHIN BABURATAI </t>
  </si>
  <si>
    <t xml:space="preserve">BABURATAI MOUKHULI BASTY </t>
  </si>
  <si>
    <t xml:space="preserve">PUB BALIGAON </t>
  </si>
  <si>
    <t xml:space="preserve">NIZ BALIGAON </t>
  </si>
  <si>
    <t xml:space="preserve">BALIGAON MUSLIM GAON </t>
  </si>
  <si>
    <t xml:space="preserve">BALIGAON MUSLIM GAON MINI </t>
  </si>
  <si>
    <t xml:space="preserve">PASHIM BALIGAON LP </t>
  </si>
  <si>
    <t>BALIGAON MES</t>
  </si>
  <si>
    <t xml:space="preserve">BALIGAON HS </t>
  </si>
  <si>
    <t xml:space="preserve">NIZ BALIGAON MINI </t>
  </si>
  <si>
    <t xml:space="preserve">43 NO DOKSHIN PETBORHA LP </t>
  </si>
  <si>
    <t xml:space="preserve">MANUHPURA BIL LP </t>
  </si>
  <si>
    <t xml:space="preserve">AMSOI 1 NO </t>
  </si>
  <si>
    <t>KALINAGAR</t>
  </si>
  <si>
    <t>MERAGARH GRANT 1</t>
  </si>
  <si>
    <t xml:space="preserve">AMSOI BAZAR </t>
  </si>
  <si>
    <t xml:space="preserve">MAKARISALI RESERV </t>
  </si>
  <si>
    <t xml:space="preserve">AMSOI TG LP </t>
  </si>
  <si>
    <t xml:space="preserve">SANKARDEV LP AMSOI </t>
  </si>
  <si>
    <t xml:space="preserve">DHEMAJI PASHIM KOLONGPAR </t>
  </si>
  <si>
    <t xml:space="preserve">UJANI DHEMAJI MUNCIPATTY </t>
  </si>
  <si>
    <t>DOKSHIN DHEMAJI</t>
  </si>
  <si>
    <t>PUB DHEMAJI</t>
  </si>
  <si>
    <t xml:space="preserve">DHEMAJI LP </t>
  </si>
  <si>
    <t xml:space="preserve">JAKARUA </t>
  </si>
  <si>
    <t xml:space="preserve">PUB JAKARUA </t>
  </si>
  <si>
    <t>DOKSHIN MOHGAR</t>
  </si>
  <si>
    <t xml:space="preserve">MANIKPUR </t>
  </si>
  <si>
    <t xml:space="preserve">JAKARUA LP </t>
  </si>
  <si>
    <t xml:space="preserve">DEOBALI JAKARUA ME </t>
  </si>
  <si>
    <t xml:space="preserve">NEPALI BASTY </t>
  </si>
  <si>
    <t xml:space="preserve">GOROIMARI </t>
  </si>
  <si>
    <t xml:space="preserve">NAKUCHI </t>
  </si>
  <si>
    <t xml:space="preserve">NAKUCHI BAZAR ELAKA </t>
  </si>
  <si>
    <t xml:space="preserve">NAKUCH SWAHID ANILBORA HS </t>
  </si>
  <si>
    <t xml:space="preserve">SILVETA 1 NO </t>
  </si>
  <si>
    <t xml:space="preserve">SILVETA 2 NO </t>
  </si>
  <si>
    <t>SILVETA (K)</t>
  </si>
  <si>
    <t xml:space="preserve">SILVETA LP </t>
  </si>
  <si>
    <t xml:space="preserve">HATBOR LP </t>
  </si>
  <si>
    <t xml:space="preserve">KAJALIJAN </t>
  </si>
  <si>
    <t>DANGARI BIL</t>
  </si>
  <si>
    <t xml:space="preserve">UDAIVETI ATIGAON </t>
  </si>
  <si>
    <t xml:space="preserve">RAKUPURI KAITI PUB </t>
  </si>
  <si>
    <t>RAKUPURI KAITI (K)</t>
  </si>
  <si>
    <t xml:space="preserve">KAJALAJAN NEW LP </t>
  </si>
  <si>
    <t>PAHUPURIKAITI LP</t>
  </si>
  <si>
    <t>DANGARI BIL LP</t>
  </si>
  <si>
    <t xml:space="preserve">AMTUMABORI </t>
  </si>
  <si>
    <t>PASHIM HATBOR</t>
  </si>
  <si>
    <t>MAJORBORI</t>
  </si>
  <si>
    <t>HATBOR (K)</t>
  </si>
  <si>
    <t xml:space="preserve">HATBAR ME </t>
  </si>
  <si>
    <t xml:space="preserve">PUB BULA </t>
  </si>
  <si>
    <t xml:space="preserve">PUB BULA 2 NO </t>
  </si>
  <si>
    <t xml:space="preserve">PUB BULA SARIAHTOLI PAM </t>
  </si>
  <si>
    <t xml:space="preserve">DHUADOLONI </t>
  </si>
  <si>
    <t xml:space="preserve">DHUADOLONI LP </t>
  </si>
  <si>
    <t xml:space="preserve">PASHIM BULA LP </t>
  </si>
  <si>
    <t xml:space="preserve">PASHIM BULA </t>
  </si>
  <si>
    <t xml:space="preserve">PASHIM BULA 2 NO </t>
  </si>
  <si>
    <t xml:space="preserve">PASHIM BULA 3 NO </t>
  </si>
  <si>
    <t>BALICHARA DOLONI</t>
  </si>
  <si>
    <t xml:space="preserve">BARALIMARI </t>
  </si>
  <si>
    <t>2.3.19</t>
  </si>
  <si>
    <t>4.3.19</t>
  </si>
  <si>
    <t>5.3.19</t>
  </si>
  <si>
    <t>7.3.19</t>
  </si>
  <si>
    <t>6.3.19</t>
  </si>
  <si>
    <t>8.3.19</t>
  </si>
  <si>
    <t>9.3.19</t>
  </si>
  <si>
    <t>11.3.19</t>
  </si>
  <si>
    <t>12.3.19</t>
  </si>
  <si>
    <t>13.3.19</t>
  </si>
  <si>
    <t>14.3.19</t>
  </si>
  <si>
    <t>16.3.19</t>
  </si>
  <si>
    <t>18.3.19</t>
  </si>
  <si>
    <t>19.3.19</t>
  </si>
  <si>
    <t>20.3.19</t>
  </si>
  <si>
    <t>21.3.19</t>
  </si>
  <si>
    <t>22.3.19</t>
  </si>
  <si>
    <t>23.3.19</t>
  </si>
  <si>
    <t>25.3.19</t>
  </si>
  <si>
    <t>26.3.19</t>
  </si>
  <si>
    <t>27.3.19</t>
  </si>
  <si>
    <t>28.3.19</t>
  </si>
  <si>
    <t>29.3.19</t>
  </si>
  <si>
    <t>BAGALAJAN</t>
  </si>
  <si>
    <t>MOHADEWSAL</t>
  </si>
  <si>
    <t>MOHGARH</t>
  </si>
  <si>
    <t>HATBOR</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</si>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</sst>
</file>

<file path=xl/styles.xml><?xml version="1.0" encoding="utf-8"?>
<styleSheet xmlns="http://schemas.openxmlformats.org/spreadsheetml/2006/main">
  <numFmts count="1">
    <numFmt numFmtId="164" formatCode="[$-409]d/mmm/yy;@"/>
  </numFmts>
  <fonts count="3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8"/>
      <color theme="1"/>
      <name val="Calibri"/>
      <family val="2"/>
      <scheme val="minor"/>
    </font>
    <font>
      <sz val="9"/>
      <color theme="1"/>
      <name val="Calibri"/>
      <family val="2"/>
      <scheme val="minor"/>
    </font>
    <font>
      <sz val="11"/>
      <name val="Calibri"/>
      <family val="2"/>
      <scheme val="minor"/>
    </font>
    <font>
      <sz val="12"/>
      <color theme="1"/>
      <name val="Calibri"/>
      <family val="2"/>
      <scheme val="minor"/>
    </font>
    <font>
      <sz val="10"/>
      <name val="Arial"/>
      <family val="2"/>
    </font>
    <font>
      <b/>
      <sz val="9"/>
      <color theme="1"/>
      <name val="Arial Narrow"/>
      <family val="2"/>
    </font>
    <font>
      <sz val="11"/>
      <name val="Arial Narrow"/>
      <family val="2"/>
    </font>
    <font>
      <sz val="10"/>
      <color theme="1"/>
      <name val="Arial Narrow"/>
      <family val="2"/>
    </font>
    <font>
      <sz val="10"/>
      <name val="Calibri"/>
      <family val="2"/>
      <scheme val="minor"/>
    </font>
    <font>
      <sz val="10"/>
      <color theme="1"/>
      <name val="Calibri"/>
      <family val="2"/>
      <scheme val="minor"/>
    </font>
    <font>
      <b/>
      <sz val="11"/>
      <color theme="1"/>
      <name val="Calibri"/>
      <family val="2"/>
      <scheme val="minor"/>
    </font>
    <font>
      <b/>
      <sz val="11"/>
      <color theme="1"/>
      <name val="Andalus"/>
      <family val="1"/>
    </font>
    <font>
      <sz val="11"/>
      <color theme="1"/>
      <name val="Andalus"/>
      <family val="1"/>
    </font>
  </fonts>
  <fills count="13">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4">
    <xf numFmtId="0" fontId="0" fillId="0" borderId="0"/>
    <xf numFmtId="0" fontId="22" fillId="0" borderId="0"/>
    <xf numFmtId="0" fontId="22" fillId="0" borderId="0"/>
    <xf numFmtId="0" fontId="22" fillId="0" borderId="0"/>
  </cellStyleXfs>
  <cellXfs count="248">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center"/>
      <protection locked="0"/>
    </xf>
    <xf numFmtId="0" fontId="18" fillId="0" borderId="1" xfId="0" applyFont="1" applyBorder="1" applyProtection="1">
      <protection locked="0"/>
    </xf>
    <xf numFmtId="0" fontId="18" fillId="0" borderId="1" xfId="0" applyFont="1" applyBorder="1" applyAlignment="1" applyProtection="1">
      <alignment horizontal="right" vertical="center"/>
      <protection locked="0"/>
    </xf>
    <xf numFmtId="0" fontId="0" fillId="10" borderId="1" xfId="0" applyFill="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20" fillId="10" borderId="1" xfId="0" applyFont="1" applyFill="1" applyBorder="1" applyAlignment="1" applyProtection="1">
      <alignment horizontal="center" vertical="center"/>
      <protection locked="0"/>
    </xf>
    <xf numFmtId="0" fontId="21" fillId="10" borderId="1" xfId="0" applyFont="1" applyFill="1" applyBorder="1" applyAlignment="1" applyProtection="1">
      <alignment horizontal="center" vertical="center"/>
      <protection locked="0"/>
    </xf>
    <xf numFmtId="0" fontId="0" fillId="0" borderId="1" xfId="0" applyBorder="1" applyProtection="1">
      <protection locked="0"/>
    </xf>
    <xf numFmtId="0" fontId="3" fillId="0" borderId="1" xfId="0" applyFont="1" applyBorder="1" applyAlignment="1" applyProtection="1">
      <alignment horizontal="center" vertical="center" wrapText="1"/>
      <protection locked="0"/>
    </xf>
    <xf numFmtId="0" fontId="20" fillId="10" borderId="1" xfId="0" quotePrefix="1" applyNumberFormat="1" applyFont="1" applyFill="1" applyBorder="1" applyAlignment="1" applyProtection="1">
      <alignment horizontal="center" vertical="center" wrapText="1"/>
      <protection locked="0"/>
    </xf>
    <xf numFmtId="0" fontId="3" fillId="0" borderId="0" xfId="0" applyFont="1" applyProtection="1">
      <protection locked="0"/>
    </xf>
    <xf numFmtId="0" fontId="20" fillId="10"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21" fillId="0" borderId="1" xfId="0" applyFont="1" applyBorder="1" applyProtection="1">
      <protection locked="0"/>
    </xf>
    <xf numFmtId="0" fontId="21" fillId="10" borderId="1" xfId="0" applyFont="1" applyFill="1" applyBorder="1" applyProtection="1">
      <protection locked="0"/>
    </xf>
    <xf numFmtId="49" fontId="21" fillId="0" borderId="1" xfId="0" applyNumberFormat="1" applyFont="1" applyBorder="1" applyProtection="1">
      <protection locked="0"/>
    </xf>
    <xf numFmtId="0" fontId="3" fillId="0" borderId="1" xfId="0" applyFont="1" applyBorder="1" applyAlignment="1" applyProtection="1">
      <alignment vertical="center"/>
      <protection locked="0"/>
    </xf>
    <xf numFmtId="0" fontId="20" fillId="10" borderId="1" xfId="0" applyNumberFormat="1" applyFont="1" applyFill="1" applyBorder="1" applyAlignment="1" applyProtection="1">
      <alignment horizontal="center" vertical="center" wrapText="1"/>
      <protection locked="0"/>
    </xf>
    <xf numFmtId="0" fontId="0" fillId="10" borderId="1"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10" borderId="1" xfId="0"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49" fontId="0" fillId="0" borderId="1" xfId="0" applyNumberFormat="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1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24" fillId="10" borderId="1" xfId="0" applyFont="1" applyFill="1" applyBorder="1" applyAlignment="1" applyProtection="1">
      <alignment horizontal="center" vertical="center"/>
      <protection locked="0"/>
    </xf>
    <xf numFmtId="49" fontId="0" fillId="0" borderId="1" xfId="0" applyNumberFormat="1" applyBorder="1" applyAlignment="1" applyProtection="1">
      <alignment vertical="center"/>
      <protection locked="0"/>
    </xf>
    <xf numFmtId="0" fontId="3" fillId="0" borderId="0" xfId="0" applyFont="1" applyAlignment="1" applyProtection="1">
      <alignment horizontal="center"/>
      <protection locked="0"/>
    </xf>
    <xf numFmtId="0" fontId="3" fillId="0" borderId="0" xfId="0" applyFont="1" applyAlignment="1">
      <alignment horizontal="center"/>
    </xf>
    <xf numFmtId="0" fontId="2" fillId="10" borderId="0" xfId="0" applyFont="1" applyFill="1" applyBorder="1" applyAlignment="1">
      <alignment horizontal="center" vertical="center" wrapText="1"/>
    </xf>
    <xf numFmtId="0" fontId="2" fillId="10" borderId="1" xfId="0" applyFont="1" applyFill="1" applyBorder="1" applyAlignment="1">
      <alignment horizontal="center" vertical="center"/>
    </xf>
    <xf numFmtId="0" fontId="1" fillId="10" borderId="1" xfId="0" applyFont="1" applyFill="1" applyBorder="1" applyAlignment="1">
      <alignment horizontal="center" vertical="center"/>
    </xf>
    <xf numFmtId="0" fontId="3" fillId="10" borderId="0" xfId="0" applyFont="1" applyFill="1"/>
    <xf numFmtId="0" fontId="0" fillId="0" borderId="1" xfId="0" applyFont="1" applyFill="1" applyBorder="1" applyAlignment="1" applyProtection="1">
      <alignment horizontal="right"/>
      <protection locked="0"/>
    </xf>
    <xf numFmtId="0" fontId="25" fillId="0" borderId="1" xfId="0" applyFont="1" applyBorder="1" applyAlignment="1">
      <alignment horizontal="center" vertical="center"/>
    </xf>
    <xf numFmtId="0" fontId="26" fillId="10" borderId="1" xfId="0" applyFont="1" applyFill="1" applyBorder="1" applyAlignment="1" applyProtection="1">
      <alignment horizontal="center"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xf numFmtId="0" fontId="26" fillId="10" borderId="1" xfId="0" quotePrefix="1" applyNumberFormat="1"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7" fillId="0" borderId="1" xfId="0" applyFont="1" applyBorder="1" applyAlignment="1" applyProtection="1">
      <alignment horizontal="center"/>
      <protection locked="0"/>
    </xf>
    <xf numFmtId="0" fontId="25" fillId="0" borderId="0" xfId="0" applyFont="1" applyFill="1" applyBorder="1" applyAlignment="1">
      <alignment horizontal="center" vertical="center" wrapText="1"/>
    </xf>
    <xf numFmtId="0" fontId="0" fillId="0" borderId="1" xfId="0" applyFont="1" applyBorder="1" applyAlignment="1" applyProtection="1">
      <alignment horizontal="center" vertical="center"/>
      <protection locked="0"/>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10"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10" fillId="0" borderId="0" xfId="0" applyFont="1" applyAlignment="1">
      <alignment horizontal="center"/>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27" fillId="0" borderId="1" xfId="0" applyFont="1" applyBorder="1" applyProtection="1">
      <protection locked="0"/>
    </xf>
    <xf numFmtId="0" fontId="27" fillId="0" borderId="1" xfId="0" applyFont="1" applyFill="1" applyBorder="1" applyProtection="1">
      <protection locked="0"/>
    </xf>
    <xf numFmtId="0" fontId="27" fillId="0" borderId="1" xfId="0" applyFont="1" applyBorder="1" applyAlignment="1" applyProtection="1">
      <alignment horizontal="center" vertical="center"/>
      <protection locked="0"/>
    </xf>
    <xf numFmtId="0" fontId="27" fillId="0" borderId="1" xfId="0" applyFont="1" applyBorder="1" applyAlignment="1" applyProtection="1">
      <protection locked="0"/>
    </xf>
    <xf numFmtId="0" fontId="27" fillId="0" borderId="1" xfId="0" applyFont="1" applyFill="1" applyBorder="1" applyAlignment="1" applyProtection="1">
      <protection locked="0"/>
    </xf>
    <xf numFmtId="0" fontId="28" fillId="0" borderId="1" xfId="0" applyFont="1" applyBorder="1" applyAlignment="1" applyProtection="1">
      <alignment horizontal="center" vertical="center"/>
      <protection locked="0"/>
    </xf>
    <xf numFmtId="0" fontId="2" fillId="0" borderId="0" xfId="0" applyFont="1" applyFill="1" applyBorder="1" applyAlignment="1">
      <alignment horizontal="center" vertical="center" wrapText="1"/>
    </xf>
    <xf numFmtId="0" fontId="28" fillId="11" borderId="1" xfId="0" applyFont="1" applyFill="1" applyBorder="1" applyAlignment="1" applyProtection="1">
      <alignment horizontal="center" vertical="center"/>
      <protection locked="0"/>
    </xf>
    <xf numFmtId="0" fontId="3" fillId="11" borderId="1" xfId="0" applyFont="1" applyFill="1" applyBorder="1" applyAlignment="1" applyProtection="1">
      <alignment horizontal="left" vertical="center" wrapText="1"/>
      <protection locked="0"/>
    </xf>
    <xf numFmtId="0" fontId="3" fillId="11" borderId="1" xfId="0" applyFont="1" applyFill="1" applyBorder="1" applyAlignment="1">
      <alignment horizontal="center" vertical="center"/>
    </xf>
    <xf numFmtId="49" fontId="0" fillId="11" borderId="1" xfId="0" applyNumberFormat="1" applyFill="1" applyBorder="1" applyAlignment="1" applyProtection="1">
      <alignment horizontal="center" vertical="center"/>
      <protection locked="0"/>
    </xf>
    <xf numFmtId="0" fontId="18" fillId="11" borderId="1" xfId="0" applyFont="1" applyFill="1" applyBorder="1" applyAlignment="1" applyProtection="1">
      <alignment horizontal="center"/>
      <protection locked="0"/>
    </xf>
    <xf numFmtId="0" fontId="24" fillId="11" borderId="1" xfId="0" applyFont="1" applyFill="1" applyBorder="1" applyAlignment="1" applyProtection="1">
      <alignment horizontal="center" vertical="center"/>
      <protection locked="0"/>
    </xf>
    <xf numFmtId="0" fontId="21" fillId="11" borderId="1" xfId="0" applyFont="1" applyFill="1" applyBorder="1" applyAlignment="1" applyProtection="1">
      <alignment horizontal="center" vertical="center"/>
      <protection locked="0"/>
    </xf>
    <xf numFmtId="0" fontId="3" fillId="11" borderId="0" xfId="0" applyFont="1" applyFill="1"/>
    <xf numFmtId="0" fontId="3" fillId="10" borderId="1" xfId="0" applyFont="1" applyFill="1" applyBorder="1" applyAlignment="1" applyProtection="1">
      <alignment horizontal="center" vertical="center" wrapText="1"/>
      <protection locked="0"/>
    </xf>
    <xf numFmtId="0" fontId="3" fillId="10" borderId="1" xfId="0" applyFont="1" applyFill="1" applyBorder="1" applyAlignment="1">
      <alignment horizontal="center" vertical="center"/>
    </xf>
    <xf numFmtId="49" fontId="0" fillId="10" borderId="1" xfId="0" applyNumberFormat="1" applyFill="1" applyBorder="1" applyAlignment="1" applyProtection="1">
      <alignment horizontal="center" vertical="center"/>
      <protection locked="0"/>
    </xf>
    <xf numFmtId="0" fontId="3" fillId="10" borderId="1" xfId="0" applyFont="1" applyFill="1" applyBorder="1" applyAlignment="1" applyProtection="1">
      <alignment horizontal="left" vertical="center" wrapText="1"/>
      <protection locked="0"/>
    </xf>
    <xf numFmtId="0" fontId="28" fillId="10" borderId="1" xfId="0" applyFont="1" applyFill="1" applyBorder="1" applyAlignment="1" applyProtection="1">
      <alignment horizontal="center" vertical="center"/>
      <protection locked="0"/>
    </xf>
    <xf numFmtId="0" fontId="25" fillId="10" borderId="1" xfId="0" applyFont="1" applyFill="1" applyBorder="1" applyAlignment="1" applyProtection="1">
      <alignment horizontal="center" vertical="center"/>
      <protection locked="0"/>
    </xf>
    <xf numFmtId="0" fontId="3" fillId="10" borderId="0" xfId="0" applyFont="1" applyFill="1" applyAlignment="1">
      <alignment horizontal="center"/>
    </xf>
    <xf numFmtId="0" fontId="3" fillId="12" borderId="1" xfId="0" applyFont="1" applyFill="1" applyBorder="1" applyAlignment="1">
      <alignment horizontal="center" vertical="center"/>
    </xf>
    <xf numFmtId="0" fontId="3" fillId="12" borderId="1" xfId="0" applyFont="1" applyFill="1" applyBorder="1" applyAlignment="1" applyProtection="1">
      <alignment horizontal="center" vertical="center"/>
      <protection locked="0"/>
    </xf>
    <xf numFmtId="49" fontId="0" fillId="12" borderId="1" xfId="0" applyNumberFormat="1" applyFill="1" applyBorder="1" applyAlignment="1" applyProtection="1">
      <alignment horizontal="center" vertical="center"/>
      <protection locked="0"/>
    </xf>
    <xf numFmtId="0" fontId="3" fillId="12" borderId="1" xfId="0" applyFont="1" applyFill="1" applyBorder="1" applyAlignment="1" applyProtection="1">
      <alignment horizontal="center" vertical="center" wrapText="1"/>
      <protection locked="0"/>
    </xf>
    <xf numFmtId="0" fontId="0" fillId="12" borderId="1" xfId="0" applyFill="1" applyBorder="1" applyAlignment="1" applyProtection="1">
      <alignment horizontal="center"/>
      <protection locked="0"/>
    </xf>
    <xf numFmtId="0" fontId="3" fillId="12" borderId="1" xfId="0" applyFont="1" applyFill="1" applyBorder="1" applyAlignment="1" applyProtection="1">
      <alignment horizontal="left" vertical="center" wrapText="1"/>
      <protection locked="0"/>
    </xf>
    <xf numFmtId="0" fontId="21" fillId="12" borderId="1" xfId="0" applyFont="1" applyFill="1" applyBorder="1" applyAlignment="1" applyProtection="1">
      <alignment horizontal="center" vertical="center"/>
      <protection locked="0"/>
    </xf>
    <xf numFmtId="0" fontId="3" fillId="12" borderId="0" xfId="0" applyFont="1" applyFill="1"/>
    <xf numFmtId="0" fontId="27" fillId="0" borderId="1" xfId="0" applyFont="1" applyBorder="1" applyAlignment="1" applyProtection="1">
      <alignment horizontal="left" vertical="center"/>
      <protection locked="0"/>
    </xf>
    <xf numFmtId="0" fontId="19" fillId="0" borderId="1" xfId="0" applyFont="1" applyBorder="1" applyAlignment="1" applyProtection="1">
      <alignment horizontal="left" vertical="center"/>
      <protection locked="0"/>
    </xf>
    <xf numFmtId="0" fontId="19" fillId="0" borderId="1" xfId="0" applyFont="1" applyFill="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8" fillId="0" borderId="1" xfId="0" applyFont="1" applyFill="1" applyBorder="1" applyAlignment="1" applyProtection="1">
      <alignment horizontal="left" vertical="center"/>
      <protection locked="0"/>
    </xf>
    <xf numFmtId="0" fontId="27" fillId="0" borderId="1" xfId="0" applyFont="1" applyBorder="1" applyAlignment="1" applyProtection="1">
      <alignment vertical="center"/>
      <protection locked="0"/>
    </xf>
    <xf numFmtId="0" fontId="27" fillId="0" borderId="1" xfId="0" applyFont="1" applyBorder="1" applyAlignment="1" applyProtection="1">
      <alignment vertical="center" wrapText="1"/>
      <protection locked="0"/>
    </xf>
    <xf numFmtId="0" fontId="27" fillId="0" borderId="1" xfId="0" applyFont="1" applyBorder="1" applyAlignment="1" applyProtection="1">
      <alignment horizontal="center" wrapText="1"/>
      <protection locked="0"/>
    </xf>
    <xf numFmtId="0" fontId="18" fillId="0" borderId="11" xfId="0" applyFont="1" applyFill="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11" xfId="0" applyFont="1" applyFill="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27"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27" fillId="11" borderId="1" xfId="0" applyFont="1" applyFill="1" applyBorder="1" applyAlignment="1" applyProtection="1">
      <protection locked="0"/>
    </xf>
    <xf numFmtId="0" fontId="3" fillId="0" borderId="0" xfId="0" applyFont="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30" fillId="0" borderId="0" xfId="0" applyFont="1" applyAlignment="1" applyProtection="1">
      <alignment horizontal="center"/>
      <protection locked="0"/>
    </xf>
    <xf numFmtId="0" fontId="30" fillId="0" borderId="1" xfId="0" applyFont="1" applyBorder="1" applyAlignment="1" applyProtection="1">
      <alignment horizontal="center" vertical="center"/>
      <protection locked="0"/>
    </xf>
    <xf numFmtId="0" fontId="30" fillId="0" borderId="1" xfId="0" applyFont="1" applyBorder="1" applyAlignment="1" applyProtection="1">
      <alignment horizontal="center" vertical="center" wrapText="1"/>
      <protection locked="0"/>
    </xf>
    <xf numFmtId="0" fontId="27" fillId="10" borderId="1" xfId="0" applyFont="1" applyFill="1" applyBorder="1" applyAlignment="1" applyProtection="1">
      <protection locked="0"/>
    </xf>
    <xf numFmtId="0" fontId="18" fillId="0" borderId="1" xfId="0" applyFont="1" applyBorder="1" applyAlignment="1" applyProtection="1">
      <alignment horizontal="left"/>
      <protection locked="0"/>
    </xf>
    <xf numFmtId="0" fontId="18" fillId="0" borderId="1" xfId="0" applyFont="1" applyFill="1" applyBorder="1" applyAlignment="1" applyProtection="1">
      <alignment horizontal="left"/>
      <protection locked="0"/>
    </xf>
    <xf numFmtId="0" fontId="18" fillId="0" borderId="1" xfId="0" applyFont="1" applyBorder="1" applyAlignment="1" applyProtection="1">
      <alignment horizontal="center" vertical="center" wrapText="1"/>
      <protection locked="0"/>
    </xf>
    <xf numFmtId="0" fontId="18" fillId="0" borderId="1" xfId="0" applyFont="1" applyFill="1" applyBorder="1" applyProtection="1">
      <protection locked="0"/>
    </xf>
    <xf numFmtId="0" fontId="18" fillId="0" borderId="11" xfId="0" applyFont="1" applyFill="1" applyBorder="1" applyProtection="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5" fillId="3" borderId="1" xfId="0" applyFont="1" applyFill="1" applyBorder="1" applyAlignment="1">
      <alignment horizontal="center" vertical="center"/>
    </xf>
    <xf numFmtId="0" fontId="25" fillId="3" borderId="1"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4">
    <cellStyle name="Normal" xfId="0" builtinId="0"/>
    <cellStyle name="Normal 11" xfId="1"/>
    <cellStyle name="Normal 14" xfId="2"/>
    <cellStyle name="Normal 8" xfId="3"/>
  </cellStyles>
  <dxfs count="17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I13" sqref="I13:J13"/>
    </sheetView>
  </sheetViews>
  <sheetFormatPr defaultColWidth="9.140625"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3.5703125" style="1" customWidth="1"/>
    <col min="13" max="13" width="19.5703125" style="1" customWidth="1"/>
    <col min="14" max="16384" width="9.140625" style="1"/>
  </cols>
  <sheetData>
    <row r="1" spans="1:14" ht="60" customHeight="1">
      <c r="A1" s="193" t="s">
        <v>873</v>
      </c>
      <c r="B1" s="193"/>
      <c r="C1" s="193"/>
      <c r="D1" s="193"/>
      <c r="E1" s="193"/>
      <c r="F1" s="193"/>
      <c r="G1" s="193"/>
      <c r="H1" s="193"/>
      <c r="I1" s="193"/>
      <c r="J1" s="193"/>
      <c r="K1" s="193"/>
      <c r="L1" s="193"/>
      <c r="M1" s="193"/>
    </row>
    <row r="2" spans="1:14">
      <c r="A2" s="194" t="s">
        <v>0</v>
      </c>
      <c r="B2" s="194"/>
      <c r="C2" s="196" t="s">
        <v>81</v>
      </c>
      <c r="D2" s="197"/>
      <c r="E2" s="2" t="s">
        <v>1</v>
      </c>
      <c r="F2" s="208" t="s">
        <v>82</v>
      </c>
      <c r="G2" s="208"/>
      <c r="H2" s="208"/>
      <c r="I2" s="208"/>
      <c r="J2" s="208"/>
      <c r="K2" s="206" t="s">
        <v>28</v>
      </c>
      <c r="L2" s="206"/>
      <c r="M2" s="37" t="s">
        <v>83</v>
      </c>
    </row>
    <row r="3" spans="1:14" ht="7.5" customHeight="1">
      <c r="A3" s="172"/>
      <c r="B3" s="172"/>
      <c r="C3" s="172"/>
      <c r="D3" s="172"/>
      <c r="E3" s="172"/>
      <c r="F3" s="171"/>
      <c r="G3" s="171"/>
      <c r="H3" s="171"/>
      <c r="I3" s="171"/>
      <c r="J3" s="171"/>
      <c r="K3" s="173"/>
      <c r="L3" s="173"/>
      <c r="M3" s="173"/>
    </row>
    <row r="4" spans="1:14">
      <c r="A4" s="202" t="s">
        <v>2</v>
      </c>
      <c r="B4" s="203"/>
      <c r="C4" s="203"/>
      <c r="D4" s="203"/>
      <c r="E4" s="204"/>
      <c r="F4" s="171"/>
      <c r="G4" s="171"/>
      <c r="H4" s="171"/>
      <c r="I4" s="174" t="s">
        <v>64</v>
      </c>
      <c r="J4" s="174"/>
      <c r="K4" s="174"/>
      <c r="L4" s="174"/>
      <c r="M4" s="174"/>
    </row>
    <row r="5" spans="1:14" ht="18.75" customHeight="1">
      <c r="A5" s="169" t="s">
        <v>4</v>
      </c>
      <c r="B5" s="169"/>
      <c r="C5" s="187" t="s">
        <v>72</v>
      </c>
      <c r="D5" s="205"/>
      <c r="E5" s="188"/>
      <c r="F5" s="171"/>
      <c r="G5" s="171"/>
      <c r="H5" s="171"/>
      <c r="I5" s="198" t="s">
        <v>5</v>
      </c>
      <c r="J5" s="198"/>
      <c r="K5" s="199" t="s">
        <v>73</v>
      </c>
      <c r="L5" s="201"/>
      <c r="M5" s="200"/>
    </row>
    <row r="6" spans="1:14" ht="18.75" customHeight="1">
      <c r="A6" s="170" t="s">
        <v>22</v>
      </c>
      <c r="B6" s="170"/>
      <c r="C6" s="38">
        <v>9957439469</v>
      </c>
      <c r="D6" s="195"/>
      <c r="E6" s="195"/>
      <c r="F6" s="171"/>
      <c r="G6" s="171"/>
      <c r="H6" s="171"/>
      <c r="I6" s="170" t="s">
        <v>22</v>
      </c>
      <c r="J6" s="170"/>
      <c r="K6" s="199" t="s">
        <v>74</v>
      </c>
      <c r="L6" s="200"/>
      <c r="M6" s="39"/>
    </row>
    <row r="7" spans="1:14">
      <c r="A7" s="168" t="s">
        <v>3</v>
      </c>
      <c r="B7" s="168"/>
      <c r="C7" s="168"/>
      <c r="D7" s="168"/>
      <c r="E7" s="168"/>
      <c r="F7" s="168"/>
      <c r="G7" s="168"/>
      <c r="H7" s="168"/>
      <c r="I7" s="168"/>
      <c r="J7" s="168"/>
      <c r="K7" s="168"/>
      <c r="L7" s="168"/>
      <c r="M7" s="168"/>
    </row>
    <row r="8" spans="1:14">
      <c r="A8" s="213" t="s">
        <v>25</v>
      </c>
      <c r="B8" s="214"/>
      <c r="C8" s="215"/>
      <c r="D8" s="3" t="s">
        <v>24</v>
      </c>
      <c r="E8" s="40"/>
      <c r="F8" s="178"/>
      <c r="G8" s="179"/>
      <c r="H8" s="179"/>
      <c r="I8" s="213" t="s">
        <v>26</v>
      </c>
      <c r="J8" s="214"/>
      <c r="K8" s="215"/>
      <c r="L8" s="3" t="s">
        <v>24</v>
      </c>
      <c r="M8" s="40"/>
    </row>
    <row r="9" spans="1:14">
      <c r="A9" s="183" t="s">
        <v>30</v>
      </c>
      <c r="B9" s="184"/>
      <c r="C9" s="6" t="s">
        <v>6</v>
      </c>
      <c r="D9" s="9" t="s">
        <v>12</v>
      </c>
      <c r="E9" s="5" t="s">
        <v>15</v>
      </c>
      <c r="F9" s="180"/>
      <c r="G9" s="181"/>
      <c r="H9" s="181"/>
      <c r="I9" s="183" t="s">
        <v>30</v>
      </c>
      <c r="J9" s="184"/>
      <c r="K9" s="6" t="s">
        <v>6</v>
      </c>
      <c r="L9" s="9" t="s">
        <v>12</v>
      </c>
      <c r="M9" s="5" t="s">
        <v>15</v>
      </c>
    </row>
    <row r="10" spans="1:14">
      <c r="A10" s="192" t="s">
        <v>75</v>
      </c>
      <c r="B10" s="192"/>
      <c r="C10" s="4" t="s">
        <v>18</v>
      </c>
      <c r="D10" s="38">
        <v>9435628596</v>
      </c>
      <c r="E10" s="39"/>
      <c r="F10" s="180"/>
      <c r="G10" s="181"/>
      <c r="H10" s="181"/>
      <c r="I10" s="185" t="s">
        <v>77</v>
      </c>
      <c r="J10" s="186"/>
      <c r="K10" s="4" t="s">
        <v>18</v>
      </c>
      <c r="L10" s="38">
        <v>9706244652</v>
      </c>
      <c r="M10" s="39"/>
    </row>
    <row r="11" spans="1:14">
      <c r="A11" s="192" t="s">
        <v>874</v>
      </c>
      <c r="B11" s="192"/>
      <c r="C11" s="4" t="s">
        <v>19</v>
      </c>
      <c r="D11" s="38">
        <v>9401731047</v>
      </c>
      <c r="E11" s="39"/>
      <c r="F11" s="180"/>
      <c r="G11" s="181"/>
      <c r="H11" s="181"/>
      <c r="I11" s="187" t="s">
        <v>78</v>
      </c>
      <c r="J11" s="188"/>
      <c r="K11" s="20" t="s">
        <v>18</v>
      </c>
      <c r="L11" s="38">
        <v>9954137677</v>
      </c>
      <c r="M11" s="39"/>
    </row>
    <row r="12" spans="1:14">
      <c r="A12" s="192" t="s">
        <v>76</v>
      </c>
      <c r="B12" s="192"/>
      <c r="C12" s="4" t="s">
        <v>20</v>
      </c>
      <c r="D12" s="38">
        <v>8399094779</v>
      </c>
      <c r="E12" s="39"/>
      <c r="F12" s="180"/>
      <c r="G12" s="181"/>
      <c r="H12" s="181"/>
      <c r="I12" s="185" t="s">
        <v>875</v>
      </c>
      <c r="J12" s="186"/>
      <c r="K12" s="4" t="s">
        <v>20</v>
      </c>
      <c r="L12" s="38">
        <v>9706179608</v>
      </c>
      <c r="M12" s="39"/>
    </row>
    <row r="13" spans="1:14">
      <c r="A13" s="192" t="s">
        <v>80</v>
      </c>
      <c r="B13" s="192"/>
      <c r="C13" s="4" t="s">
        <v>21</v>
      </c>
      <c r="D13" s="38">
        <v>8721081882</v>
      </c>
      <c r="E13" s="39"/>
      <c r="F13" s="180"/>
      <c r="G13" s="181"/>
      <c r="H13" s="181"/>
      <c r="I13" s="185" t="s">
        <v>79</v>
      </c>
      <c r="J13" s="186"/>
      <c r="K13" s="4" t="s">
        <v>21</v>
      </c>
      <c r="L13" s="38">
        <v>7399252127</v>
      </c>
      <c r="M13" s="39"/>
    </row>
    <row r="14" spans="1:14">
      <c r="A14" s="189" t="s">
        <v>23</v>
      </c>
      <c r="B14" s="190"/>
      <c r="C14" s="191"/>
      <c r="D14" s="212"/>
      <c r="E14" s="212"/>
      <c r="F14" s="180"/>
      <c r="G14" s="181"/>
      <c r="H14" s="181"/>
      <c r="I14" s="182"/>
      <c r="J14" s="182"/>
      <c r="K14" s="182"/>
      <c r="L14" s="182"/>
      <c r="M14" s="182"/>
      <c r="N14" s="8"/>
    </row>
    <row r="15" spans="1:14">
      <c r="A15" s="177"/>
      <c r="B15" s="177"/>
      <c r="C15" s="177"/>
      <c r="D15" s="177"/>
      <c r="E15" s="177"/>
      <c r="F15" s="177"/>
      <c r="G15" s="177"/>
      <c r="H15" s="177"/>
      <c r="I15" s="177"/>
      <c r="J15" s="177"/>
      <c r="K15" s="177"/>
      <c r="L15" s="177"/>
      <c r="M15" s="177"/>
    </row>
    <row r="16" spans="1:14">
      <c r="A16" s="176" t="s">
        <v>48</v>
      </c>
      <c r="B16" s="176"/>
      <c r="C16" s="176"/>
      <c r="D16" s="176"/>
      <c r="E16" s="176"/>
      <c r="F16" s="176"/>
      <c r="G16" s="176"/>
      <c r="H16" s="176"/>
      <c r="I16" s="176"/>
      <c r="J16" s="176"/>
      <c r="K16" s="176"/>
      <c r="L16" s="176"/>
      <c r="M16" s="176"/>
    </row>
    <row r="17" spans="1:13" ht="32.25" customHeight="1">
      <c r="A17" s="210" t="s">
        <v>60</v>
      </c>
      <c r="B17" s="210"/>
      <c r="C17" s="210"/>
      <c r="D17" s="210"/>
      <c r="E17" s="210"/>
      <c r="F17" s="210"/>
      <c r="G17" s="210"/>
      <c r="H17" s="210"/>
      <c r="I17" s="210"/>
      <c r="J17" s="210"/>
      <c r="K17" s="210"/>
      <c r="L17" s="210"/>
      <c r="M17" s="210"/>
    </row>
    <row r="18" spans="1:13">
      <c r="A18" s="175" t="s">
        <v>61</v>
      </c>
      <c r="B18" s="175"/>
      <c r="C18" s="175"/>
      <c r="D18" s="175"/>
      <c r="E18" s="175"/>
      <c r="F18" s="175"/>
      <c r="G18" s="175"/>
      <c r="H18" s="175"/>
      <c r="I18" s="175"/>
      <c r="J18" s="175"/>
      <c r="K18" s="175"/>
      <c r="L18" s="175"/>
      <c r="M18" s="175"/>
    </row>
    <row r="19" spans="1:13">
      <c r="A19" s="175" t="s">
        <v>49</v>
      </c>
      <c r="B19" s="175"/>
      <c r="C19" s="175"/>
      <c r="D19" s="175"/>
      <c r="E19" s="175"/>
      <c r="F19" s="175"/>
      <c r="G19" s="175"/>
      <c r="H19" s="175"/>
      <c r="I19" s="175"/>
      <c r="J19" s="175"/>
      <c r="K19" s="175"/>
      <c r="L19" s="175"/>
      <c r="M19" s="175"/>
    </row>
    <row r="20" spans="1:13">
      <c r="A20" s="175" t="s">
        <v>43</v>
      </c>
      <c r="B20" s="175"/>
      <c r="C20" s="175"/>
      <c r="D20" s="175"/>
      <c r="E20" s="175"/>
      <c r="F20" s="175"/>
      <c r="G20" s="175"/>
      <c r="H20" s="175"/>
      <c r="I20" s="175"/>
      <c r="J20" s="175"/>
      <c r="K20" s="175"/>
      <c r="L20" s="175"/>
      <c r="M20" s="175"/>
    </row>
    <row r="21" spans="1:13">
      <c r="A21" s="175" t="s">
        <v>50</v>
      </c>
      <c r="B21" s="175"/>
      <c r="C21" s="175"/>
      <c r="D21" s="175"/>
      <c r="E21" s="175"/>
      <c r="F21" s="175"/>
      <c r="G21" s="175"/>
      <c r="H21" s="175"/>
      <c r="I21" s="175"/>
      <c r="J21" s="175"/>
      <c r="K21" s="175"/>
      <c r="L21" s="175"/>
      <c r="M21" s="175"/>
    </row>
    <row r="22" spans="1:13">
      <c r="A22" s="175" t="s">
        <v>44</v>
      </c>
      <c r="B22" s="175"/>
      <c r="C22" s="175"/>
      <c r="D22" s="175"/>
      <c r="E22" s="175"/>
      <c r="F22" s="175"/>
      <c r="G22" s="175"/>
      <c r="H22" s="175"/>
      <c r="I22" s="175"/>
      <c r="J22" s="175"/>
      <c r="K22" s="175"/>
      <c r="L22" s="175"/>
      <c r="M22" s="175"/>
    </row>
    <row r="23" spans="1:13">
      <c r="A23" s="211" t="s">
        <v>53</v>
      </c>
      <c r="B23" s="211"/>
      <c r="C23" s="211"/>
      <c r="D23" s="211"/>
      <c r="E23" s="211"/>
      <c r="F23" s="211"/>
      <c r="G23" s="211"/>
      <c r="H23" s="211"/>
      <c r="I23" s="211"/>
      <c r="J23" s="211"/>
      <c r="K23" s="211"/>
      <c r="L23" s="211"/>
      <c r="M23" s="211"/>
    </row>
    <row r="24" spans="1:13">
      <c r="A24" s="175" t="s">
        <v>45</v>
      </c>
      <c r="B24" s="175"/>
      <c r="C24" s="175"/>
      <c r="D24" s="175"/>
      <c r="E24" s="175"/>
      <c r="F24" s="175"/>
      <c r="G24" s="175"/>
      <c r="H24" s="175"/>
      <c r="I24" s="175"/>
      <c r="J24" s="175"/>
      <c r="K24" s="175"/>
      <c r="L24" s="175"/>
      <c r="M24" s="175"/>
    </row>
    <row r="25" spans="1:13">
      <c r="A25" s="175" t="s">
        <v>46</v>
      </c>
      <c r="B25" s="175"/>
      <c r="C25" s="175"/>
      <c r="D25" s="175"/>
      <c r="E25" s="175"/>
      <c r="F25" s="175"/>
      <c r="G25" s="175"/>
      <c r="H25" s="175"/>
      <c r="I25" s="175"/>
      <c r="J25" s="175"/>
      <c r="K25" s="175"/>
      <c r="L25" s="175"/>
      <c r="M25" s="175"/>
    </row>
    <row r="26" spans="1:13">
      <c r="A26" s="175" t="s">
        <v>47</v>
      </c>
      <c r="B26" s="175"/>
      <c r="C26" s="175"/>
      <c r="D26" s="175"/>
      <c r="E26" s="175"/>
      <c r="F26" s="175"/>
      <c r="G26" s="175"/>
      <c r="H26" s="175"/>
      <c r="I26" s="175"/>
      <c r="J26" s="175"/>
      <c r="K26" s="175"/>
      <c r="L26" s="175"/>
      <c r="M26" s="175"/>
    </row>
    <row r="27" spans="1:13">
      <c r="A27" s="209" t="s">
        <v>51</v>
      </c>
      <c r="B27" s="209"/>
      <c r="C27" s="209"/>
      <c r="D27" s="209"/>
      <c r="E27" s="209"/>
      <c r="F27" s="209"/>
      <c r="G27" s="209"/>
      <c r="H27" s="209"/>
      <c r="I27" s="209"/>
      <c r="J27" s="209"/>
      <c r="K27" s="209"/>
      <c r="L27" s="209"/>
      <c r="M27" s="209"/>
    </row>
    <row r="28" spans="1:13">
      <c r="A28" s="175" t="s">
        <v>52</v>
      </c>
      <c r="B28" s="175"/>
      <c r="C28" s="175"/>
      <c r="D28" s="175"/>
      <c r="E28" s="175"/>
      <c r="F28" s="175"/>
      <c r="G28" s="175"/>
      <c r="H28" s="175"/>
      <c r="I28" s="175"/>
      <c r="J28" s="175"/>
      <c r="K28" s="175"/>
      <c r="L28" s="175"/>
      <c r="M28" s="175"/>
    </row>
    <row r="29" spans="1:13" ht="44.25" customHeight="1">
      <c r="A29" s="207" t="s">
        <v>62</v>
      </c>
      <c r="B29" s="207"/>
      <c r="C29" s="207"/>
      <c r="D29" s="207"/>
      <c r="E29" s="207"/>
      <c r="F29" s="207"/>
      <c r="G29" s="207"/>
      <c r="H29" s="207"/>
      <c r="I29" s="207"/>
      <c r="J29" s="207"/>
      <c r="K29" s="207"/>
      <c r="L29" s="207"/>
      <c r="M29" s="207"/>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D10:D13 K6:L6 L10:L13"/>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3"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130" zoomScaleNormal="130" workbookViewId="0">
      <pane xSplit="3" ySplit="4" topLeftCell="K5" activePane="bottomRight" state="frozen"/>
      <selection pane="topRight" activeCell="C1" sqref="C1"/>
      <selection pane="bottomLeft" activeCell="A5" sqref="A5"/>
      <selection pane="bottomRight" sqref="A1:S1"/>
    </sheetView>
  </sheetViews>
  <sheetFormatPr defaultColWidth="9.140625"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86" customWidth="1"/>
    <col min="17" max="17" width="11.5703125" style="105" bestFit="1" customWidth="1"/>
    <col min="18" max="18" width="17.5703125" style="86" customWidth="1"/>
    <col min="19" max="19" width="19.5703125" style="1" customWidth="1"/>
    <col min="20" max="16384" width="9.140625" style="1"/>
  </cols>
  <sheetData>
    <row r="1" spans="1:20" ht="51" customHeight="1">
      <c r="A1" s="220" t="s">
        <v>1696</v>
      </c>
      <c r="B1" s="220"/>
      <c r="C1" s="220"/>
      <c r="D1" s="221"/>
      <c r="E1" s="221"/>
      <c r="F1" s="221"/>
      <c r="G1" s="221"/>
      <c r="H1" s="221"/>
      <c r="I1" s="221"/>
      <c r="J1" s="221"/>
      <c r="K1" s="221"/>
      <c r="L1" s="221"/>
      <c r="M1" s="221"/>
      <c r="N1" s="221"/>
      <c r="O1" s="221"/>
      <c r="P1" s="221"/>
      <c r="Q1" s="221"/>
      <c r="R1" s="221"/>
      <c r="S1" s="221"/>
    </row>
    <row r="2" spans="1:20" ht="16.5" customHeight="1">
      <c r="A2" s="224" t="s">
        <v>63</v>
      </c>
      <c r="B2" s="225"/>
      <c r="C2" s="225"/>
      <c r="D2" s="25">
        <v>43374</v>
      </c>
      <c r="E2" s="22"/>
      <c r="F2" s="22"/>
      <c r="G2" s="22"/>
      <c r="H2" s="22"/>
      <c r="I2" s="22"/>
      <c r="J2" s="22"/>
      <c r="K2" s="22"/>
      <c r="L2" s="22"/>
      <c r="M2" s="22"/>
      <c r="N2" s="22"/>
      <c r="O2" s="22"/>
      <c r="P2" s="115"/>
      <c r="Q2" s="74"/>
      <c r="R2" s="80"/>
      <c r="S2" s="22"/>
    </row>
    <row r="3" spans="1:20" ht="24" customHeight="1">
      <c r="A3" s="217" t="s">
        <v>14</v>
      </c>
      <c r="B3" s="222" t="s">
        <v>65</v>
      </c>
      <c r="C3" s="216" t="s">
        <v>7</v>
      </c>
      <c r="D3" s="216" t="s">
        <v>59</v>
      </c>
      <c r="E3" s="216" t="s">
        <v>16</v>
      </c>
      <c r="F3" s="226" t="s">
        <v>17</v>
      </c>
      <c r="G3" s="216" t="s">
        <v>8</v>
      </c>
      <c r="H3" s="216"/>
      <c r="I3" s="216"/>
      <c r="J3" s="216" t="s">
        <v>35</v>
      </c>
      <c r="K3" s="222" t="s">
        <v>37</v>
      </c>
      <c r="L3" s="222" t="s">
        <v>54</v>
      </c>
      <c r="M3" s="222" t="s">
        <v>55</v>
      </c>
      <c r="N3" s="222" t="s">
        <v>38</v>
      </c>
      <c r="O3" s="222" t="s">
        <v>39</v>
      </c>
      <c r="P3" s="217" t="s">
        <v>58</v>
      </c>
      <c r="Q3" s="218" t="s">
        <v>56</v>
      </c>
      <c r="R3" s="216" t="s">
        <v>36</v>
      </c>
      <c r="S3" s="216" t="s">
        <v>57</v>
      </c>
      <c r="T3" s="216" t="s">
        <v>13</v>
      </c>
    </row>
    <row r="4" spans="1:20" ht="25.5" customHeight="1">
      <c r="A4" s="217"/>
      <c r="B4" s="227"/>
      <c r="C4" s="216"/>
      <c r="D4" s="216"/>
      <c r="E4" s="216"/>
      <c r="F4" s="226"/>
      <c r="G4" s="15" t="s">
        <v>9</v>
      </c>
      <c r="H4" s="15" t="s">
        <v>10</v>
      </c>
      <c r="I4" s="11" t="s">
        <v>11</v>
      </c>
      <c r="J4" s="216"/>
      <c r="K4" s="223"/>
      <c r="L4" s="223"/>
      <c r="M4" s="223"/>
      <c r="N4" s="223"/>
      <c r="O4" s="223"/>
      <c r="P4" s="217"/>
      <c r="Q4" s="219"/>
      <c r="R4" s="216"/>
      <c r="S4" s="216"/>
      <c r="T4" s="216"/>
    </row>
    <row r="5" spans="1:20">
      <c r="A5" s="4">
        <v>1</v>
      </c>
      <c r="B5" s="17" t="s">
        <v>66</v>
      </c>
      <c r="C5" s="144" t="s">
        <v>876</v>
      </c>
      <c r="D5" s="111" t="s">
        <v>951</v>
      </c>
      <c r="E5" s="75" t="s">
        <v>275</v>
      </c>
      <c r="F5" s="18" t="s">
        <v>114</v>
      </c>
      <c r="G5" s="51">
        <v>18</v>
      </c>
      <c r="H5" s="51">
        <v>16</v>
      </c>
      <c r="I5" s="17">
        <f>+G5+H5</f>
        <v>34</v>
      </c>
      <c r="J5" s="18"/>
      <c r="K5" s="58" t="s">
        <v>356</v>
      </c>
      <c r="L5" s="75" t="s">
        <v>360</v>
      </c>
      <c r="M5" s="18"/>
      <c r="N5" s="75" t="s">
        <v>380</v>
      </c>
      <c r="O5" s="18"/>
      <c r="P5" s="111" t="s">
        <v>930</v>
      </c>
      <c r="Q5" s="114" t="s">
        <v>91</v>
      </c>
      <c r="R5" s="60">
        <v>45</v>
      </c>
      <c r="S5" s="18" t="s">
        <v>87</v>
      </c>
      <c r="T5" s="18"/>
    </row>
    <row r="6" spans="1:20">
      <c r="A6" s="4">
        <v>2</v>
      </c>
      <c r="B6" s="17" t="s">
        <v>66</v>
      </c>
      <c r="C6" s="144" t="s">
        <v>877</v>
      </c>
      <c r="D6" s="111" t="s">
        <v>951</v>
      </c>
      <c r="E6" s="75" t="s">
        <v>276</v>
      </c>
      <c r="F6" s="18" t="s">
        <v>106</v>
      </c>
      <c r="G6" s="51">
        <v>12</v>
      </c>
      <c r="H6" s="51">
        <v>20</v>
      </c>
      <c r="I6" s="17">
        <f>+G6+H6</f>
        <v>32</v>
      </c>
      <c r="J6" s="18"/>
      <c r="K6" s="58" t="s">
        <v>356</v>
      </c>
      <c r="L6" s="75" t="s">
        <v>360</v>
      </c>
      <c r="M6" s="18"/>
      <c r="N6" s="75" t="s">
        <v>380</v>
      </c>
      <c r="O6" s="18"/>
      <c r="P6" s="111" t="s">
        <v>930</v>
      </c>
      <c r="Q6" s="114" t="s">
        <v>92</v>
      </c>
      <c r="R6" s="60">
        <v>65</v>
      </c>
      <c r="S6" s="18" t="s">
        <v>87</v>
      </c>
      <c r="T6" s="18"/>
    </row>
    <row r="7" spans="1:20">
      <c r="A7" s="4">
        <v>3</v>
      </c>
      <c r="B7" s="17" t="s">
        <v>66</v>
      </c>
      <c r="C7" s="144" t="s">
        <v>878</v>
      </c>
      <c r="D7" s="111" t="s">
        <v>951</v>
      </c>
      <c r="E7" s="75"/>
      <c r="F7" s="18" t="s">
        <v>106</v>
      </c>
      <c r="G7" s="51">
        <v>83</v>
      </c>
      <c r="H7" s="51">
        <v>88</v>
      </c>
      <c r="I7" s="17">
        <f t="shared" ref="I7:I69" si="0">+G7+H7</f>
        <v>171</v>
      </c>
      <c r="J7" s="18"/>
      <c r="K7" s="58" t="s">
        <v>356</v>
      </c>
      <c r="L7" s="75" t="s">
        <v>361</v>
      </c>
      <c r="M7" s="18"/>
      <c r="N7" s="75" t="s">
        <v>381</v>
      </c>
      <c r="O7" s="18"/>
      <c r="P7" s="111" t="s">
        <v>930</v>
      </c>
      <c r="Q7" s="114" t="s">
        <v>92</v>
      </c>
      <c r="R7" s="60"/>
      <c r="S7" s="18" t="s">
        <v>87</v>
      </c>
      <c r="T7" s="18"/>
    </row>
    <row r="8" spans="1:20">
      <c r="A8" s="4">
        <v>4</v>
      </c>
      <c r="B8" s="17" t="s">
        <v>66</v>
      </c>
      <c r="C8" s="144" t="s">
        <v>879</v>
      </c>
      <c r="D8" s="111" t="s">
        <v>952</v>
      </c>
      <c r="E8" s="75" t="s">
        <v>277</v>
      </c>
      <c r="F8" s="18"/>
      <c r="G8" s="51">
        <v>12</v>
      </c>
      <c r="H8" s="51">
        <v>18</v>
      </c>
      <c r="I8" s="17">
        <f t="shared" si="0"/>
        <v>30</v>
      </c>
      <c r="J8" s="17"/>
      <c r="K8" s="58" t="s">
        <v>356</v>
      </c>
      <c r="L8" s="75" t="s">
        <v>361</v>
      </c>
      <c r="M8" s="18"/>
      <c r="N8" s="75" t="s">
        <v>381</v>
      </c>
      <c r="O8" s="18"/>
      <c r="P8" s="111" t="s">
        <v>931</v>
      </c>
      <c r="Q8" s="114" t="s">
        <v>92</v>
      </c>
      <c r="R8" s="60"/>
      <c r="S8" s="18" t="s">
        <v>87</v>
      </c>
      <c r="T8" s="18"/>
    </row>
    <row r="9" spans="1:20">
      <c r="A9" s="4">
        <v>5</v>
      </c>
      <c r="B9" s="17" t="s">
        <v>66</v>
      </c>
      <c r="C9" s="144" t="s">
        <v>880</v>
      </c>
      <c r="D9" s="111" t="s">
        <v>952</v>
      </c>
      <c r="E9" s="75" t="s">
        <v>278</v>
      </c>
      <c r="F9" s="18"/>
      <c r="G9" s="51">
        <v>13</v>
      </c>
      <c r="H9" s="51">
        <v>19</v>
      </c>
      <c r="I9" s="17">
        <f t="shared" si="0"/>
        <v>32</v>
      </c>
      <c r="J9" s="18"/>
      <c r="K9" s="58" t="s">
        <v>356</v>
      </c>
      <c r="L9" s="75" t="s">
        <v>362</v>
      </c>
      <c r="M9" s="18"/>
      <c r="N9" s="75" t="s">
        <v>382</v>
      </c>
      <c r="O9" s="18"/>
      <c r="P9" s="111" t="s">
        <v>931</v>
      </c>
      <c r="Q9" s="114" t="s">
        <v>93</v>
      </c>
      <c r="R9" s="60">
        <v>42</v>
      </c>
      <c r="S9" s="18" t="s">
        <v>87</v>
      </c>
      <c r="T9" s="18"/>
    </row>
    <row r="10" spans="1:20">
      <c r="A10" s="4">
        <v>6</v>
      </c>
      <c r="B10" s="17" t="s">
        <v>66</v>
      </c>
      <c r="C10" s="144" t="s">
        <v>881</v>
      </c>
      <c r="D10" s="111" t="s">
        <v>952</v>
      </c>
      <c r="E10" s="75" t="s">
        <v>279</v>
      </c>
      <c r="F10" s="18"/>
      <c r="G10" s="51">
        <v>14</v>
      </c>
      <c r="H10" s="51">
        <v>21</v>
      </c>
      <c r="I10" s="17">
        <f t="shared" si="0"/>
        <v>35</v>
      </c>
      <c r="J10" s="18"/>
      <c r="K10" s="58" t="s">
        <v>356</v>
      </c>
      <c r="L10" s="75" t="s">
        <v>362</v>
      </c>
      <c r="M10" s="18"/>
      <c r="N10" s="75" t="s">
        <v>382</v>
      </c>
      <c r="O10" s="18"/>
      <c r="P10" s="111" t="s">
        <v>931</v>
      </c>
      <c r="Q10" s="114" t="s">
        <v>94</v>
      </c>
      <c r="R10" s="60">
        <v>43</v>
      </c>
      <c r="S10" s="18" t="s">
        <v>87</v>
      </c>
      <c r="T10" s="18"/>
    </row>
    <row r="11" spans="1:20">
      <c r="A11" s="4">
        <v>7</v>
      </c>
      <c r="B11" s="17" t="s">
        <v>66</v>
      </c>
      <c r="C11" s="144" t="s">
        <v>882</v>
      </c>
      <c r="D11" s="111" t="s">
        <v>952</v>
      </c>
      <c r="E11" s="75"/>
      <c r="F11" s="18"/>
      <c r="G11" s="51">
        <v>34</v>
      </c>
      <c r="H11" s="51">
        <v>30</v>
      </c>
      <c r="I11" s="17">
        <f t="shared" si="0"/>
        <v>64</v>
      </c>
      <c r="J11" s="18"/>
      <c r="K11" s="58" t="s">
        <v>356</v>
      </c>
      <c r="L11" s="75" t="s">
        <v>363</v>
      </c>
      <c r="M11" s="18"/>
      <c r="N11" s="75" t="s">
        <v>383</v>
      </c>
      <c r="O11" s="18"/>
      <c r="P11" s="111" t="s">
        <v>932</v>
      </c>
      <c r="Q11" s="114" t="s">
        <v>94</v>
      </c>
      <c r="R11" s="60">
        <v>42</v>
      </c>
      <c r="S11" s="18" t="s">
        <v>87</v>
      </c>
      <c r="T11" s="18"/>
    </row>
    <row r="12" spans="1:20">
      <c r="A12" s="4">
        <v>8</v>
      </c>
      <c r="B12" s="17" t="s">
        <v>66</v>
      </c>
      <c r="C12" s="144" t="s">
        <v>883</v>
      </c>
      <c r="D12" s="111" t="s">
        <v>952</v>
      </c>
      <c r="E12" s="75" t="s">
        <v>280</v>
      </c>
      <c r="F12" s="18"/>
      <c r="G12" s="51">
        <v>20</v>
      </c>
      <c r="H12" s="51">
        <v>22</v>
      </c>
      <c r="I12" s="17">
        <f t="shared" si="0"/>
        <v>42</v>
      </c>
      <c r="J12" s="18"/>
      <c r="K12" s="58" t="s">
        <v>356</v>
      </c>
      <c r="L12" s="75" t="s">
        <v>360</v>
      </c>
      <c r="M12" s="18"/>
      <c r="N12" s="75" t="s">
        <v>384</v>
      </c>
      <c r="O12" s="18"/>
      <c r="P12" s="111" t="s">
        <v>932</v>
      </c>
      <c r="Q12" s="114" t="s">
        <v>97</v>
      </c>
      <c r="R12" s="60">
        <v>45</v>
      </c>
      <c r="S12" s="18" t="s">
        <v>87</v>
      </c>
      <c r="T12" s="18"/>
    </row>
    <row r="13" spans="1:20">
      <c r="A13" s="4">
        <v>9</v>
      </c>
      <c r="B13" s="17" t="s">
        <v>66</v>
      </c>
      <c r="C13" s="144" t="s">
        <v>884</v>
      </c>
      <c r="D13" s="111" t="s">
        <v>952</v>
      </c>
      <c r="E13" s="75"/>
      <c r="F13" s="18"/>
      <c r="G13" s="51">
        <v>41</v>
      </c>
      <c r="H13" s="51">
        <v>37</v>
      </c>
      <c r="I13" s="17">
        <f t="shared" si="0"/>
        <v>78</v>
      </c>
      <c r="J13" s="18"/>
      <c r="K13" s="58" t="s">
        <v>356</v>
      </c>
      <c r="L13" s="75" t="s">
        <v>360</v>
      </c>
      <c r="M13" s="18"/>
      <c r="N13" s="75" t="s">
        <v>384</v>
      </c>
      <c r="O13" s="18"/>
      <c r="P13" s="111" t="s">
        <v>932</v>
      </c>
      <c r="Q13" s="114" t="s">
        <v>97</v>
      </c>
      <c r="R13" s="60"/>
      <c r="S13" s="18" t="s">
        <v>87</v>
      </c>
      <c r="T13" s="18"/>
    </row>
    <row r="14" spans="1:20">
      <c r="A14" s="4">
        <v>10</v>
      </c>
      <c r="B14" s="17" t="s">
        <v>66</v>
      </c>
      <c r="C14" s="144" t="s">
        <v>885</v>
      </c>
      <c r="D14" s="111" t="s">
        <v>952</v>
      </c>
      <c r="E14" s="75"/>
      <c r="F14" s="18"/>
      <c r="G14" s="51">
        <v>130</v>
      </c>
      <c r="H14" s="51">
        <v>234</v>
      </c>
      <c r="I14" s="17">
        <f t="shared" si="0"/>
        <v>364</v>
      </c>
      <c r="J14" s="18"/>
      <c r="K14" s="58" t="s">
        <v>356</v>
      </c>
      <c r="L14" s="75" t="s">
        <v>362</v>
      </c>
      <c r="M14" s="18"/>
      <c r="N14" s="75" t="s">
        <v>385</v>
      </c>
      <c r="O14" s="18"/>
      <c r="P14" s="111" t="s">
        <v>933</v>
      </c>
      <c r="Q14" s="114" t="s">
        <v>97</v>
      </c>
      <c r="R14" s="60"/>
      <c r="S14" s="18" t="s">
        <v>87</v>
      </c>
      <c r="T14" s="18"/>
    </row>
    <row r="15" spans="1:20">
      <c r="A15" s="4">
        <v>11</v>
      </c>
      <c r="B15" s="17" t="s">
        <v>66</v>
      </c>
      <c r="C15" s="144" t="s">
        <v>886</v>
      </c>
      <c r="D15" s="111" t="s">
        <v>952</v>
      </c>
      <c r="E15" s="75" t="s">
        <v>281</v>
      </c>
      <c r="F15" s="18"/>
      <c r="G15" s="51">
        <v>21</v>
      </c>
      <c r="H15" s="51">
        <v>17</v>
      </c>
      <c r="I15" s="17">
        <f t="shared" si="0"/>
        <v>38</v>
      </c>
      <c r="J15" s="18"/>
      <c r="K15" s="58" t="s">
        <v>357</v>
      </c>
      <c r="L15" s="75" t="s">
        <v>360</v>
      </c>
      <c r="M15" s="18"/>
      <c r="N15" s="75" t="s">
        <v>386</v>
      </c>
      <c r="O15" s="18"/>
      <c r="P15" s="111" t="s">
        <v>933</v>
      </c>
      <c r="Q15" s="114" t="s">
        <v>90</v>
      </c>
      <c r="R15" s="60">
        <v>43</v>
      </c>
      <c r="S15" s="18" t="s">
        <v>87</v>
      </c>
      <c r="T15" s="18"/>
    </row>
    <row r="16" spans="1:20">
      <c r="A16" s="4">
        <v>12</v>
      </c>
      <c r="B16" s="17" t="s">
        <v>66</v>
      </c>
      <c r="C16" s="144" t="s">
        <v>815</v>
      </c>
      <c r="D16" s="111" t="s">
        <v>952</v>
      </c>
      <c r="E16" s="75" t="s">
        <v>282</v>
      </c>
      <c r="F16" s="18"/>
      <c r="G16" s="51">
        <v>20</v>
      </c>
      <c r="H16" s="51">
        <v>15</v>
      </c>
      <c r="I16" s="17">
        <f t="shared" si="0"/>
        <v>35</v>
      </c>
      <c r="J16" s="18"/>
      <c r="K16" s="58" t="s">
        <v>357</v>
      </c>
      <c r="L16" s="75" t="s">
        <v>364</v>
      </c>
      <c r="M16" s="18"/>
      <c r="N16" s="75" t="s">
        <v>387</v>
      </c>
      <c r="O16" s="18"/>
      <c r="P16" s="111" t="s">
        <v>933</v>
      </c>
      <c r="Q16" s="114" t="s">
        <v>91</v>
      </c>
      <c r="R16" s="60">
        <v>45</v>
      </c>
      <c r="S16" s="18" t="s">
        <v>87</v>
      </c>
      <c r="T16" s="18"/>
    </row>
    <row r="17" spans="1:20">
      <c r="A17" s="4">
        <v>13</v>
      </c>
      <c r="B17" s="17" t="s">
        <v>66</v>
      </c>
      <c r="C17" s="144" t="s">
        <v>887</v>
      </c>
      <c r="D17" s="111" t="s">
        <v>952</v>
      </c>
      <c r="E17" s="75" t="s">
        <v>283</v>
      </c>
      <c r="F17" s="18"/>
      <c r="G17" s="51">
        <v>16</v>
      </c>
      <c r="H17" s="51">
        <v>17</v>
      </c>
      <c r="I17" s="17">
        <f t="shared" si="0"/>
        <v>33</v>
      </c>
      <c r="J17" s="18"/>
      <c r="K17" s="58" t="s">
        <v>357</v>
      </c>
      <c r="L17" s="75" t="s">
        <v>363</v>
      </c>
      <c r="M17" s="18"/>
      <c r="N17" s="75" t="s">
        <v>388</v>
      </c>
      <c r="O17" s="18"/>
      <c r="P17" s="111" t="s">
        <v>933</v>
      </c>
      <c r="Q17" s="114" t="s">
        <v>91</v>
      </c>
      <c r="R17" s="60"/>
      <c r="S17" s="18" t="s">
        <v>87</v>
      </c>
      <c r="T17" s="18"/>
    </row>
    <row r="18" spans="1:20">
      <c r="A18" s="4">
        <v>14</v>
      </c>
      <c r="B18" s="17" t="s">
        <v>66</v>
      </c>
      <c r="C18" s="144" t="s">
        <v>816</v>
      </c>
      <c r="D18" s="111" t="s">
        <v>952</v>
      </c>
      <c r="E18" s="75" t="s">
        <v>284</v>
      </c>
      <c r="F18" s="18"/>
      <c r="G18" s="51">
        <v>22</v>
      </c>
      <c r="H18" s="51">
        <v>25</v>
      </c>
      <c r="I18" s="17">
        <f t="shared" si="0"/>
        <v>47</v>
      </c>
      <c r="J18" s="18"/>
      <c r="K18" s="58" t="s">
        <v>357</v>
      </c>
      <c r="L18" s="75" t="s">
        <v>360</v>
      </c>
      <c r="M18" s="18"/>
      <c r="N18" s="75" t="s">
        <v>389</v>
      </c>
      <c r="O18" s="18"/>
      <c r="P18" s="111" t="s">
        <v>933</v>
      </c>
      <c r="Q18" s="114" t="s">
        <v>91</v>
      </c>
      <c r="R18" s="60"/>
      <c r="S18" s="18" t="s">
        <v>87</v>
      </c>
      <c r="T18" s="18"/>
    </row>
    <row r="19" spans="1:20">
      <c r="A19" s="4">
        <v>15</v>
      </c>
      <c r="B19" s="17" t="s">
        <v>66</v>
      </c>
      <c r="C19" s="144" t="s">
        <v>888</v>
      </c>
      <c r="D19" s="111" t="s">
        <v>952</v>
      </c>
      <c r="E19" s="75" t="s">
        <v>285</v>
      </c>
      <c r="F19" s="18"/>
      <c r="G19" s="51">
        <v>18</v>
      </c>
      <c r="H19" s="51">
        <v>15</v>
      </c>
      <c r="I19" s="17">
        <f t="shared" si="0"/>
        <v>33</v>
      </c>
      <c r="J19" s="18"/>
      <c r="K19" s="58" t="s">
        <v>357</v>
      </c>
      <c r="L19" s="75" t="s">
        <v>362</v>
      </c>
      <c r="M19" s="18"/>
      <c r="N19" s="75" t="s">
        <v>390</v>
      </c>
      <c r="O19" s="18"/>
      <c r="P19" s="111" t="s">
        <v>933</v>
      </c>
      <c r="Q19" s="114" t="s">
        <v>91</v>
      </c>
      <c r="R19" s="60"/>
      <c r="S19" s="18" t="s">
        <v>87</v>
      </c>
      <c r="T19" s="18"/>
    </row>
    <row r="20" spans="1:20">
      <c r="A20" s="4">
        <v>16</v>
      </c>
      <c r="B20" s="17" t="s">
        <v>66</v>
      </c>
      <c r="C20" s="144" t="s">
        <v>889</v>
      </c>
      <c r="D20" s="111" t="s">
        <v>952</v>
      </c>
      <c r="E20" s="75"/>
      <c r="F20" s="18"/>
      <c r="G20" s="51">
        <v>41</v>
      </c>
      <c r="H20" s="51">
        <v>31</v>
      </c>
      <c r="I20" s="17">
        <f t="shared" si="0"/>
        <v>72</v>
      </c>
      <c r="J20" s="18"/>
      <c r="K20" s="58" t="s">
        <v>357</v>
      </c>
      <c r="L20" s="75" t="s">
        <v>361</v>
      </c>
      <c r="M20" s="18"/>
      <c r="N20" s="75" t="s">
        <v>391</v>
      </c>
      <c r="O20" s="18"/>
      <c r="P20" s="111" t="s">
        <v>934</v>
      </c>
      <c r="Q20" s="103" t="s">
        <v>92</v>
      </c>
      <c r="R20" s="60">
        <v>65</v>
      </c>
      <c r="S20" s="18" t="s">
        <v>87</v>
      </c>
      <c r="T20" s="18"/>
    </row>
    <row r="21" spans="1:20">
      <c r="A21" s="4">
        <v>17</v>
      </c>
      <c r="B21" s="17" t="s">
        <v>66</v>
      </c>
      <c r="C21" s="144" t="s">
        <v>890</v>
      </c>
      <c r="D21" s="111" t="s">
        <v>952</v>
      </c>
      <c r="E21" s="75"/>
      <c r="F21" s="18"/>
      <c r="G21" s="51">
        <v>202</v>
      </c>
      <c r="H21" s="51">
        <v>228</v>
      </c>
      <c r="I21" s="17">
        <f t="shared" si="0"/>
        <v>430</v>
      </c>
      <c r="J21" s="18"/>
      <c r="K21" s="58" t="s">
        <v>356</v>
      </c>
      <c r="L21" s="75" t="s">
        <v>362</v>
      </c>
      <c r="M21" s="18"/>
      <c r="N21" s="75" t="s">
        <v>392</v>
      </c>
      <c r="O21" s="18"/>
      <c r="P21" s="111" t="s">
        <v>934</v>
      </c>
      <c r="Q21" s="103" t="s">
        <v>92</v>
      </c>
      <c r="R21" s="60"/>
      <c r="S21" s="18" t="s">
        <v>87</v>
      </c>
      <c r="T21" s="18"/>
    </row>
    <row r="22" spans="1:20">
      <c r="A22" s="4">
        <v>18</v>
      </c>
      <c r="B22" s="17" t="s">
        <v>66</v>
      </c>
      <c r="C22" s="144" t="s">
        <v>891</v>
      </c>
      <c r="D22" s="111" t="s">
        <v>952</v>
      </c>
      <c r="E22" s="75" t="s">
        <v>286</v>
      </c>
      <c r="F22" s="18"/>
      <c r="G22" s="51">
        <v>24</v>
      </c>
      <c r="H22" s="51">
        <v>16</v>
      </c>
      <c r="I22" s="17">
        <f t="shared" si="0"/>
        <v>40</v>
      </c>
      <c r="J22" s="18"/>
      <c r="K22" s="58" t="s">
        <v>356</v>
      </c>
      <c r="L22" s="75" t="s">
        <v>360</v>
      </c>
      <c r="M22" s="18"/>
      <c r="N22" s="75" t="s">
        <v>393</v>
      </c>
      <c r="O22" s="18"/>
      <c r="P22" s="111" t="s">
        <v>934</v>
      </c>
      <c r="Q22" s="103" t="s">
        <v>92</v>
      </c>
      <c r="R22" s="60"/>
      <c r="S22" s="18" t="s">
        <v>87</v>
      </c>
      <c r="T22" s="18"/>
    </row>
    <row r="23" spans="1:20">
      <c r="A23" s="4">
        <v>19</v>
      </c>
      <c r="B23" s="17" t="s">
        <v>66</v>
      </c>
      <c r="C23" s="144" t="s">
        <v>892</v>
      </c>
      <c r="D23" s="111" t="s">
        <v>952</v>
      </c>
      <c r="E23" s="75" t="s">
        <v>287</v>
      </c>
      <c r="F23" s="18"/>
      <c r="G23" s="51">
        <v>19</v>
      </c>
      <c r="H23" s="51">
        <v>21</v>
      </c>
      <c r="I23" s="17">
        <f t="shared" si="0"/>
        <v>40</v>
      </c>
      <c r="J23" s="18"/>
      <c r="K23" s="58" t="s">
        <v>356</v>
      </c>
      <c r="L23" s="75" t="s">
        <v>362</v>
      </c>
      <c r="M23" s="18"/>
      <c r="N23" s="75" t="s">
        <v>394</v>
      </c>
      <c r="O23" s="18"/>
      <c r="P23" s="111" t="s">
        <v>934</v>
      </c>
      <c r="Q23" s="103" t="s">
        <v>92</v>
      </c>
      <c r="R23" s="60"/>
      <c r="S23" s="18" t="s">
        <v>87</v>
      </c>
      <c r="T23" s="18"/>
    </row>
    <row r="24" spans="1:20">
      <c r="A24" s="4">
        <v>20</v>
      </c>
      <c r="B24" s="17" t="s">
        <v>66</v>
      </c>
      <c r="C24" s="144" t="s">
        <v>893</v>
      </c>
      <c r="D24" s="111" t="s">
        <v>951</v>
      </c>
      <c r="E24" s="75" t="s">
        <v>288</v>
      </c>
      <c r="F24" s="18" t="s">
        <v>106</v>
      </c>
      <c r="G24" s="51">
        <v>22</v>
      </c>
      <c r="H24" s="51">
        <v>20</v>
      </c>
      <c r="I24" s="17">
        <f t="shared" si="0"/>
        <v>42</v>
      </c>
      <c r="J24" s="18"/>
      <c r="K24" s="58" t="s">
        <v>356</v>
      </c>
      <c r="L24" s="75" t="s">
        <v>361</v>
      </c>
      <c r="M24" s="18"/>
      <c r="N24" s="75" t="s">
        <v>395</v>
      </c>
      <c r="O24" s="18"/>
      <c r="P24" s="111" t="s">
        <v>935</v>
      </c>
      <c r="Q24" s="103" t="s">
        <v>93</v>
      </c>
      <c r="R24" s="60">
        <v>59</v>
      </c>
      <c r="S24" s="18" t="s">
        <v>87</v>
      </c>
      <c r="T24" s="18"/>
    </row>
    <row r="25" spans="1:20">
      <c r="A25" s="4">
        <v>21</v>
      </c>
      <c r="B25" s="17" t="s">
        <v>66</v>
      </c>
      <c r="C25" s="144" t="s">
        <v>894</v>
      </c>
      <c r="D25" s="111" t="s">
        <v>952</v>
      </c>
      <c r="E25" s="75"/>
      <c r="F25" s="18"/>
      <c r="G25" s="51">
        <v>48</v>
      </c>
      <c r="H25" s="51">
        <v>24</v>
      </c>
      <c r="I25" s="17">
        <f t="shared" si="0"/>
        <v>72</v>
      </c>
      <c r="J25" s="18"/>
      <c r="K25" s="58" t="s">
        <v>356</v>
      </c>
      <c r="L25" s="75" t="s">
        <v>360</v>
      </c>
      <c r="M25" s="18"/>
      <c r="N25" s="75" t="s">
        <v>396</v>
      </c>
      <c r="O25" s="18"/>
      <c r="P25" s="111" t="s">
        <v>936</v>
      </c>
      <c r="Q25" s="103" t="s">
        <v>93</v>
      </c>
      <c r="R25" s="60"/>
      <c r="S25" s="18" t="s">
        <v>87</v>
      </c>
      <c r="T25" s="18"/>
    </row>
    <row r="26" spans="1:20">
      <c r="A26" s="4">
        <v>22</v>
      </c>
      <c r="B26" s="17" t="s">
        <v>66</v>
      </c>
      <c r="C26" s="144" t="s">
        <v>895</v>
      </c>
      <c r="D26" s="111" t="s">
        <v>952</v>
      </c>
      <c r="E26" s="75" t="s">
        <v>289</v>
      </c>
      <c r="F26" s="18"/>
      <c r="G26" s="51">
        <v>16</v>
      </c>
      <c r="H26" s="51">
        <v>21</v>
      </c>
      <c r="I26" s="17">
        <f t="shared" si="0"/>
        <v>37</v>
      </c>
      <c r="J26" s="18"/>
      <c r="K26" s="58" t="s">
        <v>356</v>
      </c>
      <c r="L26" s="75" t="s">
        <v>362</v>
      </c>
      <c r="M26" s="18"/>
      <c r="N26" s="75" t="s">
        <v>397</v>
      </c>
      <c r="O26" s="18"/>
      <c r="P26" s="111" t="s">
        <v>936</v>
      </c>
      <c r="Q26" s="103" t="s">
        <v>93</v>
      </c>
      <c r="R26" s="60"/>
      <c r="S26" s="18" t="s">
        <v>87</v>
      </c>
      <c r="T26" s="18"/>
    </row>
    <row r="27" spans="1:20">
      <c r="A27" s="4">
        <v>23</v>
      </c>
      <c r="B27" s="17" t="s">
        <v>66</v>
      </c>
      <c r="C27" s="144" t="s">
        <v>896</v>
      </c>
      <c r="D27" s="111" t="s">
        <v>952</v>
      </c>
      <c r="E27" s="75" t="s">
        <v>290</v>
      </c>
      <c r="F27" s="18"/>
      <c r="G27" s="51">
        <v>12</v>
      </c>
      <c r="H27" s="51">
        <v>22</v>
      </c>
      <c r="I27" s="17">
        <f t="shared" si="0"/>
        <v>34</v>
      </c>
      <c r="J27" s="18"/>
      <c r="K27" s="58" t="s">
        <v>356</v>
      </c>
      <c r="L27" s="75" t="s">
        <v>365</v>
      </c>
      <c r="M27" s="18"/>
      <c r="N27" s="75" t="s">
        <v>398</v>
      </c>
      <c r="O27" s="18"/>
      <c r="P27" s="111" t="s">
        <v>937</v>
      </c>
      <c r="Q27" s="103" t="s">
        <v>93</v>
      </c>
      <c r="R27" s="60"/>
      <c r="S27" s="18" t="s">
        <v>87</v>
      </c>
      <c r="T27" s="18"/>
    </row>
    <row r="28" spans="1:20">
      <c r="A28" s="4">
        <v>24</v>
      </c>
      <c r="B28" s="17" t="s">
        <v>66</v>
      </c>
      <c r="C28" s="144" t="s">
        <v>897</v>
      </c>
      <c r="D28" s="111" t="s">
        <v>952</v>
      </c>
      <c r="E28" s="75"/>
      <c r="F28" s="18"/>
      <c r="G28" s="51">
        <v>15</v>
      </c>
      <c r="H28" s="51">
        <v>14</v>
      </c>
      <c r="I28" s="17">
        <f t="shared" si="0"/>
        <v>29</v>
      </c>
      <c r="J28" s="18"/>
      <c r="K28" s="58" t="s">
        <v>358</v>
      </c>
      <c r="L28" s="75" t="s">
        <v>362</v>
      </c>
      <c r="M28" s="18"/>
      <c r="N28" s="75" t="s">
        <v>399</v>
      </c>
      <c r="O28" s="18"/>
      <c r="P28" s="111" t="s">
        <v>937</v>
      </c>
      <c r="Q28" s="114" t="s">
        <v>94</v>
      </c>
      <c r="R28" s="60">
        <v>36</v>
      </c>
      <c r="S28" s="18" t="s">
        <v>87</v>
      </c>
      <c r="T28" s="18"/>
    </row>
    <row r="29" spans="1:20">
      <c r="A29" s="4">
        <v>25</v>
      </c>
      <c r="B29" s="17" t="s">
        <v>66</v>
      </c>
      <c r="C29" s="144" t="s">
        <v>898</v>
      </c>
      <c r="D29" s="111" t="s">
        <v>952</v>
      </c>
      <c r="E29" s="75" t="s">
        <v>291</v>
      </c>
      <c r="F29" s="18"/>
      <c r="G29" s="51">
        <v>16</v>
      </c>
      <c r="H29" s="51">
        <v>19</v>
      </c>
      <c r="I29" s="17">
        <f t="shared" si="0"/>
        <v>35</v>
      </c>
      <c r="J29" s="18"/>
      <c r="K29" s="58" t="s">
        <v>358</v>
      </c>
      <c r="L29" s="75" t="s">
        <v>365</v>
      </c>
      <c r="M29" s="18"/>
      <c r="N29" s="75" t="s">
        <v>400</v>
      </c>
      <c r="O29" s="18"/>
      <c r="P29" s="111" t="s">
        <v>937</v>
      </c>
      <c r="Q29" s="114" t="s">
        <v>94</v>
      </c>
      <c r="R29" s="60"/>
      <c r="S29" s="18" t="s">
        <v>87</v>
      </c>
      <c r="T29" s="18"/>
    </row>
    <row r="30" spans="1:20">
      <c r="A30" s="4">
        <v>26</v>
      </c>
      <c r="B30" s="17" t="s">
        <v>66</v>
      </c>
      <c r="C30" s="112" t="s">
        <v>899</v>
      </c>
      <c r="D30" s="111" t="s">
        <v>952</v>
      </c>
      <c r="E30" s="75" t="s">
        <v>292</v>
      </c>
      <c r="F30" s="18"/>
      <c r="G30" s="51">
        <v>12</v>
      </c>
      <c r="H30" s="51">
        <v>17</v>
      </c>
      <c r="I30" s="17">
        <f t="shared" si="0"/>
        <v>29</v>
      </c>
      <c r="J30" s="18"/>
      <c r="K30" s="58" t="s">
        <v>358</v>
      </c>
      <c r="L30" s="75" t="s">
        <v>362</v>
      </c>
      <c r="M30" s="18"/>
      <c r="N30" s="75" t="s">
        <v>401</v>
      </c>
      <c r="O30" s="18"/>
      <c r="P30" s="111" t="s">
        <v>938</v>
      </c>
      <c r="Q30" s="114" t="s">
        <v>94</v>
      </c>
      <c r="R30" s="60"/>
      <c r="S30" s="18" t="s">
        <v>87</v>
      </c>
      <c r="T30" s="18"/>
    </row>
    <row r="31" spans="1:20">
      <c r="A31" s="4">
        <v>27</v>
      </c>
      <c r="B31" s="17" t="s">
        <v>66</v>
      </c>
      <c r="C31" s="112" t="s">
        <v>900</v>
      </c>
      <c r="D31" s="111" t="s">
        <v>952</v>
      </c>
      <c r="E31" s="75" t="s">
        <v>293</v>
      </c>
      <c r="F31" s="18"/>
      <c r="G31" s="51">
        <v>15</v>
      </c>
      <c r="H31" s="51">
        <v>18</v>
      </c>
      <c r="I31" s="17">
        <f t="shared" si="0"/>
        <v>33</v>
      </c>
      <c r="J31" s="18"/>
      <c r="K31" s="58" t="s">
        <v>358</v>
      </c>
      <c r="L31" s="75" t="s">
        <v>362</v>
      </c>
      <c r="M31" s="18"/>
      <c r="N31" s="75" t="s">
        <v>402</v>
      </c>
      <c r="O31" s="18"/>
      <c r="P31" s="111" t="s">
        <v>938</v>
      </c>
      <c r="Q31" s="114" t="s">
        <v>94</v>
      </c>
      <c r="R31" s="60"/>
      <c r="S31" s="18" t="s">
        <v>87</v>
      </c>
      <c r="T31" s="18"/>
    </row>
    <row r="32" spans="1:20">
      <c r="A32" s="4">
        <v>28</v>
      </c>
      <c r="B32" s="17" t="s">
        <v>66</v>
      </c>
      <c r="C32" s="112" t="s">
        <v>817</v>
      </c>
      <c r="D32" s="111" t="s">
        <v>952</v>
      </c>
      <c r="E32" s="75"/>
      <c r="F32" s="18"/>
      <c r="G32" s="51">
        <v>21</v>
      </c>
      <c r="H32" s="51">
        <v>27</v>
      </c>
      <c r="I32" s="17">
        <f t="shared" si="0"/>
        <v>48</v>
      </c>
      <c r="J32" s="18"/>
      <c r="K32" s="58" t="s">
        <v>358</v>
      </c>
      <c r="L32" s="75" t="s">
        <v>360</v>
      </c>
      <c r="M32" s="18"/>
      <c r="N32" s="75" t="s">
        <v>403</v>
      </c>
      <c r="O32" s="18"/>
      <c r="P32" s="145" t="s">
        <v>939</v>
      </c>
      <c r="Q32" s="114" t="s">
        <v>97</v>
      </c>
      <c r="R32" s="60">
        <v>39</v>
      </c>
      <c r="S32" s="18" t="s">
        <v>87</v>
      </c>
      <c r="T32" s="18"/>
    </row>
    <row r="33" spans="1:20">
      <c r="A33" s="4">
        <v>29</v>
      </c>
      <c r="B33" s="17" t="s">
        <v>66</v>
      </c>
      <c r="C33" s="112" t="s">
        <v>901</v>
      </c>
      <c r="D33" s="111" t="s">
        <v>952</v>
      </c>
      <c r="E33" s="75" t="s">
        <v>294</v>
      </c>
      <c r="F33" s="18"/>
      <c r="G33" s="51">
        <v>13</v>
      </c>
      <c r="H33" s="51">
        <v>16</v>
      </c>
      <c r="I33" s="17">
        <f t="shared" si="0"/>
        <v>29</v>
      </c>
      <c r="J33" s="18"/>
      <c r="K33" s="58" t="s">
        <v>358</v>
      </c>
      <c r="L33" s="75" t="s">
        <v>366</v>
      </c>
      <c r="M33" s="18"/>
      <c r="N33" s="75" t="s">
        <v>404</v>
      </c>
      <c r="O33" s="18"/>
      <c r="P33" s="145" t="s">
        <v>939</v>
      </c>
      <c r="Q33" s="114" t="s">
        <v>97</v>
      </c>
      <c r="R33" s="60"/>
      <c r="S33" s="18" t="s">
        <v>87</v>
      </c>
      <c r="T33" s="18"/>
    </row>
    <row r="34" spans="1:20">
      <c r="A34" s="4">
        <v>30</v>
      </c>
      <c r="B34" s="17" t="s">
        <v>66</v>
      </c>
      <c r="C34" s="112" t="s">
        <v>818</v>
      </c>
      <c r="D34" s="111" t="s">
        <v>952</v>
      </c>
      <c r="E34" s="75" t="s">
        <v>295</v>
      </c>
      <c r="F34" s="18"/>
      <c r="G34" s="51">
        <v>14</v>
      </c>
      <c r="H34" s="51">
        <v>18</v>
      </c>
      <c r="I34" s="17">
        <f t="shared" si="0"/>
        <v>32</v>
      </c>
      <c r="J34" s="18"/>
      <c r="K34" s="58" t="s">
        <v>358</v>
      </c>
      <c r="L34" s="75" t="s">
        <v>367</v>
      </c>
      <c r="M34" s="18"/>
      <c r="N34" s="75" t="s">
        <v>405</v>
      </c>
      <c r="O34" s="18"/>
      <c r="P34" s="145" t="s">
        <v>939</v>
      </c>
      <c r="Q34" s="114" t="s">
        <v>97</v>
      </c>
      <c r="R34" s="60"/>
      <c r="S34" s="18" t="s">
        <v>87</v>
      </c>
      <c r="T34" s="18"/>
    </row>
    <row r="35" spans="1:20">
      <c r="A35" s="4">
        <v>31</v>
      </c>
      <c r="B35" s="17" t="s">
        <v>66</v>
      </c>
      <c r="C35" s="112" t="s">
        <v>819</v>
      </c>
      <c r="D35" s="111" t="s">
        <v>952</v>
      </c>
      <c r="E35" s="75" t="s">
        <v>296</v>
      </c>
      <c r="F35" s="18"/>
      <c r="G35" s="51">
        <v>16</v>
      </c>
      <c r="H35" s="51">
        <v>17</v>
      </c>
      <c r="I35" s="17">
        <f t="shared" si="0"/>
        <v>33</v>
      </c>
      <c r="J35" s="18"/>
      <c r="K35" s="58" t="s">
        <v>358</v>
      </c>
      <c r="L35" s="75" t="s">
        <v>366</v>
      </c>
      <c r="M35" s="18"/>
      <c r="N35" s="75" t="s">
        <v>406</v>
      </c>
      <c r="O35" s="18"/>
      <c r="P35" s="145" t="s">
        <v>939</v>
      </c>
      <c r="Q35" s="114" t="s">
        <v>97</v>
      </c>
      <c r="R35" s="60"/>
      <c r="S35" s="18" t="s">
        <v>87</v>
      </c>
      <c r="T35" s="18"/>
    </row>
    <row r="36" spans="1:20">
      <c r="A36" s="4">
        <v>32</v>
      </c>
      <c r="B36" s="17" t="s">
        <v>66</v>
      </c>
      <c r="C36" s="112" t="s">
        <v>902</v>
      </c>
      <c r="D36" s="111" t="s">
        <v>952</v>
      </c>
      <c r="E36" s="75"/>
      <c r="F36" s="18"/>
      <c r="G36" s="51">
        <v>42</v>
      </c>
      <c r="H36" s="51">
        <v>49</v>
      </c>
      <c r="I36" s="17">
        <f t="shared" si="0"/>
        <v>91</v>
      </c>
      <c r="J36" s="18"/>
      <c r="K36" s="58" t="s">
        <v>207</v>
      </c>
      <c r="L36" s="75" t="s">
        <v>367</v>
      </c>
      <c r="M36" s="18"/>
      <c r="N36" s="75"/>
      <c r="O36" s="18"/>
      <c r="P36" s="111" t="s">
        <v>940</v>
      </c>
      <c r="Q36" s="114" t="s">
        <v>90</v>
      </c>
      <c r="R36" s="60">
        <v>89</v>
      </c>
      <c r="S36" s="18" t="s">
        <v>87</v>
      </c>
      <c r="T36" s="18"/>
    </row>
    <row r="37" spans="1:20">
      <c r="A37" s="4">
        <v>33</v>
      </c>
      <c r="B37" s="17" t="s">
        <v>66</v>
      </c>
      <c r="C37" s="112" t="s">
        <v>903</v>
      </c>
      <c r="D37" s="111" t="s">
        <v>952</v>
      </c>
      <c r="E37" s="75"/>
      <c r="F37" s="18"/>
      <c r="G37" s="51">
        <v>71</v>
      </c>
      <c r="H37" s="51">
        <v>81</v>
      </c>
      <c r="I37" s="17">
        <f t="shared" si="0"/>
        <v>152</v>
      </c>
      <c r="J37" s="18"/>
      <c r="K37" s="58" t="s">
        <v>207</v>
      </c>
      <c r="L37" s="75" t="s">
        <v>368</v>
      </c>
      <c r="M37" s="18"/>
      <c r="N37" s="75" t="s">
        <v>407</v>
      </c>
      <c r="O37" s="18"/>
      <c r="P37" s="111" t="s">
        <v>940</v>
      </c>
      <c r="Q37" s="114" t="s">
        <v>90</v>
      </c>
      <c r="R37" s="60"/>
      <c r="S37" s="18" t="s">
        <v>87</v>
      </c>
      <c r="T37" s="18"/>
    </row>
    <row r="38" spans="1:20">
      <c r="A38" s="4">
        <v>34</v>
      </c>
      <c r="B38" s="17" t="s">
        <v>66</v>
      </c>
      <c r="C38" s="112" t="s">
        <v>820</v>
      </c>
      <c r="D38" s="111" t="s">
        <v>952</v>
      </c>
      <c r="E38" s="75" t="s">
        <v>297</v>
      </c>
      <c r="F38" s="18"/>
      <c r="G38" s="51">
        <v>23</v>
      </c>
      <c r="H38" s="51">
        <v>12</v>
      </c>
      <c r="I38" s="17">
        <f t="shared" si="0"/>
        <v>35</v>
      </c>
      <c r="J38" s="18"/>
      <c r="K38" s="58" t="s">
        <v>207</v>
      </c>
      <c r="L38" s="75" t="s">
        <v>366</v>
      </c>
      <c r="M38" s="18"/>
      <c r="N38" s="75" t="s">
        <v>408</v>
      </c>
      <c r="O38" s="18"/>
      <c r="P38" s="111" t="s">
        <v>940</v>
      </c>
      <c r="Q38" s="114" t="s">
        <v>91</v>
      </c>
      <c r="R38" s="60">
        <v>175</v>
      </c>
      <c r="S38" s="18" t="s">
        <v>87</v>
      </c>
      <c r="T38" s="18"/>
    </row>
    <row r="39" spans="1:20">
      <c r="A39" s="4">
        <v>35</v>
      </c>
      <c r="B39" s="17" t="s">
        <v>66</v>
      </c>
      <c r="C39" s="112" t="s">
        <v>904</v>
      </c>
      <c r="D39" s="111" t="s">
        <v>952</v>
      </c>
      <c r="E39" s="75" t="s">
        <v>298</v>
      </c>
      <c r="F39" s="18"/>
      <c r="G39" s="51">
        <v>23</v>
      </c>
      <c r="H39" s="51">
        <v>17</v>
      </c>
      <c r="I39" s="17">
        <f t="shared" si="0"/>
        <v>40</v>
      </c>
      <c r="J39" s="18"/>
      <c r="K39" s="58" t="s">
        <v>207</v>
      </c>
      <c r="L39" s="75" t="s">
        <v>366</v>
      </c>
      <c r="M39" s="18"/>
      <c r="N39" s="75" t="s">
        <v>408</v>
      </c>
      <c r="O39" s="18"/>
      <c r="P39" s="111" t="s">
        <v>940</v>
      </c>
      <c r="Q39" s="114" t="s">
        <v>91</v>
      </c>
      <c r="R39" s="60"/>
      <c r="S39" s="18" t="s">
        <v>87</v>
      </c>
      <c r="T39" s="18"/>
    </row>
    <row r="40" spans="1:20">
      <c r="A40" s="4">
        <v>36</v>
      </c>
      <c r="B40" s="17" t="s">
        <v>66</v>
      </c>
      <c r="C40" s="112" t="s">
        <v>905</v>
      </c>
      <c r="D40" s="98" t="s">
        <v>952</v>
      </c>
      <c r="E40" s="75" t="s">
        <v>299</v>
      </c>
      <c r="F40" s="18"/>
      <c r="G40" s="51">
        <v>16</v>
      </c>
      <c r="H40" s="51">
        <v>18</v>
      </c>
      <c r="I40" s="17">
        <f t="shared" si="0"/>
        <v>34</v>
      </c>
      <c r="J40" s="18"/>
      <c r="K40" s="58" t="s">
        <v>207</v>
      </c>
      <c r="L40" s="75" t="s">
        <v>366</v>
      </c>
      <c r="M40" s="18"/>
      <c r="N40" s="75" t="s">
        <v>408</v>
      </c>
      <c r="O40" s="18"/>
      <c r="P40" s="111" t="s">
        <v>941</v>
      </c>
      <c r="Q40" s="114" t="s">
        <v>94</v>
      </c>
      <c r="R40" s="60">
        <v>172</v>
      </c>
      <c r="S40" s="18" t="s">
        <v>87</v>
      </c>
      <c r="T40" s="18"/>
    </row>
    <row r="41" spans="1:20">
      <c r="A41" s="4">
        <v>37</v>
      </c>
      <c r="B41" s="17" t="s">
        <v>66</v>
      </c>
      <c r="C41" s="112" t="s">
        <v>821</v>
      </c>
      <c r="D41" s="98" t="s">
        <v>952</v>
      </c>
      <c r="E41" s="75" t="s">
        <v>300</v>
      </c>
      <c r="F41" s="18"/>
      <c r="G41" s="51">
        <v>22</v>
      </c>
      <c r="H41" s="51">
        <v>16</v>
      </c>
      <c r="I41" s="17">
        <f t="shared" si="0"/>
        <v>38</v>
      </c>
      <c r="J41" s="18"/>
      <c r="K41" s="58" t="s">
        <v>207</v>
      </c>
      <c r="L41" s="75" t="s">
        <v>365</v>
      </c>
      <c r="M41" s="18"/>
      <c r="N41" s="75" t="s">
        <v>409</v>
      </c>
      <c r="O41" s="18"/>
      <c r="P41" s="111" t="s">
        <v>942</v>
      </c>
      <c r="Q41" s="114" t="s">
        <v>97</v>
      </c>
      <c r="R41" s="60">
        <v>179</v>
      </c>
      <c r="S41" s="18" t="s">
        <v>87</v>
      </c>
      <c r="T41" s="18"/>
    </row>
    <row r="42" spans="1:20">
      <c r="A42" s="4">
        <v>38</v>
      </c>
      <c r="B42" s="17" t="s">
        <v>66</v>
      </c>
      <c r="C42" s="112" t="s">
        <v>906</v>
      </c>
      <c r="D42" s="98" t="s">
        <v>952</v>
      </c>
      <c r="E42" s="75" t="s">
        <v>301</v>
      </c>
      <c r="F42" s="18"/>
      <c r="G42" s="51">
        <v>15</v>
      </c>
      <c r="H42" s="51">
        <v>19</v>
      </c>
      <c r="I42" s="17">
        <f t="shared" si="0"/>
        <v>34</v>
      </c>
      <c r="J42" s="18"/>
      <c r="K42" s="58" t="s">
        <v>207</v>
      </c>
      <c r="L42" s="75" t="s">
        <v>365</v>
      </c>
      <c r="M42" s="18"/>
      <c r="N42" s="75" t="s">
        <v>410</v>
      </c>
      <c r="O42" s="18"/>
      <c r="P42" s="111" t="s">
        <v>942</v>
      </c>
      <c r="Q42" s="114" t="s">
        <v>90</v>
      </c>
      <c r="R42" s="60">
        <v>159</v>
      </c>
      <c r="S42" s="18" t="s">
        <v>87</v>
      </c>
      <c r="T42" s="18"/>
    </row>
    <row r="43" spans="1:20">
      <c r="A43" s="4">
        <v>39</v>
      </c>
      <c r="B43" s="17" t="s">
        <v>66</v>
      </c>
      <c r="C43" s="112" t="s">
        <v>907</v>
      </c>
      <c r="D43" s="98" t="s">
        <v>952</v>
      </c>
      <c r="E43" s="51"/>
      <c r="F43" s="18"/>
      <c r="G43" s="51">
        <v>41</v>
      </c>
      <c r="H43" s="51">
        <v>38</v>
      </c>
      <c r="I43" s="17">
        <f t="shared" si="0"/>
        <v>79</v>
      </c>
      <c r="J43" s="18"/>
      <c r="K43" s="58" t="s">
        <v>207</v>
      </c>
      <c r="L43" s="75" t="s">
        <v>369</v>
      </c>
      <c r="M43" s="18"/>
      <c r="N43" s="75" t="s">
        <v>411</v>
      </c>
      <c r="O43" s="18"/>
      <c r="P43" s="111" t="s">
        <v>943</v>
      </c>
      <c r="Q43" s="114" t="s">
        <v>91</v>
      </c>
      <c r="R43" s="60">
        <v>92</v>
      </c>
      <c r="S43" s="18" t="s">
        <v>87</v>
      </c>
      <c r="T43" s="18"/>
    </row>
    <row r="44" spans="1:20">
      <c r="A44" s="4">
        <v>40</v>
      </c>
      <c r="B44" s="17" t="s">
        <v>66</v>
      </c>
      <c r="C44" s="112" t="s">
        <v>908</v>
      </c>
      <c r="D44" s="98" t="s">
        <v>952</v>
      </c>
      <c r="E44" s="75" t="s">
        <v>302</v>
      </c>
      <c r="F44" s="18"/>
      <c r="G44" s="51">
        <v>13</v>
      </c>
      <c r="H44" s="51">
        <v>17</v>
      </c>
      <c r="I44" s="17">
        <f t="shared" si="0"/>
        <v>30</v>
      </c>
      <c r="J44" s="18"/>
      <c r="K44" s="58" t="s">
        <v>207</v>
      </c>
      <c r="L44" s="75" t="s">
        <v>370</v>
      </c>
      <c r="M44" s="18"/>
      <c r="N44" s="75" t="s">
        <v>412</v>
      </c>
      <c r="O44" s="18"/>
      <c r="P44" s="111" t="s">
        <v>943</v>
      </c>
      <c r="Q44" s="114" t="s">
        <v>92</v>
      </c>
      <c r="R44" s="60">
        <v>42</v>
      </c>
      <c r="S44" s="18" t="s">
        <v>87</v>
      </c>
      <c r="T44" s="18"/>
    </row>
    <row r="45" spans="1:20">
      <c r="A45" s="4">
        <v>41</v>
      </c>
      <c r="B45" s="17" t="s">
        <v>66</v>
      </c>
      <c r="C45" s="112" t="s">
        <v>822</v>
      </c>
      <c r="D45" s="98" t="s">
        <v>952</v>
      </c>
      <c r="E45" s="75" t="s">
        <v>303</v>
      </c>
      <c r="F45" s="18"/>
      <c r="G45" s="51">
        <v>15</v>
      </c>
      <c r="H45" s="51">
        <v>18</v>
      </c>
      <c r="I45" s="17">
        <f t="shared" si="0"/>
        <v>33</v>
      </c>
      <c r="J45" s="18"/>
      <c r="K45" s="58" t="s">
        <v>207</v>
      </c>
      <c r="L45" s="75" t="s">
        <v>371</v>
      </c>
      <c r="M45" s="18"/>
      <c r="N45" s="75" t="s">
        <v>413</v>
      </c>
      <c r="O45" s="18"/>
      <c r="P45" s="111" t="s">
        <v>943</v>
      </c>
      <c r="Q45" s="114" t="s">
        <v>92</v>
      </c>
      <c r="R45" s="60"/>
      <c r="S45" s="18" t="s">
        <v>87</v>
      </c>
      <c r="T45" s="18"/>
    </row>
    <row r="46" spans="1:20">
      <c r="A46" s="4">
        <v>42</v>
      </c>
      <c r="B46" s="17" t="s">
        <v>66</v>
      </c>
      <c r="C46" s="112" t="s">
        <v>909</v>
      </c>
      <c r="D46" s="98" t="s">
        <v>952</v>
      </c>
      <c r="E46" s="75" t="s">
        <v>304</v>
      </c>
      <c r="F46" s="18"/>
      <c r="G46" s="51">
        <v>14</v>
      </c>
      <c r="H46" s="51">
        <v>16</v>
      </c>
      <c r="I46" s="17">
        <f t="shared" si="0"/>
        <v>30</v>
      </c>
      <c r="J46" s="18"/>
      <c r="K46" s="58" t="s">
        <v>207</v>
      </c>
      <c r="L46" s="75" t="s">
        <v>370</v>
      </c>
      <c r="M46" s="18"/>
      <c r="N46" s="75" t="s">
        <v>414</v>
      </c>
      <c r="O46" s="18"/>
      <c r="P46" s="111" t="s">
        <v>944</v>
      </c>
      <c r="Q46" s="114" t="s">
        <v>92</v>
      </c>
      <c r="R46" s="60"/>
      <c r="S46" s="18" t="s">
        <v>87</v>
      </c>
      <c r="T46" s="18"/>
    </row>
    <row r="47" spans="1:20">
      <c r="A47" s="4">
        <v>43</v>
      </c>
      <c r="B47" s="17" t="s">
        <v>66</v>
      </c>
      <c r="C47" s="112" t="s">
        <v>910</v>
      </c>
      <c r="D47" s="98" t="s">
        <v>952</v>
      </c>
      <c r="E47" s="75" t="s">
        <v>305</v>
      </c>
      <c r="F47" s="18"/>
      <c r="G47" s="51">
        <v>20</v>
      </c>
      <c r="H47" s="51">
        <v>15</v>
      </c>
      <c r="I47" s="17">
        <f t="shared" si="0"/>
        <v>35</v>
      </c>
      <c r="J47" s="18"/>
      <c r="K47" s="58" t="s">
        <v>207</v>
      </c>
      <c r="L47" s="75" t="s">
        <v>366</v>
      </c>
      <c r="M47" s="18"/>
      <c r="N47" s="75" t="s">
        <v>415</v>
      </c>
      <c r="O47" s="18"/>
      <c r="P47" s="111" t="s">
        <v>944</v>
      </c>
      <c r="Q47" s="114" t="s">
        <v>94</v>
      </c>
      <c r="R47" s="60">
        <v>45</v>
      </c>
      <c r="S47" s="18" t="s">
        <v>87</v>
      </c>
      <c r="T47" s="18"/>
    </row>
    <row r="48" spans="1:20">
      <c r="A48" s="4">
        <v>44</v>
      </c>
      <c r="B48" s="17" t="s">
        <v>66</v>
      </c>
      <c r="C48" s="112" t="s">
        <v>823</v>
      </c>
      <c r="D48" s="98" t="s">
        <v>951</v>
      </c>
      <c r="E48" s="75" t="s">
        <v>306</v>
      </c>
      <c r="F48" s="18" t="s">
        <v>106</v>
      </c>
      <c r="G48" s="51">
        <v>22</v>
      </c>
      <c r="H48" s="51">
        <v>18</v>
      </c>
      <c r="I48" s="17">
        <f t="shared" si="0"/>
        <v>40</v>
      </c>
      <c r="J48" s="18"/>
      <c r="K48" s="58" t="s">
        <v>207</v>
      </c>
      <c r="L48" s="75" t="s">
        <v>372</v>
      </c>
      <c r="M48" s="18"/>
      <c r="N48" s="75" t="s">
        <v>416</v>
      </c>
      <c r="O48" s="18"/>
      <c r="P48" s="111" t="s">
        <v>945</v>
      </c>
      <c r="Q48" s="114" t="s">
        <v>97</v>
      </c>
      <c r="R48" s="60">
        <v>39</v>
      </c>
      <c r="S48" s="18" t="s">
        <v>87</v>
      </c>
      <c r="T48" s="18"/>
    </row>
    <row r="49" spans="1:20">
      <c r="A49" s="4">
        <v>45</v>
      </c>
      <c r="B49" s="17" t="s">
        <v>66</v>
      </c>
      <c r="C49" s="112" t="s">
        <v>911</v>
      </c>
      <c r="D49" s="98" t="s">
        <v>951</v>
      </c>
      <c r="E49" s="75"/>
      <c r="F49" s="18" t="s">
        <v>106</v>
      </c>
      <c r="G49" s="51">
        <v>21</v>
      </c>
      <c r="H49" s="51">
        <v>14</v>
      </c>
      <c r="I49" s="17">
        <f t="shared" si="0"/>
        <v>35</v>
      </c>
      <c r="J49" s="18"/>
      <c r="K49" s="58" t="s">
        <v>207</v>
      </c>
      <c r="L49" s="75" t="s">
        <v>373</v>
      </c>
      <c r="M49" s="18"/>
      <c r="N49" s="75" t="s">
        <v>417</v>
      </c>
      <c r="O49" s="18"/>
      <c r="P49" s="111" t="s">
        <v>945</v>
      </c>
      <c r="Q49" s="114" t="s">
        <v>97</v>
      </c>
      <c r="R49" s="60"/>
      <c r="S49" s="18" t="s">
        <v>87</v>
      </c>
      <c r="T49" s="18"/>
    </row>
    <row r="50" spans="1:20">
      <c r="A50" s="4">
        <v>46</v>
      </c>
      <c r="B50" s="17" t="s">
        <v>66</v>
      </c>
      <c r="C50" s="112" t="s">
        <v>912</v>
      </c>
      <c r="D50" s="98" t="s">
        <v>952</v>
      </c>
      <c r="E50" s="75"/>
      <c r="F50" s="18"/>
      <c r="G50" s="51">
        <v>28</v>
      </c>
      <c r="H50" s="51">
        <v>34</v>
      </c>
      <c r="I50" s="17">
        <f t="shared" si="0"/>
        <v>62</v>
      </c>
      <c r="J50" s="18"/>
      <c r="K50" s="58" t="s">
        <v>207</v>
      </c>
      <c r="L50" s="75" t="s">
        <v>373</v>
      </c>
      <c r="M50" s="18"/>
      <c r="N50" s="75" t="s">
        <v>417</v>
      </c>
      <c r="O50" s="18"/>
      <c r="P50" s="111" t="s">
        <v>946</v>
      </c>
      <c r="Q50" s="114" t="s">
        <v>97</v>
      </c>
      <c r="R50" s="60"/>
      <c r="S50" s="18" t="s">
        <v>87</v>
      </c>
      <c r="T50" s="18"/>
    </row>
    <row r="51" spans="1:20">
      <c r="A51" s="4">
        <v>47</v>
      </c>
      <c r="B51" s="17" t="s">
        <v>66</v>
      </c>
      <c r="C51" s="112" t="s">
        <v>913</v>
      </c>
      <c r="D51" s="98" t="s">
        <v>952</v>
      </c>
      <c r="E51" s="75" t="s">
        <v>307</v>
      </c>
      <c r="F51" s="18"/>
      <c r="G51" s="51">
        <v>14</v>
      </c>
      <c r="H51" s="51">
        <v>18</v>
      </c>
      <c r="I51" s="17">
        <f t="shared" si="0"/>
        <v>32</v>
      </c>
      <c r="J51" s="18"/>
      <c r="K51" s="58" t="s">
        <v>207</v>
      </c>
      <c r="L51" s="75" t="s">
        <v>366</v>
      </c>
      <c r="M51" s="18"/>
      <c r="N51" s="75" t="s">
        <v>418</v>
      </c>
      <c r="O51" s="18"/>
      <c r="P51" s="111" t="s">
        <v>946</v>
      </c>
      <c r="Q51" s="114" t="s">
        <v>97</v>
      </c>
      <c r="R51" s="60"/>
      <c r="S51" s="18" t="s">
        <v>87</v>
      </c>
      <c r="T51" s="18"/>
    </row>
    <row r="52" spans="1:20">
      <c r="A52" s="4">
        <v>48</v>
      </c>
      <c r="B52" s="17" t="s">
        <v>66</v>
      </c>
      <c r="C52" s="112" t="s">
        <v>914</v>
      </c>
      <c r="D52" s="98" t="s">
        <v>952</v>
      </c>
      <c r="E52" s="75" t="s">
        <v>308</v>
      </c>
      <c r="F52" s="18"/>
      <c r="G52" s="51">
        <v>16</v>
      </c>
      <c r="H52" s="51">
        <v>11</v>
      </c>
      <c r="I52" s="17">
        <f t="shared" si="0"/>
        <v>27</v>
      </c>
      <c r="J52" s="18"/>
      <c r="K52" s="58" t="s">
        <v>207</v>
      </c>
      <c r="L52" s="75" t="s">
        <v>370</v>
      </c>
      <c r="M52" s="18"/>
      <c r="N52" s="75" t="s">
        <v>419</v>
      </c>
      <c r="O52" s="18"/>
      <c r="P52" s="111" t="s">
        <v>947</v>
      </c>
      <c r="Q52" s="114" t="s">
        <v>90</v>
      </c>
      <c r="R52" s="60">
        <v>33</v>
      </c>
      <c r="S52" s="18" t="s">
        <v>87</v>
      </c>
      <c r="T52" s="18"/>
    </row>
    <row r="53" spans="1:20">
      <c r="A53" s="4">
        <v>49</v>
      </c>
      <c r="B53" s="17" t="s">
        <v>66</v>
      </c>
      <c r="C53" s="112" t="s">
        <v>915</v>
      </c>
      <c r="D53" s="98" t="s">
        <v>952</v>
      </c>
      <c r="E53" s="75" t="s">
        <v>309</v>
      </c>
      <c r="F53" s="18"/>
      <c r="G53" s="51">
        <v>10</v>
      </c>
      <c r="H53" s="51">
        <v>12</v>
      </c>
      <c r="I53" s="17">
        <f t="shared" si="0"/>
        <v>22</v>
      </c>
      <c r="J53" s="18"/>
      <c r="K53" s="58" t="s">
        <v>207</v>
      </c>
      <c r="L53" s="75" t="s">
        <v>370</v>
      </c>
      <c r="M53" s="18"/>
      <c r="N53" s="75" t="s">
        <v>420</v>
      </c>
      <c r="O53" s="18"/>
      <c r="P53" s="111" t="s">
        <v>947</v>
      </c>
      <c r="Q53" s="114" t="s">
        <v>90</v>
      </c>
      <c r="R53" s="60"/>
      <c r="S53" s="18" t="s">
        <v>87</v>
      </c>
      <c r="T53" s="18"/>
    </row>
    <row r="54" spans="1:20">
      <c r="A54" s="4">
        <v>50</v>
      </c>
      <c r="B54" s="17" t="s">
        <v>66</v>
      </c>
      <c r="C54" s="112" t="s">
        <v>916</v>
      </c>
      <c r="D54" s="98" t="s">
        <v>952</v>
      </c>
      <c r="E54" s="75"/>
      <c r="F54" s="18"/>
      <c r="G54" s="51">
        <v>38</v>
      </c>
      <c r="H54" s="51">
        <v>46</v>
      </c>
      <c r="I54" s="17">
        <f t="shared" si="0"/>
        <v>84</v>
      </c>
      <c r="J54" s="18"/>
      <c r="K54" s="58" t="s">
        <v>207</v>
      </c>
      <c r="L54" s="75" t="s">
        <v>370</v>
      </c>
      <c r="M54" s="18"/>
      <c r="N54" s="75" t="s">
        <v>421</v>
      </c>
      <c r="O54" s="18"/>
      <c r="P54" s="111" t="s">
        <v>947</v>
      </c>
      <c r="Q54" s="114" t="s">
        <v>90</v>
      </c>
      <c r="R54" s="60"/>
      <c r="S54" s="18" t="s">
        <v>87</v>
      </c>
      <c r="T54" s="18"/>
    </row>
    <row r="55" spans="1:20">
      <c r="A55" s="4">
        <v>51</v>
      </c>
      <c r="B55" s="17" t="s">
        <v>66</v>
      </c>
      <c r="C55" s="112" t="s">
        <v>917</v>
      </c>
      <c r="D55" s="98" t="s">
        <v>952</v>
      </c>
      <c r="E55" s="75" t="s">
        <v>310</v>
      </c>
      <c r="F55" s="18"/>
      <c r="G55" s="54">
        <v>24</v>
      </c>
      <c r="H55" s="54">
        <v>26</v>
      </c>
      <c r="I55" s="17">
        <f t="shared" si="0"/>
        <v>50</v>
      </c>
      <c r="J55" s="18"/>
      <c r="K55" s="58" t="s">
        <v>207</v>
      </c>
      <c r="L55" s="75" t="s">
        <v>366</v>
      </c>
      <c r="M55" s="18"/>
      <c r="N55" s="75" t="s">
        <v>422</v>
      </c>
      <c r="O55" s="18"/>
      <c r="P55" s="111" t="s">
        <v>947</v>
      </c>
      <c r="Q55" s="114" t="s">
        <v>90</v>
      </c>
      <c r="R55" s="60"/>
      <c r="S55" s="18" t="s">
        <v>87</v>
      </c>
      <c r="T55" s="18"/>
    </row>
    <row r="56" spans="1:20">
      <c r="A56" s="4">
        <v>52</v>
      </c>
      <c r="B56" s="17" t="s">
        <v>66</v>
      </c>
      <c r="C56" s="112" t="s">
        <v>918</v>
      </c>
      <c r="D56" s="98" t="s">
        <v>952</v>
      </c>
      <c r="E56" s="75" t="s">
        <v>311</v>
      </c>
      <c r="F56" s="18"/>
      <c r="G56" s="54">
        <v>12</v>
      </c>
      <c r="H56" s="54">
        <v>14</v>
      </c>
      <c r="I56" s="17">
        <f t="shared" si="0"/>
        <v>26</v>
      </c>
      <c r="J56" s="18"/>
      <c r="K56" s="58" t="s">
        <v>207</v>
      </c>
      <c r="L56" s="75" t="s">
        <v>374</v>
      </c>
      <c r="M56" s="18"/>
      <c r="N56" s="75" t="s">
        <v>423</v>
      </c>
      <c r="O56" s="18"/>
      <c r="P56" s="111" t="s">
        <v>947</v>
      </c>
      <c r="Q56" s="114" t="s">
        <v>90</v>
      </c>
      <c r="R56" s="60"/>
      <c r="S56" s="18" t="s">
        <v>87</v>
      </c>
      <c r="T56" s="18"/>
    </row>
    <row r="57" spans="1:20">
      <c r="A57" s="4">
        <v>53</v>
      </c>
      <c r="B57" s="17" t="s">
        <v>66</v>
      </c>
      <c r="C57" s="113" t="s">
        <v>919</v>
      </c>
      <c r="D57" s="98" t="s">
        <v>952</v>
      </c>
      <c r="E57" s="75" t="s">
        <v>312</v>
      </c>
      <c r="F57" s="18"/>
      <c r="G57" s="54">
        <v>26</v>
      </c>
      <c r="H57" s="54">
        <v>21</v>
      </c>
      <c r="I57" s="17">
        <f t="shared" si="0"/>
        <v>47</v>
      </c>
      <c r="J57" s="18"/>
      <c r="K57" s="58" t="s">
        <v>207</v>
      </c>
      <c r="L57" s="75" t="s">
        <v>370</v>
      </c>
      <c r="M57" s="18"/>
      <c r="N57" s="75" t="s">
        <v>424</v>
      </c>
      <c r="O57" s="18"/>
      <c r="P57" s="111" t="s">
        <v>948</v>
      </c>
      <c r="Q57" s="114" t="s">
        <v>91</v>
      </c>
      <c r="R57" s="60">
        <v>26</v>
      </c>
      <c r="S57" s="18" t="s">
        <v>87</v>
      </c>
      <c r="T57" s="18"/>
    </row>
    <row r="58" spans="1:20">
      <c r="A58" s="4">
        <v>54</v>
      </c>
      <c r="B58" s="17" t="s">
        <v>66</v>
      </c>
      <c r="C58" s="113" t="s">
        <v>920</v>
      </c>
      <c r="D58" s="98" t="s">
        <v>952</v>
      </c>
      <c r="E58" s="75" t="s">
        <v>313</v>
      </c>
      <c r="F58" s="18"/>
      <c r="G58" s="54">
        <v>31</v>
      </c>
      <c r="H58" s="54">
        <v>37</v>
      </c>
      <c r="I58" s="17">
        <f t="shared" si="0"/>
        <v>68</v>
      </c>
      <c r="J58" s="18"/>
      <c r="K58" s="58" t="s">
        <v>207</v>
      </c>
      <c r="L58" s="75" t="s">
        <v>370</v>
      </c>
      <c r="M58" s="18"/>
      <c r="N58" s="75" t="s">
        <v>425</v>
      </c>
      <c r="O58" s="18"/>
      <c r="P58" s="111" t="s">
        <v>948</v>
      </c>
      <c r="Q58" s="114" t="s">
        <v>92</v>
      </c>
      <c r="R58" s="60"/>
      <c r="S58" s="18" t="s">
        <v>87</v>
      </c>
      <c r="T58" s="18"/>
    </row>
    <row r="59" spans="1:20">
      <c r="A59" s="4">
        <v>55</v>
      </c>
      <c r="B59" s="17" t="s">
        <v>66</v>
      </c>
      <c r="C59" s="113" t="s">
        <v>921</v>
      </c>
      <c r="D59" s="98" t="s">
        <v>952</v>
      </c>
      <c r="E59" s="75" t="s">
        <v>314</v>
      </c>
      <c r="F59" s="18"/>
      <c r="G59" s="54">
        <v>28</v>
      </c>
      <c r="H59" s="54">
        <v>34</v>
      </c>
      <c r="I59" s="17">
        <f t="shared" si="0"/>
        <v>62</v>
      </c>
      <c r="J59" s="18"/>
      <c r="K59" s="58" t="s">
        <v>207</v>
      </c>
      <c r="L59" s="75" t="s">
        <v>370</v>
      </c>
      <c r="M59" s="18"/>
      <c r="N59" s="75" t="s">
        <v>426</v>
      </c>
      <c r="O59" s="18"/>
      <c r="P59" s="111" t="s">
        <v>948</v>
      </c>
      <c r="Q59" s="114" t="s">
        <v>92</v>
      </c>
      <c r="R59" s="60"/>
      <c r="S59" s="18" t="s">
        <v>87</v>
      </c>
      <c r="T59" s="18"/>
    </row>
    <row r="60" spans="1:20">
      <c r="A60" s="4">
        <v>56</v>
      </c>
      <c r="B60" s="17" t="s">
        <v>66</v>
      </c>
      <c r="C60" s="113" t="s">
        <v>922</v>
      </c>
      <c r="D60" s="98" t="s">
        <v>952</v>
      </c>
      <c r="E60" s="75" t="s">
        <v>315</v>
      </c>
      <c r="F60" s="18"/>
      <c r="G60" s="54">
        <v>20</v>
      </c>
      <c r="H60" s="54">
        <v>17</v>
      </c>
      <c r="I60" s="17">
        <f t="shared" si="0"/>
        <v>37</v>
      </c>
      <c r="J60" s="18"/>
      <c r="K60" s="58" t="s">
        <v>207</v>
      </c>
      <c r="L60" s="75" t="s">
        <v>375</v>
      </c>
      <c r="M60" s="18"/>
      <c r="N60" s="75" t="s">
        <v>427</v>
      </c>
      <c r="O60" s="18"/>
      <c r="P60" s="111" t="s">
        <v>948</v>
      </c>
      <c r="Q60" s="114" t="s">
        <v>92</v>
      </c>
      <c r="R60" s="60">
        <v>26</v>
      </c>
      <c r="S60" s="18" t="s">
        <v>87</v>
      </c>
      <c r="T60" s="18"/>
    </row>
    <row r="61" spans="1:20">
      <c r="A61" s="4">
        <v>57</v>
      </c>
      <c r="B61" s="17" t="s">
        <v>66</v>
      </c>
      <c r="C61" s="113" t="s">
        <v>923</v>
      </c>
      <c r="D61" s="98" t="s">
        <v>952</v>
      </c>
      <c r="E61" s="75" t="s">
        <v>316</v>
      </c>
      <c r="F61" s="18"/>
      <c r="G61" s="54">
        <v>12</v>
      </c>
      <c r="H61" s="54">
        <v>14</v>
      </c>
      <c r="I61" s="17">
        <f t="shared" si="0"/>
        <v>26</v>
      </c>
      <c r="J61" s="18"/>
      <c r="K61" s="58" t="s">
        <v>207</v>
      </c>
      <c r="L61" s="75" t="s">
        <v>375</v>
      </c>
      <c r="M61" s="18"/>
      <c r="N61" s="75" t="s">
        <v>428</v>
      </c>
      <c r="O61" s="18"/>
      <c r="P61" s="111" t="s">
        <v>948</v>
      </c>
      <c r="Q61" s="114" t="s">
        <v>93</v>
      </c>
      <c r="R61" s="60"/>
      <c r="S61" s="18" t="s">
        <v>87</v>
      </c>
      <c r="T61" s="18"/>
    </row>
    <row r="62" spans="1:20">
      <c r="A62" s="4">
        <v>58</v>
      </c>
      <c r="B62" s="17" t="s">
        <v>66</v>
      </c>
      <c r="C62" s="112" t="s">
        <v>924</v>
      </c>
      <c r="D62" s="98" t="s">
        <v>952</v>
      </c>
      <c r="E62" s="75" t="s">
        <v>317</v>
      </c>
      <c r="F62" s="18"/>
      <c r="G62" s="54">
        <v>16</v>
      </c>
      <c r="H62" s="54">
        <v>13</v>
      </c>
      <c r="I62" s="17">
        <f t="shared" si="0"/>
        <v>29</v>
      </c>
      <c r="J62" s="18"/>
      <c r="K62" s="58" t="s">
        <v>207</v>
      </c>
      <c r="L62" s="75" t="s">
        <v>375</v>
      </c>
      <c r="M62" s="18"/>
      <c r="N62" s="75"/>
      <c r="O62" s="18"/>
      <c r="P62" s="111" t="s">
        <v>949</v>
      </c>
      <c r="Q62" s="114" t="s">
        <v>94</v>
      </c>
      <c r="R62" s="60"/>
      <c r="S62" s="18" t="s">
        <v>87</v>
      </c>
      <c r="T62" s="18"/>
    </row>
    <row r="63" spans="1:20">
      <c r="A63" s="4">
        <v>59</v>
      </c>
      <c r="B63" s="17" t="s">
        <v>66</v>
      </c>
      <c r="C63" s="112" t="s">
        <v>925</v>
      </c>
      <c r="D63" s="98" t="s">
        <v>952</v>
      </c>
      <c r="E63" s="75" t="s">
        <v>318</v>
      </c>
      <c r="F63" s="18"/>
      <c r="G63" s="54">
        <v>10</v>
      </c>
      <c r="H63" s="54">
        <v>12</v>
      </c>
      <c r="I63" s="17">
        <f t="shared" si="0"/>
        <v>22</v>
      </c>
      <c r="J63" s="18"/>
      <c r="K63" s="58" t="s">
        <v>207</v>
      </c>
      <c r="L63" s="75" t="s">
        <v>376</v>
      </c>
      <c r="M63" s="18"/>
      <c r="N63" s="75"/>
      <c r="O63" s="18"/>
      <c r="P63" s="111" t="s">
        <v>949</v>
      </c>
      <c r="Q63" s="114" t="s">
        <v>94</v>
      </c>
      <c r="R63" s="60">
        <v>26</v>
      </c>
      <c r="S63" s="18" t="s">
        <v>87</v>
      </c>
      <c r="T63" s="18"/>
    </row>
    <row r="64" spans="1:20">
      <c r="A64" s="4">
        <v>60</v>
      </c>
      <c r="B64" s="17" t="s">
        <v>66</v>
      </c>
      <c r="C64" s="112" t="s">
        <v>926</v>
      </c>
      <c r="D64" s="98" t="s">
        <v>952</v>
      </c>
      <c r="E64" s="75" t="s">
        <v>319</v>
      </c>
      <c r="F64" s="18"/>
      <c r="G64" s="54">
        <v>10</v>
      </c>
      <c r="H64" s="54">
        <v>14</v>
      </c>
      <c r="I64" s="17">
        <f t="shared" si="0"/>
        <v>24</v>
      </c>
      <c r="J64" s="18"/>
      <c r="K64" s="58" t="s">
        <v>207</v>
      </c>
      <c r="L64" s="75" t="s">
        <v>377</v>
      </c>
      <c r="M64" s="18"/>
      <c r="N64" s="75" t="s">
        <v>429</v>
      </c>
      <c r="O64" s="18"/>
      <c r="P64" s="111" t="s">
        <v>949</v>
      </c>
      <c r="Q64" s="114" t="s">
        <v>97</v>
      </c>
      <c r="R64" s="60"/>
      <c r="S64" s="18" t="s">
        <v>87</v>
      </c>
      <c r="T64" s="18"/>
    </row>
    <row r="65" spans="1:20">
      <c r="A65" s="4">
        <v>61</v>
      </c>
      <c r="B65" s="17" t="s">
        <v>66</v>
      </c>
      <c r="C65" s="112" t="s">
        <v>927</v>
      </c>
      <c r="D65" s="98" t="s">
        <v>952</v>
      </c>
      <c r="E65" s="75" t="s">
        <v>320</v>
      </c>
      <c r="F65" s="18"/>
      <c r="G65" s="54">
        <v>37</v>
      </c>
      <c r="H65" s="54">
        <v>27</v>
      </c>
      <c r="I65" s="17">
        <f t="shared" si="0"/>
        <v>64</v>
      </c>
      <c r="J65" s="18"/>
      <c r="K65" s="58" t="s">
        <v>207</v>
      </c>
      <c r="L65" s="75" t="s">
        <v>377</v>
      </c>
      <c r="M65" s="18"/>
      <c r="N65" s="75" t="s">
        <v>430</v>
      </c>
      <c r="O65" s="18"/>
      <c r="P65" s="111" t="s">
        <v>950</v>
      </c>
      <c r="Q65" s="114" t="s">
        <v>97</v>
      </c>
      <c r="R65" s="60"/>
      <c r="S65" s="18" t="s">
        <v>87</v>
      </c>
      <c r="T65" s="18"/>
    </row>
    <row r="66" spans="1:20">
      <c r="A66" s="4">
        <v>62</v>
      </c>
      <c r="B66" s="17" t="s">
        <v>66</v>
      </c>
      <c r="C66" s="112" t="s">
        <v>928</v>
      </c>
      <c r="D66" s="98" t="s">
        <v>952</v>
      </c>
      <c r="E66" s="75" t="s">
        <v>321</v>
      </c>
      <c r="F66" s="18"/>
      <c r="G66" s="54">
        <v>30</v>
      </c>
      <c r="H66" s="54">
        <v>22</v>
      </c>
      <c r="I66" s="17">
        <f t="shared" si="0"/>
        <v>52</v>
      </c>
      <c r="J66" s="18"/>
      <c r="K66" s="58" t="s">
        <v>207</v>
      </c>
      <c r="L66" s="75" t="s">
        <v>377</v>
      </c>
      <c r="M66" s="18"/>
      <c r="N66" s="75" t="s">
        <v>431</v>
      </c>
      <c r="O66" s="18"/>
      <c r="P66" s="111" t="s">
        <v>950</v>
      </c>
      <c r="Q66" s="114" t="s">
        <v>97</v>
      </c>
      <c r="R66" s="60"/>
      <c r="S66" s="18" t="s">
        <v>87</v>
      </c>
      <c r="T66" s="18"/>
    </row>
    <row r="67" spans="1:20">
      <c r="A67" s="4">
        <v>63</v>
      </c>
      <c r="B67" s="17" t="s">
        <v>66</v>
      </c>
      <c r="C67" s="112" t="s">
        <v>812</v>
      </c>
      <c r="D67" s="98" t="s">
        <v>952</v>
      </c>
      <c r="E67" s="75" t="s">
        <v>322</v>
      </c>
      <c r="F67" s="18"/>
      <c r="G67" s="54">
        <v>47</v>
      </c>
      <c r="H67" s="54">
        <v>36</v>
      </c>
      <c r="I67" s="17">
        <f t="shared" si="0"/>
        <v>83</v>
      </c>
      <c r="J67" s="18"/>
      <c r="K67" s="58" t="s">
        <v>207</v>
      </c>
      <c r="L67" s="75" t="s">
        <v>377</v>
      </c>
      <c r="M67" s="18"/>
      <c r="N67" s="75" t="s">
        <v>432</v>
      </c>
      <c r="O67" s="18"/>
      <c r="P67" s="111" t="s">
        <v>950</v>
      </c>
      <c r="Q67" s="114" t="s">
        <v>90</v>
      </c>
      <c r="R67" s="60">
        <v>36</v>
      </c>
      <c r="S67" s="18" t="s">
        <v>87</v>
      </c>
      <c r="T67" s="18"/>
    </row>
    <row r="68" spans="1:20">
      <c r="A68" s="4">
        <v>64</v>
      </c>
      <c r="B68" s="17" t="s">
        <v>66</v>
      </c>
      <c r="C68" s="112" t="s">
        <v>929</v>
      </c>
      <c r="D68" s="98" t="s">
        <v>952</v>
      </c>
      <c r="E68" s="75"/>
      <c r="F68" s="18"/>
      <c r="G68" s="54">
        <v>52</v>
      </c>
      <c r="H68" s="54">
        <v>60</v>
      </c>
      <c r="I68" s="17">
        <f t="shared" si="0"/>
        <v>112</v>
      </c>
      <c r="J68" s="18"/>
      <c r="K68" s="58" t="s">
        <v>207</v>
      </c>
      <c r="L68" s="75" t="s">
        <v>376</v>
      </c>
      <c r="M68" s="18"/>
      <c r="N68" s="75" t="s">
        <v>433</v>
      </c>
      <c r="O68" s="18"/>
      <c r="P68" s="111" t="s">
        <v>950</v>
      </c>
      <c r="Q68" s="114" t="s">
        <v>91</v>
      </c>
      <c r="R68" s="60">
        <v>36</v>
      </c>
      <c r="S68" s="18" t="s">
        <v>87</v>
      </c>
      <c r="T68" s="18"/>
    </row>
    <row r="69" spans="1:20">
      <c r="A69" s="4">
        <v>65</v>
      </c>
      <c r="B69" s="17" t="s">
        <v>67</v>
      </c>
      <c r="C69" s="109" t="s">
        <v>953</v>
      </c>
      <c r="D69" s="111" t="s">
        <v>85</v>
      </c>
      <c r="E69" s="75" t="s">
        <v>323</v>
      </c>
      <c r="F69" s="18" t="s">
        <v>106</v>
      </c>
      <c r="G69" s="54">
        <v>16</v>
      </c>
      <c r="H69" s="54">
        <v>12</v>
      </c>
      <c r="I69" s="17">
        <f t="shared" si="0"/>
        <v>28</v>
      </c>
      <c r="J69" s="18"/>
      <c r="K69" s="58" t="s">
        <v>207</v>
      </c>
      <c r="L69" s="75" t="s">
        <v>376</v>
      </c>
      <c r="M69" s="18"/>
      <c r="N69" s="75" t="s">
        <v>434</v>
      </c>
      <c r="O69" s="18"/>
      <c r="P69" s="111" t="s">
        <v>930</v>
      </c>
      <c r="Q69" s="114" t="s">
        <v>91</v>
      </c>
      <c r="R69" s="60"/>
      <c r="S69" s="18" t="s">
        <v>87</v>
      </c>
      <c r="T69" s="18"/>
    </row>
    <row r="70" spans="1:20">
      <c r="A70" s="4">
        <v>66</v>
      </c>
      <c r="B70" s="17" t="s">
        <v>67</v>
      </c>
      <c r="C70" s="109" t="s">
        <v>954</v>
      </c>
      <c r="D70" s="111" t="s">
        <v>85</v>
      </c>
      <c r="E70" s="75" t="s">
        <v>324</v>
      </c>
      <c r="F70" s="18" t="s">
        <v>106</v>
      </c>
      <c r="G70" s="54">
        <v>18</v>
      </c>
      <c r="H70" s="54">
        <v>17</v>
      </c>
      <c r="I70" s="17">
        <f t="shared" ref="I70:I107" si="1">+G70+H70</f>
        <v>35</v>
      </c>
      <c r="J70" s="18"/>
      <c r="K70" s="58" t="s">
        <v>207</v>
      </c>
      <c r="L70" s="75" t="s">
        <v>376</v>
      </c>
      <c r="M70" s="18"/>
      <c r="N70" s="75" t="s">
        <v>435</v>
      </c>
      <c r="O70" s="18"/>
      <c r="P70" s="111" t="s">
        <v>931</v>
      </c>
      <c r="Q70" s="114" t="s">
        <v>91</v>
      </c>
      <c r="R70" s="60"/>
      <c r="S70" s="18" t="s">
        <v>87</v>
      </c>
      <c r="T70" s="18"/>
    </row>
    <row r="71" spans="1:20">
      <c r="A71" s="4">
        <v>67</v>
      </c>
      <c r="B71" s="17" t="s">
        <v>67</v>
      </c>
      <c r="C71" s="109" t="s">
        <v>955</v>
      </c>
      <c r="D71" s="111" t="s">
        <v>85</v>
      </c>
      <c r="E71" s="75"/>
      <c r="F71" s="18" t="s">
        <v>106</v>
      </c>
      <c r="G71" s="54">
        <v>92</v>
      </c>
      <c r="H71" s="54">
        <v>87</v>
      </c>
      <c r="I71" s="17">
        <f t="shared" si="1"/>
        <v>179</v>
      </c>
      <c r="J71" s="18"/>
      <c r="K71" s="58" t="s">
        <v>207</v>
      </c>
      <c r="L71" s="75" t="s">
        <v>376</v>
      </c>
      <c r="M71" s="18"/>
      <c r="N71" s="75" t="s">
        <v>436</v>
      </c>
      <c r="O71" s="18"/>
      <c r="P71" s="111" t="s">
        <v>931</v>
      </c>
      <c r="Q71" s="114" t="s">
        <v>91</v>
      </c>
      <c r="R71" s="60"/>
      <c r="S71" s="18" t="s">
        <v>87</v>
      </c>
      <c r="T71" s="18"/>
    </row>
    <row r="72" spans="1:20">
      <c r="A72" s="4">
        <v>68</v>
      </c>
      <c r="B72" s="17" t="s">
        <v>67</v>
      </c>
      <c r="C72" s="109" t="s">
        <v>956</v>
      </c>
      <c r="D72" s="111" t="s">
        <v>85</v>
      </c>
      <c r="E72" s="75" t="s">
        <v>325</v>
      </c>
      <c r="F72" s="18" t="s">
        <v>106</v>
      </c>
      <c r="G72" s="54">
        <v>42</v>
      </c>
      <c r="H72" s="54">
        <v>29</v>
      </c>
      <c r="I72" s="17">
        <f t="shared" si="1"/>
        <v>71</v>
      </c>
      <c r="J72" s="18"/>
      <c r="K72" s="58" t="s">
        <v>207</v>
      </c>
      <c r="L72" s="75" t="s">
        <v>376</v>
      </c>
      <c r="M72" s="18"/>
      <c r="N72" s="75" t="s">
        <v>437</v>
      </c>
      <c r="O72" s="18"/>
      <c r="P72" s="111" t="s">
        <v>931</v>
      </c>
      <c r="Q72" s="103" t="s">
        <v>92</v>
      </c>
      <c r="R72" s="60">
        <v>26</v>
      </c>
      <c r="S72" s="18" t="s">
        <v>87</v>
      </c>
      <c r="T72" s="18"/>
    </row>
    <row r="73" spans="1:20">
      <c r="A73" s="4">
        <v>69</v>
      </c>
      <c r="B73" s="17" t="s">
        <v>67</v>
      </c>
      <c r="C73" s="109" t="s">
        <v>957</v>
      </c>
      <c r="D73" s="111" t="s">
        <v>85</v>
      </c>
      <c r="E73" s="75" t="s">
        <v>326</v>
      </c>
      <c r="F73" s="18" t="s">
        <v>106</v>
      </c>
      <c r="G73" s="54">
        <v>35</v>
      </c>
      <c r="H73" s="54">
        <v>30</v>
      </c>
      <c r="I73" s="17">
        <f t="shared" si="1"/>
        <v>65</v>
      </c>
      <c r="J73" s="18"/>
      <c r="K73" s="58" t="s">
        <v>207</v>
      </c>
      <c r="L73" s="75" t="s">
        <v>376</v>
      </c>
      <c r="M73" s="18"/>
      <c r="N73" s="75" t="s">
        <v>438</v>
      </c>
      <c r="O73" s="18"/>
      <c r="P73" s="111" t="s">
        <v>932</v>
      </c>
      <c r="Q73" s="103" t="s">
        <v>92</v>
      </c>
      <c r="R73" s="60"/>
      <c r="S73" s="18" t="s">
        <v>87</v>
      </c>
      <c r="T73" s="18"/>
    </row>
    <row r="74" spans="1:20">
      <c r="A74" s="4">
        <v>70</v>
      </c>
      <c r="B74" s="17" t="s">
        <v>67</v>
      </c>
      <c r="C74" s="109" t="s">
        <v>958</v>
      </c>
      <c r="D74" s="111" t="s">
        <v>814</v>
      </c>
      <c r="E74" s="75" t="s">
        <v>327</v>
      </c>
      <c r="F74" s="18"/>
      <c r="G74" s="54">
        <v>24</v>
      </c>
      <c r="H74" s="54">
        <v>26</v>
      </c>
      <c r="I74" s="17">
        <f t="shared" si="1"/>
        <v>50</v>
      </c>
      <c r="J74" s="18"/>
      <c r="K74" s="58" t="s">
        <v>207</v>
      </c>
      <c r="L74" s="75" t="s">
        <v>377</v>
      </c>
      <c r="M74" s="18"/>
      <c r="N74" s="75" t="s">
        <v>439</v>
      </c>
      <c r="O74" s="18"/>
      <c r="P74" s="111" t="s">
        <v>933</v>
      </c>
      <c r="Q74" s="103" t="s">
        <v>92</v>
      </c>
      <c r="R74" s="60"/>
      <c r="S74" s="18" t="s">
        <v>87</v>
      </c>
      <c r="T74" s="18"/>
    </row>
    <row r="75" spans="1:20">
      <c r="A75" s="4">
        <v>71</v>
      </c>
      <c r="B75" s="17" t="s">
        <v>67</v>
      </c>
      <c r="C75" s="109" t="s">
        <v>959</v>
      </c>
      <c r="D75" s="111" t="s">
        <v>814</v>
      </c>
      <c r="E75" s="75" t="s">
        <v>328</v>
      </c>
      <c r="F75" s="18"/>
      <c r="G75" s="54">
        <v>12</v>
      </c>
      <c r="H75" s="54">
        <v>14</v>
      </c>
      <c r="I75" s="17">
        <f t="shared" si="1"/>
        <v>26</v>
      </c>
      <c r="J75" s="18"/>
      <c r="K75" s="58" t="s">
        <v>99</v>
      </c>
      <c r="L75" s="75" t="s">
        <v>377</v>
      </c>
      <c r="M75" s="18"/>
      <c r="N75" s="75" t="s">
        <v>440</v>
      </c>
      <c r="O75" s="18"/>
      <c r="P75" s="111" t="s">
        <v>933</v>
      </c>
      <c r="Q75" s="103" t="s">
        <v>92</v>
      </c>
      <c r="R75" s="60"/>
      <c r="S75" s="18" t="s">
        <v>87</v>
      </c>
      <c r="T75" s="18"/>
    </row>
    <row r="76" spans="1:20">
      <c r="A76" s="4">
        <v>72</v>
      </c>
      <c r="B76" s="17" t="s">
        <v>67</v>
      </c>
      <c r="C76" s="109" t="s">
        <v>960</v>
      </c>
      <c r="D76" s="111" t="s">
        <v>814</v>
      </c>
      <c r="E76" s="75" t="s">
        <v>329</v>
      </c>
      <c r="F76" s="18"/>
      <c r="G76" s="54">
        <v>26</v>
      </c>
      <c r="H76" s="54">
        <v>21</v>
      </c>
      <c r="I76" s="17">
        <f t="shared" si="1"/>
        <v>47</v>
      </c>
      <c r="J76" s="18"/>
      <c r="K76" s="58" t="s">
        <v>99</v>
      </c>
      <c r="L76" s="75" t="s">
        <v>377</v>
      </c>
      <c r="M76" s="18"/>
      <c r="N76" s="75" t="s">
        <v>140</v>
      </c>
      <c r="O76" s="18"/>
      <c r="P76" s="111" t="s">
        <v>934</v>
      </c>
      <c r="Q76" s="103" t="s">
        <v>93</v>
      </c>
      <c r="R76" s="60">
        <v>85</v>
      </c>
      <c r="S76" s="18" t="s">
        <v>87</v>
      </c>
      <c r="T76" s="18"/>
    </row>
    <row r="77" spans="1:20">
      <c r="A77" s="4">
        <v>73</v>
      </c>
      <c r="B77" s="17" t="s">
        <v>67</v>
      </c>
      <c r="C77" s="109" t="s">
        <v>961</v>
      </c>
      <c r="D77" s="111" t="s">
        <v>814</v>
      </c>
      <c r="E77" s="75" t="s">
        <v>330</v>
      </c>
      <c r="F77" s="18"/>
      <c r="G77" s="54">
        <v>31</v>
      </c>
      <c r="H77" s="54">
        <v>37</v>
      </c>
      <c r="I77" s="17">
        <f t="shared" si="1"/>
        <v>68</v>
      </c>
      <c r="J77" s="18"/>
      <c r="K77" s="58" t="s">
        <v>99</v>
      </c>
      <c r="L77" s="75" t="s">
        <v>377</v>
      </c>
      <c r="M77" s="18"/>
      <c r="N77" s="75" t="s">
        <v>441</v>
      </c>
      <c r="O77" s="18"/>
      <c r="P77" s="111" t="s">
        <v>934</v>
      </c>
      <c r="Q77" s="103" t="s">
        <v>93</v>
      </c>
      <c r="R77" s="60">
        <v>55</v>
      </c>
      <c r="S77" s="18" t="s">
        <v>87</v>
      </c>
      <c r="T77" s="18"/>
    </row>
    <row r="78" spans="1:20">
      <c r="A78" s="4">
        <v>74</v>
      </c>
      <c r="B78" s="17" t="s">
        <v>67</v>
      </c>
      <c r="C78" s="109" t="s">
        <v>962</v>
      </c>
      <c r="D78" s="111" t="s">
        <v>814</v>
      </c>
      <c r="E78" s="75" t="s">
        <v>331</v>
      </c>
      <c r="F78" s="18"/>
      <c r="G78" s="54">
        <v>28</v>
      </c>
      <c r="H78" s="54">
        <v>34</v>
      </c>
      <c r="I78" s="17">
        <f t="shared" si="1"/>
        <v>62</v>
      </c>
      <c r="J78" s="18"/>
      <c r="K78" s="58" t="s">
        <v>99</v>
      </c>
      <c r="L78" s="75" t="s">
        <v>376</v>
      </c>
      <c r="M78" s="18"/>
      <c r="N78" s="75" t="s">
        <v>442</v>
      </c>
      <c r="O78" s="18"/>
      <c r="P78" s="111" t="s">
        <v>934</v>
      </c>
      <c r="Q78" s="103" t="s">
        <v>93</v>
      </c>
      <c r="R78" s="60"/>
      <c r="S78" s="18" t="s">
        <v>87</v>
      </c>
      <c r="T78" s="18"/>
    </row>
    <row r="79" spans="1:20">
      <c r="A79" s="4">
        <v>75</v>
      </c>
      <c r="B79" s="17" t="s">
        <v>67</v>
      </c>
      <c r="C79" s="109" t="s">
        <v>963</v>
      </c>
      <c r="D79" s="111" t="s">
        <v>85</v>
      </c>
      <c r="E79" s="75" t="s">
        <v>332</v>
      </c>
      <c r="F79" s="18" t="s">
        <v>106</v>
      </c>
      <c r="G79" s="54">
        <v>20</v>
      </c>
      <c r="H79" s="54">
        <v>17</v>
      </c>
      <c r="I79" s="17">
        <f t="shared" si="1"/>
        <v>37</v>
      </c>
      <c r="J79" s="18"/>
      <c r="K79" s="58" t="s">
        <v>99</v>
      </c>
      <c r="L79" s="75" t="s">
        <v>377</v>
      </c>
      <c r="M79" s="18"/>
      <c r="N79" s="75" t="s">
        <v>443</v>
      </c>
      <c r="O79" s="18"/>
      <c r="P79" s="111" t="s">
        <v>935</v>
      </c>
      <c r="Q79" s="114" t="s">
        <v>94</v>
      </c>
      <c r="R79" s="60">
        <v>42</v>
      </c>
      <c r="S79" s="18" t="s">
        <v>87</v>
      </c>
      <c r="T79" s="18"/>
    </row>
    <row r="80" spans="1:20">
      <c r="A80" s="4">
        <v>76</v>
      </c>
      <c r="B80" s="17" t="s">
        <v>67</v>
      </c>
      <c r="C80" s="109" t="s">
        <v>152</v>
      </c>
      <c r="D80" s="111" t="s">
        <v>814</v>
      </c>
      <c r="E80" s="75"/>
      <c r="F80" s="18"/>
      <c r="G80" s="54">
        <v>12</v>
      </c>
      <c r="H80" s="54">
        <v>14</v>
      </c>
      <c r="I80" s="17">
        <f t="shared" si="1"/>
        <v>26</v>
      </c>
      <c r="J80" s="18"/>
      <c r="K80" s="58" t="s">
        <v>99</v>
      </c>
      <c r="L80" s="75" t="s">
        <v>378</v>
      </c>
      <c r="M80" s="18"/>
      <c r="N80" s="75" t="s">
        <v>444</v>
      </c>
      <c r="O80" s="18"/>
      <c r="P80" s="111" t="s">
        <v>936</v>
      </c>
      <c r="Q80" s="114" t="s">
        <v>94</v>
      </c>
      <c r="R80" s="60"/>
      <c r="S80" s="18" t="s">
        <v>87</v>
      </c>
      <c r="T80" s="18"/>
    </row>
    <row r="81" spans="1:20">
      <c r="A81" s="4">
        <v>77</v>
      </c>
      <c r="B81" s="17" t="s">
        <v>67</v>
      </c>
      <c r="C81" s="109" t="s">
        <v>964</v>
      </c>
      <c r="D81" s="111" t="s">
        <v>814</v>
      </c>
      <c r="E81" s="75"/>
      <c r="F81" s="18"/>
      <c r="G81" s="54">
        <v>16</v>
      </c>
      <c r="H81" s="54">
        <v>13</v>
      </c>
      <c r="I81" s="17">
        <f t="shared" si="1"/>
        <v>29</v>
      </c>
      <c r="J81" s="18"/>
      <c r="K81" s="58" t="s">
        <v>99</v>
      </c>
      <c r="L81" s="75" t="s">
        <v>378</v>
      </c>
      <c r="M81" s="18"/>
      <c r="N81" s="75" t="s">
        <v>445</v>
      </c>
      <c r="O81" s="18"/>
      <c r="P81" s="111" t="s">
        <v>936</v>
      </c>
      <c r="Q81" s="114" t="s">
        <v>94</v>
      </c>
      <c r="R81" s="60"/>
      <c r="S81" s="18" t="s">
        <v>87</v>
      </c>
      <c r="T81" s="18"/>
    </row>
    <row r="82" spans="1:20">
      <c r="A82" s="4">
        <v>78</v>
      </c>
      <c r="B82" s="17" t="s">
        <v>67</v>
      </c>
      <c r="C82" s="109" t="s">
        <v>810</v>
      </c>
      <c r="D82" s="111" t="s">
        <v>814</v>
      </c>
      <c r="E82" s="75" t="s">
        <v>333</v>
      </c>
      <c r="F82" s="18"/>
      <c r="G82" s="54">
        <v>10</v>
      </c>
      <c r="H82" s="54">
        <v>12</v>
      </c>
      <c r="I82" s="17">
        <f t="shared" si="1"/>
        <v>22</v>
      </c>
      <c r="J82" s="18"/>
      <c r="K82" s="18" t="s">
        <v>103</v>
      </c>
      <c r="L82" s="75" t="s">
        <v>376</v>
      </c>
      <c r="M82" s="18"/>
      <c r="N82" s="75" t="s">
        <v>446</v>
      </c>
      <c r="O82" s="18"/>
      <c r="P82" s="111" t="s">
        <v>936</v>
      </c>
      <c r="Q82" s="114" t="s">
        <v>94</v>
      </c>
      <c r="R82" s="60">
        <v>55</v>
      </c>
      <c r="S82" s="18" t="s">
        <v>87</v>
      </c>
      <c r="T82" s="18"/>
    </row>
    <row r="83" spans="1:20">
      <c r="A83" s="4">
        <v>79</v>
      </c>
      <c r="B83" s="17" t="s">
        <v>67</v>
      </c>
      <c r="C83" s="109" t="s">
        <v>811</v>
      </c>
      <c r="D83" s="111" t="s">
        <v>814</v>
      </c>
      <c r="E83" s="75" t="s">
        <v>334</v>
      </c>
      <c r="F83" s="18"/>
      <c r="G83" s="54">
        <v>10</v>
      </c>
      <c r="H83" s="54">
        <v>14</v>
      </c>
      <c r="I83" s="17">
        <f t="shared" si="1"/>
        <v>24</v>
      </c>
      <c r="J83" s="18"/>
      <c r="K83" s="18" t="s">
        <v>103</v>
      </c>
      <c r="L83" s="75" t="s">
        <v>376</v>
      </c>
      <c r="M83" s="18"/>
      <c r="N83" s="75" t="s">
        <v>447</v>
      </c>
      <c r="O83" s="18"/>
      <c r="P83" s="111" t="s">
        <v>936</v>
      </c>
      <c r="Q83" s="114" t="s">
        <v>94</v>
      </c>
      <c r="R83" s="60"/>
      <c r="S83" s="18" t="s">
        <v>87</v>
      </c>
      <c r="T83" s="18"/>
    </row>
    <row r="84" spans="1:20">
      <c r="A84" s="4">
        <v>80</v>
      </c>
      <c r="B84" s="17" t="s">
        <v>67</v>
      </c>
      <c r="C84" s="109" t="s">
        <v>965</v>
      </c>
      <c r="D84" s="111" t="s">
        <v>814</v>
      </c>
      <c r="E84" s="75" t="s">
        <v>335</v>
      </c>
      <c r="F84" s="18"/>
      <c r="G84" s="54">
        <v>37</v>
      </c>
      <c r="H84" s="54">
        <v>27</v>
      </c>
      <c r="I84" s="17">
        <f t="shared" si="1"/>
        <v>64</v>
      </c>
      <c r="J84" s="18"/>
      <c r="K84" s="18" t="s">
        <v>103</v>
      </c>
      <c r="L84" s="75" t="s">
        <v>376</v>
      </c>
      <c r="M84" s="18"/>
      <c r="N84" s="75" t="s">
        <v>448</v>
      </c>
      <c r="O84" s="18"/>
      <c r="P84" s="111" t="s">
        <v>937</v>
      </c>
      <c r="Q84" s="114" t="s">
        <v>97</v>
      </c>
      <c r="R84" s="60">
        <v>49</v>
      </c>
      <c r="S84" s="18" t="s">
        <v>87</v>
      </c>
      <c r="T84" s="18"/>
    </row>
    <row r="85" spans="1:20">
      <c r="A85" s="4">
        <v>81</v>
      </c>
      <c r="B85" s="17" t="s">
        <v>67</v>
      </c>
      <c r="C85" s="109" t="s">
        <v>966</v>
      </c>
      <c r="D85" s="111" t="s">
        <v>814</v>
      </c>
      <c r="E85" s="75" t="s">
        <v>336</v>
      </c>
      <c r="F85" s="18"/>
      <c r="G85" s="54">
        <v>30</v>
      </c>
      <c r="H85" s="54">
        <v>22</v>
      </c>
      <c r="I85" s="17">
        <f t="shared" si="1"/>
        <v>52</v>
      </c>
      <c r="J85" s="18"/>
      <c r="K85" s="18" t="s">
        <v>103</v>
      </c>
      <c r="L85" s="75" t="s">
        <v>377</v>
      </c>
      <c r="M85" s="18"/>
      <c r="N85" s="75" t="s">
        <v>449</v>
      </c>
      <c r="O85" s="18"/>
      <c r="P85" s="111" t="s">
        <v>937</v>
      </c>
      <c r="Q85" s="114" t="s">
        <v>97</v>
      </c>
      <c r="R85" s="60"/>
      <c r="S85" s="18" t="s">
        <v>87</v>
      </c>
      <c r="T85" s="18"/>
    </row>
    <row r="86" spans="1:20">
      <c r="A86" s="4">
        <v>82</v>
      </c>
      <c r="B86" s="17" t="s">
        <v>67</v>
      </c>
      <c r="C86" s="109" t="s">
        <v>967</v>
      </c>
      <c r="D86" s="111" t="s">
        <v>814</v>
      </c>
      <c r="E86" s="75" t="s">
        <v>337</v>
      </c>
      <c r="F86" s="18"/>
      <c r="G86" s="54">
        <v>47</v>
      </c>
      <c r="H86" s="54">
        <v>36</v>
      </c>
      <c r="I86" s="17">
        <f t="shared" si="1"/>
        <v>83</v>
      </c>
      <c r="J86" s="18"/>
      <c r="K86" s="18" t="s">
        <v>103</v>
      </c>
      <c r="L86" s="75" t="s">
        <v>376</v>
      </c>
      <c r="M86" s="18"/>
      <c r="N86" s="75" t="s">
        <v>450</v>
      </c>
      <c r="O86" s="18"/>
      <c r="P86" s="111" t="s">
        <v>937</v>
      </c>
      <c r="Q86" s="114" t="s">
        <v>97</v>
      </c>
      <c r="R86" s="60"/>
      <c r="S86" s="18" t="s">
        <v>87</v>
      </c>
      <c r="T86" s="18"/>
    </row>
    <row r="87" spans="1:20">
      <c r="A87" s="4">
        <v>83</v>
      </c>
      <c r="B87" s="17" t="s">
        <v>67</v>
      </c>
      <c r="C87" s="109" t="s">
        <v>812</v>
      </c>
      <c r="D87" s="111" t="s">
        <v>814</v>
      </c>
      <c r="E87" s="75" t="s">
        <v>338</v>
      </c>
      <c r="F87" s="18"/>
      <c r="G87" s="54">
        <v>24</v>
      </c>
      <c r="H87" s="54">
        <v>26</v>
      </c>
      <c r="I87" s="17">
        <f t="shared" si="1"/>
        <v>50</v>
      </c>
      <c r="J87" s="18"/>
      <c r="K87" s="18" t="s">
        <v>103</v>
      </c>
      <c r="L87" s="75" t="s">
        <v>376</v>
      </c>
      <c r="M87" s="18"/>
      <c r="N87" s="75" t="s">
        <v>451</v>
      </c>
      <c r="O87" s="18"/>
      <c r="P87" s="111" t="s">
        <v>937</v>
      </c>
      <c r="Q87" s="114" t="s">
        <v>97</v>
      </c>
      <c r="R87" s="60"/>
      <c r="S87" s="18" t="s">
        <v>87</v>
      </c>
      <c r="T87" s="18"/>
    </row>
    <row r="88" spans="1:20">
      <c r="A88" s="4">
        <v>84</v>
      </c>
      <c r="B88" s="17" t="s">
        <v>67</v>
      </c>
      <c r="C88" s="109" t="s">
        <v>968</v>
      </c>
      <c r="D88" s="111" t="s">
        <v>814</v>
      </c>
      <c r="E88" s="75"/>
      <c r="F88" s="18"/>
      <c r="G88" s="54">
        <v>12</v>
      </c>
      <c r="H88" s="54">
        <v>14</v>
      </c>
      <c r="I88" s="17">
        <f t="shared" si="1"/>
        <v>26</v>
      </c>
      <c r="J88" s="18"/>
      <c r="K88" s="18" t="s">
        <v>103</v>
      </c>
      <c r="L88" s="75" t="s">
        <v>377</v>
      </c>
      <c r="M88" s="18"/>
      <c r="N88" s="75" t="s">
        <v>452</v>
      </c>
      <c r="O88" s="18"/>
      <c r="P88" s="111" t="s">
        <v>938</v>
      </c>
      <c r="Q88" s="114" t="s">
        <v>90</v>
      </c>
      <c r="R88" s="60">
        <v>49</v>
      </c>
      <c r="S88" s="18" t="s">
        <v>87</v>
      </c>
      <c r="T88" s="18"/>
    </row>
    <row r="89" spans="1:20">
      <c r="A89" s="4">
        <v>85</v>
      </c>
      <c r="B89" s="17" t="s">
        <v>67</v>
      </c>
      <c r="C89" s="109" t="s">
        <v>969</v>
      </c>
      <c r="D89" s="111" t="s">
        <v>814</v>
      </c>
      <c r="E89" s="75" t="s">
        <v>339</v>
      </c>
      <c r="F89" s="18"/>
      <c r="G89" s="54">
        <v>26</v>
      </c>
      <c r="H89" s="54">
        <v>21</v>
      </c>
      <c r="I89" s="17">
        <f t="shared" si="1"/>
        <v>47</v>
      </c>
      <c r="J89" s="18"/>
      <c r="K89" s="18" t="s">
        <v>103</v>
      </c>
      <c r="L89" s="75" t="s">
        <v>375</v>
      </c>
      <c r="M89" s="18"/>
      <c r="N89" s="75" t="s">
        <v>453</v>
      </c>
      <c r="O89" s="18"/>
      <c r="P89" s="111" t="s">
        <v>938</v>
      </c>
      <c r="Q89" s="114" t="s">
        <v>90</v>
      </c>
      <c r="R89" s="60"/>
      <c r="S89" s="18" t="s">
        <v>87</v>
      </c>
      <c r="T89" s="18"/>
    </row>
    <row r="90" spans="1:20">
      <c r="A90" s="4">
        <v>86</v>
      </c>
      <c r="B90" s="17" t="s">
        <v>67</v>
      </c>
      <c r="C90" s="109" t="s">
        <v>970</v>
      </c>
      <c r="D90" s="111" t="s">
        <v>814</v>
      </c>
      <c r="E90" s="75" t="s">
        <v>340</v>
      </c>
      <c r="F90" s="18"/>
      <c r="G90" s="54">
        <v>31</v>
      </c>
      <c r="H90" s="54">
        <v>37</v>
      </c>
      <c r="I90" s="17">
        <f t="shared" si="1"/>
        <v>68</v>
      </c>
      <c r="J90" s="18"/>
      <c r="K90" s="18" t="s">
        <v>103</v>
      </c>
      <c r="L90" s="75" t="s">
        <v>379</v>
      </c>
      <c r="M90" s="18"/>
      <c r="N90" s="75" t="s">
        <v>454</v>
      </c>
      <c r="O90" s="18"/>
      <c r="P90" s="111" t="s">
        <v>938</v>
      </c>
      <c r="Q90" s="114" t="s">
        <v>91</v>
      </c>
      <c r="R90" s="60"/>
      <c r="S90" s="18" t="s">
        <v>87</v>
      </c>
      <c r="T90" s="18"/>
    </row>
    <row r="91" spans="1:20">
      <c r="A91" s="4">
        <v>87</v>
      </c>
      <c r="B91" s="17" t="s">
        <v>67</v>
      </c>
      <c r="C91" s="109" t="s">
        <v>971</v>
      </c>
      <c r="D91" s="111" t="s">
        <v>814</v>
      </c>
      <c r="E91" s="75" t="s">
        <v>341</v>
      </c>
      <c r="F91" s="18"/>
      <c r="G91" s="54">
        <v>28</v>
      </c>
      <c r="H91" s="54">
        <v>34</v>
      </c>
      <c r="I91" s="17">
        <f t="shared" si="1"/>
        <v>62</v>
      </c>
      <c r="J91" s="18"/>
      <c r="K91" s="18" t="s">
        <v>103</v>
      </c>
      <c r="L91" s="75" t="s">
        <v>379</v>
      </c>
      <c r="M91" s="18"/>
      <c r="N91" s="75" t="s">
        <v>455</v>
      </c>
      <c r="O91" s="18"/>
      <c r="P91" s="111" t="s">
        <v>938</v>
      </c>
      <c r="Q91" s="114" t="s">
        <v>91</v>
      </c>
      <c r="R91" s="60"/>
      <c r="S91" s="18" t="s">
        <v>87</v>
      </c>
      <c r="T91" s="18"/>
    </row>
    <row r="92" spans="1:20">
      <c r="A92" s="4">
        <v>88</v>
      </c>
      <c r="B92" s="17" t="s">
        <v>67</v>
      </c>
      <c r="C92" s="109" t="s">
        <v>972</v>
      </c>
      <c r="D92" s="111" t="s">
        <v>814</v>
      </c>
      <c r="E92" s="75" t="s">
        <v>342</v>
      </c>
      <c r="F92" s="18"/>
      <c r="G92" s="54">
        <v>20</v>
      </c>
      <c r="H92" s="54">
        <v>17</v>
      </c>
      <c r="I92" s="17">
        <f t="shared" si="1"/>
        <v>37</v>
      </c>
      <c r="J92" s="18"/>
      <c r="K92" s="18" t="s">
        <v>103</v>
      </c>
      <c r="L92" s="75" t="s">
        <v>379</v>
      </c>
      <c r="M92" s="18"/>
      <c r="N92" s="75" t="s">
        <v>456</v>
      </c>
      <c r="O92" s="18"/>
      <c r="P92" s="111" t="s">
        <v>939</v>
      </c>
      <c r="Q92" s="114" t="s">
        <v>94</v>
      </c>
      <c r="R92" s="60">
        <v>78</v>
      </c>
      <c r="S92" s="18" t="s">
        <v>87</v>
      </c>
      <c r="T92" s="18"/>
    </row>
    <row r="93" spans="1:20">
      <c r="A93" s="4">
        <v>89</v>
      </c>
      <c r="B93" s="17" t="s">
        <v>67</v>
      </c>
      <c r="C93" s="109" t="s">
        <v>973</v>
      </c>
      <c r="D93" s="111" t="s">
        <v>814</v>
      </c>
      <c r="E93" s="75" t="s">
        <v>343</v>
      </c>
      <c r="F93" s="18"/>
      <c r="G93" s="54">
        <v>12</v>
      </c>
      <c r="H93" s="54">
        <v>14</v>
      </c>
      <c r="I93" s="17">
        <f t="shared" si="1"/>
        <v>26</v>
      </c>
      <c r="J93" s="18"/>
      <c r="K93" s="18" t="s">
        <v>103</v>
      </c>
      <c r="L93" s="75" t="s">
        <v>379</v>
      </c>
      <c r="M93" s="18"/>
      <c r="N93" s="75"/>
      <c r="O93" s="18"/>
      <c r="P93" s="111" t="s">
        <v>939</v>
      </c>
      <c r="Q93" s="114" t="s">
        <v>97</v>
      </c>
      <c r="R93" s="60"/>
      <c r="S93" s="18" t="s">
        <v>87</v>
      </c>
      <c r="T93" s="18"/>
    </row>
    <row r="94" spans="1:20">
      <c r="A94" s="4">
        <v>90</v>
      </c>
      <c r="B94" s="17" t="s">
        <v>67</v>
      </c>
      <c r="C94" s="109" t="s">
        <v>974</v>
      </c>
      <c r="D94" s="111" t="s">
        <v>814</v>
      </c>
      <c r="E94" s="75" t="s">
        <v>344</v>
      </c>
      <c r="F94" s="18"/>
      <c r="G94" s="54">
        <v>16</v>
      </c>
      <c r="H94" s="54">
        <v>13</v>
      </c>
      <c r="I94" s="17">
        <f t="shared" si="1"/>
        <v>29</v>
      </c>
      <c r="J94" s="18"/>
      <c r="K94" s="58" t="s">
        <v>99</v>
      </c>
      <c r="L94" s="75" t="s">
        <v>379</v>
      </c>
      <c r="M94" s="18"/>
      <c r="N94" s="75" t="s">
        <v>457</v>
      </c>
      <c r="O94" s="18"/>
      <c r="P94" s="111" t="s">
        <v>939</v>
      </c>
      <c r="Q94" s="114" t="s">
        <v>90</v>
      </c>
      <c r="R94" s="60"/>
      <c r="S94" s="18" t="s">
        <v>87</v>
      </c>
      <c r="T94" s="18"/>
    </row>
    <row r="95" spans="1:20">
      <c r="A95" s="4">
        <v>91</v>
      </c>
      <c r="B95" s="17" t="s">
        <v>67</v>
      </c>
      <c r="C95" s="109" t="s">
        <v>975</v>
      </c>
      <c r="D95" s="111" t="s">
        <v>814</v>
      </c>
      <c r="E95" s="75" t="s">
        <v>345</v>
      </c>
      <c r="F95" s="18"/>
      <c r="G95" s="54">
        <v>10</v>
      </c>
      <c r="H95" s="54">
        <v>12</v>
      </c>
      <c r="I95" s="17">
        <f t="shared" si="1"/>
        <v>22</v>
      </c>
      <c r="J95" s="18"/>
      <c r="K95" s="58" t="s">
        <v>99</v>
      </c>
      <c r="L95" s="75" t="s">
        <v>379</v>
      </c>
      <c r="M95" s="18"/>
      <c r="N95" s="75" t="s">
        <v>458</v>
      </c>
      <c r="O95" s="18"/>
      <c r="P95" s="111" t="s">
        <v>939</v>
      </c>
      <c r="Q95" s="114" t="s">
        <v>91</v>
      </c>
      <c r="R95" s="60">
        <v>42</v>
      </c>
      <c r="S95" s="18" t="s">
        <v>87</v>
      </c>
      <c r="T95" s="18"/>
    </row>
    <row r="96" spans="1:20">
      <c r="A96" s="4">
        <v>92</v>
      </c>
      <c r="B96" s="17" t="s">
        <v>67</v>
      </c>
      <c r="C96" s="109" t="s">
        <v>976</v>
      </c>
      <c r="D96" s="111" t="s">
        <v>814</v>
      </c>
      <c r="E96" s="75"/>
      <c r="F96" s="18"/>
      <c r="G96" s="54">
        <v>10</v>
      </c>
      <c r="H96" s="54">
        <v>14</v>
      </c>
      <c r="I96" s="17">
        <f t="shared" si="1"/>
        <v>24</v>
      </c>
      <c r="J96" s="18"/>
      <c r="K96" s="58" t="s">
        <v>99</v>
      </c>
      <c r="L96" s="75" t="s">
        <v>379</v>
      </c>
      <c r="M96" s="18"/>
      <c r="N96" s="75" t="s">
        <v>459</v>
      </c>
      <c r="O96" s="18"/>
      <c r="P96" s="111" t="s">
        <v>940</v>
      </c>
      <c r="Q96" s="114" t="s">
        <v>92</v>
      </c>
      <c r="R96" s="60"/>
      <c r="S96" s="18" t="s">
        <v>87</v>
      </c>
      <c r="T96" s="18"/>
    </row>
    <row r="97" spans="1:20">
      <c r="A97" s="4">
        <v>93</v>
      </c>
      <c r="B97" s="17" t="s">
        <v>67</v>
      </c>
      <c r="C97" s="109" t="s">
        <v>977</v>
      </c>
      <c r="D97" s="111" t="s">
        <v>814</v>
      </c>
      <c r="E97" s="75" t="s">
        <v>346</v>
      </c>
      <c r="F97" s="18"/>
      <c r="G97" s="54">
        <v>37</v>
      </c>
      <c r="H97" s="54">
        <v>27</v>
      </c>
      <c r="I97" s="17">
        <f t="shared" si="1"/>
        <v>64</v>
      </c>
      <c r="J97" s="18"/>
      <c r="K97" s="58" t="s">
        <v>99</v>
      </c>
      <c r="L97" s="75" t="s">
        <v>379</v>
      </c>
      <c r="M97" s="18"/>
      <c r="N97" s="75" t="s">
        <v>460</v>
      </c>
      <c r="O97" s="18"/>
      <c r="P97" s="111" t="s">
        <v>940</v>
      </c>
      <c r="Q97" s="114" t="s">
        <v>92</v>
      </c>
      <c r="R97" s="60"/>
      <c r="S97" s="18" t="s">
        <v>87</v>
      </c>
      <c r="T97" s="18"/>
    </row>
    <row r="98" spans="1:20">
      <c r="A98" s="4">
        <v>94</v>
      </c>
      <c r="B98" s="17" t="s">
        <v>67</v>
      </c>
      <c r="C98" s="109" t="s">
        <v>978</v>
      </c>
      <c r="D98" s="111" t="s">
        <v>814</v>
      </c>
      <c r="E98" s="75" t="s">
        <v>347</v>
      </c>
      <c r="F98" s="18"/>
      <c r="G98" s="54">
        <v>30</v>
      </c>
      <c r="H98" s="54">
        <v>22</v>
      </c>
      <c r="I98" s="17">
        <f t="shared" si="1"/>
        <v>52</v>
      </c>
      <c r="J98" s="18"/>
      <c r="K98" s="58" t="s">
        <v>99</v>
      </c>
      <c r="L98" s="75" t="s">
        <v>379</v>
      </c>
      <c r="M98" s="18"/>
      <c r="N98" s="75" t="s">
        <v>461</v>
      </c>
      <c r="O98" s="18"/>
      <c r="P98" s="111" t="s">
        <v>940</v>
      </c>
      <c r="Q98" s="114" t="s">
        <v>92</v>
      </c>
      <c r="R98" s="60">
        <v>41</v>
      </c>
      <c r="S98" s="18" t="s">
        <v>87</v>
      </c>
      <c r="T98" s="18"/>
    </row>
    <row r="99" spans="1:20">
      <c r="A99" s="4">
        <v>95</v>
      </c>
      <c r="B99" s="17" t="s">
        <v>67</v>
      </c>
      <c r="C99" s="109" t="s">
        <v>979</v>
      </c>
      <c r="D99" s="111" t="s">
        <v>814</v>
      </c>
      <c r="E99" s="75"/>
      <c r="F99" s="18"/>
      <c r="G99" s="54">
        <v>47</v>
      </c>
      <c r="H99" s="54">
        <v>36</v>
      </c>
      <c r="I99" s="17">
        <f t="shared" si="1"/>
        <v>83</v>
      </c>
      <c r="J99" s="18"/>
      <c r="K99" s="58" t="s">
        <v>99</v>
      </c>
      <c r="L99" s="75" t="s">
        <v>379</v>
      </c>
      <c r="M99" s="18"/>
      <c r="N99" s="75" t="s">
        <v>462</v>
      </c>
      <c r="O99" s="18"/>
      <c r="P99" s="111" t="s">
        <v>940</v>
      </c>
      <c r="Q99" s="114" t="s">
        <v>94</v>
      </c>
      <c r="R99" s="60"/>
      <c r="S99" s="18" t="s">
        <v>87</v>
      </c>
      <c r="T99" s="18"/>
    </row>
    <row r="100" spans="1:20">
      <c r="A100" s="4">
        <v>96</v>
      </c>
      <c r="B100" s="17" t="s">
        <v>67</v>
      </c>
      <c r="C100" s="109" t="s">
        <v>980</v>
      </c>
      <c r="D100" s="111" t="s">
        <v>85</v>
      </c>
      <c r="E100" s="75" t="s">
        <v>348</v>
      </c>
      <c r="F100" s="18" t="s">
        <v>106</v>
      </c>
      <c r="G100" s="54">
        <v>28</v>
      </c>
      <c r="H100" s="54">
        <v>34</v>
      </c>
      <c r="I100" s="17">
        <f t="shared" si="1"/>
        <v>62</v>
      </c>
      <c r="J100" s="18"/>
      <c r="K100" s="58" t="s">
        <v>99</v>
      </c>
      <c r="L100" s="75" t="s">
        <v>379</v>
      </c>
      <c r="M100" s="18"/>
      <c r="N100" s="75" t="s">
        <v>463</v>
      </c>
      <c r="O100" s="18"/>
      <c r="P100" s="111" t="s">
        <v>941</v>
      </c>
      <c r="Q100" s="114" t="s">
        <v>97</v>
      </c>
      <c r="R100" s="60">
        <v>18</v>
      </c>
      <c r="S100" s="18" t="s">
        <v>87</v>
      </c>
      <c r="T100" s="18"/>
    </row>
    <row r="101" spans="1:20">
      <c r="A101" s="4">
        <v>97</v>
      </c>
      <c r="B101" s="17" t="s">
        <v>67</v>
      </c>
      <c r="C101" s="109" t="s">
        <v>981</v>
      </c>
      <c r="D101" s="111" t="s">
        <v>85</v>
      </c>
      <c r="E101" s="75" t="s">
        <v>349</v>
      </c>
      <c r="F101" s="18" t="s">
        <v>106</v>
      </c>
      <c r="G101" s="54">
        <v>20</v>
      </c>
      <c r="H101" s="54">
        <v>17</v>
      </c>
      <c r="I101" s="17">
        <f t="shared" si="1"/>
        <v>37</v>
      </c>
      <c r="J101" s="18"/>
      <c r="K101" s="58" t="s">
        <v>99</v>
      </c>
      <c r="L101" s="75" t="s">
        <v>379</v>
      </c>
      <c r="M101" s="18"/>
      <c r="N101" s="75" t="s">
        <v>464</v>
      </c>
      <c r="O101" s="18"/>
      <c r="P101" s="111" t="s">
        <v>941</v>
      </c>
      <c r="Q101" s="114" t="s">
        <v>97</v>
      </c>
      <c r="R101" s="60"/>
      <c r="S101" s="18" t="s">
        <v>87</v>
      </c>
      <c r="T101" s="18"/>
    </row>
    <row r="102" spans="1:20">
      <c r="A102" s="4">
        <v>98</v>
      </c>
      <c r="B102" s="17" t="s">
        <v>67</v>
      </c>
      <c r="C102" s="110" t="s">
        <v>982</v>
      </c>
      <c r="D102" s="111" t="s">
        <v>85</v>
      </c>
      <c r="E102" s="75" t="s">
        <v>350</v>
      </c>
      <c r="F102" s="18" t="s">
        <v>106</v>
      </c>
      <c r="G102" s="54">
        <v>12</v>
      </c>
      <c r="H102" s="54">
        <v>14</v>
      </c>
      <c r="I102" s="17">
        <f t="shared" si="1"/>
        <v>26</v>
      </c>
      <c r="J102" s="18"/>
      <c r="K102" s="58" t="s">
        <v>359</v>
      </c>
      <c r="L102" s="75" t="s">
        <v>377</v>
      </c>
      <c r="M102" s="18"/>
      <c r="N102" s="75" t="s">
        <v>465</v>
      </c>
      <c r="O102" s="18"/>
      <c r="P102" s="146" t="s">
        <v>942</v>
      </c>
      <c r="Q102" s="114" t="s">
        <v>97</v>
      </c>
      <c r="R102" s="60">
        <v>49</v>
      </c>
      <c r="S102" s="18" t="s">
        <v>87</v>
      </c>
      <c r="T102" s="18"/>
    </row>
    <row r="103" spans="1:20">
      <c r="A103" s="4">
        <v>99</v>
      </c>
      <c r="B103" s="17" t="s">
        <v>67</v>
      </c>
      <c r="C103" s="110" t="s">
        <v>983</v>
      </c>
      <c r="D103" s="111" t="s">
        <v>85</v>
      </c>
      <c r="E103" s="75" t="s">
        <v>351</v>
      </c>
      <c r="F103" s="18" t="s">
        <v>114</v>
      </c>
      <c r="G103" s="54">
        <v>16</v>
      </c>
      <c r="H103" s="54">
        <v>13</v>
      </c>
      <c r="I103" s="17">
        <f t="shared" si="1"/>
        <v>29</v>
      </c>
      <c r="J103" s="18"/>
      <c r="K103" s="58" t="s">
        <v>359</v>
      </c>
      <c r="L103" s="75" t="s">
        <v>377</v>
      </c>
      <c r="M103" s="18"/>
      <c r="N103" s="75" t="s">
        <v>466</v>
      </c>
      <c r="O103" s="18"/>
      <c r="P103" s="146" t="s">
        <v>942</v>
      </c>
      <c r="Q103" s="114" t="s">
        <v>97</v>
      </c>
      <c r="R103" s="60"/>
      <c r="S103" s="18" t="s">
        <v>87</v>
      </c>
      <c r="T103" s="18"/>
    </row>
    <row r="104" spans="1:20">
      <c r="A104" s="4">
        <v>100</v>
      </c>
      <c r="B104" s="17" t="s">
        <v>67</v>
      </c>
      <c r="C104" s="110" t="s">
        <v>984</v>
      </c>
      <c r="D104" s="111" t="s">
        <v>85</v>
      </c>
      <c r="E104" s="75" t="s">
        <v>352</v>
      </c>
      <c r="F104" s="18" t="s">
        <v>106</v>
      </c>
      <c r="G104" s="54">
        <v>10</v>
      </c>
      <c r="H104" s="54">
        <v>12</v>
      </c>
      <c r="I104" s="17">
        <f t="shared" si="1"/>
        <v>22</v>
      </c>
      <c r="J104" s="18"/>
      <c r="K104" s="58" t="s">
        <v>359</v>
      </c>
      <c r="L104" s="75" t="s">
        <v>377</v>
      </c>
      <c r="M104" s="18"/>
      <c r="N104" s="75" t="s">
        <v>467</v>
      </c>
      <c r="O104" s="18"/>
      <c r="P104" s="146" t="s">
        <v>943</v>
      </c>
      <c r="Q104" s="114" t="s">
        <v>90</v>
      </c>
      <c r="R104" s="60">
        <v>39</v>
      </c>
      <c r="S104" s="18" t="s">
        <v>87</v>
      </c>
      <c r="T104" s="18"/>
    </row>
    <row r="105" spans="1:20">
      <c r="A105" s="4">
        <v>101</v>
      </c>
      <c r="B105" s="17" t="s">
        <v>67</v>
      </c>
      <c r="C105" s="109" t="s">
        <v>985</v>
      </c>
      <c r="D105" s="111" t="s">
        <v>85</v>
      </c>
      <c r="E105" s="75" t="s">
        <v>353</v>
      </c>
      <c r="F105" s="18" t="s">
        <v>106</v>
      </c>
      <c r="G105" s="54">
        <v>10</v>
      </c>
      <c r="H105" s="54">
        <v>14</v>
      </c>
      <c r="I105" s="17">
        <f t="shared" si="1"/>
        <v>24</v>
      </c>
      <c r="J105" s="18"/>
      <c r="K105" s="58" t="s">
        <v>359</v>
      </c>
      <c r="L105" s="75" t="s">
        <v>377</v>
      </c>
      <c r="M105" s="18"/>
      <c r="N105" s="75" t="s">
        <v>468</v>
      </c>
      <c r="O105" s="18"/>
      <c r="P105" s="146" t="s">
        <v>944</v>
      </c>
      <c r="Q105" s="114" t="s">
        <v>90</v>
      </c>
      <c r="R105" s="60"/>
      <c r="S105" s="18" t="s">
        <v>87</v>
      </c>
      <c r="T105" s="18"/>
    </row>
    <row r="106" spans="1:20">
      <c r="A106" s="4">
        <v>102</v>
      </c>
      <c r="B106" s="17" t="s">
        <v>67</v>
      </c>
      <c r="C106" s="109" t="s">
        <v>986</v>
      </c>
      <c r="D106" s="111" t="s">
        <v>85</v>
      </c>
      <c r="E106" s="75" t="s">
        <v>354</v>
      </c>
      <c r="F106" s="18" t="s">
        <v>106</v>
      </c>
      <c r="G106" s="54">
        <v>37</v>
      </c>
      <c r="H106" s="54">
        <v>27</v>
      </c>
      <c r="I106" s="17">
        <f t="shared" si="1"/>
        <v>64</v>
      </c>
      <c r="J106" s="18"/>
      <c r="K106" s="58" t="s">
        <v>359</v>
      </c>
      <c r="L106" s="75" t="s">
        <v>377</v>
      </c>
      <c r="M106" s="18"/>
      <c r="N106" s="75" t="s">
        <v>469</v>
      </c>
      <c r="O106" s="18"/>
      <c r="P106" s="146" t="s">
        <v>945</v>
      </c>
      <c r="Q106" s="114" t="s">
        <v>90</v>
      </c>
      <c r="R106" s="60"/>
      <c r="S106" s="18" t="s">
        <v>87</v>
      </c>
      <c r="T106" s="18"/>
    </row>
    <row r="107" spans="1:20">
      <c r="A107" s="4">
        <v>103</v>
      </c>
      <c r="B107" s="17" t="s">
        <v>67</v>
      </c>
      <c r="C107" s="109" t="s">
        <v>987</v>
      </c>
      <c r="D107" s="111" t="s">
        <v>85</v>
      </c>
      <c r="E107" s="75" t="s">
        <v>355</v>
      </c>
      <c r="F107" s="18" t="s">
        <v>106</v>
      </c>
      <c r="G107" s="54">
        <v>30</v>
      </c>
      <c r="H107" s="54">
        <v>22</v>
      </c>
      <c r="I107" s="17">
        <f t="shared" si="1"/>
        <v>52</v>
      </c>
      <c r="J107" s="18"/>
      <c r="K107" s="58" t="s">
        <v>359</v>
      </c>
      <c r="L107" s="75" t="s">
        <v>377</v>
      </c>
      <c r="M107" s="18"/>
      <c r="N107" s="75" t="s">
        <v>470</v>
      </c>
      <c r="O107" s="18"/>
      <c r="P107" s="146" t="s">
        <v>946</v>
      </c>
      <c r="Q107" s="114" t="s">
        <v>90</v>
      </c>
      <c r="R107" s="60"/>
      <c r="S107" s="18" t="s">
        <v>87</v>
      </c>
      <c r="T107" s="18"/>
    </row>
    <row r="108" spans="1:20">
      <c r="A108" s="4">
        <v>104</v>
      </c>
      <c r="B108" s="17" t="s">
        <v>67</v>
      </c>
      <c r="C108" s="109" t="s">
        <v>988</v>
      </c>
      <c r="D108" s="111" t="s">
        <v>814</v>
      </c>
      <c r="E108" s="75" t="s">
        <v>320</v>
      </c>
      <c r="F108" s="18"/>
      <c r="G108" s="54">
        <v>28</v>
      </c>
      <c r="H108" s="54">
        <v>34</v>
      </c>
      <c r="I108" s="17">
        <f t="shared" ref="I108:I119" si="2">+G108+H108</f>
        <v>62</v>
      </c>
      <c r="J108" s="18"/>
      <c r="K108" s="58" t="s">
        <v>359</v>
      </c>
      <c r="L108" s="75" t="s">
        <v>377</v>
      </c>
      <c r="M108" s="18"/>
      <c r="N108" s="75" t="s">
        <v>470</v>
      </c>
      <c r="O108" s="18"/>
      <c r="P108" s="146" t="s">
        <v>947</v>
      </c>
      <c r="Q108" s="114"/>
      <c r="R108" s="60"/>
      <c r="S108" s="18" t="s">
        <v>87</v>
      </c>
      <c r="T108" s="18"/>
    </row>
    <row r="109" spans="1:20">
      <c r="A109" s="4">
        <v>105</v>
      </c>
      <c r="B109" s="17" t="s">
        <v>67</v>
      </c>
      <c r="C109" s="109" t="s">
        <v>989</v>
      </c>
      <c r="D109" s="111" t="s">
        <v>814</v>
      </c>
      <c r="E109" s="75" t="s">
        <v>321</v>
      </c>
      <c r="F109" s="18"/>
      <c r="G109" s="54">
        <v>20</v>
      </c>
      <c r="H109" s="54">
        <v>17</v>
      </c>
      <c r="I109" s="17">
        <f t="shared" si="2"/>
        <v>37</v>
      </c>
      <c r="J109" s="18"/>
      <c r="K109" s="58" t="s">
        <v>359</v>
      </c>
      <c r="L109" s="75" t="s">
        <v>377</v>
      </c>
      <c r="M109" s="18"/>
      <c r="N109" s="75" t="s">
        <v>470</v>
      </c>
      <c r="O109" s="18"/>
      <c r="P109" s="146" t="s">
        <v>947</v>
      </c>
      <c r="Q109" s="114"/>
      <c r="R109" s="60">
        <v>49</v>
      </c>
      <c r="S109" s="18" t="s">
        <v>87</v>
      </c>
      <c r="T109" s="18"/>
    </row>
    <row r="110" spans="1:20">
      <c r="A110" s="4">
        <v>106</v>
      </c>
      <c r="B110" s="17" t="s">
        <v>67</v>
      </c>
      <c r="C110" s="109" t="s">
        <v>990</v>
      </c>
      <c r="D110" s="111" t="s">
        <v>814</v>
      </c>
      <c r="E110" s="75" t="s">
        <v>322</v>
      </c>
      <c r="F110" s="18"/>
      <c r="G110" s="54">
        <v>12</v>
      </c>
      <c r="H110" s="54">
        <v>14</v>
      </c>
      <c r="I110" s="17">
        <f t="shared" si="2"/>
        <v>26</v>
      </c>
      <c r="J110" s="18"/>
      <c r="K110" s="58" t="s">
        <v>359</v>
      </c>
      <c r="L110" s="75" t="s">
        <v>377</v>
      </c>
      <c r="M110" s="18"/>
      <c r="N110" s="75" t="s">
        <v>470</v>
      </c>
      <c r="O110" s="18"/>
      <c r="P110" s="146" t="s">
        <v>947</v>
      </c>
      <c r="Q110" s="114"/>
      <c r="R110" s="60"/>
      <c r="S110" s="18" t="s">
        <v>87</v>
      </c>
      <c r="T110" s="18"/>
    </row>
    <row r="111" spans="1:20">
      <c r="A111" s="4">
        <v>107</v>
      </c>
      <c r="B111" s="17" t="s">
        <v>67</v>
      </c>
      <c r="C111" s="109" t="s">
        <v>991</v>
      </c>
      <c r="D111" s="111" t="s">
        <v>85</v>
      </c>
      <c r="E111" s="75"/>
      <c r="F111" s="18" t="s">
        <v>106</v>
      </c>
      <c r="G111" s="54">
        <v>16</v>
      </c>
      <c r="H111" s="54">
        <v>13</v>
      </c>
      <c r="I111" s="17">
        <f t="shared" si="2"/>
        <v>29</v>
      </c>
      <c r="J111" s="18"/>
      <c r="K111" s="58" t="s">
        <v>359</v>
      </c>
      <c r="L111" s="75" t="s">
        <v>377</v>
      </c>
      <c r="M111" s="18"/>
      <c r="N111" s="75" t="s">
        <v>470</v>
      </c>
      <c r="O111" s="18"/>
      <c r="P111" s="98" t="s">
        <v>948</v>
      </c>
      <c r="Q111" s="114"/>
      <c r="R111" s="60"/>
      <c r="S111" s="18" t="s">
        <v>87</v>
      </c>
      <c r="T111" s="18"/>
    </row>
    <row r="112" spans="1:20">
      <c r="A112" s="4">
        <v>108</v>
      </c>
      <c r="B112" s="17" t="s">
        <v>67</v>
      </c>
      <c r="C112" s="109" t="s">
        <v>992</v>
      </c>
      <c r="D112" s="111" t="s">
        <v>814</v>
      </c>
      <c r="E112" s="75" t="s">
        <v>323</v>
      </c>
      <c r="F112" s="18"/>
      <c r="G112" s="54">
        <v>10</v>
      </c>
      <c r="H112" s="54">
        <v>12</v>
      </c>
      <c r="I112" s="17">
        <f t="shared" si="2"/>
        <v>22</v>
      </c>
      <c r="J112" s="18"/>
      <c r="K112" s="58" t="s">
        <v>359</v>
      </c>
      <c r="L112" s="75" t="s">
        <v>377</v>
      </c>
      <c r="M112" s="18"/>
      <c r="N112" s="75" t="s">
        <v>470</v>
      </c>
      <c r="O112" s="18"/>
      <c r="P112" s="98" t="s">
        <v>949</v>
      </c>
      <c r="Q112" s="103"/>
      <c r="R112" s="60"/>
      <c r="S112" s="18" t="s">
        <v>87</v>
      </c>
      <c r="T112" s="18"/>
    </row>
    <row r="113" spans="1:20">
      <c r="A113" s="4">
        <v>109</v>
      </c>
      <c r="B113" s="17" t="s">
        <v>67</v>
      </c>
      <c r="C113" s="109" t="s">
        <v>993</v>
      </c>
      <c r="D113" s="111" t="s">
        <v>814</v>
      </c>
      <c r="E113" s="75" t="s">
        <v>324</v>
      </c>
      <c r="F113" s="18"/>
      <c r="G113" s="54">
        <v>10</v>
      </c>
      <c r="H113" s="54">
        <v>14</v>
      </c>
      <c r="I113" s="17">
        <f t="shared" si="2"/>
        <v>24</v>
      </c>
      <c r="J113" s="18"/>
      <c r="K113" s="58" t="s">
        <v>359</v>
      </c>
      <c r="L113" s="75" t="s">
        <v>377</v>
      </c>
      <c r="M113" s="18"/>
      <c r="N113" s="75" t="s">
        <v>470</v>
      </c>
      <c r="O113" s="18"/>
      <c r="P113" s="98" t="s">
        <v>949</v>
      </c>
      <c r="Q113" s="103"/>
      <c r="R113" s="60"/>
      <c r="S113" s="18" t="s">
        <v>87</v>
      </c>
      <c r="T113" s="18"/>
    </row>
    <row r="114" spans="1:20">
      <c r="A114" s="4">
        <v>110</v>
      </c>
      <c r="B114" s="17" t="s">
        <v>67</v>
      </c>
      <c r="C114" s="109" t="s">
        <v>994</v>
      </c>
      <c r="D114" s="111" t="s">
        <v>814</v>
      </c>
      <c r="E114" s="75"/>
      <c r="F114" s="18"/>
      <c r="G114" s="54">
        <v>37</v>
      </c>
      <c r="H114" s="54">
        <v>27</v>
      </c>
      <c r="I114" s="17">
        <f t="shared" si="2"/>
        <v>64</v>
      </c>
      <c r="J114" s="18"/>
      <c r="K114" s="58" t="s">
        <v>359</v>
      </c>
      <c r="L114" s="75" t="s">
        <v>377</v>
      </c>
      <c r="M114" s="18"/>
      <c r="N114" s="75" t="s">
        <v>470</v>
      </c>
      <c r="O114" s="18"/>
      <c r="P114" s="98" t="s">
        <v>949</v>
      </c>
      <c r="Q114" s="103"/>
      <c r="R114" s="60">
        <v>22</v>
      </c>
      <c r="S114" s="18" t="s">
        <v>87</v>
      </c>
      <c r="T114" s="18"/>
    </row>
    <row r="115" spans="1:20">
      <c r="A115" s="4">
        <v>111</v>
      </c>
      <c r="B115" s="17" t="s">
        <v>67</v>
      </c>
      <c r="C115" s="109" t="s">
        <v>813</v>
      </c>
      <c r="D115" s="111" t="s">
        <v>814</v>
      </c>
      <c r="E115" s="75" t="s">
        <v>325</v>
      </c>
      <c r="F115" s="18"/>
      <c r="G115" s="54">
        <v>30</v>
      </c>
      <c r="H115" s="54">
        <v>22</v>
      </c>
      <c r="I115" s="17">
        <f t="shared" si="2"/>
        <v>52</v>
      </c>
      <c r="J115" s="18"/>
      <c r="K115" s="58" t="s">
        <v>359</v>
      </c>
      <c r="L115" s="75" t="s">
        <v>377</v>
      </c>
      <c r="M115" s="18"/>
      <c r="N115" s="75" t="s">
        <v>470</v>
      </c>
      <c r="O115" s="18"/>
      <c r="P115" s="98" t="s">
        <v>949</v>
      </c>
      <c r="Q115" s="103"/>
      <c r="R115" s="60"/>
      <c r="S115" s="18" t="s">
        <v>87</v>
      </c>
      <c r="T115" s="18"/>
    </row>
    <row r="116" spans="1:20">
      <c r="A116" s="4">
        <v>112</v>
      </c>
      <c r="B116" s="17" t="s">
        <v>67</v>
      </c>
      <c r="C116" s="109" t="s">
        <v>995</v>
      </c>
      <c r="D116" s="111" t="s">
        <v>814</v>
      </c>
      <c r="E116" s="75" t="s">
        <v>326</v>
      </c>
      <c r="F116" s="18"/>
      <c r="G116" s="54">
        <v>47</v>
      </c>
      <c r="H116" s="54">
        <v>36</v>
      </c>
      <c r="I116" s="17">
        <f t="shared" si="2"/>
        <v>83</v>
      </c>
      <c r="J116" s="18"/>
      <c r="K116" s="58" t="s">
        <v>359</v>
      </c>
      <c r="L116" s="75" t="s">
        <v>377</v>
      </c>
      <c r="M116" s="18"/>
      <c r="N116" s="75" t="s">
        <v>470</v>
      </c>
      <c r="O116" s="18"/>
      <c r="P116" s="98" t="s">
        <v>950</v>
      </c>
      <c r="Q116" s="103"/>
      <c r="R116" s="60"/>
      <c r="S116" s="18" t="s">
        <v>87</v>
      </c>
      <c r="T116" s="18"/>
    </row>
    <row r="117" spans="1:20">
      <c r="A117" s="4">
        <v>113</v>
      </c>
      <c r="B117" s="17" t="s">
        <v>67</v>
      </c>
      <c r="C117" s="109" t="s">
        <v>996</v>
      </c>
      <c r="D117" s="111" t="s">
        <v>814</v>
      </c>
      <c r="E117" s="75" t="s">
        <v>327</v>
      </c>
      <c r="F117" s="18"/>
      <c r="G117" s="54">
        <v>28</v>
      </c>
      <c r="H117" s="54">
        <v>34</v>
      </c>
      <c r="I117" s="17">
        <f t="shared" si="2"/>
        <v>62</v>
      </c>
      <c r="J117" s="18"/>
      <c r="K117" s="58" t="s">
        <v>359</v>
      </c>
      <c r="L117" s="75" t="s">
        <v>377</v>
      </c>
      <c r="M117" s="18"/>
      <c r="N117" s="75" t="s">
        <v>470</v>
      </c>
      <c r="O117" s="18"/>
      <c r="P117" s="98" t="s">
        <v>950</v>
      </c>
      <c r="Q117" s="114"/>
      <c r="R117" s="60">
        <v>42</v>
      </c>
      <c r="S117" s="18" t="s">
        <v>87</v>
      </c>
      <c r="T117" s="18"/>
    </row>
    <row r="118" spans="1:20">
      <c r="A118" s="4">
        <v>114</v>
      </c>
      <c r="B118" s="17" t="s">
        <v>67</v>
      </c>
      <c r="C118" s="109" t="s">
        <v>997</v>
      </c>
      <c r="D118" s="111" t="s">
        <v>814</v>
      </c>
      <c r="E118" s="75" t="s">
        <v>328</v>
      </c>
      <c r="F118" s="18"/>
      <c r="G118" s="54">
        <v>20</v>
      </c>
      <c r="H118" s="54">
        <v>17</v>
      </c>
      <c r="I118" s="17">
        <f t="shared" si="2"/>
        <v>37</v>
      </c>
      <c r="J118" s="18"/>
      <c r="K118" s="58" t="s">
        <v>359</v>
      </c>
      <c r="L118" s="75" t="s">
        <v>377</v>
      </c>
      <c r="M118" s="18"/>
      <c r="N118" s="75" t="s">
        <v>470</v>
      </c>
      <c r="O118" s="18"/>
      <c r="P118" s="98" t="s">
        <v>950</v>
      </c>
      <c r="Q118" s="114"/>
      <c r="R118" s="60"/>
      <c r="S118" s="18" t="s">
        <v>87</v>
      </c>
      <c r="T118" s="18"/>
    </row>
    <row r="119" spans="1:20">
      <c r="A119" s="4">
        <v>115</v>
      </c>
      <c r="B119" s="17" t="s">
        <v>67</v>
      </c>
      <c r="C119" s="110" t="s">
        <v>998</v>
      </c>
      <c r="D119" s="111" t="s">
        <v>814</v>
      </c>
      <c r="E119" s="75" t="s">
        <v>329</v>
      </c>
      <c r="F119" s="18"/>
      <c r="G119" s="54">
        <v>12</v>
      </c>
      <c r="H119" s="54">
        <v>14</v>
      </c>
      <c r="I119" s="17">
        <f t="shared" si="2"/>
        <v>26</v>
      </c>
      <c r="J119" s="18"/>
      <c r="K119" s="58" t="s">
        <v>359</v>
      </c>
      <c r="L119" s="75" t="s">
        <v>377</v>
      </c>
      <c r="M119" s="18"/>
      <c r="N119" s="75" t="s">
        <v>470</v>
      </c>
      <c r="O119" s="18"/>
      <c r="P119" s="98" t="s">
        <v>950</v>
      </c>
      <c r="Q119" s="114"/>
      <c r="R119" s="60"/>
      <c r="S119" s="18" t="s">
        <v>87</v>
      </c>
      <c r="T119" s="18"/>
    </row>
    <row r="120" spans="1:20">
      <c r="A120" s="4">
        <v>116</v>
      </c>
      <c r="B120" s="17" t="s">
        <v>67</v>
      </c>
      <c r="C120" s="110" t="s">
        <v>999</v>
      </c>
      <c r="D120" s="111" t="s">
        <v>814</v>
      </c>
      <c r="E120" s="75" t="s">
        <v>330</v>
      </c>
      <c r="F120" s="18"/>
      <c r="G120" s="54">
        <v>16</v>
      </c>
      <c r="H120" s="54">
        <v>13</v>
      </c>
      <c r="I120" s="17">
        <v>29</v>
      </c>
      <c r="J120" s="18"/>
      <c r="K120" s="58" t="s">
        <v>359</v>
      </c>
      <c r="L120" s="75" t="s">
        <v>377</v>
      </c>
      <c r="M120" s="18"/>
      <c r="N120" s="75" t="s">
        <v>470</v>
      </c>
      <c r="O120" s="18"/>
      <c r="P120" s="98" t="s">
        <v>950</v>
      </c>
      <c r="Q120" s="114"/>
      <c r="R120" s="60"/>
      <c r="S120" s="18" t="s">
        <v>87</v>
      </c>
      <c r="T120" s="18"/>
    </row>
    <row r="121" spans="1:20">
      <c r="A121" s="4">
        <v>117</v>
      </c>
      <c r="B121" s="17"/>
      <c r="C121" s="18"/>
      <c r="D121" s="18"/>
      <c r="E121" s="75"/>
      <c r="F121" s="18"/>
      <c r="G121" s="54">
        <v>0</v>
      </c>
      <c r="H121" s="54">
        <v>0</v>
      </c>
      <c r="I121" s="17">
        <v>0</v>
      </c>
      <c r="J121" s="18"/>
      <c r="K121" s="18"/>
      <c r="L121" s="18"/>
      <c r="M121" s="18"/>
      <c r="N121" s="75"/>
      <c r="O121" s="18"/>
      <c r="P121" s="104"/>
      <c r="Q121" s="114"/>
      <c r="R121" s="60"/>
      <c r="S121" s="18"/>
      <c r="T121" s="18"/>
    </row>
    <row r="122" spans="1:20">
      <c r="A122" s="4">
        <v>118</v>
      </c>
      <c r="B122" s="17"/>
      <c r="C122" s="18"/>
      <c r="D122" s="18"/>
      <c r="E122" s="75"/>
      <c r="F122" s="18"/>
      <c r="G122" s="54">
        <v>0</v>
      </c>
      <c r="H122" s="54">
        <v>0</v>
      </c>
      <c r="I122" s="17">
        <v>0</v>
      </c>
      <c r="J122" s="18"/>
      <c r="K122" s="18"/>
      <c r="L122" s="18"/>
      <c r="M122" s="18"/>
      <c r="N122" s="75"/>
      <c r="O122" s="18"/>
      <c r="P122" s="104"/>
      <c r="Q122" s="103"/>
      <c r="R122" s="60"/>
      <c r="S122" s="18"/>
      <c r="T122" s="18"/>
    </row>
    <row r="123" spans="1:20">
      <c r="A123" s="4">
        <v>119</v>
      </c>
      <c r="B123" s="17"/>
      <c r="C123" s="18"/>
      <c r="D123" s="18"/>
      <c r="E123" s="75"/>
      <c r="F123" s="18"/>
      <c r="G123" s="54">
        <v>0</v>
      </c>
      <c r="H123" s="54">
        <v>0</v>
      </c>
      <c r="I123" s="17">
        <v>0</v>
      </c>
      <c r="J123" s="18"/>
      <c r="K123" s="18"/>
      <c r="L123" s="18"/>
      <c r="M123" s="18"/>
      <c r="N123" s="75"/>
      <c r="O123" s="18"/>
      <c r="P123" s="104"/>
      <c r="Q123" s="103"/>
      <c r="R123" s="60"/>
      <c r="S123" s="18"/>
      <c r="T123" s="18"/>
    </row>
    <row r="124" spans="1:20">
      <c r="A124" s="4">
        <v>120</v>
      </c>
      <c r="B124" s="17"/>
      <c r="C124" s="18"/>
      <c r="D124" s="18"/>
      <c r="E124" s="75"/>
      <c r="F124" s="18"/>
      <c r="G124" s="54">
        <v>0</v>
      </c>
      <c r="H124" s="54">
        <v>0</v>
      </c>
      <c r="I124" s="17">
        <v>0</v>
      </c>
      <c r="J124" s="18"/>
      <c r="K124" s="18"/>
      <c r="L124" s="18"/>
      <c r="M124" s="18"/>
      <c r="N124" s="75"/>
      <c r="O124" s="18"/>
      <c r="P124" s="104"/>
      <c r="Q124" s="103"/>
      <c r="R124" s="60"/>
      <c r="S124" s="18"/>
      <c r="T124" s="18"/>
    </row>
    <row r="125" spans="1:20">
      <c r="A125" s="4">
        <v>121</v>
      </c>
      <c r="B125" s="17"/>
      <c r="C125" s="18"/>
      <c r="D125" s="18"/>
      <c r="E125" s="19"/>
      <c r="F125" s="18"/>
      <c r="G125" s="54">
        <v>0</v>
      </c>
      <c r="H125" s="54">
        <v>0</v>
      </c>
      <c r="I125" s="17">
        <v>0</v>
      </c>
      <c r="J125" s="18"/>
      <c r="K125" s="18"/>
      <c r="L125" s="18"/>
      <c r="M125" s="18"/>
      <c r="N125" s="18"/>
      <c r="O125" s="18"/>
      <c r="P125" s="104"/>
      <c r="Q125" s="103"/>
      <c r="R125" s="60"/>
      <c r="S125" s="18"/>
      <c r="T125" s="18"/>
    </row>
    <row r="126" spans="1:20">
      <c r="A126" s="4">
        <v>122</v>
      </c>
      <c r="B126" s="17"/>
      <c r="C126" s="18"/>
      <c r="D126" s="18"/>
      <c r="E126" s="19"/>
      <c r="F126" s="18"/>
      <c r="G126" s="54">
        <v>0</v>
      </c>
      <c r="H126" s="54">
        <v>0</v>
      </c>
      <c r="I126" s="17">
        <v>0</v>
      </c>
      <c r="J126" s="18"/>
      <c r="K126" s="18"/>
      <c r="L126" s="18"/>
      <c r="M126" s="18"/>
      <c r="N126" s="18"/>
      <c r="O126" s="18"/>
      <c r="P126" s="104"/>
      <c r="Q126" s="103"/>
      <c r="R126" s="60"/>
      <c r="S126" s="18"/>
      <c r="T126" s="18"/>
    </row>
    <row r="127" spans="1:20">
      <c r="A127" s="4">
        <v>123</v>
      </c>
      <c r="B127" s="17"/>
      <c r="C127" s="18"/>
      <c r="D127" s="18"/>
      <c r="E127" s="19"/>
      <c r="F127" s="18"/>
      <c r="G127" s="54">
        <v>0</v>
      </c>
      <c r="H127" s="54">
        <v>0</v>
      </c>
      <c r="I127" s="17">
        <v>0</v>
      </c>
      <c r="J127" s="18"/>
      <c r="K127" s="18"/>
      <c r="L127" s="18"/>
      <c r="M127" s="18"/>
      <c r="N127" s="18"/>
      <c r="O127" s="18"/>
      <c r="P127" s="104"/>
      <c r="Q127" s="103"/>
      <c r="R127" s="60"/>
      <c r="S127" s="18"/>
      <c r="T127" s="18"/>
    </row>
    <row r="128" spans="1:20">
      <c r="A128" s="4">
        <v>124</v>
      </c>
      <c r="B128" s="17"/>
      <c r="C128" s="18"/>
      <c r="D128" s="18"/>
      <c r="E128" s="19"/>
      <c r="F128" s="18"/>
      <c r="G128" s="54">
        <v>0</v>
      </c>
      <c r="H128" s="54">
        <v>0</v>
      </c>
      <c r="I128" s="17">
        <v>0</v>
      </c>
      <c r="J128" s="18"/>
      <c r="K128" s="18"/>
      <c r="L128" s="18"/>
      <c r="M128" s="18"/>
      <c r="N128" s="18"/>
      <c r="O128" s="18"/>
      <c r="P128" s="104"/>
      <c r="Q128" s="103"/>
      <c r="R128" s="60"/>
      <c r="S128" s="18"/>
      <c r="T128" s="18"/>
    </row>
    <row r="129" spans="1:20">
      <c r="A129" s="4">
        <v>125</v>
      </c>
      <c r="B129" s="17"/>
      <c r="C129" s="18"/>
      <c r="D129" s="18"/>
      <c r="E129" s="19"/>
      <c r="F129" s="18"/>
      <c r="G129" s="54">
        <v>0</v>
      </c>
      <c r="H129" s="54">
        <v>0</v>
      </c>
      <c r="I129" s="17">
        <v>0</v>
      </c>
      <c r="J129" s="18"/>
      <c r="K129" s="18"/>
      <c r="L129" s="18"/>
      <c r="M129" s="18"/>
      <c r="N129" s="18"/>
      <c r="O129" s="18"/>
      <c r="P129" s="104"/>
      <c r="Q129" s="103"/>
      <c r="R129" s="60"/>
      <c r="S129" s="18"/>
      <c r="T129" s="18"/>
    </row>
    <row r="130" spans="1:20">
      <c r="A130" s="4">
        <v>126</v>
      </c>
      <c r="B130" s="17"/>
      <c r="C130" s="18"/>
      <c r="D130" s="18"/>
      <c r="E130" s="19"/>
      <c r="F130" s="18"/>
      <c r="G130" s="54">
        <v>0</v>
      </c>
      <c r="H130" s="54">
        <v>0</v>
      </c>
      <c r="I130" s="17">
        <v>0</v>
      </c>
      <c r="J130" s="18"/>
      <c r="K130" s="18"/>
      <c r="L130" s="18"/>
      <c r="M130" s="18"/>
      <c r="N130" s="18"/>
      <c r="O130" s="18"/>
      <c r="P130" s="104"/>
      <c r="Q130" s="103"/>
      <c r="R130" s="60"/>
      <c r="S130" s="18"/>
      <c r="T130" s="18"/>
    </row>
    <row r="131" spans="1:20">
      <c r="A131" s="4">
        <v>127</v>
      </c>
      <c r="B131" s="17"/>
      <c r="C131" s="18"/>
      <c r="D131" s="18"/>
      <c r="E131" s="19"/>
      <c r="F131" s="18"/>
      <c r="G131" s="54">
        <v>0</v>
      </c>
      <c r="H131" s="54">
        <v>0</v>
      </c>
      <c r="I131" s="17">
        <v>0</v>
      </c>
      <c r="J131" s="18"/>
      <c r="K131" s="18"/>
      <c r="L131" s="18"/>
      <c r="M131" s="18"/>
      <c r="N131" s="18"/>
      <c r="O131" s="18"/>
      <c r="P131" s="104"/>
      <c r="Q131" s="103"/>
      <c r="R131" s="60"/>
      <c r="S131" s="18"/>
      <c r="T131" s="18"/>
    </row>
    <row r="132" spans="1:20">
      <c r="A132" s="4">
        <v>128</v>
      </c>
      <c r="B132" s="17"/>
      <c r="C132" s="18"/>
      <c r="D132" s="18"/>
      <c r="E132" s="19"/>
      <c r="F132" s="18"/>
      <c r="G132" s="54">
        <v>0</v>
      </c>
      <c r="H132" s="54">
        <v>0</v>
      </c>
      <c r="I132" s="17">
        <v>0</v>
      </c>
      <c r="J132" s="18"/>
      <c r="K132" s="18"/>
      <c r="L132" s="18"/>
      <c r="M132" s="18"/>
      <c r="N132" s="18"/>
      <c r="O132" s="18"/>
      <c r="P132" s="104"/>
      <c r="Q132" s="103"/>
      <c r="R132" s="60"/>
      <c r="S132" s="18"/>
      <c r="T132" s="18"/>
    </row>
    <row r="133" spans="1:20">
      <c r="A133" s="4">
        <v>129</v>
      </c>
      <c r="B133" s="17"/>
      <c r="C133" s="18"/>
      <c r="D133" s="18"/>
      <c r="E133" s="19"/>
      <c r="F133" s="18"/>
      <c r="G133" s="54">
        <v>0</v>
      </c>
      <c r="H133" s="54">
        <v>0</v>
      </c>
      <c r="I133" s="17">
        <v>0</v>
      </c>
      <c r="J133" s="18"/>
      <c r="K133" s="18"/>
      <c r="L133" s="18"/>
      <c r="M133" s="18"/>
      <c r="N133" s="18"/>
      <c r="O133" s="18"/>
      <c r="P133" s="104"/>
      <c r="Q133" s="103"/>
      <c r="R133" s="60"/>
      <c r="S133" s="18"/>
      <c r="T133" s="18"/>
    </row>
    <row r="134" spans="1:20">
      <c r="A134" s="4">
        <v>130</v>
      </c>
      <c r="B134" s="17"/>
      <c r="C134" s="18"/>
      <c r="D134" s="18"/>
      <c r="E134" s="19"/>
      <c r="F134" s="18"/>
      <c r="G134" s="54">
        <v>0</v>
      </c>
      <c r="H134" s="54">
        <v>0</v>
      </c>
      <c r="I134" s="17">
        <v>0</v>
      </c>
      <c r="J134" s="18"/>
      <c r="K134" s="18"/>
      <c r="L134" s="18"/>
      <c r="M134" s="18"/>
      <c r="N134" s="18"/>
      <c r="O134" s="18"/>
      <c r="P134" s="104"/>
      <c r="Q134" s="103"/>
      <c r="R134" s="60"/>
      <c r="S134" s="18"/>
      <c r="T134" s="18"/>
    </row>
    <row r="135" spans="1:20">
      <c r="A135" s="4">
        <v>131</v>
      </c>
      <c r="B135" s="17"/>
      <c r="C135" s="18"/>
      <c r="D135" s="18"/>
      <c r="E135" s="19"/>
      <c r="F135" s="18"/>
      <c r="G135" s="54">
        <v>0</v>
      </c>
      <c r="H135" s="54">
        <v>0</v>
      </c>
      <c r="I135" s="17">
        <v>0</v>
      </c>
      <c r="J135" s="18"/>
      <c r="K135" s="18"/>
      <c r="L135" s="18"/>
      <c r="M135" s="18"/>
      <c r="N135" s="18"/>
      <c r="O135" s="18"/>
      <c r="P135" s="104"/>
      <c r="Q135" s="103"/>
      <c r="R135" s="60"/>
      <c r="S135" s="18"/>
      <c r="T135" s="18"/>
    </row>
    <row r="136" spans="1:20">
      <c r="A136" s="4">
        <v>132</v>
      </c>
      <c r="B136" s="17"/>
      <c r="C136" s="18"/>
      <c r="D136" s="18"/>
      <c r="E136" s="19"/>
      <c r="F136" s="18"/>
      <c r="G136" s="54">
        <v>0</v>
      </c>
      <c r="H136" s="54">
        <v>0</v>
      </c>
      <c r="I136" s="17">
        <v>0</v>
      </c>
      <c r="J136" s="18"/>
      <c r="K136" s="18"/>
      <c r="L136" s="18"/>
      <c r="M136" s="18"/>
      <c r="N136" s="18"/>
      <c r="O136" s="18"/>
      <c r="P136" s="104"/>
      <c r="Q136" s="103"/>
      <c r="R136" s="60"/>
      <c r="S136" s="18"/>
      <c r="T136" s="18"/>
    </row>
    <row r="137" spans="1:20">
      <c r="A137" s="4">
        <v>133</v>
      </c>
      <c r="B137" s="17"/>
      <c r="C137" s="18"/>
      <c r="D137" s="18"/>
      <c r="E137" s="19"/>
      <c r="F137" s="18"/>
      <c r="G137" s="54">
        <v>0</v>
      </c>
      <c r="H137" s="54">
        <v>0</v>
      </c>
      <c r="I137" s="17">
        <v>0</v>
      </c>
      <c r="J137" s="18"/>
      <c r="K137" s="18"/>
      <c r="L137" s="18"/>
      <c r="M137" s="18"/>
      <c r="N137" s="18"/>
      <c r="O137" s="18"/>
      <c r="P137" s="104"/>
      <c r="Q137" s="103"/>
      <c r="R137" s="60"/>
      <c r="S137" s="18"/>
      <c r="T137" s="18"/>
    </row>
    <row r="138" spans="1:20">
      <c r="A138" s="4">
        <v>134</v>
      </c>
      <c r="B138" s="17"/>
      <c r="C138" s="18"/>
      <c r="D138" s="18"/>
      <c r="E138" s="19"/>
      <c r="F138" s="18"/>
      <c r="G138" s="54">
        <v>0</v>
      </c>
      <c r="H138" s="54">
        <v>0</v>
      </c>
      <c r="I138" s="17">
        <v>0</v>
      </c>
      <c r="J138" s="18"/>
      <c r="K138" s="18"/>
      <c r="L138" s="18"/>
      <c r="M138" s="18"/>
      <c r="N138" s="18"/>
      <c r="O138" s="18"/>
      <c r="P138" s="104"/>
      <c r="Q138" s="103"/>
      <c r="R138" s="60"/>
      <c r="S138" s="18"/>
      <c r="T138" s="18"/>
    </row>
    <row r="139" spans="1:20">
      <c r="A139" s="4">
        <v>135</v>
      </c>
      <c r="B139" s="17"/>
      <c r="C139" s="18"/>
      <c r="D139" s="18"/>
      <c r="E139" s="19"/>
      <c r="F139" s="18"/>
      <c r="G139" s="54">
        <v>0</v>
      </c>
      <c r="H139" s="54">
        <v>0</v>
      </c>
      <c r="I139" s="17">
        <v>0</v>
      </c>
      <c r="J139" s="18"/>
      <c r="K139" s="18"/>
      <c r="L139" s="18"/>
      <c r="M139" s="18"/>
      <c r="N139" s="18"/>
      <c r="O139" s="18"/>
      <c r="P139" s="104"/>
      <c r="Q139" s="103"/>
      <c r="R139" s="60"/>
      <c r="S139" s="18"/>
      <c r="T139" s="18"/>
    </row>
    <row r="140" spans="1:20">
      <c r="A140" s="4">
        <v>136</v>
      </c>
      <c r="B140" s="17"/>
      <c r="C140" s="18"/>
      <c r="D140" s="18"/>
      <c r="E140" s="19"/>
      <c r="F140" s="18"/>
      <c r="G140" s="54">
        <v>0</v>
      </c>
      <c r="H140" s="54">
        <v>0</v>
      </c>
      <c r="I140" s="17">
        <v>0</v>
      </c>
      <c r="J140" s="18"/>
      <c r="K140" s="18"/>
      <c r="L140" s="18"/>
      <c r="M140" s="18"/>
      <c r="N140" s="18"/>
      <c r="O140" s="18"/>
      <c r="P140" s="104"/>
      <c r="Q140" s="103"/>
      <c r="R140" s="60"/>
      <c r="S140" s="18"/>
      <c r="T140" s="18"/>
    </row>
    <row r="141" spans="1:20">
      <c r="A141" s="4">
        <v>137</v>
      </c>
      <c r="B141" s="17"/>
      <c r="C141" s="18"/>
      <c r="D141" s="18"/>
      <c r="E141" s="19"/>
      <c r="F141" s="18"/>
      <c r="G141" s="54">
        <v>0</v>
      </c>
      <c r="H141" s="54">
        <v>0</v>
      </c>
      <c r="I141" s="17">
        <v>0</v>
      </c>
      <c r="J141" s="18"/>
      <c r="K141" s="18"/>
      <c r="L141" s="18"/>
      <c r="M141" s="18"/>
      <c r="N141" s="18"/>
      <c r="O141" s="18"/>
      <c r="P141" s="104"/>
      <c r="Q141" s="103"/>
      <c r="R141" s="60"/>
      <c r="S141" s="18"/>
      <c r="T141" s="18"/>
    </row>
    <row r="142" spans="1:20">
      <c r="A142" s="4">
        <v>138</v>
      </c>
      <c r="B142" s="17"/>
      <c r="C142" s="18"/>
      <c r="D142" s="18"/>
      <c r="E142" s="19"/>
      <c r="F142" s="18"/>
      <c r="G142" s="54">
        <v>0</v>
      </c>
      <c r="H142" s="54">
        <v>0</v>
      </c>
      <c r="I142" s="17">
        <v>0</v>
      </c>
      <c r="J142" s="18"/>
      <c r="K142" s="18"/>
      <c r="L142" s="18"/>
      <c r="M142" s="18"/>
      <c r="N142" s="18"/>
      <c r="O142" s="18"/>
      <c r="P142" s="104"/>
      <c r="Q142" s="103"/>
      <c r="R142" s="60"/>
      <c r="S142" s="18"/>
      <c r="T142" s="18"/>
    </row>
    <row r="143" spans="1:20">
      <c r="A143" s="4">
        <v>139</v>
      </c>
      <c r="B143" s="17"/>
      <c r="C143" s="18"/>
      <c r="D143" s="18"/>
      <c r="E143" s="19"/>
      <c r="F143" s="18"/>
      <c r="G143" s="54">
        <v>0</v>
      </c>
      <c r="H143" s="54">
        <v>0</v>
      </c>
      <c r="I143" s="17">
        <v>0</v>
      </c>
      <c r="J143" s="18"/>
      <c r="K143" s="18"/>
      <c r="L143" s="18"/>
      <c r="M143" s="18"/>
      <c r="N143" s="18"/>
      <c r="O143" s="18"/>
      <c r="P143" s="104"/>
      <c r="Q143" s="103"/>
      <c r="R143" s="60"/>
      <c r="S143" s="18"/>
      <c r="T143" s="18"/>
    </row>
    <row r="144" spans="1:20">
      <c r="A144" s="4">
        <v>140</v>
      </c>
      <c r="B144" s="17"/>
      <c r="C144" s="18"/>
      <c r="D144" s="18"/>
      <c r="E144" s="19"/>
      <c r="F144" s="18"/>
      <c r="G144" s="54">
        <v>0</v>
      </c>
      <c r="H144" s="54">
        <v>0</v>
      </c>
      <c r="I144" s="17">
        <v>0</v>
      </c>
      <c r="J144" s="18"/>
      <c r="K144" s="18"/>
      <c r="L144" s="18"/>
      <c r="M144" s="18"/>
      <c r="N144" s="18"/>
      <c r="O144" s="18"/>
      <c r="P144" s="104"/>
      <c r="Q144" s="103"/>
      <c r="R144" s="60"/>
      <c r="S144" s="18"/>
      <c r="T144" s="18"/>
    </row>
    <row r="145" spans="1:20">
      <c r="A145" s="4">
        <v>141</v>
      </c>
      <c r="B145" s="17"/>
      <c r="C145" s="18"/>
      <c r="D145" s="18"/>
      <c r="E145" s="19"/>
      <c r="F145" s="18"/>
      <c r="G145" s="54">
        <v>0</v>
      </c>
      <c r="H145" s="54">
        <v>0</v>
      </c>
      <c r="I145" s="17">
        <v>0</v>
      </c>
      <c r="J145" s="18"/>
      <c r="K145" s="18"/>
      <c r="L145" s="18"/>
      <c r="M145" s="18"/>
      <c r="N145" s="18"/>
      <c r="O145" s="18"/>
      <c r="P145" s="104"/>
      <c r="Q145" s="103"/>
      <c r="R145" s="60"/>
      <c r="S145" s="18"/>
      <c r="T145" s="18"/>
    </row>
    <row r="146" spans="1:20">
      <c r="A146" s="4">
        <v>142</v>
      </c>
      <c r="B146" s="17"/>
      <c r="C146" s="18"/>
      <c r="D146" s="18"/>
      <c r="E146" s="19"/>
      <c r="F146" s="18"/>
      <c r="G146" s="54">
        <v>0</v>
      </c>
      <c r="H146" s="54">
        <v>0</v>
      </c>
      <c r="I146" s="17">
        <v>0</v>
      </c>
      <c r="J146" s="18"/>
      <c r="K146" s="18"/>
      <c r="L146" s="18"/>
      <c r="M146" s="18"/>
      <c r="N146" s="18"/>
      <c r="O146" s="18"/>
      <c r="P146" s="104"/>
      <c r="Q146" s="103"/>
      <c r="R146" s="60"/>
      <c r="S146" s="18"/>
      <c r="T146" s="18"/>
    </row>
    <row r="147" spans="1:20">
      <c r="A147" s="4">
        <v>143</v>
      </c>
      <c r="B147" s="17"/>
      <c r="C147" s="18"/>
      <c r="D147" s="18"/>
      <c r="E147" s="19"/>
      <c r="F147" s="18"/>
      <c r="G147" s="54">
        <v>0</v>
      </c>
      <c r="H147" s="54">
        <v>0</v>
      </c>
      <c r="I147" s="17">
        <v>0</v>
      </c>
      <c r="J147" s="18"/>
      <c r="K147" s="18"/>
      <c r="L147" s="18"/>
      <c r="M147" s="18"/>
      <c r="N147" s="18"/>
      <c r="O147" s="18"/>
      <c r="P147" s="104"/>
      <c r="Q147" s="103"/>
      <c r="R147" s="60"/>
      <c r="S147" s="18"/>
      <c r="T147" s="18"/>
    </row>
    <row r="148" spans="1:20">
      <c r="A148" s="4">
        <v>144</v>
      </c>
      <c r="B148" s="17"/>
      <c r="C148" s="18"/>
      <c r="D148" s="18"/>
      <c r="E148" s="19"/>
      <c r="F148" s="18"/>
      <c r="G148" s="54">
        <v>0</v>
      </c>
      <c r="H148" s="54">
        <v>0</v>
      </c>
      <c r="I148" s="17">
        <v>0</v>
      </c>
      <c r="J148" s="18"/>
      <c r="K148" s="18"/>
      <c r="L148" s="18"/>
      <c r="M148" s="18"/>
      <c r="N148" s="18"/>
      <c r="O148" s="18"/>
      <c r="P148" s="104"/>
      <c r="Q148" s="103"/>
      <c r="R148" s="60"/>
      <c r="S148" s="18"/>
      <c r="T148" s="18"/>
    </row>
    <row r="149" spans="1:20">
      <c r="A149" s="4">
        <v>145</v>
      </c>
      <c r="B149" s="17"/>
      <c r="C149" s="18"/>
      <c r="D149" s="18"/>
      <c r="E149" s="19"/>
      <c r="F149" s="18"/>
      <c r="G149" s="54">
        <v>0</v>
      </c>
      <c r="H149" s="54">
        <v>0</v>
      </c>
      <c r="I149" s="17">
        <v>0</v>
      </c>
      <c r="J149" s="18"/>
      <c r="K149" s="18"/>
      <c r="L149" s="18"/>
      <c r="M149" s="18"/>
      <c r="N149" s="18"/>
      <c r="O149" s="18"/>
      <c r="P149" s="104"/>
      <c r="Q149" s="103"/>
      <c r="R149" s="60"/>
      <c r="S149" s="18"/>
      <c r="T149" s="18"/>
    </row>
    <row r="150" spans="1:20">
      <c r="A150" s="4">
        <v>146</v>
      </c>
      <c r="B150" s="17"/>
      <c r="C150" s="18"/>
      <c r="D150" s="18"/>
      <c r="E150" s="19"/>
      <c r="F150" s="18"/>
      <c r="G150" s="54">
        <v>0</v>
      </c>
      <c r="H150" s="54">
        <v>0</v>
      </c>
      <c r="I150" s="17">
        <v>0</v>
      </c>
      <c r="J150" s="18"/>
      <c r="K150" s="18"/>
      <c r="L150" s="18"/>
      <c r="M150" s="18"/>
      <c r="N150" s="18"/>
      <c r="O150" s="18"/>
      <c r="P150" s="104"/>
      <c r="Q150" s="103"/>
      <c r="R150" s="60"/>
      <c r="S150" s="18"/>
      <c r="T150" s="18"/>
    </row>
    <row r="151" spans="1:20">
      <c r="A151" s="4">
        <v>147</v>
      </c>
      <c r="B151" s="17"/>
      <c r="C151" s="18"/>
      <c r="D151" s="18"/>
      <c r="E151" s="19"/>
      <c r="F151" s="18"/>
      <c r="G151" s="54">
        <v>0</v>
      </c>
      <c r="H151" s="54">
        <v>0</v>
      </c>
      <c r="I151" s="17">
        <v>0</v>
      </c>
      <c r="J151" s="18"/>
      <c r="K151" s="18"/>
      <c r="L151" s="18"/>
      <c r="M151" s="18"/>
      <c r="N151" s="18"/>
      <c r="O151" s="18"/>
      <c r="P151" s="104"/>
      <c r="Q151" s="103"/>
      <c r="R151" s="60"/>
      <c r="S151" s="18"/>
      <c r="T151" s="18"/>
    </row>
    <row r="152" spans="1:20">
      <c r="A152" s="4">
        <v>148</v>
      </c>
      <c r="B152" s="17"/>
      <c r="C152" s="18"/>
      <c r="D152" s="18"/>
      <c r="E152" s="19"/>
      <c r="F152" s="18"/>
      <c r="G152" s="54">
        <v>0</v>
      </c>
      <c r="H152" s="54">
        <v>0</v>
      </c>
      <c r="I152" s="17">
        <v>0</v>
      </c>
      <c r="J152" s="18"/>
      <c r="K152" s="18"/>
      <c r="L152" s="18"/>
      <c r="M152" s="18"/>
      <c r="N152" s="18"/>
      <c r="O152" s="18"/>
      <c r="P152" s="104"/>
      <c r="Q152" s="103"/>
      <c r="R152" s="60"/>
      <c r="S152" s="18"/>
      <c r="T152" s="18"/>
    </row>
    <row r="153" spans="1:20">
      <c r="A153" s="4">
        <v>149</v>
      </c>
      <c r="B153" s="17"/>
      <c r="C153" s="18"/>
      <c r="D153" s="18"/>
      <c r="E153" s="19"/>
      <c r="F153" s="18"/>
      <c r="G153" s="54">
        <v>0</v>
      </c>
      <c r="H153" s="54">
        <v>0</v>
      </c>
      <c r="I153" s="17">
        <v>0</v>
      </c>
      <c r="J153" s="18"/>
      <c r="K153" s="18"/>
      <c r="L153" s="18"/>
      <c r="M153" s="18"/>
      <c r="N153" s="18"/>
      <c r="O153" s="18"/>
      <c r="P153" s="104"/>
      <c r="Q153" s="103"/>
      <c r="R153" s="60"/>
      <c r="S153" s="18"/>
      <c r="T153" s="18"/>
    </row>
    <row r="154" spans="1:20">
      <c r="A154" s="4">
        <v>150</v>
      </c>
      <c r="B154" s="17"/>
      <c r="C154" s="18"/>
      <c r="D154" s="18"/>
      <c r="E154" s="19"/>
      <c r="F154" s="18"/>
      <c r="G154" s="54">
        <v>0</v>
      </c>
      <c r="H154" s="54">
        <v>0</v>
      </c>
      <c r="I154" s="17">
        <v>0</v>
      </c>
      <c r="J154" s="18"/>
      <c r="K154" s="18"/>
      <c r="L154" s="18"/>
      <c r="M154" s="18"/>
      <c r="N154" s="18"/>
      <c r="O154" s="18"/>
      <c r="P154" s="104"/>
      <c r="Q154" s="103"/>
      <c r="R154" s="60"/>
      <c r="S154" s="18"/>
      <c r="T154" s="18"/>
    </row>
    <row r="155" spans="1:20">
      <c r="A155" s="4">
        <v>151</v>
      </c>
      <c r="B155" s="17"/>
      <c r="C155" s="18"/>
      <c r="D155" s="18"/>
      <c r="E155" s="19"/>
      <c r="F155" s="18"/>
      <c r="G155" s="54">
        <v>0</v>
      </c>
      <c r="H155" s="54">
        <v>0</v>
      </c>
      <c r="I155" s="17">
        <v>0</v>
      </c>
      <c r="J155" s="18"/>
      <c r="K155" s="18"/>
      <c r="L155" s="18"/>
      <c r="M155" s="18"/>
      <c r="N155" s="18"/>
      <c r="O155" s="18"/>
      <c r="P155" s="104"/>
      <c r="Q155" s="103"/>
      <c r="R155" s="60"/>
      <c r="S155" s="18"/>
      <c r="T155" s="18"/>
    </row>
    <row r="156" spans="1:20">
      <c r="A156" s="4">
        <v>152</v>
      </c>
      <c r="B156" s="17"/>
      <c r="C156" s="18"/>
      <c r="D156" s="18"/>
      <c r="E156" s="19"/>
      <c r="F156" s="18"/>
      <c r="G156" s="54">
        <v>0</v>
      </c>
      <c r="H156" s="54">
        <v>0</v>
      </c>
      <c r="I156" s="17">
        <v>0</v>
      </c>
      <c r="J156" s="18"/>
      <c r="K156" s="18"/>
      <c r="L156" s="18"/>
      <c r="M156" s="18"/>
      <c r="N156" s="18"/>
      <c r="O156" s="18"/>
      <c r="P156" s="104"/>
      <c r="Q156" s="103"/>
      <c r="R156" s="60"/>
      <c r="S156" s="18"/>
      <c r="T156" s="18"/>
    </row>
    <row r="157" spans="1:20">
      <c r="A157" s="4">
        <v>153</v>
      </c>
      <c r="B157" s="17"/>
      <c r="C157" s="18"/>
      <c r="D157" s="18"/>
      <c r="E157" s="19"/>
      <c r="F157" s="18"/>
      <c r="G157" s="54">
        <v>0</v>
      </c>
      <c r="H157" s="54">
        <v>0</v>
      </c>
      <c r="I157" s="17">
        <v>0</v>
      </c>
      <c r="J157" s="18"/>
      <c r="K157" s="18"/>
      <c r="L157" s="18"/>
      <c r="M157" s="18"/>
      <c r="N157" s="18"/>
      <c r="O157" s="18"/>
      <c r="P157" s="104"/>
      <c r="Q157" s="103"/>
      <c r="R157" s="60"/>
      <c r="S157" s="18"/>
      <c r="T157" s="18"/>
    </row>
    <row r="158" spans="1:20">
      <c r="A158" s="4">
        <v>154</v>
      </c>
      <c r="B158" s="17"/>
      <c r="C158" s="18"/>
      <c r="D158" s="18"/>
      <c r="E158" s="19"/>
      <c r="F158" s="18"/>
      <c r="G158" s="54">
        <v>0</v>
      </c>
      <c r="H158" s="54">
        <v>0</v>
      </c>
      <c r="I158" s="17">
        <v>0</v>
      </c>
      <c r="J158" s="18"/>
      <c r="K158" s="18"/>
      <c r="L158" s="18"/>
      <c r="M158" s="18"/>
      <c r="N158" s="18"/>
      <c r="O158" s="18"/>
      <c r="P158" s="104"/>
      <c r="Q158" s="103"/>
      <c r="R158" s="60"/>
      <c r="S158" s="18"/>
      <c r="T158" s="18"/>
    </row>
    <row r="159" spans="1:20">
      <c r="A159" s="4">
        <v>155</v>
      </c>
      <c r="B159" s="17"/>
      <c r="C159" s="18"/>
      <c r="D159" s="18"/>
      <c r="E159" s="19"/>
      <c r="F159" s="18"/>
      <c r="G159" s="54">
        <v>0</v>
      </c>
      <c r="H159" s="54">
        <v>0</v>
      </c>
      <c r="I159" s="17">
        <v>0</v>
      </c>
      <c r="J159" s="18"/>
      <c r="K159" s="18"/>
      <c r="L159" s="18"/>
      <c r="M159" s="18"/>
      <c r="N159" s="18"/>
      <c r="O159" s="18"/>
      <c r="P159" s="104"/>
      <c r="Q159" s="103"/>
      <c r="R159" s="60"/>
      <c r="S159" s="18"/>
      <c r="T159" s="18"/>
    </row>
    <row r="160" spans="1:20">
      <c r="A160" s="4">
        <v>156</v>
      </c>
      <c r="B160" s="17"/>
      <c r="C160" s="18"/>
      <c r="D160" s="18"/>
      <c r="E160" s="19"/>
      <c r="F160" s="18"/>
      <c r="G160" s="54">
        <v>0</v>
      </c>
      <c r="H160" s="54">
        <v>0</v>
      </c>
      <c r="I160" s="17">
        <v>0</v>
      </c>
      <c r="J160" s="18"/>
      <c r="K160" s="18"/>
      <c r="L160" s="18"/>
      <c r="M160" s="18"/>
      <c r="N160" s="18"/>
      <c r="O160" s="18"/>
      <c r="P160" s="104"/>
      <c r="Q160" s="103"/>
      <c r="R160" s="60"/>
      <c r="S160" s="18"/>
      <c r="T160" s="18"/>
    </row>
    <row r="161" spans="1:20">
      <c r="A161" s="4">
        <v>157</v>
      </c>
      <c r="B161" s="17"/>
      <c r="C161" s="18"/>
      <c r="D161" s="18"/>
      <c r="E161" s="19"/>
      <c r="F161" s="18"/>
      <c r="G161" s="54">
        <v>0</v>
      </c>
      <c r="H161" s="54">
        <v>0</v>
      </c>
      <c r="I161" s="17">
        <v>0</v>
      </c>
      <c r="J161" s="18"/>
      <c r="K161" s="18"/>
      <c r="L161" s="18"/>
      <c r="M161" s="18"/>
      <c r="N161" s="18"/>
      <c r="O161" s="18"/>
      <c r="P161" s="104"/>
      <c r="Q161" s="103"/>
      <c r="R161" s="60"/>
      <c r="S161" s="18"/>
      <c r="T161" s="18"/>
    </row>
    <row r="162" spans="1:20">
      <c r="A162" s="4">
        <v>158</v>
      </c>
      <c r="B162" s="17"/>
      <c r="C162" s="18"/>
      <c r="D162" s="18"/>
      <c r="E162" s="19"/>
      <c r="F162" s="18"/>
      <c r="G162" s="54">
        <v>0</v>
      </c>
      <c r="H162" s="54">
        <v>0</v>
      </c>
      <c r="I162" s="17">
        <v>0</v>
      </c>
      <c r="J162" s="18"/>
      <c r="K162" s="18"/>
      <c r="L162" s="18"/>
      <c r="M162" s="18"/>
      <c r="N162" s="18"/>
      <c r="O162" s="18"/>
      <c r="P162" s="104"/>
      <c r="Q162" s="103"/>
      <c r="R162" s="60"/>
      <c r="S162" s="18"/>
      <c r="T162" s="18"/>
    </row>
    <row r="163" spans="1:20">
      <c r="A163" s="4">
        <v>159</v>
      </c>
      <c r="B163" s="17"/>
      <c r="C163" s="18"/>
      <c r="D163" s="18"/>
      <c r="E163" s="19"/>
      <c r="F163" s="18"/>
      <c r="G163" s="54">
        <v>0</v>
      </c>
      <c r="H163" s="54">
        <v>0</v>
      </c>
      <c r="I163" s="17">
        <v>0</v>
      </c>
      <c r="J163" s="18"/>
      <c r="K163" s="18"/>
      <c r="L163" s="18"/>
      <c r="M163" s="18"/>
      <c r="N163" s="18"/>
      <c r="O163" s="18"/>
      <c r="P163" s="104"/>
      <c r="Q163" s="103"/>
      <c r="R163" s="60"/>
      <c r="S163" s="18"/>
      <c r="T163" s="18"/>
    </row>
    <row r="164" spans="1:20">
      <c r="A164" s="4">
        <v>160</v>
      </c>
      <c r="B164" s="17"/>
      <c r="C164" s="18"/>
      <c r="D164" s="18"/>
      <c r="E164" s="19"/>
      <c r="F164" s="18"/>
      <c r="G164" s="54">
        <v>0</v>
      </c>
      <c r="H164" s="54">
        <v>0</v>
      </c>
      <c r="I164" s="17">
        <v>0</v>
      </c>
      <c r="J164" s="18"/>
      <c r="K164" s="18"/>
      <c r="L164" s="18"/>
      <c r="M164" s="18"/>
      <c r="N164" s="18"/>
      <c r="O164" s="18"/>
      <c r="P164" s="104"/>
      <c r="Q164" s="103"/>
      <c r="R164" s="60"/>
      <c r="S164" s="18"/>
      <c r="T164" s="18"/>
    </row>
    <row r="165" spans="1:20">
      <c r="A165" s="3" t="s">
        <v>11</v>
      </c>
      <c r="B165" s="41"/>
      <c r="C165" s="3">
        <f>COUNTIFS(C5:C164,"*")</f>
        <v>116</v>
      </c>
      <c r="D165" s="3"/>
      <c r="E165" s="13"/>
      <c r="F165" s="3"/>
      <c r="G165" s="13">
        <f>SUM(G5:G164)</f>
        <v>3057</v>
      </c>
      <c r="H165" s="13">
        <f>SUM(H5:H164)</f>
        <v>3108</v>
      </c>
      <c r="I165" s="13">
        <f>SUM(I5:I164)</f>
        <v>6165</v>
      </c>
      <c r="J165" s="3"/>
      <c r="K165" s="7"/>
      <c r="L165" s="21"/>
      <c r="M165" s="21"/>
      <c r="N165" s="7"/>
      <c r="O165" s="7"/>
      <c r="P165" s="14"/>
      <c r="Q165" s="82"/>
      <c r="R165" s="79"/>
      <c r="S165" s="3"/>
      <c r="T165" s="12"/>
    </row>
    <row r="166" spans="1:20">
      <c r="A166" s="46" t="s">
        <v>66</v>
      </c>
      <c r="B166" s="10">
        <f>COUNTIF(B$5:B$164,"Team 1")</f>
        <v>64</v>
      </c>
      <c r="C166" s="46" t="s">
        <v>29</v>
      </c>
      <c r="D166" s="10">
        <f>COUNTIF(D5:D164,"Anganwadi")</f>
        <v>0</v>
      </c>
    </row>
    <row r="167" spans="1:20">
      <c r="A167" s="46" t="s">
        <v>67</v>
      </c>
      <c r="B167" s="10">
        <f>COUNTIF(B$6:B$164,"Team 2")</f>
        <v>52</v>
      </c>
      <c r="C167" s="46" t="s">
        <v>27</v>
      </c>
      <c r="D167" s="10">
        <f>COUNTIF(D5:D164,"School")</f>
        <v>15</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115" zoomScaleNormal="115" workbookViewId="0">
      <pane xSplit="3" ySplit="4" topLeftCell="H125" activePane="bottomRight" state="frozen"/>
      <selection pane="topRight" activeCell="C1" sqref="C1"/>
      <selection pane="bottomLeft" activeCell="A5" sqref="A5"/>
      <selection pane="bottomRight" sqref="A1:S1"/>
    </sheetView>
  </sheetViews>
  <sheetFormatPr defaultColWidth="9.140625"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90" bestFit="1" customWidth="1"/>
    <col min="10" max="10" width="16.7109375" style="1" customWidth="1"/>
    <col min="11" max="13" width="19.5703125" style="1" customWidth="1"/>
    <col min="14" max="14" width="19.140625" style="1" customWidth="1"/>
    <col min="15" max="15" width="14.85546875" style="1" bestFit="1" customWidth="1"/>
    <col min="16" max="16" width="15.28515625" style="86" customWidth="1"/>
    <col min="17" max="17" width="11.5703125" style="86" bestFit="1" customWidth="1"/>
    <col min="18" max="18" width="17.5703125" style="86" customWidth="1"/>
    <col min="19" max="19" width="19.5703125" style="1" customWidth="1"/>
    <col min="20" max="16384" width="9.140625" style="1"/>
  </cols>
  <sheetData>
    <row r="1" spans="1:20" ht="51" customHeight="1">
      <c r="A1" s="220" t="s">
        <v>1697</v>
      </c>
      <c r="B1" s="220"/>
      <c r="C1" s="220"/>
      <c r="D1" s="221"/>
      <c r="E1" s="221"/>
      <c r="F1" s="221"/>
      <c r="G1" s="221"/>
      <c r="H1" s="221"/>
      <c r="I1" s="221"/>
      <c r="J1" s="221"/>
      <c r="K1" s="221"/>
      <c r="L1" s="221"/>
      <c r="M1" s="221"/>
      <c r="N1" s="221"/>
      <c r="O1" s="221"/>
      <c r="P1" s="221"/>
      <c r="Q1" s="221"/>
      <c r="R1" s="221"/>
      <c r="S1" s="221"/>
    </row>
    <row r="2" spans="1:20">
      <c r="A2" s="224" t="s">
        <v>63</v>
      </c>
      <c r="B2" s="225"/>
      <c r="C2" s="225"/>
      <c r="D2" s="25">
        <v>43405</v>
      </c>
      <c r="E2" s="22"/>
      <c r="F2" s="22"/>
      <c r="G2" s="22"/>
      <c r="H2" s="22"/>
      <c r="I2" s="87"/>
      <c r="J2" s="22"/>
      <c r="K2" s="22"/>
      <c r="L2" s="22"/>
      <c r="M2" s="22"/>
      <c r="N2" s="22"/>
      <c r="O2" s="22"/>
      <c r="P2" s="80"/>
      <c r="Q2" s="80"/>
      <c r="R2" s="80"/>
      <c r="S2" s="22"/>
    </row>
    <row r="3" spans="1:20" ht="24" customHeight="1">
      <c r="A3" s="217" t="s">
        <v>14</v>
      </c>
      <c r="B3" s="222" t="s">
        <v>65</v>
      </c>
      <c r="C3" s="216" t="s">
        <v>7</v>
      </c>
      <c r="D3" s="216" t="s">
        <v>59</v>
      </c>
      <c r="E3" s="216" t="s">
        <v>16</v>
      </c>
      <c r="F3" s="226" t="s">
        <v>17</v>
      </c>
      <c r="G3" s="216" t="s">
        <v>8</v>
      </c>
      <c r="H3" s="216"/>
      <c r="I3" s="216"/>
      <c r="J3" s="216" t="s">
        <v>35</v>
      </c>
      <c r="K3" s="222" t="s">
        <v>37</v>
      </c>
      <c r="L3" s="222" t="s">
        <v>54</v>
      </c>
      <c r="M3" s="222" t="s">
        <v>55</v>
      </c>
      <c r="N3" s="222" t="s">
        <v>38</v>
      </c>
      <c r="O3" s="222" t="s">
        <v>39</v>
      </c>
      <c r="P3" s="217" t="s">
        <v>58</v>
      </c>
      <c r="Q3" s="216" t="s">
        <v>56</v>
      </c>
      <c r="R3" s="216" t="s">
        <v>36</v>
      </c>
      <c r="S3" s="216" t="s">
        <v>57</v>
      </c>
      <c r="T3" s="216" t="s">
        <v>13</v>
      </c>
    </row>
    <row r="4" spans="1:20" ht="25.5" customHeight="1">
      <c r="A4" s="217"/>
      <c r="B4" s="227"/>
      <c r="C4" s="216"/>
      <c r="D4" s="216"/>
      <c r="E4" s="216"/>
      <c r="F4" s="226"/>
      <c r="G4" s="23" t="s">
        <v>9</v>
      </c>
      <c r="H4" s="23" t="s">
        <v>10</v>
      </c>
      <c r="I4" s="88" t="s">
        <v>11</v>
      </c>
      <c r="J4" s="216"/>
      <c r="K4" s="223"/>
      <c r="L4" s="223"/>
      <c r="M4" s="223"/>
      <c r="N4" s="223"/>
      <c r="O4" s="223"/>
      <c r="P4" s="217"/>
      <c r="Q4" s="217"/>
      <c r="R4" s="216"/>
      <c r="S4" s="216"/>
      <c r="T4" s="216"/>
    </row>
    <row r="5" spans="1:20">
      <c r="A5" s="4">
        <v>1</v>
      </c>
      <c r="B5" s="17" t="s">
        <v>66</v>
      </c>
      <c r="C5" s="142" t="s">
        <v>1000</v>
      </c>
      <c r="D5" s="51" t="s">
        <v>814</v>
      </c>
      <c r="E5" s="75" t="s">
        <v>471</v>
      </c>
      <c r="F5" s="18"/>
      <c r="G5" s="51">
        <v>21</v>
      </c>
      <c r="H5" s="51">
        <v>20</v>
      </c>
      <c r="I5" s="78">
        <f>+G5+H5</f>
        <v>41</v>
      </c>
      <c r="J5" s="51"/>
      <c r="K5" s="55" t="s">
        <v>88</v>
      </c>
      <c r="L5" s="18"/>
      <c r="M5" s="18"/>
      <c r="N5" s="55" t="s">
        <v>89</v>
      </c>
      <c r="O5" s="55">
        <v>9859599921</v>
      </c>
      <c r="P5" s="152" t="s">
        <v>1057</v>
      </c>
      <c r="Q5" s="114" t="s">
        <v>92</v>
      </c>
      <c r="R5" s="60">
        <v>152</v>
      </c>
      <c r="S5" s="18" t="s">
        <v>87</v>
      </c>
      <c r="T5" s="18"/>
    </row>
    <row r="6" spans="1:20">
      <c r="A6" s="4">
        <v>2</v>
      </c>
      <c r="B6" s="17" t="s">
        <v>66</v>
      </c>
      <c r="C6" s="142" t="s">
        <v>1001</v>
      </c>
      <c r="D6" s="51" t="s">
        <v>814</v>
      </c>
      <c r="E6" s="75" t="s">
        <v>472</v>
      </c>
      <c r="F6" s="18"/>
      <c r="G6" s="51">
        <v>14</v>
      </c>
      <c r="H6" s="51">
        <v>18</v>
      </c>
      <c r="I6" s="78">
        <f t="shared" ref="I6:I69" si="0">+G6+H6</f>
        <v>32</v>
      </c>
      <c r="J6" s="51"/>
      <c r="K6" s="55" t="s">
        <v>88</v>
      </c>
      <c r="L6" s="18"/>
      <c r="M6" s="18"/>
      <c r="N6" s="55" t="s">
        <v>89</v>
      </c>
      <c r="O6" s="55">
        <v>9859599921</v>
      </c>
      <c r="P6" s="152" t="s">
        <v>1057</v>
      </c>
      <c r="Q6" s="114" t="s">
        <v>92</v>
      </c>
      <c r="R6" s="60"/>
      <c r="S6" s="18" t="s">
        <v>87</v>
      </c>
      <c r="T6" s="18"/>
    </row>
    <row r="7" spans="1:20">
      <c r="A7" s="4">
        <v>3</v>
      </c>
      <c r="B7" s="17" t="s">
        <v>66</v>
      </c>
      <c r="C7" s="142" t="s">
        <v>1002</v>
      </c>
      <c r="D7" s="51" t="s">
        <v>814</v>
      </c>
      <c r="E7" s="75" t="s">
        <v>473</v>
      </c>
      <c r="F7" s="18"/>
      <c r="G7" s="51">
        <v>41</v>
      </c>
      <c r="H7" s="51">
        <v>38</v>
      </c>
      <c r="I7" s="78">
        <f t="shared" si="0"/>
        <v>79</v>
      </c>
      <c r="J7" s="51"/>
      <c r="K7" s="55" t="s">
        <v>88</v>
      </c>
      <c r="L7" s="18"/>
      <c r="M7" s="18"/>
      <c r="N7" s="55" t="s">
        <v>89</v>
      </c>
      <c r="O7" s="55">
        <v>9859599921</v>
      </c>
      <c r="P7" s="152" t="s">
        <v>1058</v>
      </c>
      <c r="Q7" s="114" t="s">
        <v>92</v>
      </c>
      <c r="R7" s="60"/>
      <c r="S7" s="18" t="s">
        <v>87</v>
      </c>
      <c r="T7" s="18"/>
    </row>
    <row r="8" spans="1:20">
      <c r="A8" s="4">
        <v>4</v>
      </c>
      <c r="B8" s="17" t="s">
        <v>66</v>
      </c>
      <c r="C8" s="142" t="s">
        <v>1003</v>
      </c>
      <c r="D8" s="51" t="s">
        <v>814</v>
      </c>
      <c r="E8" s="75" t="s">
        <v>474</v>
      </c>
      <c r="F8" s="18"/>
      <c r="G8" s="51">
        <v>34</v>
      </c>
      <c r="H8" s="51">
        <v>34</v>
      </c>
      <c r="I8" s="78">
        <f t="shared" si="0"/>
        <v>68</v>
      </c>
      <c r="J8" s="51"/>
      <c r="K8" s="55" t="s">
        <v>88</v>
      </c>
      <c r="L8" s="18"/>
      <c r="M8" s="18"/>
      <c r="N8" s="55" t="s">
        <v>89</v>
      </c>
      <c r="O8" s="55">
        <v>9859599921</v>
      </c>
      <c r="P8" s="152" t="s">
        <v>1058</v>
      </c>
      <c r="Q8" s="114" t="s">
        <v>93</v>
      </c>
      <c r="R8" s="60">
        <v>160</v>
      </c>
      <c r="S8" s="18" t="s">
        <v>87</v>
      </c>
      <c r="T8" s="18"/>
    </row>
    <row r="9" spans="1:20">
      <c r="A9" s="4">
        <v>5</v>
      </c>
      <c r="B9" s="17" t="s">
        <v>66</v>
      </c>
      <c r="C9" s="142" t="s">
        <v>1004</v>
      </c>
      <c r="D9" s="51" t="s">
        <v>814</v>
      </c>
      <c r="E9" s="75" t="s">
        <v>475</v>
      </c>
      <c r="F9" s="18"/>
      <c r="G9" s="51">
        <v>37</v>
      </c>
      <c r="H9" s="51">
        <v>38</v>
      </c>
      <c r="I9" s="78">
        <f t="shared" si="0"/>
        <v>75</v>
      </c>
      <c r="J9" s="51"/>
      <c r="K9" s="55" t="s">
        <v>88</v>
      </c>
      <c r="L9" s="18"/>
      <c r="M9" s="18"/>
      <c r="N9" s="55" t="s">
        <v>89</v>
      </c>
      <c r="O9" s="55">
        <v>9859599921</v>
      </c>
      <c r="P9" s="152" t="s">
        <v>1058</v>
      </c>
      <c r="Q9" s="114" t="s">
        <v>93</v>
      </c>
      <c r="R9" s="85"/>
      <c r="S9" s="18" t="s">
        <v>87</v>
      </c>
      <c r="T9" s="18"/>
    </row>
    <row r="10" spans="1:20">
      <c r="A10" s="4">
        <v>6</v>
      </c>
      <c r="B10" s="17" t="s">
        <v>66</v>
      </c>
      <c r="C10" s="142" t="s">
        <v>1005</v>
      </c>
      <c r="D10" s="51" t="s">
        <v>814</v>
      </c>
      <c r="E10" s="75" t="s">
        <v>476</v>
      </c>
      <c r="F10" s="18"/>
      <c r="G10" s="51">
        <v>12</v>
      </c>
      <c r="H10" s="51">
        <v>11</v>
      </c>
      <c r="I10" s="78">
        <f t="shared" si="0"/>
        <v>23</v>
      </c>
      <c r="J10" s="51"/>
      <c r="K10" s="55" t="s">
        <v>88</v>
      </c>
      <c r="L10" s="18"/>
      <c r="M10" s="18"/>
      <c r="N10" s="55" t="s">
        <v>89</v>
      </c>
      <c r="O10" s="55">
        <v>9859599921</v>
      </c>
      <c r="P10" s="152" t="s">
        <v>1059</v>
      </c>
      <c r="Q10" s="114" t="s">
        <v>93</v>
      </c>
      <c r="R10" s="60"/>
      <c r="S10" s="18" t="s">
        <v>87</v>
      </c>
      <c r="T10" s="18"/>
    </row>
    <row r="11" spans="1:20">
      <c r="A11" s="4">
        <v>7</v>
      </c>
      <c r="B11" s="17" t="s">
        <v>66</v>
      </c>
      <c r="C11" s="142" t="s">
        <v>1006</v>
      </c>
      <c r="D11" s="51" t="s">
        <v>814</v>
      </c>
      <c r="E11" s="75" t="s">
        <v>477</v>
      </c>
      <c r="F11" s="18"/>
      <c r="G11" s="51">
        <v>9</v>
      </c>
      <c r="H11" s="51">
        <v>12</v>
      </c>
      <c r="I11" s="78">
        <f t="shared" si="0"/>
        <v>21</v>
      </c>
      <c r="J11" s="51"/>
      <c r="K11" s="55" t="s">
        <v>88</v>
      </c>
      <c r="L11" s="18"/>
      <c r="M11" s="18"/>
      <c r="N11" s="55" t="s">
        <v>89</v>
      </c>
      <c r="O11" s="55">
        <v>9859599921</v>
      </c>
      <c r="P11" s="152" t="s">
        <v>1059</v>
      </c>
      <c r="Q11" s="114" t="s">
        <v>94</v>
      </c>
      <c r="R11" s="60">
        <v>164</v>
      </c>
      <c r="S11" s="18" t="s">
        <v>87</v>
      </c>
      <c r="T11" s="18"/>
    </row>
    <row r="12" spans="1:20">
      <c r="A12" s="4">
        <v>8</v>
      </c>
      <c r="B12" s="17" t="s">
        <v>66</v>
      </c>
      <c r="C12" s="142" t="s">
        <v>1007</v>
      </c>
      <c r="D12" s="51" t="s">
        <v>814</v>
      </c>
      <c r="E12" s="75" t="s">
        <v>478</v>
      </c>
      <c r="F12" s="18"/>
      <c r="G12" s="51">
        <v>21</v>
      </c>
      <c r="H12" s="51">
        <v>20</v>
      </c>
      <c r="I12" s="78">
        <f t="shared" si="0"/>
        <v>41</v>
      </c>
      <c r="J12" s="51"/>
      <c r="K12" s="55" t="s">
        <v>88</v>
      </c>
      <c r="L12" s="18"/>
      <c r="M12" s="18"/>
      <c r="N12" s="55" t="s">
        <v>89</v>
      </c>
      <c r="O12" s="55">
        <v>9859599921</v>
      </c>
      <c r="P12" s="152" t="s">
        <v>1059</v>
      </c>
      <c r="Q12" s="114" t="s">
        <v>94</v>
      </c>
      <c r="R12" s="85"/>
      <c r="S12" s="18" t="s">
        <v>87</v>
      </c>
      <c r="T12" s="18"/>
    </row>
    <row r="13" spans="1:20">
      <c r="A13" s="4">
        <v>9</v>
      </c>
      <c r="B13" s="17" t="s">
        <v>66</v>
      </c>
      <c r="C13" s="142" t="s">
        <v>1008</v>
      </c>
      <c r="D13" s="51" t="s">
        <v>814</v>
      </c>
      <c r="E13" s="75" t="s">
        <v>479</v>
      </c>
      <c r="F13" s="18"/>
      <c r="G13" s="51">
        <v>14</v>
      </c>
      <c r="H13" s="51">
        <v>18</v>
      </c>
      <c r="I13" s="78">
        <f t="shared" si="0"/>
        <v>32</v>
      </c>
      <c r="J13" s="51"/>
      <c r="K13" s="55" t="s">
        <v>88</v>
      </c>
      <c r="L13" s="18"/>
      <c r="M13" s="18"/>
      <c r="N13" s="55" t="s">
        <v>89</v>
      </c>
      <c r="O13" s="55">
        <v>9859599921</v>
      </c>
      <c r="P13" s="152" t="s">
        <v>1060</v>
      </c>
      <c r="Q13" s="114" t="s">
        <v>90</v>
      </c>
      <c r="R13" s="60">
        <v>175</v>
      </c>
      <c r="S13" s="18" t="s">
        <v>87</v>
      </c>
      <c r="T13" s="18"/>
    </row>
    <row r="14" spans="1:20">
      <c r="A14" s="4">
        <v>10</v>
      </c>
      <c r="B14" s="17" t="s">
        <v>66</v>
      </c>
      <c r="C14" s="142" t="s">
        <v>1009</v>
      </c>
      <c r="D14" s="51" t="s">
        <v>814</v>
      </c>
      <c r="E14" s="75" t="s">
        <v>480</v>
      </c>
      <c r="F14" s="18"/>
      <c r="G14" s="51">
        <v>31</v>
      </c>
      <c r="H14" s="51">
        <v>38</v>
      </c>
      <c r="I14" s="78">
        <f t="shared" si="0"/>
        <v>69</v>
      </c>
      <c r="J14" s="51"/>
      <c r="K14" s="55" t="s">
        <v>88</v>
      </c>
      <c r="L14" s="18"/>
      <c r="M14" s="18"/>
      <c r="N14" s="55" t="s">
        <v>89</v>
      </c>
      <c r="O14" s="55">
        <v>9859599921</v>
      </c>
      <c r="P14" s="152" t="s">
        <v>1060</v>
      </c>
      <c r="Q14" s="114" t="s">
        <v>90</v>
      </c>
      <c r="R14" s="60"/>
      <c r="S14" s="18" t="s">
        <v>87</v>
      </c>
      <c r="T14" s="18"/>
    </row>
    <row r="15" spans="1:20">
      <c r="A15" s="4">
        <v>11</v>
      </c>
      <c r="B15" s="17" t="s">
        <v>66</v>
      </c>
      <c r="C15" s="142" t="s">
        <v>1010</v>
      </c>
      <c r="D15" s="51" t="s">
        <v>814</v>
      </c>
      <c r="E15" s="75" t="s">
        <v>481</v>
      </c>
      <c r="F15" s="18"/>
      <c r="G15" s="51">
        <v>24</v>
      </c>
      <c r="H15" s="51">
        <v>14</v>
      </c>
      <c r="I15" s="78">
        <f t="shared" si="0"/>
        <v>38</v>
      </c>
      <c r="J15" s="51"/>
      <c r="K15" s="55" t="s">
        <v>88</v>
      </c>
      <c r="L15" s="18"/>
      <c r="M15" s="18"/>
      <c r="N15" s="55" t="s">
        <v>89</v>
      </c>
      <c r="O15" s="55">
        <v>9859599921</v>
      </c>
      <c r="P15" s="152" t="s">
        <v>1060</v>
      </c>
      <c r="Q15" s="114" t="s">
        <v>91</v>
      </c>
      <c r="R15" s="60">
        <v>175</v>
      </c>
      <c r="S15" s="18" t="s">
        <v>87</v>
      </c>
      <c r="T15" s="18"/>
    </row>
    <row r="16" spans="1:20">
      <c r="A16" s="4">
        <v>12</v>
      </c>
      <c r="B16" s="17" t="s">
        <v>66</v>
      </c>
      <c r="C16" s="142" t="s">
        <v>1011</v>
      </c>
      <c r="D16" s="51" t="s">
        <v>814</v>
      </c>
      <c r="E16" s="75" t="s">
        <v>482</v>
      </c>
      <c r="F16" s="18"/>
      <c r="G16" s="51">
        <v>23</v>
      </c>
      <c r="H16" s="51">
        <v>25</v>
      </c>
      <c r="I16" s="78">
        <f t="shared" si="0"/>
        <v>48</v>
      </c>
      <c r="J16" s="51"/>
      <c r="K16" s="55" t="s">
        <v>88</v>
      </c>
      <c r="L16" s="18"/>
      <c r="M16" s="18"/>
      <c r="N16" s="55" t="s">
        <v>89</v>
      </c>
      <c r="O16" s="55">
        <v>9859599921</v>
      </c>
      <c r="P16" s="152" t="s">
        <v>1060</v>
      </c>
      <c r="Q16" s="114" t="s">
        <v>91</v>
      </c>
      <c r="R16" s="85"/>
      <c r="S16" s="18" t="s">
        <v>87</v>
      </c>
      <c r="T16" s="18"/>
    </row>
    <row r="17" spans="1:20">
      <c r="A17" s="4">
        <v>13</v>
      </c>
      <c r="B17" s="17" t="s">
        <v>66</v>
      </c>
      <c r="C17" s="142" t="s">
        <v>1012</v>
      </c>
      <c r="D17" s="51" t="s">
        <v>814</v>
      </c>
      <c r="E17" s="75" t="s">
        <v>483</v>
      </c>
      <c r="F17" s="18"/>
      <c r="G17" s="51">
        <v>7</v>
      </c>
      <c r="H17" s="51">
        <v>8</v>
      </c>
      <c r="I17" s="78">
        <f t="shared" si="0"/>
        <v>15</v>
      </c>
      <c r="J17" s="51"/>
      <c r="K17" s="55" t="s">
        <v>88</v>
      </c>
      <c r="L17" s="18"/>
      <c r="M17" s="18"/>
      <c r="N17" s="55" t="s">
        <v>89</v>
      </c>
      <c r="O17" s="55">
        <v>9859599921</v>
      </c>
      <c r="P17" s="152" t="s">
        <v>1060</v>
      </c>
      <c r="Q17" s="114" t="s">
        <v>92</v>
      </c>
      <c r="R17" s="60">
        <v>175</v>
      </c>
      <c r="S17" s="18" t="s">
        <v>87</v>
      </c>
      <c r="T17" s="18"/>
    </row>
    <row r="18" spans="1:20">
      <c r="A18" s="4">
        <v>14</v>
      </c>
      <c r="B18" s="17" t="s">
        <v>66</v>
      </c>
      <c r="C18" s="143" t="s">
        <v>1013</v>
      </c>
      <c r="D18" s="51" t="s">
        <v>814</v>
      </c>
      <c r="E18" s="75" t="s">
        <v>484</v>
      </c>
      <c r="F18" s="18"/>
      <c r="G18" s="51">
        <v>12</v>
      </c>
      <c r="H18" s="51">
        <v>16</v>
      </c>
      <c r="I18" s="78">
        <f t="shared" si="0"/>
        <v>28</v>
      </c>
      <c r="J18" s="51"/>
      <c r="K18" s="55" t="s">
        <v>88</v>
      </c>
      <c r="L18" s="18"/>
      <c r="M18" s="18"/>
      <c r="N18" s="55" t="s">
        <v>89</v>
      </c>
      <c r="O18" s="55">
        <v>9859599921</v>
      </c>
      <c r="P18" s="152" t="s">
        <v>1061</v>
      </c>
      <c r="Q18" s="114" t="s">
        <v>92</v>
      </c>
      <c r="R18" s="60"/>
      <c r="S18" s="18" t="s">
        <v>87</v>
      </c>
      <c r="T18" s="18"/>
    </row>
    <row r="19" spans="1:20">
      <c r="A19" s="4">
        <v>15</v>
      </c>
      <c r="B19" s="17" t="s">
        <v>66</v>
      </c>
      <c r="C19" s="142" t="s">
        <v>1014</v>
      </c>
      <c r="D19" s="51" t="s">
        <v>814</v>
      </c>
      <c r="E19" s="75" t="s">
        <v>485</v>
      </c>
      <c r="F19" s="18"/>
      <c r="G19" s="51">
        <v>41</v>
      </c>
      <c r="H19" s="51">
        <v>37</v>
      </c>
      <c r="I19" s="78">
        <f t="shared" si="0"/>
        <v>78</v>
      </c>
      <c r="J19" s="51"/>
      <c r="K19" s="55" t="s">
        <v>88</v>
      </c>
      <c r="L19" s="18"/>
      <c r="M19" s="18"/>
      <c r="N19" s="55" t="s">
        <v>89</v>
      </c>
      <c r="O19" s="55">
        <v>9859599921</v>
      </c>
      <c r="P19" s="152" t="s">
        <v>1061</v>
      </c>
      <c r="Q19" s="114" t="s">
        <v>93</v>
      </c>
      <c r="R19" s="60">
        <v>175</v>
      </c>
      <c r="S19" s="18" t="s">
        <v>87</v>
      </c>
      <c r="T19" s="18"/>
    </row>
    <row r="20" spans="1:20">
      <c r="A20" s="4">
        <v>16</v>
      </c>
      <c r="B20" s="17" t="s">
        <v>66</v>
      </c>
      <c r="C20" s="142" t="s">
        <v>1015</v>
      </c>
      <c r="D20" s="51" t="s">
        <v>814</v>
      </c>
      <c r="E20" s="75" t="s">
        <v>486</v>
      </c>
      <c r="F20" s="18"/>
      <c r="G20" s="51">
        <v>42</v>
      </c>
      <c r="H20" s="51">
        <v>43</v>
      </c>
      <c r="I20" s="78">
        <f t="shared" si="0"/>
        <v>85</v>
      </c>
      <c r="J20" s="51"/>
      <c r="K20" s="55" t="s">
        <v>95</v>
      </c>
      <c r="L20" s="18"/>
      <c r="M20" s="18"/>
      <c r="N20" s="55" t="s">
        <v>96</v>
      </c>
      <c r="O20" s="55">
        <v>8011180436</v>
      </c>
      <c r="P20" s="152" t="s">
        <v>1061</v>
      </c>
      <c r="Q20" s="114" t="s">
        <v>93</v>
      </c>
      <c r="R20" s="60"/>
      <c r="S20" s="18" t="s">
        <v>87</v>
      </c>
      <c r="T20" s="18"/>
    </row>
    <row r="21" spans="1:20">
      <c r="A21" s="4">
        <v>17</v>
      </c>
      <c r="B21" s="17" t="s">
        <v>66</v>
      </c>
      <c r="C21" s="142" t="s">
        <v>870</v>
      </c>
      <c r="D21" s="51" t="s">
        <v>814</v>
      </c>
      <c r="E21" s="75" t="s">
        <v>487</v>
      </c>
      <c r="F21" s="18"/>
      <c r="G21" s="51">
        <v>31</v>
      </c>
      <c r="H21" s="51">
        <v>33</v>
      </c>
      <c r="I21" s="78">
        <f t="shared" si="0"/>
        <v>64</v>
      </c>
      <c r="J21" s="51"/>
      <c r="K21" s="55" t="s">
        <v>95</v>
      </c>
      <c r="L21" s="18"/>
      <c r="M21" s="18"/>
      <c r="N21" s="55" t="s">
        <v>96</v>
      </c>
      <c r="O21" s="55">
        <v>8011180436</v>
      </c>
      <c r="P21" s="152" t="s">
        <v>1062</v>
      </c>
      <c r="Q21" s="114" t="s">
        <v>94</v>
      </c>
      <c r="R21" s="60"/>
      <c r="S21" s="18" t="s">
        <v>87</v>
      </c>
      <c r="T21" s="18"/>
    </row>
    <row r="22" spans="1:20">
      <c r="A22" s="4">
        <v>18</v>
      </c>
      <c r="B22" s="17" t="s">
        <v>66</v>
      </c>
      <c r="C22" s="142" t="s">
        <v>1016</v>
      </c>
      <c r="D22" s="51" t="s">
        <v>814</v>
      </c>
      <c r="E22" s="75" t="s">
        <v>488</v>
      </c>
      <c r="F22" s="18"/>
      <c r="G22" s="56">
        <v>12</v>
      </c>
      <c r="H22" s="56">
        <v>14</v>
      </c>
      <c r="I22" s="78">
        <f t="shared" si="0"/>
        <v>26</v>
      </c>
      <c r="J22" s="51"/>
      <c r="K22" s="55" t="s">
        <v>95</v>
      </c>
      <c r="L22" s="18"/>
      <c r="M22" s="18"/>
      <c r="N22" s="55" t="s">
        <v>96</v>
      </c>
      <c r="O22" s="55">
        <v>8011180436</v>
      </c>
      <c r="P22" s="152" t="s">
        <v>1062</v>
      </c>
      <c r="Q22" s="114" t="s">
        <v>94</v>
      </c>
      <c r="R22" s="60"/>
      <c r="S22" s="18" t="s">
        <v>87</v>
      </c>
      <c r="T22" s="18"/>
    </row>
    <row r="23" spans="1:20">
      <c r="A23" s="4">
        <v>19</v>
      </c>
      <c r="B23" s="17" t="s">
        <v>66</v>
      </c>
      <c r="C23" s="142" t="s">
        <v>1017</v>
      </c>
      <c r="D23" s="51" t="s">
        <v>85</v>
      </c>
      <c r="E23" s="75" t="s">
        <v>489</v>
      </c>
      <c r="F23" s="18" t="s">
        <v>114</v>
      </c>
      <c r="G23" s="56">
        <v>37</v>
      </c>
      <c r="H23" s="56">
        <v>35</v>
      </c>
      <c r="I23" s="78">
        <f t="shared" si="0"/>
        <v>72</v>
      </c>
      <c r="J23" s="51"/>
      <c r="K23" s="55" t="s">
        <v>95</v>
      </c>
      <c r="L23" s="18"/>
      <c r="M23" s="18"/>
      <c r="N23" s="55" t="s">
        <v>96</v>
      </c>
      <c r="O23" s="55">
        <v>8011180436</v>
      </c>
      <c r="P23" s="152" t="s">
        <v>1063</v>
      </c>
      <c r="Q23" s="114" t="s">
        <v>94</v>
      </c>
      <c r="R23" s="60"/>
      <c r="S23" s="18" t="s">
        <v>87</v>
      </c>
      <c r="T23" s="18"/>
    </row>
    <row r="24" spans="1:20">
      <c r="A24" s="4">
        <v>20</v>
      </c>
      <c r="B24" s="17" t="s">
        <v>66</v>
      </c>
      <c r="C24" s="142" t="s">
        <v>1018</v>
      </c>
      <c r="D24" s="51" t="s">
        <v>85</v>
      </c>
      <c r="E24" s="75" t="s">
        <v>490</v>
      </c>
      <c r="F24" s="18" t="s">
        <v>106</v>
      </c>
      <c r="G24" s="56">
        <v>50</v>
      </c>
      <c r="H24" s="56">
        <v>48</v>
      </c>
      <c r="I24" s="78">
        <f t="shared" si="0"/>
        <v>98</v>
      </c>
      <c r="J24" s="51"/>
      <c r="K24" s="55" t="s">
        <v>95</v>
      </c>
      <c r="L24" s="18"/>
      <c r="M24" s="18"/>
      <c r="N24" s="55" t="s">
        <v>96</v>
      </c>
      <c r="O24" s="55">
        <v>8011180436</v>
      </c>
      <c r="P24" s="152" t="s">
        <v>1063</v>
      </c>
      <c r="Q24" s="114" t="s">
        <v>97</v>
      </c>
      <c r="R24" s="60">
        <v>55</v>
      </c>
      <c r="S24" s="18" t="s">
        <v>87</v>
      </c>
      <c r="T24" s="18"/>
    </row>
    <row r="25" spans="1:20">
      <c r="A25" s="4">
        <v>21</v>
      </c>
      <c r="B25" s="17" t="s">
        <v>66</v>
      </c>
      <c r="C25" s="142" t="s">
        <v>1019</v>
      </c>
      <c r="D25" s="51" t="s">
        <v>814</v>
      </c>
      <c r="E25" s="75" t="s">
        <v>491</v>
      </c>
      <c r="F25" s="18"/>
      <c r="G25" s="56">
        <v>20</v>
      </c>
      <c r="H25" s="56">
        <v>23</v>
      </c>
      <c r="I25" s="78">
        <f t="shared" si="0"/>
        <v>43</v>
      </c>
      <c r="J25" s="51"/>
      <c r="K25" s="55" t="s">
        <v>95</v>
      </c>
      <c r="L25" s="18"/>
      <c r="M25" s="18"/>
      <c r="N25" s="55" t="s">
        <v>96</v>
      </c>
      <c r="O25" s="55">
        <v>8011180436</v>
      </c>
      <c r="P25" s="152" t="s">
        <v>1064</v>
      </c>
      <c r="Q25" s="114" t="s">
        <v>97</v>
      </c>
      <c r="R25" s="60"/>
      <c r="S25" s="18" t="s">
        <v>87</v>
      </c>
      <c r="T25" s="18"/>
    </row>
    <row r="26" spans="1:20">
      <c r="A26" s="4">
        <v>22</v>
      </c>
      <c r="B26" s="17" t="s">
        <v>66</v>
      </c>
      <c r="C26" s="142" t="s">
        <v>1020</v>
      </c>
      <c r="D26" s="51" t="s">
        <v>814</v>
      </c>
      <c r="E26" s="75" t="s">
        <v>492</v>
      </c>
      <c r="F26" s="18"/>
      <c r="G26" s="56">
        <v>35</v>
      </c>
      <c r="H26" s="56">
        <v>39</v>
      </c>
      <c r="I26" s="78">
        <f t="shared" si="0"/>
        <v>74</v>
      </c>
      <c r="J26" s="51"/>
      <c r="K26" s="55" t="s">
        <v>95</v>
      </c>
      <c r="L26" s="18"/>
      <c r="M26" s="18"/>
      <c r="N26" s="55" t="s">
        <v>96</v>
      </c>
      <c r="O26" s="55">
        <v>8011180436</v>
      </c>
      <c r="P26" s="152" t="s">
        <v>1064</v>
      </c>
      <c r="Q26" s="114" t="s">
        <v>90</v>
      </c>
      <c r="R26" s="60">
        <v>42</v>
      </c>
      <c r="S26" s="18" t="s">
        <v>87</v>
      </c>
      <c r="T26" s="18"/>
    </row>
    <row r="27" spans="1:20">
      <c r="A27" s="4">
        <v>23</v>
      </c>
      <c r="B27" s="17" t="s">
        <v>66</v>
      </c>
      <c r="C27" s="142" t="s">
        <v>869</v>
      </c>
      <c r="D27" s="51" t="s">
        <v>85</v>
      </c>
      <c r="E27" s="75" t="s">
        <v>493</v>
      </c>
      <c r="F27" s="18" t="s">
        <v>106</v>
      </c>
      <c r="G27" s="56">
        <v>22</v>
      </c>
      <c r="H27" s="56">
        <v>22</v>
      </c>
      <c r="I27" s="78">
        <f t="shared" si="0"/>
        <v>44</v>
      </c>
      <c r="J27" s="51"/>
      <c r="K27" s="55" t="s">
        <v>95</v>
      </c>
      <c r="L27" s="18"/>
      <c r="M27" s="18"/>
      <c r="N27" s="55" t="s">
        <v>96</v>
      </c>
      <c r="O27" s="55">
        <v>8011180436</v>
      </c>
      <c r="P27" s="152" t="s">
        <v>1064</v>
      </c>
      <c r="Q27" s="114" t="s">
        <v>90</v>
      </c>
      <c r="R27" s="60"/>
      <c r="S27" s="18" t="s">
        <v>87</v>
      </c>
      <c r="T27" s="18"/>
    </row>
    <row r="28" spans="1:20">
      <c r="A28" s="4">
        <v>24</v>
      </c>
      <c r="B28" s="17" t="s">
        <v>66</v>
      </c>
      <c r="C28" s="142" t="s">
        <v>927</v>
      </c>
      <c r="D28" s="51" t="s">
        <v>814</v>
      </c>
      <c r="E28" s="75" t="s">
        <v>494</v>
      </c>
      <c r="F28" s="18"/>
      <c r="G28" s="56">
        <v>28</v>
      </c>
      <c r="H28" s="56">
        <v>34</v>
      </c>
      <c r="I28" s="78">
        <f t="shared" si="0"/>
        <v>62</v>
      </c>
      <c r="J28" s="51"/>
      <c r="K28" s="55" t="s">
        <v>95</v>
      </c>
      <c r="L28" s="18"/>
      <c r="M28" s="18"/>
      <c r="N28" s="55" t="s">
        <v>96</v>
      </c>
      <c r="O28" s="55">
        <v>8011180436</v>
      </c>
      <c r="P28" s="152" t="s">
        <v>1065</v>
      </c>
      <c r="Q28" s="114" t="s">
        <v>90</v>
      </c>
      <c r="R28" s="60"/>
      <c r="S28" s="18" t="s">
        <v>87</v>
      </c>
      <c r="T28" s="18"/>
    </row>
    <row r="29" spans="1:20">
      <c r="A29" s="4">
        <v>25</v>
      </c>
      <c r="B29" s="17" t="s">
        <v>66</v>
      </c>
      <c r="C29" s="142" t="s">
        <v>1021</v>
      </c>
      <c r="D29" s="51" t="s">
        <v>814</v>
      </c>
      <c r="E29" s="75" t="s">
        <v>495</v>
      </c>
      <c r="F29" s="18"/>
      <c r="G29" s="56">
        <v>21</v>
      </c>
      <c r="H29" s="56">
        <v>16</v>
      </c>
      <c r="I29" s="78">
        <f t="shared" si="0"/>
        <v>37</v>
      </c>
      <c r="J29" s="51"/>
      <c r="K29" s="55" t="s">
        <v>95</v>
      </c>
      <c r="L29" s="18"/>
      <c r="M29" s="18"/>
      <c r="N29" s="55" t="s">
        <v>96</v>
      </c>
      <c r="O29" s="55">
        <v>8011180436</v>
      </c>
      <c r="P29" s="152" t="s">
        <v>1065</v>
      </c>
      <c r="Q29" s="114" t="s">
        <v>91</v>
      </c>
      <c r="R29" s="85">
        <v>55</v>
      </c>
      <c r="S29" s="18" t="s">
        <v>87</v>
      </c>
      <c r="T29" s="18"/>
    </row>
    <row r="30" spans="1:20">
      <c r="A30" s="4">
        <v>26</v>
      </c>
      <c r="B30" s="17" t="s">
        <v>66</v>
      </c>
      <c r="C30" s="142" t="s">
        <v>1022</v>
      </c>
      <c r="D30" s="51" t="s">
        <v>814</v>
      </c>
      <c r="E30" s="75" t="s">
        <v>496</v>
      </c>
      <c r="F30" s="18"/>
      <c r="G30" s="56">
        <v>26</v>
      </c>
      <c r="H30" s="56">
        <v>25</v>
      </c>
      <c r="I30" s="78">
        <f t="shared" si="0"/>
        <v>51</v>
      </c>
      <c r="J30" s="51"/>
      <c r="K30" s="55" t="s">
        <v>95</v>
      </c>
      <c r="L30" s="18"/>
      <c r="M30" s="18"/>
      <c r="N30" s="55" t="s">
        <v>96</v>
      </c>
      <c r="O30" s="55">
        <v>8011180436</v>
      </c>
      <c r="P30" s="152" t="s">
        <v>1065</v>
      </c>
      <c r="Q30" s="114" t="s">
        <v>91</v>
      </c>
      <c r="R30" s="60"/>
      <c r="S30" s="18" t="s">
        <v>87</v>
      </c>
      <c r="T30" s="18"/>
    </row>
    <row r="31" spans="1:20">
      <c r="A31" s="4">
        <v>27</v>
      </c>
      <c r="B31" s="17" t="s">
        <v>66</v>
      </c>
      <c r="C31" s="142" t="s">
        <v>1023</v>
      </c>
      <c r="D31" s="51" t="s">
        <v>814</v>
      </c>
      <c r="E31" s="75" t="s">
        <v>497</v>
      </c>
      <c r="F31" s="18"/>
      <c r="G31" s="56">
        <v>26</v>
      </c>
      <c r="H31" s="56">
        <v>23</v>
      </c>
      <c r="I31" s="78">
        <f t="shared" si="0"/>
        <v>49</v>
      </c>
      <c r="J31" s="51"/>
      <c r="K31" s="55" t="s">
        <v>95</v>
      </c>
      <c r="L31" s="18"/>
      <c r="M31" s="18"/>
      <c r="N31" s="55" t="s">
        <v>98</v>
      </c>
      <c r="O31" s="57">
        <v>8761867907</v>
      </c>
      <c r="P31" s="152" t="s">
        <v>1066</v>
      </c>
      <c r="Q31" s="114" t="s">
        <v>92</v>
      </c>
      <c r="R31" s="60"/>
      <c r="S31" s="18" t="s">
        <v>87</v>
      </c>
      <c r="T31" s="18"/>
    </row>
    <row r="32" spans="1:20">
      <c r="A32" s="4">
        <v>28</v>
      </c>
      <c r="B32" s="17" t="s">
        <v>66</v>
      </c>
      <c r="C32" s="142" t="s">
        <v>1024</v>
      </c>
      <c r="D32" s="51" t="s">
        <v>814</v>
      </c>
      <c r="E32" s="75" t="s">
        <v>498</v>
      </c>
      <c r="F32" s="18"/>
      <c r="G32" s="56">
        <v>35</v>
      </c>
      <c r="H32" s="56">
        <v>30</v>
      </c>
      <c r="I32" s="78">
        <f t="shared" si="0"/>
        <v>65</v>
      </c>
      <c r="J32" s="51"/>
      <c r="K32" s="55" t="s">
        <v>95</v>
      </c>
      <c r="L32" s="18"/>
      <c r="M32" s="18"/>
      <c r="N32" s="55" t="s">
        <v>98</v>
      </c>
      <c r="O32" s="57">
        <v>8761867907</v>
      </c>
      <c r="P32" s="152" t="s">
        <v>1066</v>
      </c>
      <c r="Q32" s="114" t="s">
        <v>92</v>
      </c>
      <c r="R32" s="60">
        <v>42</v>
      </c>
      <c r="S32" s="18" t="s">
        <v>87</v>
      </c>
      <c r="T32" s="18"/>
    </row>
    <row r="33" spans="1:20">
      <c r="A33" s="4">
        <v>29</v>
      </c>
      <c r="B33" s="17" t="s">
        <v>66</v>
      </c>
      <c r="C33" s="142" t="s">
        <v>1025</v>
      </c>
      <c r="D33" s="51" t="s">
        <v>814</v>
      </c>
      <c r="E33" s="75" t="s">
        <v>499</v>
      </c>
      <c r="F33" s="18"/>
      <c r="G33" s="56">
        <v>25</v>
      </c>
      <c r="H33" s="56">
        <v>23</v>
      </c>
      <c r="I33" s="78">
        <f t="shared" si="0"/>
        <v>48</v>
      </c>
      <c r="J33" s="51"/>
      <c r="K33" s="55" t="s">
        <v>95</v>
      </c>
      <c r="L33" s="18"/>
      <c r="M33" s="18"/>
      <c r="N33" s="55" t="s">
        <v>98</v>
      </c>
      <c r="O33" s="57">
        <v>8761867907</v>
      </c>
      <c r="P33" s="152" t="s">
        <v>1066</v>
      </c>
      <c r="Q33" s="114" t="s">
        <v>93</v>
      </c>
      <c r="R33" s="60"/>
      <c r="S33" s="18" t="s">
        <v>87</v>
      </c>
      <c r="T33" s="18"/>
    </row>
    <row r="34" spans="1:20">
      <c r="A34" s="4">
        <v>30</v>
      </c>
      <c r="B34" s="17" t="s">
        <v>66</v>
      </c>
      <c r="C34" s="142" t="s">
        <v>1026</v>
      </c>
      <c r="D34" s="51" t="s">
        <v>814</v>
      </c>
      <c r="E34" s="75" t="s">
        <v>500</v>
      </c>
      <c r="F34" s="18"/>
      <c r="G34" s="56">
        <v>27</v>
      </c>
      <c r="H34" s="56">
        <v>24</v>
      </c>
      <c r="I34" s="78">
        <f t="shared" si="0"/>
        <v>51</v>
      </c>
      <c r="J34" s="51"/>
      <c r="K34" s="55" t="s">
        <v>95</v>
      </c>
      <c r="L34" s="18"/>
      <c r="M34" s="18"/>
      <c r="N34" s="55" t="s">
        <v>98</v>
      </c>
      <c r="O34" s="57">
        <v>8761867907</v>
      </c>
      <c r="P34" s="152" t="s">
        <v>1066</v>
      </c>
      <c r="Q34" s="114" t="s">
        <v>93</v>
      </c>
      <c r="R34" s="60">
        <v>55</v>
      </c>
      <c r="S34" s="18" t="s">
        <v>87</v>
      </c>
      <c r="T34" s="18"/>
    </row>
    <row r="35" spans="1:20">
      <c r="A35" s="4">
        <v>31</v>
      </c>
      <c r="B35" s="17" t="s">
        <v>66</v>
      </c>
      <c r="C35" s="142" t="s">
        <v>1027</v>
      </c>
      <c r="D35" s="51" t="s">
        <v>85</v>
      </c>
      <c r="E35" s="75" t="s">
        <v>501</v>
      </c>
      <c r="F35" s="18" t="s">
        <v>106</v>
      </c>
      <c r="G35" s="56">
        <v>34</v>
      </c>
      <c r="H35" s="56">
        <v>39</v>
      </c>
      <c r="I35" s="78">
        <f t="shared" si="0"/>
        <v>73</v>
      </c>
      <c r="J35" s="51"/>
      <c r="K35" s="55" t="s">
        <v>95</v>
      </c>
      <c r="L35" s="18"/>
      <c r="M35" s="18"/>
      <c r="N35" s="55" t="s">
        <v>98</v>
      </c>
      <c r="O35" s="57">
        <v>8761867907</v>
      </c>
      <c r="P35" s="152" t="s">
        <v>1067</v>
      </c>
      <c r="Q35" s="114" t="s">
        <v>94</v>
      </c>
      <c r="R35" s="85">
        <v>49</v>
      </c>
      <c r="S35" s="18" t="s">
        <v>87</v>
      </c>
      <c r="T35" s="18"/>
    </row>
    <row r="36" spans="1:20">
      <c r="A36" s="4">
        <v>32</v>
      </c>
      <c r="B36" s="17" t="s">
        <v>66</v>
      </c>
      <c r="C36" s="142" t="s">
        <v>1028</v>
      </c>
      <c r="D36" s="51" t="s">
        <v>85</v>
      </c>
      <c r="E36" s="75" t="s">
        <v>502</v>
      </c>
      <c r="F36" s="18" t="s">
        <v>106</v>
      </c>
      <c r="G36" s="56">
        <v>35</v>
      </c>
      <c r="H36" s="56">
        <v>30</v>
      </c>
      <c r="I36" s="78">
        <f t="shared" si="0"/>
        <v>65</v>
      </c>
      <c r="J36" s="51"/>
      <c r="K36" s="55" t="s">
        <v>95</v>
      </c>
      <c r="L36" s="18"/>
      <c r="M36" s="18"/>
      <c r="N36" s="55" t="s">
        <v>98</v>
      </c>
      <c r="O36" s="57">
        <v>8761867907</v>
      </c>
      <c r="P36" s="152" t="s">
        <v>1067</v>
      </c>
      <c r="Q36" s="114" t="s">
        <v>94</v>
      </c>
      <c r="R36" s="85"/>
      <c r="S36" s="18" t="s">
        <v>87</v>
      </c>
      <c r="T36" s="18"/>
    </row>
    <row r="37" spans="1:20">
      <c r="A37" s="4">
        <v>33</v>
      </c>
      <c r="B37" s="17" t="s">
        <v>66</v>
      </c>
      <c r="C37" s="142" t="s">
        <v>1029</v>
      </c>
      <c r="D37" s="51" t="s">
        <v>814</v>
      </c>
      <c r="E37" s="75" t="s">
        <v>503</v>
      </c>
      <c r="F37" s="18"/>
      <c r="G37" s="56">
        <v>22</v>
      </c>
      <c r="H37" s="56">
        <v>24</v>
      </c>
      <c r="I37" s="78">
        <f t="shared" si="0"/>
        <v>46</v>
      </c>
      <c r="J37" s="51"/>
      <c r="K37" s="55" t="s">
        <v>95</v>
      </c>
      <c r="L37" s="18"/>
      <c r="M37" s="18"/>
      <c r="N37" s="55" t="s">
        <v>98</v>
      </c>
      <c r="O37" s="57">
        <v>8761867907</v>
      </c>
      <c r="P37" s="152" t="s">
        <v>1068</v>
      </c>
      <c r="Q37" s="114" t="s">
        <v>97</v>
      </c>
      <c r="R37" s="60">
        <v>25</v>
      </c>
      <c r="S37" s="18" t="s">
        <v>87</v>
      </c>
      <c r="T37" s="18"/>
    </row>
    <row r="38" spans="1:20">
      <c r="A38" s="4">
        <v>34</v>
      </c>
      <c r="B38" s="17" t="s">
        <v>66</v>
      </c>
      <c r="C38" s="142" t="s">
        <v>1030</v>
      </c>
      <c r="D38" s="51" t="s">
        <v>814</v>
      </c>
      <c r="E38" s="75" t="s">
        <v>504</v>
      </c>
      <c r="F38" s="18"/>
      <c r="G38" s="56">
        <v>21</v>
      </c>
      <c r="H38" s="56">
        <v>20</v>
      </c>
      <c r="I38" s="78">
        <f t="shared" si="0"/>
        <v>41</v>
      </c>
      <c r="J38" s="51"/>
      <c r="K38" s="55" t="s">
        <v>95</v>
      </c>
      <c r="L38" s="18"/>
      <c r="M38" s="18"/>
      <c r="N38" s="55" t="s">
        <v>98</v>
      </c>
      <c r="O38" s="57">
        <v>8761867907</v>
      </c>
      <c r="P38" s="152" t="s">
        <v>1068</v>
      </c>
      <c r="Q38" s="114" t="s">
        <v>97</v>
      </c>
      <c r="R38" s="60"/>
      <c r="S38" s="18" t="s">
        <v>87</v>
      </c>
      <c r="T38" s="18"/>
    </row>
    <row r="39" spans="1:20">
      <c r="A39" s="4">
        <v>35</v>
      </c>
      <c r="B39" s="17" t="s">
        <v>66</v>
      </c>
      <c r="C39" s="142" t="s">
        <v>871</v>
      </c>
      <c r="D39" s="51" t="s">
        <v>814</v>
      </c>
      <c r="E39" s="75" t="s">
        <v>505</v>
      </c>
      <c r="F39" s="18"/>
      <c r="G39" s="56">
        <v>13</v>
      </c>
      <c r="H39" s="56">
        <v>10</v>
      </c>
      <c r="I39" s="78">
        <f t="shared" si="0"/>
        <v>23</v>
      </c>
      <c r="J39" s="51"/>
      <c r="K39" s="55" t="s">
        <v>95</v>
      </c>
      <c r="L39" s="18"/>
      <c r="M39" s="18"/>
      <c r="N39" s="55" t="s">
        <v>98</v>
      </c>
      <c r="O39" s="57">
        <v>8761867907</v>
      </c>
      <c r="P39" s="152" t="s">
        <v>1068</v>
      </c>
      <c r="Q39" s="114" t="s">
        <v>90</v>
      </c>
      <c r="R39" s="60">
        <v>44</v>
      </c>
      <c r="S39" s="18" t="s">
        <v>87</v>
      </c>
      <c r="T39" s="18"/>
    </row>
    <row r="40" spans="1:20">
      <c r="A40" s="4">
        <v>36</v>
      </c>
      <c r="B40" s="17" t="s">
        <v>66</v>
      </c>
      <c r="C40" s="142" t="s">
        <v>1031</v>
      </c>
      <c r="D40" s="51" t="s">
        <v>85</v>
      </c>
      <c r="E40" s="75" t="s">
        <v>506</v>
      </c>
      <c r="F40" s="18" t="s">
        <v>114</v>
      </c>
      <c r="G40" s="56">
        <v>18</v>
      </c>
      <c r="H40" s="56">
        <v>13</v>
      </c>
      <c r="I40" s="78">
        <f t="shared" si="0"/>
        <v>31</v>
      </c>
      <c r="J40" s="51"/>
      <c r="K40" s="55" t="s">
        <v>95</v>
      </c>
      <c r="L40" s="18"/>
      <c r="M40" s="18"/>
      <c r="N40" s="55" t="s">
        <v>98</v>
      </c>
      <c r="O40" s="57">
        <v>8761867907</v>
      </c>
      <c r="P40" s="152" t="s">
        <v>1068</v>
      </c>
      <c r="Q40" s="114" t="s">
        <v>90</v>
      </c>
      <c r="R40" s="60"/>
      <c r="S40" s="18" t="s">
        <v>87</v>
      </c>
      <c r="T40" s="18"/>
    </row>
    <row r="41" spans="1:20">
      <c r="A41" s="4">
        <v>37</v>
      </c>
      <c r="B41" s="17" t="s">
        <v>66</v>
      </c>
      <c r="C41" s="142" t="s">
        <v>1032</v>
      </c>
      <c r="D41" s="51" t="s">
        <v>814</v>
      </c>
      <c r="E41" s="75" t="s">
        <v>507</v>
      </c>
      <c r="F41" s="18"/>
      <c r="G41" s="56">
        <v>36</v>
      </c>
      <c r="H41" s="56">
        <v>33</v>
      </c>
      <c r="I41" s="78">
        <f t="shared" si="0"/>
        <v>69</v>
      </c>
      <c r="J41" s="51"/>
      <c r="K41" s="55" t="s">
        <v>95</v>
      </c>
      <c r="L41" s="18"/>
      <c r="M41" s="18"/>
      <c r="N41" s="55" t="s">
        <v>98</v>
      </c>
      <c r="O41" s="57">
        <v>8761867907</v>
      </c>
      <c r="P41" s="152" t="s">
        <v>1069</v>
      </c>
      <c r="Q41" s="116" t="s">
        <v>91</v>
      </c>
      <c r="R41" s="60">
        <v>20</v>
      </c>
      <c r="S41" s="18" t="s">
        <v>87</v>
      </c>
      <c r="T41" s="18"/>
    </row>
    <row r="42" spans="1:20">
      <c r="A42" s="4">
        <v>38</v>
      </c>
      <c r="B42" s="17" t="s">
        <v>66</v>
      </c>
      <c r="C42" s="142" t="s">
        <v>1033</v>
      </c>
      <c r="D42" s="51" t="s">
        <v>814</v>
      </c>
      <c r="E42" s="75" t="s">
        <v>508</v>
      </c>
      <c r="F42" s="18"/>
      <c r="G42" s="56">
        <v>38</v>
      </c>
      <c r="H42" s="56">
        <v>35</v>
      </c>
      <c r="I42" s="78">
        <f t="shared" si="0"/>
        <v>73</v>
      </c>
      <c r="J42" s="51"/>
      <c r="K42" s="55" t="s">
        <v>95</v>
      </c>
      <c r="L42" s="18"/>
      <c r="M42" s="18"/>
      <c r="N42" s="55" t="s">
        <v>98</v>
      </c>
      <c r="O42" s="57">
        <v>8761867907</v>
      </c>
      <c r="P42" s="152" t="s">
        <v>1069</v>
      </c>
      <c r="Q42" s="114" t="s">
        <v>91</v>
      </c>
      <c r="R42" s="60"/>
      <c r="S42" s="18" t="s">
        <v>87</v>
      </c>
      <c r="T42" s="18"/>
    </row>
    <row r="43" spans="1:20">
      <c r="A43" s="4">
        <v>39</v>
      </c>
      <c r="B43" s="17" t="s">
        <v>66</v>
      </c>
      <c r="C43" s="142" t="s">
        <v>1034</v>
      </c>
      <c r="D43" s="51" t="s">
        <v>814</v>
      </c>
      <c r="E43" s="75" t="s">
        <v>509</v>
      </c>
      <c r="F43" s="18"/>
      <c r="G43" s="56">
        <v>27</v>
      </c>
      <c r="H43" s="56">
        <v>20</v>
      </c>
      <c r="I43" s="78">
        <f t="shared" si="0"/>
        <v>47</v>
      </c>
      <c r="J43" s="51"/>
      <c r="K43" s="55" t="s">
        <v>95</v>
      </c>
      <c r="L43" s="18"/>
      <c r="M43" s="18"/>
      <c r="N43" s="55" t="s">
        <v>98</v>
      </c>
      <c r="O43" s="57">
        <v>8761867907</v>
      </c>
      <c r="P43" s="152" t="s">
        <v>1069</v>
      </c>
      <c r="Q43" s="114" t="s">
        <v>92</v>
      </c>
      <c r="R43" s="85">
        <v>21</v>
      </c>
      <c r="S43" s="18" t="s">
        <v>87</v>
      </c>
      <c r="T43" s="18"/>
    </row>
    <row r="44" spans="1:20">
      <c r="A44" s="4">
        <v>40</v>
      </c>
      <c r="B44" s="17" t="s">
        <v>66</v>
      </c>
      <c r="C44" s="142" t="s">
        <v>872</v>
      </c>
      <c r="D44" s="51" t="s">
        <v>814</v>
      </c>
      <c r="E44" s="75" t="s">
        <v>510</v>
      </c>
      <c r="F44" s="18"/>
      <c r="G44" s="56">
        <v>44</v>
      </c>
      <c r="H44" s="56">
        <v>42</v>
      </c>
      <c r="I44" s="78">
        <f t="shared" si="0"/>
        <v>86</v>
      </c>
      <c r="J44" s="51"/>
      <c r="K44" s="55" t="s">
        <v>95</v>
      </c>
      <c r="L44" s="18"/>
      <c r="M44" s="18"/>
      <c r="N44" s="55" t="s">
        <v>98</v>
      </c>
      <c r="O44" s="57">
        <v>8761867907</v>
      </c>
      <c r="P44" s="152" t="s">
        <v>1069</v>
      </c>
      <c r="Q44" s="114" t="s">
        <v>92</v>
      </c>
      <c r="R44" s="60"/>
      <c r="S44" s="18" t="s">
        <v>87</v>
      </c>
      <c r="T44" s="18"/>
    </row>
    <row r="45" spans="1:20">
      <c r="A45" s="4">
        <v>41</v>
      </c>
      <c r="B45" s="17" t="s">
        <v>66</v>
      </c>
      <c r="C45" s="142" t="s">
        <v>1035</v>
      </c>
      <c r="D45" s="51" t="s">
        <v>85</v>
      </c>
      <c r="E45" s="75" t="s">
        <v>511</v>
      </c>
      <c r="F45" s="18" t="s">
        <v>106</v>
      </c>
      <c r="G45" s="56">
        <v>33</v>
      </c>
      <c r="H45" s="56">
        <v>28</v>
      </c>
      <c r="I45" s="78">
        <f t="shared" si="0"/>
        <v>61</v>
      </c>
      <c r="J45" s="51"/>
      <c r="K45" s="58" t="s">
        <v>99</v>
      </c>
      <c r="L45" s="18"/>
      <c r="M45" s="18"/>
      <c r="N45" s="58" t="s">
        <v>100</v>
      </c>
      <c r="O45" s="58">
        <v>9954588066</v>
      </c>
      <c r="P45" s="152" t="s">
        <v>1070</v>
      </c>
      <c r="Q45" s="114" t="s">
        <v>93</v>
      </c>
      <c r="R45" s="60"/>
      <c r="S45" s="18" t="s">
        <v>87</v>
      </c>
      <c r="T45" s="18"/>
    </row>
    <row r="46" spans="1:20">
      <c r="A46" s="4">
        <v>42</v>
      </c>
      <c r="B46" s="17" t="s">
        <v>66</v>
      </c>
      <c r="C46" s="142" t="s">
        <v>1036</v>
      </c>
      <c r="D46" s="51" t="s">
        <v>85</v>
      </c>
      <c r="E46" s="75" t="s">
        <v>512</v>
      </c>
      <c r="F46" s="18" t="s">
        <v>106</v>
      </c>
      <c r="G46" s="56">
        <v>33</v>
      </c>
      <c r="H46" s="56">
        <v>30</v>
      </c>
      <c r="I46" s="78">
        <f t="shared" si="0"/>
        <v>63</v>
      </c>
      <c r="J46" s="51"/>
      <c r="K46" s="58" t="s">
        <v>99</v>
      </c>
      <c r="L46" s="18"/>
      <c r="M46" s="18"/>
      <c r="N46" s="58" t="s">
        <v>100</v>
      </c>
      <c r="O46" s="58">
        <v>9954588066</v>
      </c>
      <c r="P46" s="152" t="s">
        <v>1071</v>
      </c>
      <c r="Q46" s="114" t="s">
        <v>93</v>
      </c>
      <c r="R46" s="60">
        <v>20</v>
      </c>
      <c r="S46" s="18" t="s">
        <v>87</v>
      </c>
      <c r="T46" s="18"/>
    </row>
    <row r="47" spans="1:20">
      <c r="A47" s="4">
        <v>43</v>
      </c>
      <c r="B47" s="17" t="s">
        <v>66</v>
      </c>
      <c r="C47" s="142" t="s">
        <v>1037</v>
      </c>
      <c r="D47" s="51" t="s">
        <v>85</v>
      </c>
      <c r="E47" s="75" t="s">
        <v>513</v>
      </c>
      <c r="F47" s="18" t="s">
        <v>106</v>
      </c>
      <c r="G47" s="56">
        <v>34</v>
      </c>
      <c r="H47" s="56">
        <v>39</v>
      </c>
      <c r="I47" s="78">
        <f t="shared" si="0"/>
        <v>73</v>
      </c>
      <c r="J47" s="51"/>
      <c r="K47" s="58" t="s">
        <v>99</v>
      </c>
      <c r="L47" s="18"/>
      <c r="M47" s="18"/>
      <c r="N47" s="58" t="s">
        <v>100</v>
      </c>
      <c r="O47" s="58">
        <v>9954588066</v>
      </c>
      <c r="P47" s="152" t="s">
        <v>1071</v>
      </c>
      <c r="Q47" s="114" t="s">
        <v>97</v>
      </c>
      <c r="R47" s="60">
        <v>20</v>
      </c>
      <c r="S47" s="18" t="s">
        <v>87</v>
      </c>
      <c r="T47" s="18"/>
    </row>
    <row r="48" spans="1:20">
      <c r="A48" s="4">
        <v>44</v>
      </c>
      <c r="B48" s="17" t="s">
        <v>66</v>
      </c>
      <c r="C48" s="142" t="s">
        <v>1038</v>
      </c>
      <c r="D48" s="51" t="s">
        <v>85</v>
      </c>
      <c r="E48" s="75" t="s">
        <v>514</v>
      </c>
      <c r="F48" s="18" t="s">
        <v>106</v>
      </c>
      <c r="G48" s="56">
        <v>52</v>
      </c>
      <c r="H48" s="56">
        <v>55</v>
      </c>
      <c r="I48" s="78">
        <f t="shared" si="0"/>
        <v>107</v>
      </c>
      <c r="J48" s="51"/>
      <c r="K48" s="58" t="s">
        <v>99</v>
      </c>
      <c r="L48" s="18"/>
      <c r="M48" s="18"/>
      <c r="N48" s="58" t="s">
        <v>100</v>
      </c>
      <c r="O48" s="58">
        <v>9954588066</v>
      </c>
      <c r="P48" s="152" t="s">
        <v>1071</v>
      </c>
      <c r="Q48" s="114" t="s">
        <v>97</v>
      </c>
      <c r="R48" s="60"/>
      <c r="S48" s="18" t="s">
        <v>87</v>
      </c>
      <c r="T48" s="18"/>
    </row>
    <row r="49" spans="1:20">
      <c r="A49" s="4">
        <v>45</v>
      </c>
      <c r="B49" s="17" t="s">
        <v>66</v>
      </c>
      <c r="C49" s="147" t="s">
        <v>1039</v>
      </c>
      <c r="D49" s="149" t="s">
        <v>85</v>
      </c>
      <c r="E49" s="75" t="s">
        <v>515</v>
      </c>
      <c r="F49" s="18" t="s">
        <v>114</v>
      </c>
      <c r="G49" s="56">
        <v>24</v>
      </c>
      <c r="H49" s="56">
        <v>22</v>
      </c>
      <c r="I49" s="78">
        <f t="shared" si="0"/>
        <v>46</v>
      </c>
      <c r="J49" s="149"/>
      <c r="K49" s="58" t="s">
        <v>99</v>
      </c>
      <c r="L49" s="18"/>
      <c r="M49" s="18"/>
      <c r="N49" s="58" t="s">
        <v>100</v>
      </c>
      <c r="O49" s="58">
        <v>9954588066</v>
      </c>
      <c r="P49" s="152" t="s">
        <v>1072</v>
      </c>
      <c r="Q49" s="114" t="s">
        <v>97</v>
      </c>
      <c r="R49" s="60"/>
      <c r="S49" s="18" t="s">
        <v>87</v>
      </c>
      <c r="T49" s="18"/>
    </row>
    <row r="50" spans="1:20">
      <c r="A50" s="4">
        <v>46</v>
      </c>
      <c r="B50" s="17" t="s">
        <v>66</v>
      </c>
      <c r="C50" s="142" t="s">
        <v>1040</v>
      </c>
      <c r="D50" s="51" t="s">
        <v>85</v>
      </c>
      <c r="E50" s="75" t="s">
        <v>516</v>
      </c>
      <c r="F50" s="18" t="s">
        <v>114</v>
      </c>
      <c r="G50" s="56">
        <v>49</v>
      </c>
      <c r="H50" s="56">
        <v>52</v>
      </c>
      <c r="I50" s="78">
        <f t="shared" si="0"/>
        <v>101</v>
      </c>
      <c r="J50" s="51"/>
      <c r="K50" s="58" t="s">
        <v>99</v>
      </c>
      <c r="L50" s="18"/>
      <c r="M50" s="18"/>
      <c r="N50" s="58" t="s">
        <v>100</v>
      </c>
      <c r="O50" s="58">
        <v>9954588066</v>
      </c>
      <c r="P50" s="152" t="s">
        <v>1072</v>
      </c>
      <c r="Q50" s="114" t="s">
        <v>90</v>
      </c>
      <c r="R50" s="60"/>
      <c r="S50" s="18" t="s">
        <v>87</v>
      </c>
      <c r="T50" s="18"/>
    </row>
    <row r="51" spans="1:20">
      <c r="A51" s="4">
        <v>47</v>
      </c>
      <c r="B51" s="17" t="s">
        <v>66</v>
      </c>
      <c r="C51" s="142" t="s">
        <v>1041</v>
      </c>
      <c r="D51" s="51" t="s">
        <v>85</v>
      </c>
      <c r="E51" s="75" t="s">
        <v>517</v>
      </c>
      <c r="F51" s="18" t="s">
        <v>106</v>
      </c>
      <c r="G51" s="56">
        <v>37</v>
      </c>
      <c r="H51" s="56">
        <v>32</v>
      </c>
      <c r="I51" s="78">
        <f t="shared" si="0"/>
        <v>69</v>
      </c>
      <c r="J51" s="51"/>
      <c r="K51" s="58" t="s">
        <v>99</v>
      </c>
      <c r="L51" s="18"/>
      <c r="M51" s="18"/>
      <c r="N51" s="58" t="s">
        <v>100</v>
      </c>
      <c r="O51" s="58">
        <v>9954588066</v>
      </c>
      <c r="P51" s="152" t="s">
        <v>1073</v>
      </c>
      <c r="Q51" s="114" t="s">
        <v>90</v>
      </c>
      <c r="R51" s="60">
        <v>21</v>
      </c>
      <c r="S51" s="18" t="s">
        <v>87</v>
      </c>
      <c r="T51" s="18"/>
    </row>
    <row r="52" spans="1:20">
      <c r="A52" s="4">
        <v>48</v>
      </c>
      <c r="B52" s="17" t="s">
        <v>66</v>
      </c>
      <c r="C52" s="142" t="s">
        <v>1042</v>
      </c>
      <c r="D52" s="51" t="s">
        <v>85</v>
      </c>
      <c r="E52" s="75" t="s">
        <v>518</v>
      </c>
      <c r="F52" s="18" t="s">
        <v>106</v>
      </c>
      <c r="G52" s="56">
        <v>45</v>
      </c>
      <c r="H52" s="56">
        <v>47</v>
      </c>
      <c r="I52" s="78">
        <f t="shared" si="0"/>
        <v>92</v>
      </c>
      <c r="J52" s="51"/>
      <c r="K52" s="58" t="s">
        <v>99</v>
      </c>
      <c r="L52" s="18"/>
      <c r="M52" s="18"/>
      <c r="N52" s="58" t="s">
        <v>100</v>
      </c>
      <c r="O52" s="58">
        <v>9954588066</v>
      </c>
      <c r="P52" s="152" t="s">
        <v>1073</v>
      </c>
      <c r="Q52" s="114" t="s">
        <v>90</v>
      </c>
      <c r="R52" s="60"/>
      <c r="S52" s="18" t="s">
        <v>87</v>
      </c>
      <c r="T52" s="18"/>
    </row>
    <row r="53" spans="1:20">
      <c r="A53" s="4">
        <v>49</v>
      </c>
      <c r="B53" s="17" t="s">
        <v>66</v>
      </c>
      <c r="C53" s="142" t="s">
        <v>1043</v>
      </c>
      <c r="D53" s="51" t="s">
        <v>814</v>
      </c>
      <c r="E53" s="75" t="s">
        <v>519</v>
      </c>
      <c r="F53" s="18"/>
      <c r="G53" s="56">
        <v>36</v>
      </c>
      <c r="H53" s="56">
        <v>38</v>
      </c>
      <c r="I53" s="78">
        <f t="shared" si="0"/>
        <v>74</v>
      </c>
      <c r="J53" s="51"/>
      <c r="K53" s="58" t="s">
        <v>99</v>
      </c>
      <c r="L53" s="18"/>
      <c r="M53" s="18"/>
      <c r="N53" s="58" t="s">
        <v>100</v>
      </c>
      <c r="O53" s="58">
        <v>9954588066</v>
      </c>
      <c r="P53" s="152" t="s">
        <v>1074</v>
      </c>
      <c r="Q53" s="114" t="s">
        <v>90</v>
      </c>
      <c r="R53" s="60"/>
      <c r="S53" s="18" t="s">
        <v>87</v>
      </c>
      <c r="T53" s="18"/>
    </row>
    <row r="54" spans="1:20">
      <c r="A54" s="4">
        <v>50</v>
      </c>
      <c r="B54" s="17" t="s">
        <v>66</v>
      </c>
      <c r="C54" s="142" t="s">
        <v>1044</v>
      </c>
      <c r="D54" s="51" t="s">
        <v>814</v>
      </c>
      <c r="E54" s="75" t="s">
        <v>520</v>
      </c>
      <c r="F54" s="18"/>
      <c r="G54" s="56">
        <v>32</v>
      </c>
      <c r="H54" s="56">
        <v>39</v>
      </c>
      <c r="I54" s="78">
        <f t="shared" si="0"/>
        <v>71</v>
      </c>
      <c r="J54" s="51"/>
      <c r="K54" s="58" t="s">
        <v>99</v>
      </c>
      <c r="L54" s="18"/>
      <c r="M54" s="18"/>
      <c r="N54" s="58" t="s">
        <v>101</v>
      </c>
      <c r="O54" s="58">
        <v>9957439772</v>
      </c>
      <c r="P54" s="152" t="s">
        <v>1074</v>
      </c>
      <c r="Q54" s="114" t="s">
        <v>91</v>
      </c>
      <c r="R54" s="60">
        <v>21</v>
      </c>
      <c r="S54" s="18" t="s">
        <v>87</v>
      </c>
      <c r="T54" s="18"/>
    </row>
    <row r="55" spans="1:20">
      <c r="A55" s="4">
        <v>51</v>
      </c>
      <c r="B55" s="17" t="s">
        <v>66</v>
      </c>
      <c r="C55" s="142" t="s">
        <v>1045</v>
      </c>
      <c r="D55" s="51" t="s">
        <v>814</v>
      </c>
      <c r="E55" s="75" t="s">
        <v>521</v>
      </c>
      <c r="F55" s="18"/>
      <c r="G55" s="56">
        <v>52</v>
      </c>
      <c r="H55" s="56">
        <v>65</v>
      </c>
      <c r="I55" s="78">
        <f t="shared" si="0"/>
        <v>117</v>
      </c>
      <c r="J55" s="51"/>
      <c r="K55" s="58" t="s">
        <v>99</v>
      </c>
      <c r="L55" s="18"/>
      <c r="M55" s="18"/>
      <c r="N55" s="58" t="s">
        <v>101</v>
      </c>
      <c r="O55" s="58">
        <v>9957439772</v>
      </c>
      <c r="P55" s="152" t="s">
        <v>1074</v>
      </c>
      <c r="Q55" s="114" t="s">
        <v>91</v>
      </c>
      <c r="R55" s="60"/>
      <c r="S55" s="18" t="s">
        <v>87</v>
      </c>
      <c r="T55" s="18"/>
    </row>
    <row r="56" spans="1:20">
      <c r="A56" s="4">
        <v>52</v>
      </c>
      <c r="B56" s="17" t="s">
        <v>66</v>
      </c>
      <c r="C56" s="142" t="s">
        <v>1046</v>
      </c>
      <c r="D56" s="51" t="s">
        <v>85</v>
      </c>
      <c r="E56" s="75" t="s">
        <v>522</v>
      </c>
      <c r="F56" s="18" t="s">
        <v>106</v>
      </c>
      <c r="G56" s="56">
        <v>52</v>
      </c>
      <c r="H56" s="56">
        <v>55</v>
      </c>
      <c r="I56" s="78">
        <f t="shared" si="0"/>
        <v>107</v>
      </c>
      <c r="J56" s="51"/>
      <c r="K56" s="58" t="s">
        <v>99</v>
      </c>
      <c r="L56" s="18"/>
      <c r="M56" s="18"/>
      <c r="N56" s="58" t="s">
        <v>101</v>
      </c>
      <c r="O56" s="58">
        <v>9957439772</v>
      </c>
      <c r="P56" s="153" t="s">
        <v>1075</v>
      </c>
      <c r="Q56" s="114" t="s">
        <v>91</v>
      </c>
      <c r="R56" s="60"/>
      <c r="S56" s="18" t="s">
        <v>87</v>
      </c>
      <c r="T56" s="18"/>
    </row>
    <row r="57" spans="1:20">
      <c r="A57" s="4">
        <v>53</v>
      </c>
      <c r="B57" s="17" t="s">
        <v>66</v>
      </c>
      <c r="C57" s="148" t="s">
        <v>1047</v>
      </c>
      <c r="D57" s="150" t="s">
        <v>85</v>
      </c>
      <c r="E57" s="75" t="s">
        <v>523</v>
      </c>
      <c r="F57" s="18" t="s">
        <v>106</v>
      </c>
      <c r="G57" s="56">
        <v>24</v>
      </c>
      <c r="H57" s="56">
        <v>22</v>
      </c>
      <c r="I57" s="78">
        <f t="shared" si="0"/>
        <v>46</v>
      </c>
      <c r="J57" s="150"/>
      <c r="K57" s="58" t="s">
        <v>99</v>
      </c>
      <c r="L57" s="18"/>
      <c r="M57" s="18"/>
      <c r="N57" s="58" t="s">
        <v>101</v>
      </c>
      <c r="O57" s="58">
        <v>9957439772</v>
      </c>
      <c r="P57" s="153" t="s">
        <v>1075</v>
      </c>
      <c r="Q57" s="114" t="s">
        <v>92</v>
      </c>
      <c r="R57" s="60"/>
      <c r="S57" s="18" t="s">
        <v>87</v>
      </c>
      <c r="T57" s="18"/>
    </row>
    <row r="58" spans="1:20">
      <c r="A58" s="4">
        <v>54</v>
      </c>
      <c r="B58" s="17" t="s">
        <v>66</v>
      </c>
      <c r="C58" s="143" t="s">
        <v>1048</v>
      </c>
      <c r="D58" s="51" t="s">
        <v>85</v>
      </c>
      <c r="E58" s="75" t="s">
        <v>524</v>
      </c>
      <c r="F58" s="18" t="s">
        <v>106</v>
      </c>
      <c r="G58" s="56">
        <v>94</v>
      </c>
      <c r="H58" s="56">
        <v>98</v>
      </c>
      <c r="I58" s="78">
        <f t="shared" si="0"/>
        <v>192</v>
      </c>
      <c r="J58" s="51"/>
      <c r="K58" s="58" t="s">
        <v>99</v>
      </c>
      <c r="L58" s="18"/>
      <c r="M58" s="18"/>
      <c r="N58" s="58" t="s">
        <v>101</v>
      </c>
      <c r="O58" s="58">
        <v>9957439772</v>
      </c>
      <c r="P58" s="153" t="s">
        <v>1075</v>
      </c>
      <c r="Q58" s="114" t="s">
        <v>92</v>
      </c>
      <c r="R58" s="60">
        <v>25</v>
      </c>
      <c r="S58" s="18" t="s">
        <v>87</v>
      </c>
      <c r="T58" s="18"/>
    </row>
    <row r="59" spans="1:20">
      <c r="A59" s="4">
        <v>55</v>
      </c>
      <c r="B59" s="17" t="s">
        <v>66</v>
      </c>
      <c r="C59" s="143" t="s">
        <v>1049</v>
      </c>
      <c r="D59" s="151" t="s">
        <v>85</v>
      </c>
      <c r="E59" s="75" t="s">
        <v>525</v>
      </c>
      <c r="F59" s="18" t="s">
        <v>106</v>
      </c>
      <c r="G59" s="56">
        <v>28</v>
      </c>
      <c r="H59" s="56">
        <v>26</v>
      </c>
      <c r="I59" s="78">
        <f t="shared" si="0"/>
        <v>54</v>
      </c>
      <c r="J59" s="151"/>
      <c r="K59" s="58" t="s">
        <v>99</v>
      </c>
      <c r="L59" s="18"/>
      <c r="M59" s="18"/>
      <c r="N59" s="58" t="s">
        <v>101</v>
      </c>
      <c r="O59" s="58">
        <v>9957439772</v>
      </c>
      <c r="P59" s="153" t="s">
        <v>1076</v>
      </c>
      <c r="Q59" s="114" t="s">
        <v>92</v>
      </c>
      <c r="R59" s="60"/>
      <c r="S59" s="18" t="s">
        <v>87</v>
      </c>
      <c r="T59" s="18"/>
    </row>
    <row r="60" spans="1:20">
      <c r="A60" s="4">
        <v>56</v>
      </c>
      <c r="B60" s="17" t="s">
        <v>66</v>
      </c>
      <c r="C60" s="143" t="s">
        <v>1050</v>
      </c>
      <c r="D60" s="151" t="s">
        <v>814</v>
      </c>
      <c r="E60" s="75" t="s">
        <v>526</v>
      </c>
      <c r="F60" s="18"/>
      <c r="G60" s="56">
        <v>30</v>
      </c>
      <c r="H60" s="56">
        <v>44</v>
      </c>
      <c r="I60" s="78">
        <f t="shared" si="0"/>
        <v>74</v>
      </c>
      <c r="J60" s="151"/>
      <c r="K60" s="58" t="s">
        <v>99</v>
      </c>
      <c r="L60" s="18"/>
      <c r="M60" s="18"/>
      <c r="N60" s="58" t="s">
        <v>101</v>
      </c>
      <c r="O60" s="58">
        <v>9957439772</v>
      </c>
      <c r="P60" s="153" t="s">
        <v>1076</v>
      </c>
      <c r="Q60" s="114" t="s">
        <v>93</v>
      </c>
      <c r="R60" s="60">
        <v>21</v>
      </c>
      <c r="S60" s="18" t="s">
        <v>87</v>
      </c>
      <c r="T60" s="18"/>
    </row>
    <row r="61" spans="1:20">
      <c r="A61" s="4">
        <v>57</v>
      </c>
      <c r="B61" s="17" t="s">
        <v>66</v>
      </c>
      <c r="C61" s="143" t="s">
        <v>1051</v>
      </c>
      <c r="D61" s="151" t="s">
        <v>814</v>
      </c>
      <c r="E61" s="75" t="s">
        <v>527</v>
      </c>
      <c r="F61" s="18"/>
      <c r="G61" s="56">
        <v>43</v>
      </c>
      <c r="H61" s="56">
        <v>40</v>
      </c>
      <c r="I61" s="78">
        <f t="shared" si="0"/>
        <v>83</v>
      </c>
      <c r="J61" s="151"/>
      <c r="K61" s="58" t="s">
        <v>99</v>
      </c>
      <c r="L61" s="18"/>
      <c r="M61" s="18"/>
      <c r="N61" s="58" t="s">
        <v>101</v>
      </c>
      <c r="O61" s="58">
        <v>9957439772</v>
      </c>
      <c r="P61" s="153" t="s">
        <v>1076</v>
      </c>
      <c r="Q61" s="114" t="s">
        <v>93</v>
      </c>
      <c r="R61" s="60"/>
      <c r="S61" s="18" t="s">
        <v>87</v>
      </c>
      <c r="T61" s="18"/>
    </row>
    <row r="62" spans="1:20">
      <c r="A62" s="4">
        <v>58</v>
      </c>
      <c r="B62" s="17" t="s">
        <v>66</v>
      </c>
      <c r="C62" s="143" t="s">
        <v>1052</v>
      </c>
      <c r="D62" s="151" t="s">
        <v>814</v>
      </c>
      <c r="E62" s="75" t="s">
        <v>528</v>
      </c>
      <c r="F62" s="18"/>
      <c r="G62" s="56">
        <v>44</v>
      </c>
      <c r="H62" s="56">
        <v>39</v>
      </c>
      <c r="I62" s="78">
        <f t="shared" si="0"/>
        <v>83</v>
      </c>
      <c r="J62" s="151"/>
      <c r="K62" s="58" t="s">
        <v>99</v>
      </c>
      <c r="L62" s="18"/>
      <c r="M62" s="18"/>
      <c r="N62" s="58" t="s">
        <v>101</v>
      </c>
      <c r="O62" s="58">
        <v>9957439772</v>
      </c>
      <c r="P62" s="153" t="s">
        <v>1077</v>
      </c>
      <c r="Q62" s="114" t="s">
        <v>93</v>
      </c>
      <c r="R62" s="60"/>
      <c r="S62" s="117" t="s">
        <v>87</v>
      </c>
      <c r="T62" s="18"/>
    </row>
    <row r="63" spans="1:20">
      <c r="A63" s="4">
        <v>59</v>
      </c>
      <c r="B63" s="17" t="s">
        <v>66</v>
      </c>
      <c r="C63" s="143" t="s">
        <v>868</v>
      </c>
      <c r="D63" s="151" t="s">
        <v>814</v>
      </c>
      <c r="E63" s="75" t="s">
        <v>529</v>
      </c>
      <c r="F63" s="18"/>
      <c r="G63" s="51">
        <v>78</v>
      </c>
      <c r="H63" s="51">
        <v>62</v>
      </c>
      <c r="I63" s="78">
        <f t="shared" si="0"/>
        <v>140</v>
      </c>
      <c r="J63" s="151"/>
      <c r="K63" s="58" t="s">
        <v>99</v>
      </c>
      <c r="L63" s="18"/>
      <c r="M63" s="18"/>
      <c r="N63" s="58" t="s">
        <v>102</v>
      </c>
      <c r="O63" s="58">
        <v>9613057761</v>
      </c>
      <c r="P63" s="153" t="s">
        <v>1077</v>
      </c>
      <c r="Q63" s="114" t="s">
        <v>92</v>
      </c>
      <c r="R63" s="60">
        <v>152</v>
      </c>
      <c r="S63" s="18" t="s">
        <v>87</v>
      </c>
      <c r="T63" s="18"/>
    </row>
    <row r="64" spans="1:20">
      <c r="A64" s="4">
        <v>60</v>
      </c>
      <c r="B64" s="17" t="s">
        <v>66</v>
      </c>
      <c r="C64" s="143" t="s">
        <v>1053</v>
      </c>
      <c r="D64" s="151" t="s">
        <v>814</v>
      </c>
      <c r="E64" s="75" t="s">
        <v>530</v>
      </c>
      <c r="F64" s="18"/>
      <c r="G64" s="51">
        <v>59</v>
      </c>
      <c r="H64" s="51">
        <v>62</v>
      </c>
      <c r="I64" s="78">
        <f t="shared" si="0"/>
        <v>121</v>
      </c>
      <c r="J64" s="151"/>
      <c r="K64" s="58" t="s">
        <v>99</v>
      </c>
      <c r="L64" s="18"/>
      <c r="M64" s="18"/>
      <c r="N64" s="58" t="s">
        <v>102</v>
      </c>
      <c r="O64" s="58">
        <v>9613057761</v>
      </c>
      <c r="P64" s="153" t="s">
        <v>1077</v>
      </c>
      <c r="Q64" s="114" t="s">
        <v>92</v>
      </c>
      <c r="R64" s="60"/>
      <c r="S64" s="18" t="s">
        <v>87</v>
      </c>
      <c r="T64" s="18"/>
    </row>
    <row r="65" spans="1:20">
      <c r="A65" s="4">
        <v>61</v>
      </c>
      <c r="B65" s="17" t="s">
        <v>66</v>
      </c>
      <c r="C65" s="143" t="s">
        <v>1054</v>
      </c>
      <c r="D65" s="151" t="s">
        <v>814</v>
      </c>
      <c r="E65" s="75" t="s">
        <v>531</v>
      </c>
      <c r="F65" s="18"/>
      <c r="G65" s="56">
        <v>28</v>
      </c>
      <c r="H65" s="56">
        <v>26</v>
      </c>
      <c r="I65" s="78">
        <f t="shared" si="0"/>
        <v>54</v>
      </c>
      <c r="J65" s="151"/>
      <c r="K65" s="58" t="s">
        <v>99</v>
      </c>
      <c r="L65" s="18"/>
      <c r="M65" s="18"/>
      <c r="N65" s="58" t="s">
        <v>102</v>
      </c>
      <c r="O65" s="58">
        <v>9613057761</v>
      </c>
      <c r="P65" s="64" t="s">
        <v>1077</v>
      </c>
      <c r="Q65" s="114" t="s">
        <v>92</v>
      </c>
      <c r="R65" s="60"/>
      <c r="S65" s="18" t="s">
        <v>87</v>
      </c>
      <c r="T65" s="18"/>
    </row>
    <row r="66" spans="1:20">
      <c r="A66" s="4">
        <v>62</v>
      </c>
      <c r="B66" s="17" t="s">
        <v>66</v>
      </c>
      <c r="C66" s="53" t="s">
        <v>878</v>
      </c>
      <c r="D66" s="51" t="s">
        <v>85</v>
      </c>
      <c r="E66" s="75" t="s">
        <v>532</v>
      </c>
      <c r="F66" s="18" t="s">
        <v>106</v>
      </c>
      <c r="G66" s="56">
        <v>43</v>
      </c>
      <c r="H66" s="56">
        <v>40</v>
      </c>
      <c r="I66" s="78">
        <f t="shared" si="0"/>
        <v>83</v>
      </c>
      <c r="J66" s="51"/>
      <c r="K66" s="58" t="s">
        <v>99</v>
      </c>
      <c r="L66" s="18"/>
      <c r="M66" s="18"/>
      <c r="N66" s="58" t="s">
        <v>102</v>
      </c>
      <c r="O66" s="58">
        <v>9613057761</v>
      </c>
      <c r="P66" s="154" t="s">
        <v>1078</v>
      </c>
      <c r="Q66" s="114" t="s">
        <v>93</v>
      </c>
      <c r="R66" s="60">
        <v>160</v>
      </c>
      <c r="S66" s="18" t="s">
        <v>87</v>
      </c>
      <c r="T66" s="18"/>
    </row>
    <row r="67" spans="1:20">
      <c r="A67" s="4">
        <v>63</v>
      </c>
      <c r="B67" s="17" t="s">
        <v>66</v>
      </c>
      <c r="C67" s="53" t="s">
        <v>1055</v>
      </c>
      <c r="D67" s="51" t="s">
        <v>814</v>
      </c>
      <c r="E67" s="75" t="s">
        <v>533</v>
      </c>
      <c r="F67" s="18"/>
      <c r="G67" s="56">
        <v>48</v>
      </c>
      <c r="H67" s="56">
        <v>43</v>
      </c>
      <c r="I67" s="78">
        <f t="shared" si="0"/>
        <v>91</v>
      </c>
      <c r="J67" s="51"/>
      <c r="K67" s="58" t="s">
        <v>99</v>
      </c>
      <c r="L67" s="18"/>
      <c r="M67" s="18"/>
      <c r="N67" s="58" t="s">
        <v>102</v>
      </c>
      <c r="O67" s="58">
        <v>9613057761</v>
      </c>
      <c r="P67" s="154" t="s">
        <v>1078</v>
      </c>
      <c r="Q67" s="114" t="s">
        <v>93</v>
      </c>
      <c r="R67" s="85"/>
      <c r="S67" s="18" t="s">
        <v>87</v>
      </c>
      <c r="T67" s="18"/>
    </row>
    <row r="68" spans="1:20">
      <c r="A68" s="4">
        <v>64</v>
      </c>
      <c r="B68" s="17" t="s">
        <v>66</v>
      </c>
      <c r="C68" s="143" t="s">
        <v>1056</v>
      </c>
      <c r="D68" s="151" t="s">
        <v>952</v>
      </c>
      <c r="E68" s="75" t="s">
        <v>534</v>
      </c>
      <c r="F68" s="18"/>
      <c r="G68" s="60">
        <v>16</v>
      </c>
      <c r="H68" s="60">
        <v>16</v>
      </c>
      <c r="I68" s="78">
        <f t="shared" si="0"/>
        <v>32</v>
      </c>
      <c r="J68" s="151"/>
      <c r="K68" s="58" t="s">
        <v>99</v>
      </c>
      <c r="L68" s="18"/>
      <c r="M68" s="18"/>
      <c r="N68" s="58" t="s">
        <v>102</v>
      </c>
      <c r="O68" s="58">
        <v>9613057761</v>
      </c>
      <c r="P68" s="154" t="s">
        <v>1078</v>
      </c>
      <c r="Q68" s="114" t="s">
        <v>93</v>
      </c>
      <c r="R68" s="60"/>
      <c r="S68" s="18" t="s">
        <v>87</v>
      </c>
      <c r="T68" s="18"/>
    </row>
    <row r="69" spans="1:20">
      <c r="A69" s="4">
        <v>65</v>
      </c>
      <c r="B69" s="17" t="s">
        <v>67</v>
      </c>
      <c r="C69" s="109" t="s">
        <v>829</v>
      </c>
      <c r="D69" s="109" t="s">
        <v>814</v>
      </c>
      <c r="E69" s="75" t="s">
        <v>535</v>
      </c>
      <c r="F69" s="18"/>
      <c r="G69" s="60">
        <v>21</v>
      </c>
      <c r="H69" s="60">
        <v>19</v>
      </c>
      <c r="I69" s="78">
        <f t="shared" si="0"/>
        <v>40</v>
      </c>
      <c r="J69" s="109"/>
      <c r="K69" s="58" t="s">
        <v>103</v>
      </c>
      <c r="L69" s="18"/>
      <c r="M69" s="18"/>
      <c r="N69" s="58" t="s">
        <v>104</v>
      </c>
      <c r="O69" s="58">
        <v>9954114680</v>
      </c>
      <c r="P69" s="64" t="s">
        <v>1057</v>
      </c>
      <c r="Q69" s="114" t="s">
        <v>94</v>
      </c>
      <c r="R69" s="60">
        <v>164</v>
      </c>
      <c r="S69" s="18" t="s">
        <v>87</v>
      </c>
      <c r="T69" s="18"/>
    </row>
    <row r="70" spans="1:20">
      <c r="A70" s="4">
        <v>66</v>
      </c>
      <c r="B70" s="17" t="s">
        <v>67</v>
      </c>
      <c r="C70" s="109" t="s">
        <v>830</v>
      </c>
      <c r="D70" s="109" t="s">
        <v>814</v>
      </c>
      <c r="E70" s="75" t="s">
        <v>536</v>
      </c>
      <c r="F70" s="18"/>
      <c r="G70" s="60">
        <v>13</v>
      </c>
      <c r="H70" s="60">
        <v>13</v>
      </c>
      <c r="I70" s="78">
        <f t="shared" ref="I70:I103" si="1">+G70+H70</f>
        <v>26</v>
      </c>
      <c r="J70" s="109"/>
      <c r="K70" s="58" t="s">
        <v>103</v>
      </c>
      <c r="L70" s="18"/>
      <c r="M70" s="18"/>
      <c r="N70" s="58" t="s">
        <v>104</v>
      </c>
      <c r="O70" s="58">
        <v>9954114680</v>
      </c>
      <c r="P70" s="64" t="s">
        <v>1057</v>
      </c>
      <c r="Q70" s="114" t="s">
        <v>94</v>
      </c>
      <c r="R70" s="85"/>
      <c r="S70" s="18" t="s">
        <v>87</v>
      </c>
      <c r="T70" s="18"/>
    </row>
    <row r="71" spans="1:20">
      <c r="A71" s="4">
        <v>67</v>
      </c>
      <c r="B71" s="17" t="s">
        <v>67</v>
      </c>
      <c r="C71" s="109" t="s">
        <v>810</v>
      </c>
      <c r="D71" s="109" t="s">
        <v>814</v>
      </c>
      <c r="E71" s="75" t="s">
        <v>537</v>
      </c>
      <c r="F71" s="18"/>
      <c r="G71" s="60">
        <v>27</v>
      </c>
      <c r="H71" s="60">
        <v>16</v>
      </c>
      <c r="I71" s="78">
        <f t="shared" si="1"/>
        <v>43</v>
      </c>
      <c r="J71" s="109"/>
      <c r="K71" s="58" t="s">
        <v>103</v>
      </c>
      <c r="L71" s="18"/>
      <c r="M71" s="18"/>
      <c r="N71" s="58" t="s">
        <v>104</v>
      </c>
      <c r="O71" s="58">
        <v>9954114680</v>
      </c>
      <c r="P71" s="64" t="s">
        <v>1057</v>
      </c>
      <c r="Q71" s="114" t="s">
        <v>90</v>
      </c>
      <c r="R71" s="60">
        <v>175</v>
      </c>
      <c r="S71" s="18" t="s">
        <v>87</v>
      </c>
      <c r="T71" s="18"/>
    </row>
    <row r="72" spans="1:20">
      <c r="A72" s="4">
        <v>68</v>
      </c>
      <c r="B72" s="17" t="s">
        <v>67</v>
      </c>
      <c r="C72" s="109" t="s">
        <v>811</v>
      </c>
      <c r="D72" s="109" t="s">
        <v>814</v>
      </c>
      <c r="E72" s="75" t="s">
        <v>538</v>
      </c>
      <c r="F72" s="18"/>
      <c r="G72" s="60">
        <v>15</v>
      </c>
      <c r="H72" s="60">
        <v>13</v>
      </c>
      <c r="I72" s="78">
        <f t="shared" si="1"/>
        <v>28</v>
      </c>
      <c r="J72" s="109"/>
      <c r="K72" s="58" t="s">
        <v>103</v>
      </c>
      <c r="L72" s="18"/>
      <c r="M72" s="18"/>
      <c r="N72" s="58" t="s">
        <v>104</v>
      </c>
      <c r="O72" s="58">
        <v>9954114680</v>
      </c>
      <c r="P72" s="64" t="s">
        <v>1057</v>
      </c>
      <c r="Q72" s="114" t="s">
        <v>90</v>
      </c>
      <c r="R72" s="60"/>
      <c r="S72" s="18" t="s">
        <v>87</v>
      </c>
      <c r="T72" s="18"/>
    </row>
    <row r="73" spans="1:20">
      <c r="A73" s="4">
        <v>69</v>
      </c>
      <c r="B73" s="17" t="s">
        <v>67</v>
      </c>
      <c r="C73" s="109" t="s">
        <v>827</v>
      </c>
      <c r="D73" s="109" t="s">
        <v>814</v>
      </c>
      <c r="E73" s="75" t="s">
        <v>539</v>
      </c>
      <c r="F73" s="18"/>
      <c r="G73" s="60">
        <v>12</v>
      </c>
      <c r="H73" s="60">
        <v>10</v>
      </c>
      <c r="I73" s="78">
        <f t="shared" si="1"/>
        <v>22</v>
      </c>
      <c r="J73" s="109"/>
      <c r="K73" s="58" t="s">
        <v>103</v>
      </c>
      <c r="L73" s="18"/>
      <c r="M73" s="18"/>
      <c r="N73" s="58" t="s">
        <v>104</v>
      </c>
      <c r="O73" s="58">
        <v>9954114680</v>
      </c>
      <c r="P73" s="64" t="s">
        <v>1058</v>
      </c>
      <c r="Q73" s="114" t="s">
        <v>91</v>
      </c>
      <c r="R73" s="60">
        <v>175</v>
      </c>
      <c r="S73" s="18" t="s">
        <v>87</v>
      </c>
      <c r="T73" s="18"/>
    </row>
    <row r="74" spans="1:20">
      <c r="A74" s="4">
        <v>70</v>
      </c>
      <c r="B74" s="17" t="s">
        <v>67</v>
      </c>
      <c r="C74" s="109" t="s">
        <v>828</v>
      </c>
      <c r="D74" s="109" t="s">
        <v>814</v>
      </c>
      <c r="E74" s="75" t="s">
        <v>540</v>
      </c>
      <c r="F74" s="18"/>
      <c r="G74" s="60">
        <v>15</v>
      </c>
      <c r="H74" s="60">
        <v>7</v>
      </c>
      <c r="I74" s="78">
        <f t="shared" si="1"/>
        <v>22</v>
      </c>
      <c r="J74" s="109"/>
      <c r="K74" s="58" t="s">
        <v>103</v>
      </c>
      <c r="L74" s="18"/>
      <c r="M74" s="18"/>
      <c r="N74" s="58" t="s">
        <v>104</v>
      </c>
      <c r="O74" s="58">
        <v>9954114680</v>
      </c>
      <c r="P74" s="64" t="s">
        <v>1058</v>
      </c>
      <c r="Q74" s="114" t="s">
        <v>91</v>
      </c>
      <c r="R74" s="85"/>
      <c r="S74" s="18" t="s">
        <v>87</v>
      </c>
      <c r="T74" s="18"/>
    </row>
    <row r="75" spans="1:20">
      <c r="A75" s="4">
        <v>71</v>
      </c>
      <c r="B75" s="17" t="s">
        <v>67</v>
      </c>
      <c r="C75" s="139" t="s">
        <v>831</v>
      </c>
      <c r="D75" s="109" t="s">
        <v>814</v>
      </c>
      <c r="E75" s="61" t="s">
        <v>105</v>
      </c>
      <c r="F75" s="62"/>
      <c r="G75" s="63">
        <v>26</v>
      </c>
      <c r="H75" s="63">
        <v>20</v>
      </c>
      <c r="I75" s="78">
        <f t="shared" si="1"/>
        <v>46</v>
      </c>
      <c r="J75" s="109"/>
      <c r="K75" s="58" t="s">
        <v>103</v>
      </c>
      <c r="L75" s="18"/>
      <c r="M75" s="18"/>
      <c r="N75" s="58" t="s">
        <v>104</v>
      </c>
      <c r="O75" s="58">
        <v>9954114680</v>
      </c>
      <c r="P75" s="64" t="s">
        <v>1058</v>
      </c>
      <c r="Q75" s="114" t="s">
        <v>92</v>
      </c>
      <c r="R75" s="60">
        <v>175</v>
      </c>
      <c r="S75" s="18" t="s">
        <v>87</v>
      </c>
      <c r="T75" s="18"/>
    </row>
    <row r="76" spans="1:20">
      <c r="A76" s="4">
        <v>72</v>
      </c>
      <c r="B76" s="17" t="s">
        <v>67</v>
      </c>
      <c r="C76" s="109" t="s">
        <v>832</v>
      </c>
      <c r="D76" s="109" t="s">
        <v>814</v>
      </c>
      <c r="E76" s="61" t="s">
        <v>107</v>
      </c>
      <c r="F76" s="62"/>
      <c r="G76" s="63">
        <v>12</v>
      </c>
      <c r="H76" s="63">
        <v>16</v>
      </c>
      <c r="I76" s="78">
        <f t="shared" si="1"/>
        <v>28</v>
      </c>
      <c r="J76" s="109"/>
      <c r="K76" s="58" t="s">
        <v>103</v>
      </c>
      <c r="L76" s="18"/>
      <c r="M76" s="18"/>
      <c r="N76" s="58" t="s">
        <v>108</v>
      </c>
      <c r="O76" s="58">
        <v>9613711040</v>
      </c>
      <c r="P76" s="64" t="s">
        <v>1058</v>
      </c>
      <c r="Q76" s="114" t="s">
        <v>92</v>
      </c>
      <c r="R76" s="60"/>
      <c r="S76" s="18" t="s">
        <v>87</v>
      </c>
      <c r="T76" s="18"/>
    </row>
    <row r="77" spans="1:20">
      <c r="A77" s="4">
        <v>73</v>
      </c>
      <c r="B77" s="17" t="s">
        <v>67</v>
      </c>
      <c r="C77" s="109" t="s">
        <v>833</v>
      </c>
      <c r="D77" s="139" t="s">
        <v>814</v>
      </c>
      <c r="E77" s="61" t="s">
        <v>109</v>
      </c>
      <c r="F77" s="62"/>
      <c r="G77" s="63">
        <v>29</v>
      </c>
      <c r="H77" s="63">
        <v>34</v>
      </c>
      <c r="I77" s="78">
        <f t="shared" si="1"/>
        <v>63</v>
      </c>
      <c r="J77" s="139"/>
      <c r="K77" s="58" t="s">
        <v>103</v>
      </c>
      <c r="L77" s="18"/>
      <c r="M77" s="18"/>
      <c r="N77" s="58" t="s">
        <v>108</v>
      </c>
      <c r="O77" s="58">
        <v>9613711040</v>
      </c>
      <c r="P77" s="64" t="s">
        <v>1058</v>
      </c>
      <c r="Q77" s="114" t="s">
        <v>93</v>
      </c>
      <c r="R77" s="60">
        <v>175</v>
      </c>
      <c r="S77" s="18" t="s">
        <v>87</v>
      </c>
      <c r="T77" s="18"/>
    </row>
    <row r="78" spans="1:20">
      <c r="A78" s="4">
        <v>74</v>
      </c>
      <c r="B78" s="17" t="s">
        <v>67</v>
      </c>
      <c r="C78" s="109" t="s">
        <v>837</v>
      </c>
      <c r="D78" s="109" t="s">
        <v>814</v>
      </c>
      <c r="E78" s="61" t="s">
        <v>110</v>
      </c>
      <c r="F78" s="62"/>
      <c r="G78" s="63">
        <v>22</v>
      </c>
      <c r="H78" s="63">
        <v>16</v>
      </c>
      <c r="I78" s="78">
        <f t="shared" si="1"/>
        <v>38</v>
      </c>
      <c r="J78" s="109"/>
      <c r="K78" s="58" t="s">
        <v>103</v>
      </c>
      <c r="L78" s="18"/>
      <c r="M78" s="18"/>
      <c r="N78" s="58" t="s">
        <v>108</v>
      </c>
      <c r="O78" s="58">
        <v>9613711040</v>
      </c>
      <c r="P78" s="64" t="s">
        <v>1059</v>
      </c>
      <c r="Q78" s="114" t="s">
        <v>93</v>
      </c>
      <c r="R78" s="60"/>
      <c r="S78" s="18" t="s">
        <v>87</v>
      </c>
      <c r="T78" s="18"/>
    </row>
    <row r="79" spans="1:20">
      <c r="A79" s="4">
        <v>75</v>
      </c>
      <c r="B79" s="17" t="s">
        <v>67</v>
      </c>
      <c r="C79" s="109" t="s">
        <v>166</v>
      </c>
      <c r="D79" s="109" t="s">
        <v>814</v>
      </c>
      <c r="E79" s="61" t="s">
        <v>111</v>
      </c>
      <c r="F79" s="62"/>
      <c r="G79" s="63">
        <v>30</v>
      </c>
      <c r="H79" s="63">
        <v>25</v>
      </c>
      <c r="I79" s="78">
        <f t="shared" si="1"/>
        <v>55</v>
      </c>
      <c r="J79" s="109"/>
      <c r="K79" s="58" t="s">
        <v>103</v>
      </c>
      <c r="L79" s="18"/>
      <c r="M79" s="18"/>
      <c r="N79" s="58" t="s">
        <v>108</v>
      </c>
      <c r="O79" s="58">
        <v>9613711040</v>
      </c>
      <c r="P79" s="64" t="s">
        <v>1059</v>
      </c>
      <c r="Q79" s="114" t="s">
        <v>94</v>
      </c>
      <c r="R79" s="60"/>
      <c r="S79" s="18" t="s">
        <v>87</v>
      </c>
      <c r="T79" s="18"/>
    </row>
    <row r="80" spans="1:20">
      <c r="A80" s="4">
        <v>76</v>
      </c>
      <c r="B80" s="17" t="s">
        <v>67</v>
      </c>
      <c r="C80" s="110" t="s">
        <v>838</v>
      </c>
      <c r="D80" s="109" t="s">
        <v>814</v>
      </c>
      <c r="E80" s="61" t="s">
        <v>112</v>
      </c>
      <c r="F80" s="62"/>
      <c r="G80" s="63">
        <v>25</v>
      </c>
      <c r="H80" s="63">
        <v>29</v>
      </c>
      <c r="I80" s="78">
        <f t="shared" si="1"/>
        <v>54</v>
      </c>
      <c r="J80" s="109"/>
      <c r="K80" s="58" t="s">
        <v>103</v>
      </c>
      <c r="L80" s="18"/>
      <c r="M80" s="18"/>
      <c r="N80" s="58" t="s">
        <v>108</v>
      </c>
      <c r="O80" s="58">
        <v>9613711040</v>
      </c>
      <c r="P80" s="64" t="s">
        <v>1059</v>
      </c>
      <c r="Q80" s="114" t="s">
        <v>94</v>
      </c>
      <c r="R80" s="60"/>
      <c r="S80" s="18" t="s">
        <v>87</v>
      </c>
      <c r="T80" s="18"/>
    </row>
    <row r="81" spans="1:20">
      <c r="A81" s="4">
        <v>77</v>
      </c>
      <c r="B81" s="17" t="s">
        <v>67</v>
      </c>
      <c r="C81" s="109" t="s">
        <v>834</v>
      </c>
      <c r="D81" s="109" t="s">
        <v>814</v>
      </c>
      <c r="E81" s="61" t="s">
        <v>113</v>
      </c>
      <c r="F81" s="62"/>
      <c r="G81" s="63">
        <v>63</v>
      </c>
      <c r="H81" s="63">
        <v>58</v>
      </c>
      <c r="I81" s="78">
        <f t="shared" si="1"/>
        <v>121</v>
      </c>
      <c r="J81" s="109"/>
      <c r="K81" s="58" t="s">
        <v>103</v>
      </c>
      <c r="L81" s="18"/>
      <c r="M81" s="18"/>
      <c r="N81" s="58" t="s">
        <v>108</v>
      </c>
      <c r="O81" s="58">
        <v>9613711040</v>
      </c>
      <c r="P81" s="64" t="s">
        <v>1060</v>
      </c>
      <c r="Q81" s="114" t="s">
        <v>94</v>
      </c>
      <c r="R81" s="60"/>
      <c r="S81" s="18" t="s">
        <v>87</v>
      </c>
      <c r="T81" s="18"/>
    </row>
    <row r="82" spans="1:20">
      <c r="A82" s="4">
        <v>78</v>
      </c>
      <c r="B82" s="17" t="s">
        <v>67</v>
      </c>
      <c r="C82" s="109" t="s">
        <v>835</v>
      </c>
      <c r="D82" s="109" t="s">
        <v>814</v>
      </c>
      <c r="E82" s="63" t="s">
        <v>113</v>
      </c>
      <c r="F82" s="62"/>
      <c r="G82" s="63">
        <v>57</v>
      </c>
      <c r="H82" s="63">
        <v>48</v>
      </c>
      <c r="I82" s="78">
        <f>+G82+H82</f>
        <v>105</v>
      </c>
      <c r="J82" s="109"/>
      <c r="K82" s="58" t="s">
        <v>103</v>
      </c>
      <c r="L82" s="18"/>
      <c r="M82" s="18"/>
      <c r="N82" s="58" t="s">
        <v>108</v>
      </c>
      <c r="O82" s="58">
        <v>9613711040</v>
      </c>
      <c r="P82" s="64" t="s">
        <v>1060</v>
      </c>
      <c r="Q82" s="114" t="s">
        <v>97</v>
      </c>
      <c r="R82" s="60">
        <v>55</v>
      </c>
      <c r="S82" s="18" t="s">
        <v>87</v>
      </c>
      <c r="T82" s="18"/>
    </row>
    <row r="83" spans="1:20">
      <c r="A83" s="4">
        <v>79</v>
      </c>
      <c r="B83" s="17" t="s">
        <v>67</v>
      </c>
      <c r="C83" s="110" t="s">
        <v>836</v>
      </c>
      <c r="D83" s="109" t="s">
        <v>814</v>
      </c>
      <c r="E83" s="63" t="s">
        <v>115</v>
      </c>
      <c r="F83" s="62"/>
      <c r="G83" s="63">
        <v>50</v>
      </c>
      <c r="H83" s="63">
        <v>32</v>
      </c>
      <c r="I83" s="78">
        <f t="shared" si="1"/>
        <v>82</v>
      </c>
      <c r="J83" s="109"/>
      <c r="K83" s="58" t="s">
        <v>103</v>
      </c>
      <c r="L83" s="18"/>
      <c r="M83" s="18"/>
      <c r="N83" s="58" t="s">
        <v>108</v>
      </c>
      <c r="O83" s="58">
        <v>9613711040</v>
      </c>
      <c r="P83" s="64" t="s">
        <v>1060</v>
      </c>
      <c r="Q83" s="114" t="s">
        <v>97</v>
      </c>
      <c r="R83" s="60"/>
      <c r="S83" s="18" t="s">
        <v>87</v>
      </c>
      <c r="T83" s="18"/>
    </row>
    <row r="84" spans="1:20">
      <c r="A84" s="4">
        <v>80</v>
      </c>
      <c r="B84" s="17" t="s">
        <v>67</v>
      </c>
      <c r="C84" s="109" t="s">
        <v>813</v>
      </c>
      <c r="D84" s="109" t="s">
        <v>814</v>
      </c>
      <c r="E84" s="63" t="s">
        <v>116</v>
      </c>
      <c r="F84" s="62"/>
      <c r="G84" s="63">
        <v>33</v>
      </c>
      <c r="H84" s="63">
        <v>37</v>
      </c>
      <c r="I84" s="78">
        <f t="shared" si="1"/>
        <v>70</v>
      </c>
      <c r="J84" s="109"/>
      <c r="K84" s="58" t="s">
        <v>103</v>
      </c>
      <c r="L84" s="18"/>
      <c r="M84" s="18"/>
      <c r="N84" s="58" t="s">
        <v>117</v>
      </c>
      <c r="O84" s="58">
        <v>967866007</v>
      </c>
      <c r="P84" s="64" t="s">
        <v>1060</v>
      </c>
      <c r="Q84" s="114" t="s">
        <v>90</v>
      </c>
      <c r="R84" s="60">
        <v>42</v>
      </c>
      <c r="S84" s="18" t="s">
        <v>87</v>
      </c>
      <c r="T84" s="18"/>
    </row>
    <row r="85" spans="1:20">
      <c r="A85" s="4">
        <v>81</v>
      </c>
      <c r="B85" s="17" t="s">
        <v>67</v>
      </c>
      <c r="C85" s="109" t="s">
        <v>1079</v>
      </c>
      <c r="D85" s="139" t="s">
        <v>85</v>
      </c>
      <c r="E85" s="63" t="s">
        <v>118</v>
      </c>
      <c r="F85" s="62" t="s">
        <v>114</v>
      </c>
      <c r="G85" s="63">
        <v>56</v>
      </c>
      <c r="H85" s="63">
        <v>49</v>
      </c>
      <c r="I85" s="78">
        <f t="shared" si="1"/>
        <v>105</v>
      </c>
      <c r="J85" s="139"/>
      <c r="K85" s="58" t="s">
        <v>103</v>
      </c>
      <c r="L85" s="18"/>
      <c r="M85" s="18"/>
      <c r="N85" s="58" t="s">
        <v>117</v>
      </c>
      <c r="O85" s="58">
        <v>967866007</v>
      </c>
      <c r="P85" s="64" t="s">
        <v>1061</v>
      </c>
      <c r="Q85" s="114" t="s">
        <v>90</v>
      </c>
      <c r="R85" s="60"/>
      <c r="S85" s="18" t="s">
        <v>87</v>
      </c>
      <c r="T85" s="18"/>
    </row>
    <row r="86" spans="1:20">
      <c r="A86" s="4">
        <v>82</v>
      </c>
      <c r="B86" s="17" t="s">
        <v>67</v>
      </c>
      <c r="C86" s="110" t="s">
        <v>1080</v>
      </c>
      <c r="D86" s="109" t="s">
        <v>85</v>
      </c>
      <c r="E86" s="61" t="s">
        <v>119</v>
      </c>
      <c r="F86" s="18" t="s">
        <v>106</v>
      </c>
      <c r="G86" s="63">
        <v>28</v>
      </c>
      <c r="H86" s="63">
        <v>24</v>
      </c>
      <c r="I86" s="78">
        <f t="shared" si="1"/>
        <v>52</v>
      </c>
      <c r="J86" s="109"/>
      <c r="K86" s="58" t="s">
        <v>103</v>
      </c>
      <c r="L86" s="18"/>
      <c r="M86" s="18"/>
      <c r="N86" s="58" t="s">
        <v>117</v>
      </c>
      <c r="O86" s="58">
        <v>967866007</v>
      </c>
      <c r="P86" s="64" t="s">
        <v>1062</v>
      </c>
      <c r="Q86" s="114" t="s">
        <v>90</v>
      </c>
      <c r="R86" s="60"/>
      <c r="S86" s="18" t="s">
        <v>87</v>
      </c>
      <c r="T86" s="18"/>
    </row>
    <row r="87" spans="1:20">
      <c r="A87" s="4">
        <v>83</v>
      </c>
      <c r="B87" s="17" t="s">
        <v>67</v>
      </c>
      <c r="C87" s="110" t="s">
        <v>1081</v>
      </c>
      <c r="D87" s="109" t="s">
        <v>85</v>
      </c>
      <c r="E87" s="61" t="s">
        <v>120</v>
      </c>
      <c r="F87" s="18" t="s">
        <v>106</v>
      </c>
      <c r="G87" s="63">
        <v>29</v>
      </c>
      <c r="H87" s="63">
        <v>33</v>
      </c>
      <c r="I87" s="78">
        <f t="shared" si="1"/>
        <v>62</v>
      </c>
      <c r="J87" s="109"/>
      <c r="K87" s="58" t="s">
        <v>103</v>
      </c>
      <c r="L87" s="18"/>
      <c r="M87" s="18"/>
      <c r="N87" s="58" t="s">
        <v>117</v>
      </c>
      <c r="O87" s="58">
        <v>967866007</v>
      </c>
      <c r="P87" s="64" t="s">
        <v>1062</v>
      </c>
      <c r="Q87" s="114" t="s">
        <v>91</v>
      </c>
      <c r="R87" s="85">
        <v>55</v>
      </c>
      <c r="S87" s="18" t="s">
        <v>87</v>
      </c>
      <c r="T87" s="18"/>
    </row>
    <row r="88" spans="1:20">
      <c r="A88" s="4">
        <v>84</v>
      </c>
      <c r="B88" s="17" t="s">
        <v>67</v>
      </c>
      <c r="C88" s="109" t="s">
        <v>839</v>
      </c>
      <c r="D88" s="109" t="s">
        <v>814</v>
      </c>
      <c r="E88" s="61" t="s">
        <v>121</v>
      </c>
      <c r="F88" s="18"/>
      <c r="G88" s="63">
        <v>17</v>
      </c>
      <c r="H88" s="63">
        <v>34</v>
      </c>
      <c r="I88" s="78">
        <f t="shared" si="1"/>
        <v>51</v>
      </c>
      <c r="J88" s="109"/>
      <c r="K88" s="58" t="s">
        <v>103</v>
      </c>
      <c r="L88" s="18"/>
      <c r="M88" s="18"/>
      <c r="N88" s="58" t="s">
        <v>117</v>
      </c>
      <c r="O88" s="58">
        <v>967866007</v>
      </c>
      <c r="P88" s="64" t="s">
        <v>1063</v>
      </c>
      <c r="Q88" s="114" t="s">
        <v>91</v>
      </c>
      <c r="R88" s="60"/>
      <c r="S88" s="18" t="s">
        <v>87</v>
      </c>
      <c r="T88" s="18"/>
    </row>
    <row r="89" spans="1:20">
      <c r="A89" s="4">
        <v>85</v>
      </c>
      <c r="B89" s="17" t="s">
        <v>67</v>
      </c>
      <c r="C89" s="109" t="s">
        <v>840</v>
      </c>
      <c r="D89" s="109" t="s">
        <v>814</v>
      </c>
      <c r="E89" s="61" t="s">
        <v>122</v>
      </c>
      <c r="F89" s="18"/>
      <c r="G89" s="63">
        <v>53</v>
      </c>
      <c r="H89" s="63">
        <v>57</v>
      </c>
      <c r="I89" s="78">
        <f t="shared" si="1"/>
        <v>110</v>
      </c>
      <c r="J89" s="109"/>
      <c r="K89" s="58" t="s">
        <v>103</v>
      </c>
      <c r="L89" s="18"/>
      <c r="M89" s="18"/>
      <c r="N89" s="58" t="s">
        <v>117</v>
      </c>
      <c r="O89" s="58">
        <v>967866007</v>
      </c>
      <c r="P89" s="64" t="s">
        <v>1063</v>
      </c>
      <c r="Q89" s="114" t="s">
        <v>92</v>
      </c>
      <c r="R89" s="60"/>
      <c r="S89" s="18" t="s">
        <v>87</v>
      </c>
      <c r="T89" s="18"/>
    </row>
    <row r="90" spans="1:20">
      <c r="A90" s="4">
        <v>86</v>
      </c>
      <c r="B90" s="17" t="s">
        <v>67</v>
      </c>
      <c r="C90" s="109" t="s">
        <v>841</v>
      </c>
      <c r="D90" s="109" t="s">
        <v>814</v>
      </c>
      <c r="E90" s="61" t="s">
        <v>123</v>
      </c>
      <c r="F90" s="18"/>
      <c r="G90" s="63">
        <v>15</v>
      </c>
      <c r="H90" s="63">
        <v>11</v>
      </c>
      <c r="I90" s="78">
        <f t="shared" si="1"/>
        <v>26</v>
      </c>
      <c r="J90" s="109"/>
      <c r="K90" s="58" t="s">
        <v>103</v>
      </c>
      <c r="L90" s="18"/>
      <c r="M90" s="18"/>
      <c r="N90" s="58" t="s">
        <v>117</v>
      </c>
      <c r="O90" s="58">
        <v>967866007</v>
      </c>
      <c r="P90" s="64" t="s">
        <v>1063</v>
      </c>
      <c r="Q90" s="114" t="s">
        <v>92</v>
      </c>
      <c r="R90" s="60">
        <v>42</v>
      </c>
      <c r="S90" s="18" t="s">
        <v>87</v>
      </c>
      <c r="T90" s="18"/>
    </row>
    <row r="91" spans="1:20">
      <c r="A91" s="4">
        <v>87</v>
      </c>
      <c r="B91" s="17" t="s">
        <v>67</v>
      </c>
      <c r="C91" s="109" t="s">
        <v>842</v>
      </c>
      <c r="D91" s="109" t="s">
        <v>814</v>
      </c>
      <c r="E91" s="63" t="s">
        <v>124</v>
      </c>
      <c r="F91" s="18"/>
      <c r="G91" s="63">
        <v>108</v>
      </c>
      <c r="H91" s="63">
        <v>100</v>
      </c>
      <c r="I91" s="78">
        <f t="shared" si="1"/>
        <v>208</v>
      </c>
      <c r="J91" s="109"/>
      <c r="K91" s="58" t="s">
        <v>103</v>
      </c>
      <c r="L91" s="18"/>
      <c r="M91" s="18"/>
      <c r="N91" s="58" t="s">
        <v>117</v>
      </c>
      <c r="O91" s="58">
        <v>967866007</v>
      </c>
      <c r="P91" s="64" t="s">
        <v>1063</v>
      </c>
      <c r="Q91" s="114" t="s">
        <v>93</v>
      </c>
      <c r="R91" s="60"/>
      <c r="S91" s="18" t="s">
        <v>87</v>
      </c>
      <c r="T91" s="18"/>
    </row>
    <row r="92" spans="1:20">
      <c r="A92" s="4">
        <v>88</v>
      </c>
      <c r="B92" s="17" t="s">
        <v>67</v>
      </c>
      <c r="C92" s="110" t="s">
        <v>1082</v>
      </c>
      <c r="D92" s="109" t="s">
        <v>85</v>
      </c>
      <c r="E92" s="63" t="s">
        <v>125</v>
      </c>
      <c r="F92" s="18" t="s">
        <v>106</v>
      </c>
      <c r="G92" s="63">
        <v>75</v>
      </c>
      <c r="H92" s="63">
        <v>76</v>
      </c>
      <c r="I92" s="78">
        <f t="shared" si="1"/>
        <v>151</v>
      </c>
      <c r="J92" s="109"/>
      <c r="K92" s="58" t="s">
        <v>103</v>
      </c>
      <c r="L92" s="18"/>
      <c r="M92" s="18"/>
      <c r="N92" s="58" t="s">
        <v>117</v>
      </c>
      <c r="O92" s="58">
        <v>967866007</v>
      </c>
      <c r="P92" s="64" t="s">
        <v>1064</v>
      </c>
      <c r="Q92" s="114" t="s">
        <v>93</v>
      </c>
      <c r="R92" s="60">
        <v>55</v>
      </c>
      <c r="S92" s="18" t="s">
        <v>87</v>
      </c>
      <c r="T92" s="18"/>
    </row>
    <row r="93" spans="1:20">
      <c r="A93" s="4">
        <v>89</v>
      </c>
      <c r="B93" s="17" t="s">
        <v>67</v>
      </c>
      <c r="C93" s="109" t="s">
        <v>843</v>
      </c>
      <c r="D93" s="109" t="s">
        <v>814</v>
      </c>
      <c r="E93" s="63" t="s">
        <v>126</v>
      </c>
      <c r="F93" s="18"/>
      <c r="G93" s="63">
        <v>18</v>
      </c>
      <c r="H93" s="63">
        <v>25</v>
      </c>
      <c r="I93" s="78">
        <f t="shared" si="1"/>
        <v>43</v>
      </c>
      <c r="J93" s="109"/>
      <c r="K93" s="58" t="s">
        <v>103</v>
      </c>
      <c r="L93" s="18"/>
      <c r="M93" s="18"/>
      <c r="N93" s="58" t="s">
        <v>117</v>
      </c>
      <c r="O93" s="58">
        <v>967866007</v>
      </c>
      <c r="P93" s="64" t="s">
        <v>1065</v>
      </c>
      <c r="Q93" s="114" t="s">
        <v>94</v>
      </c>
      <c r="R93" s="85">
        <v>49</v>
      </c>
      <c r="S93" s="18" t="s">
        <v>87</v>
      </c>
      <c r="T93" s="18"/>
    </row>
    <row r="94" spans="1:20">
      <c r="A94" s="4">
        <v>90</v>
      </c>
      <c r="B94" s="17" t="s">
        <v>67</v>
      </c>
      <c r="C94" s="109" t="s">
        <v>844</v>
      </c>
      <c r="D94" s="109" t="s">
        <v>814</v>
      </c>
      <c r="E94" s="61" t="s">
        <v>127</v>
      </c>
      <c r="F94" s="18"/>
      <c r="G94" s="63">
        <v>177</v>
      </c>
      <c r="H94" s="63">
        <v>237</v>
      </c>
      <c r="I94" s="78">
        <f t="shared" si="1"/>
        <v>414</v>
      </c>
      <c r="J94" s="109"/>
      <c r="K94" s="58" t="s">
        <v>103</v>
      </c>
      <c r="L94" s="18"/>
      <c r="M94" s="18"/>
      <c r="N94" s="58" t="s">
        <v>117</v>
      </c>
      <c r="O94" s="58">
        <v>967866007</v>
      </c>
      <c r="P94" s="64" t="s">
        <v>1065</v>
      </c>
      <c r="Q94" s="114" t="s">
        <v>94</v>
      </c>
      <c r="R94" s="85"/>
      <c r="S94" s="18" t="s">
        <v>87</v>
      </c>
      <c r="T94" s="18"/>
    </row>
    <row r="95" spans="1:20">
      <c r="A95" s="4">
        <v>91</v>
      </c>
      <c r="B95" s="17" t="s">
        <v>67</v>
      </c>
      <c r="C95" s="110" t="s">
        <v>845</v>
      </c>
      <c r="D95" s="109" t="s">
        <v>814</v>
      </c>
      <c r="E95" s="61" t="s">
        <v>128</v>
      </c>
      <c r="F95" s="18"/>
      <c r="G95" s="63">
        <v>111</v>
      </c>
      <c r="H95" s="63">
        <v>128</v>
      </c>
      <c r="I95" s="78">
        <f t="shared" si="1"/>
        <v>239</v>
      </c>
      <c r="J95" s="109"/>
      <c r="K95" s="58" t="s">
        <v>103</v>
      </c>
      <c r="L95" s="18"/>
      <c r="M95" s="18"/>
      <c r="N95" s="58" t="s">
        <v>117</v>
      </c>
      <c r="O95" s="58">
        <v>967866007</v>
      </c>
      <c r="P95" s="64" t="s">
        <v>1065</v>
      </c>
      <c r="Q95" s="114" t="s">
        <v>97</v>
      </c>
      <c r="R95" s="60">
        <v>25</v>
      </c>
      <c r="S95" s="18" t="s">
        <v>87</v>
      </c>
      <c r="T95" s="18"/>
    </row>
    <row r="96" spans="1:20">
      <c r="A96" s="4">
        <v>92</v>
      </c>
      <c r="B96" s="17" t="s">
        <v>67</v>
      </c>
      <c r="C96" s="110" t="s">
        <v>1083</v>
      </c>
      <c r="D96" s="109" t="s">
        <v>85</v>
      </c>
      <c r="E96" s="61" t="s">
        <v>129</v>
      </c>
      <c r="F96" s="18" t="s">
        <v>106</v>
      </c>
      <c r="G96" s="63">
        <v>48</v>
      </c>
      <c r="H96" s="63">
        <v>58</v>
      </c>
      <c r="I96" s="78">
        <f t="shared" si="1"/>
        <v>106</v>
      </c>
      <c r="J96" s="109"/>
      <c r="K96" s="58" t="s">
        <v>103</v>
      </c>
      <c r="L96" s="18"/>
      <c r="M96" s="18"/>
      <c r="N96" s="58" t="s">
        <v>117</v>
      </c>
      <c r="O96" s="58">
        <v>967866007</v>
      </c>
      <c r="P96" s="64" t="s">
        <v>1065</v>
      </c>
      <c r="Q96" s="114" t="s">
        <v>97</v>
      </c>
      <c r="R96" s="60"/>
      <c r="S96" s="18" t="s">
        <v>87</v>
      </c>
      <c r="T96" s="18"/>
    </row>
    <row r="97" spans="1:20">
      <c r="A97" s="4">
        <v>93</v>
      </c>
      <c r="B97" s="17" t="s">
        <v>67</v>
      </c>
      <c r="C97" s="110" t="s">
        <v>846</v>
      </c>
      <c r="D97" s="109" t="s">
        <v>814</v>
      </c>
      <c r="E97" s="61" t="s">
        <v>130</v>
      </c>
      <c r="F97" s="18"/>
      <c r="G97" s="63">
        <v>84</v>
      </c>
      <c r="H97" s="63">
        <v>83</v>
      </c>
      <c r="I97" s="78">
        <f t="shared" si="1"/>
        <v>167</v>
      </c>
      <c r="J97" s="109"/>
      <c r="K97" s="58" t="s">
        <v>103</v>
      </c>
      <c r="L97" s="18"/>
      <c r="M97" s="18"/>
      <c r="N97" s="58" t="s">
        <v>131</v>
      </c>
      <c r="O97" s="58">
        <v>8724074404</v>
      </c>
      <c r="P97" s="64" t="s">
        <v>1066</v>
      </c>
      <c r="Q97" s="114" t="s">
        <v>90</v>
      </c>
      <c r="R97" s="60">
        <v>44</v>
      </c>
      <c r="S97" s="18" t="s">
        <v>87</v>
      </c>
      <c r="T97" s="18"/>
    </row>
    <row r="98" spans="1:20">
      <c r="A98" s="4">
        <v>94</v>
      </c>
      <c r="B98" s="17" t="s">
        <v>67</v>
      </c>
      <c r="C98" s="110" t="s">
        <v>847</v>
      </c>
      <c r="D98" s="109" t="s">
        <v>814</v>
      </c>
      <c r="E98" s="61" t="s">
        <v>132</v>
      </c>
      <c r="F98" s="18"/>
      <c r="G98" s="63">
        <v>92</v>
      </c>
      <c r="H98" s="63">
        <v>113</v>
      </c>
      <c r="I98" s="78">
        <f t="shared" si="1"/>
        <v>205</v>
      </c>
      <c r="J98" s="109"/>
      <c r="K98" s="58" t="s">
        <v>103</v>
      </c>
      <c r="L98" s="18"/>
      <c r="M98" s="18"/>
      <c r="N98" s="58" t="s">
        <v>131</v>
      </c>
      <c r="O98" s="58">
        <v>8724074404</v>
      </c>
      <c r="P98" s="64" t="s">
        <v>1066</v>
      </c>
      <c r="Q98" s="114" t="s">
        <v>90</v>
      </c>
      <c r="R98" s="60"/>
      <c r="S98" s="18" t="s">
        <v>87</v>
      </c>
      <c r="T98" s="18"/>
    </row>
    <row r="99" spans="1:20">
      <c r="A99" s="4">
        <v>95</v>
      </c>
      <c r="B99" s="17" t="s">
        <v>67</v>
      </c>
      <c r="C99" s="110" t="s">
        <v>848</v>
      </c>
      <c r="D99" s="109" t="s">
        <v>814</v>
      </c>
      <c r="E99" s="61" t="s">
        <v>133</v>
      </c>
      <c r="F99" s="18"/>
      <c r="G99" s="63">
        <v>117</v>
      </c>
      <c r="H99" s="63">
        <v>125</v>
      </c>
      <c r="I99" s="78">
        <f t="shared" si="1"/>
        <v>242</v>
      </c>
      <c r="J99" s="109"/>
      <c r="K99" s="58" t="s">
        <v>103</v>
      </c>
      <c r="L99" s="18"/>
      <c r="M99" s="18"/>
      <c r="N99" s="58" t="s">
        <v>131</v>
      </c>
      <c r="O99" s="58">
        <v>8724074404</v>
      </c>
      <c r="P99" s="64" t="s">
        <v>1066</v>
      </c>
      <c r="Q99" s="116" t="s">
        <v>91</v>
      </c>
      <c r="R99" s="60">
        <v>20</v>
      </c>
      <c r="S99" s="18" t="s">
        <v>87</v>
      </c>
      <c r="T99" s="18"/>
    </row>
    <row r="100" spans="1:20">
      <c r="A100" s="4">
        <v>96</v>
      </c>
      <c r="B100" s="17" t="s">
        <v>67</v>
      </c>
      <c r="C100" s="110" t="s">
        <v>1084</v>
      </c>
      <c r="D100" s="109" t="s">
        <v>85</v>
      </c>
      <c r="E100" s="61" t="s">
        <v>134</v>
      </c>
      <c r="F100" s="18" t="s">
        <v>106</v>
      </c>
      <c r="G100" s="63">
        <v>126</v>
      </c>
      <c r="H100" s="63">
        <v>102</v>
      </c>
      <c r="I100" s="78">
        <f t="shared" si="1"/>
        <v>228</v>
      </c>
      <c r="J100" s="109"/>
      <c r="K100" s="58" t="s">
        <v>103</v>
      </c>
      <c r="L100" s="18"/>
      <c r="M100" s="18"/>
      <c r="N100" s="58" t="s">
        <v>131</v>
      </c>
      <c r="O100" s="58">
        <v>8724074404</v>
      </c>
      <c r="P100" s="64" t="s">
        <v>1066</v>
      </c>
      <c r="Q100" s="114" t="s">
        <v>91</v>
      </c>
      <c r="R100" s="60"/>
      <c r="S100" s="18" t="s">
        <v>87</v>
      </c>
      <c r="T100" s="18"/>
    </row>
    <row r="101" spans="1:20">
      <c r="A101" s="4">
        <v>97</v>
      </c>
      <c r="B101" s="17" t="s">
        <v>67</v>
      </c>
      <c r="C101" s="110" t="s">
        <v>1085</v>
      </c>
      <c r="D101" s="109" t="s">
        <v>85</v>
      </c>
      <c r="E101" s="61" t="s">
        <v>135</v>
      </c>
      <c r="F101" s="18" t="s">
        <v>106</v>
      </c>
      <c r="G101" s="63">
        <v>44</v>
      </c>
      <c r="H101" s="63">
        <v>40</v>
      </c>
      <c r="I101" s="78">
        <f t="shared" si="1"/>
        <v>84</v>
      </c>
      <c r="J101" s="109"/>
      <c r="K101" s="58" t="s">
        <v>103</v>
      </c>
      <c r="L101" s="18"/>
      <c r="M101" s="18"/>
      <c r="N101" s="58" t="s">
        <v>131</v>
      </c>
      <c r="O101" s="58">
        <v>8724074404</v>
      </c>
      <c r="P101" s="64" t="s">
        <v>1067</v>
      </c>
      <c r="Q101" s="114" t="s">
        <v>92</v>
      </c>
      <c r="R101" s="85">
        <v>21</v>
      </c>
      <c r="S101" s="18" t="s">
        <v>87</v>
      </c>
      <c r="T101" s="18"/>
    </row>
    <row r="102" spans="1:20">
      <c r="A102" s="4">
        <v>98</v>
      </c>
      <c r="B102" s="17" t="s">
        <v>67</v>
      </c>
      <c r="C102" s="110" t="s">
        <v>1086</v>
      </c>
      <c r="D102" s="109" t="s">
        <v>85</v>
      </c>
      <c r="E102" s="61" t="s">
        <v>136</v>
      </c>
      <c r="F102" s="18" t="s">
        <v>106</v>
      </c>
      <c r="G102" s="63">
        <v>37</v>
      </c>
      <c r="H102" s="63">
        <v>30</v>
      </c>
      <c r="I102" s="78">
        <f t="shared" si="1"/>
        <v>67</v>
      </c>
      <c r="J102" s="109"/>
      <c r="K102" s="58" t="s">
        <v>103</v>
      </c>
      <c r="L102" s="18"/>
      <c r="M102" s="18"/>
      <c r="N102" s="58" t="s">
        <v>131</v>
      </c>
      <c r="O102" s="58">
        <v>8724074404</v>
      </c>
      <c r="P102" s="64" t="s">
        <v>1067</v>
      </c>
      <c r="Q102" s="114" t="s">
        <v>92</v>
      </c>
      <c r="R102" s="60"/>
      <c r="S102" s="18" t="s">
        <v>87</v>
      </c>
      <c r="T102" s="18"/>
    </row>
    <row r="103" spans="1:20">
      <c r="A103" s="4">
        <v>99</v>
      </c>
      <c r="B103" s="17" t="s">
        <v>67</v>
      </c>
      <c r="C103" s="110" t="s">
        <v>851</v>
      </c>
      <c r="D103" s="109" t="s">
        <v>814</v>
      </c>
      <c r="E103" s="61" t="s">
        <v>137</v>
      </c>
      <c r="F103" s="18"/>
      <c r="G103" s="63">
        <v>33</v>
      </c>
      <c r="H103" s="63">
        <v>40</v>
      </c>
      <c r="I103" s="78">
        <f t="shared" si="1"/>
        <v>73</v>
      </c>
      <c r="J103" s="109"/>
      <c r="K103" s="58" t="s">
        <v>103</v>
      </c>
      <c r="L103" s="18"/>
      <c r="M103" s="18"/>
      <c r="N103" s="58" t="s">
        <v>131</v>
      </c>
      <c r="O103" s="58">
        <v>8724074404</v>
      </c>
      <c r="P103" s="64" t="s">
        <v>1068</v>
      </c>
      <c r="Q103" s="114" t="s">
        <v>93</v>
      </c>
      <c r="R103" s="60"/>
      <c r="S103" s="18" t="s">
        <v>87</v>
      </c>
      <c r="T103" s="18"/>
    </row>
    <row r="104" spans="1:20">
      <c r="A104" s="4">
        <v>100</v>
      </c>
      <c r="B104" s="17" t="s">
        <v>67</v>
      </c>
      <c r="C104" s="109" t="s">
        <v>852</v>
      </c>
      <c r="D104" s="109" t="s">
        <v>814</v>
      </c>
      <c r="E104" s="75" t="s">
        <v>513</v>
      </c>
      <c r="F104" s="18"/>
      <c r="G104" s="63">
        <v>33</v>
      </c>
      <c r="H104" s="63">
        <v>37</v>
      </c>
      <c r="I104" s="78">
        <f t="shared" ref="I104:I119" si="2">+G104+H104</f>
        <v>70</v>
      </c>
      <c r="J104" s="109"/>
      <c r="K104" s="18"/>
      <c r="L104" s="18"/>
      <c r="M104" s="18"/>
      <c r="N104" s="58" t="s">
        <v>131</v>
      </c>
      <c r="O104" s="58">
        <v>8724074404</v>
      </c>
      <c r="P104" s="64" t="s">
        <v>1068</v>
      </c>
      <c r="Q104" s="114" t="s">
        <v>93</v>
      </c>
      <c r="R104" s="60">
        <v>20</v>
      </c>
      <c r="S104" s="18" t="s">
        <v>87</v>
      </c>
      <c r="T104" s="18"/>
    </row>
    <row r="105" spans="1:20">
      <c r="A105" s="4">
        <v>101</v>
      </c>
      <c r="B105" s="17" t="s">
        <v>67</v>
      </c>
      <c r="C105" s="109" t="s">
        <v>853</v>
      </c>
      <c r="D105" s="109" t="s">
        <v>814</v>
      </c>
      <c r="E105" s="75" t="s">
        <v>514</v>
      </c>
      <c r="F105" s="18"/>
      <c r="G105" s="63">
        <v>56</v>
      </c>
      <c r="H105" s="63">
        <v>49</v>
      </c>
      <c r="I105" s="78">
        <f t="shared" si="2"/>
        <v>105</v>
      </c>
      <c r="J105" s="109"/>
      <c r="K105" s="18"/>
      <c r="L105" s="18"/>
      <c r="M105" s="18"/>
      <c r="N105" s="58" t="s">
        <v>131</v>
      </c>
      <c r="O105" s="58">
        <v>8724074404</v>
      </c>
      <c r="P105" s="64" t="s">
        <v>1068</v>
      </c>
      <c r="Q105" s="114" t="s">
        <v>97</v>
      </c>
      <c r="R105" s="60">
        <v>20</v>
      </c>
      <c r="S105" s="18" t="s">
        <v>87</v>
      </c>
      <c r="T105" s="18"/>
    </row>
    <row r="106" spans="1:20">
      <c r="A106" s="4">
        <v>102</v>
      </c>
      <c r="B106" s="17" t="s">
        <v>67</v>
      </c>
      <c r="C106" s="110" t="s">
        <v>211</v>
      </c>
      <c r="D106" s="109" t="s">
        <v>85</v>
      </c>
      <c r="E106" s="75" t="s">
        <v>515</v>
      </c>
      <c r="F106" s="18" t="s">
        <v>106</v>
      </c>
      <c r="G106" s="63">
        <v>28</v>
      </c>
      <c r="H106" s="63">
        <v>24</v>
      </c>
      <c r="I106" s="78">
        <f t="shared" si="2"/>
        <v>52</v>
      </c>
      <c r="J106" s="109"/>
      <c r="K106" s="18"/>
      <c r="L106" s="18"/>
      <c r="M106" s="18"/>
      <c r="N106" s="58" t="s">
        <v>131</v>
      </c>
      <c r="O106" s="58">
        <v>8724074404</v>
      </c>
      <c r="P106" s="64" t="s">
        <v>1068</v>
      </c>
      <c r="Q106" s="114" t="s">
        <v>97</v>
      </c>
      <c r="R106" s="60"/>
      <c r="S106" s="18" t="s">
        <v>87</v>
      </c>
      <c r="T106" s="18"/>
    </row>
    <row r="107" spans="1:20">
      <c r="A107" s="4">
        <v>103</v>
      </c>
      <c r="B107" s="17" t="s">
        <v>67</v>
      </c>
      <c r="C107" s="110" t="s">
        <v>1087</v>
      </c>
      <c r="D107" s="109" t="s">
        <v>85</v>
      </c>
      <c r="E107" s="75" t="s">
        <v>516</v>
      </c>
      <c r="F107" s="18" t="s">
        <v>114</v>
      </c>
      <c r="G107" s="63">
        <v>29</v>
      </c>
      <c r="H107" s="63">
        <v>33</v>
      </c>
      <c r="I107" s="78">
        <f t="shared" si="2"/>
        <v>62</v>
      </c>
      <c r="J107" s="109"/>
      <c r="K107" s="18"/>
      <c r="L107" s="18"/>
      <c r="M107" s="18"/>
      <c r="N107" s="58" t="s">
        <v>131</v>
      </c>
      <c r="O107" s="58">
        <v>8724074404</v>
      </c>
      <c r="P107" s="64" t="s">
        <v>1069</v>
      </c>
      <c r="Q107" s="114" t="s">
        <v>97</v>
      </c>
      <c r="R107" s="60"/>
      <c r="S107" s="18" t="s">
        <v>87</v>
      </c>
      <c r="T107" s="18"/>
    </row>
    <row r="108" spans="1:20">
      <c r="A108" s="4">
        <v>104</v>
      </c>
      <c r="B108" s="17" t="s">
        <v>67</v>
      </c>
      <c r="C108" s="109" t="s">
        <v>849</v>
      </c>
      <c r="D108" s="109" t="s">
        <v>814</v>
      </c>
      <c r="E108" s="75" t="s">
        <v>517</v>
      </c>
      <c r="F108" s="18"/>
      <c r="G108" s="63">
        <v>17</v>
      </c>
      <c r="H108" s="63">
        <v>34</v>
      </c>
      <c r="I108" s="78">
        <f t="shared" si="2"/>
        <v>51</v>
      </c>
      <c r="J108" s="109"/>
      <c r="K108" s="18"/>
      <c r="L108" s="18"/>
      <c r="M108" s="18"/>
      <c r="N108" s="58" t="s">
        <v>131</v>
      </c>
      <c r="O108" s="58">
        <v>8724074404</v>
      </c>
      <c r="P108" s="64" t="s">
        <v>1070</v>
      </c>
      <c r="Q108" s="114" t="s">
        <v>90</v>
      </c>
      <c r="R108" s="60"/>
      <c r="S108" s="18" t="s">
        <v>87</v>
      </c>
      <c r="T108" s="18"/>
    </row>
    <row r="109" spans="1:20">
      <c r="A109" s="4">
        <v>105</v>
      </c>
      <c r="B109" s="17" t="s">
        <v>67</v>
      </c>
      <c r="C109" s="109" t="s">
        <v>850</v>
      </c>
      <c r="D109" s="109" t="s">
        <v>814</v>
      </c>
      <c r="E109" s="75" t="s">
        <v>518</v>
      </c>
      <c r="F109" s="18"/>
      <c r="G109" s="63">
        <v>53</v>
      </c>
      <c r="H109" s="63">
        <v>57</v>
      </c>
      <c r="I109" s="78">
        <f t="shared" si="2"/>
        <v>110</v>
      </c>
      <c r="J109" s="109"/>
      <c r="K109" s="18"/>
      <c r="L109" s="18"/>
      <c r="M109" s="18"/>
      <c r="N109" s="58" t="s">
        <v>131</v>
      </c>
      <c r="O109" s="58">
        <v>8724074404</v>
      </c>
      <c r="P109" s="64" t="s">
        <v>1070</v>
      </c>
      <c r="Q109" s="114" t="s">
        <v>90</v>
      </c>
      <c r="R109" s="60">
        <v>21</v>
      </c>
      <c r="S109" s="18" t="s">
        <v>87</v>
      </c>
      <c r="T109" s="18"/>
    </row>
    <row r="110" spans="1:20">
      <c r="A110" s="4">
        <v>106</v>
      </c>
      <c r="B110" s="17" t="s">
        <v>67</v>
      </c>
      <c r="C110" s="109" t="s">
        <v>1088</v>
      </c>
      <c r="D110" s="109" t="s">
        <v>814</v>
      </c>
      <c r="E110" s="75" t="s">
        <v>519</v>
      </c>
      <c r="F110" s="18"/>
      <c r="G110" s="63">
        <v>15</v>
      </c>
      <c r="H110" s="63">
        <v>11</v>
      </c>
      <c r="I110" s="78">
        <f t="shared" si="2"/>
        <v>26</v>
      </c>
      <c r="J110" s="109"/>
      <c r="K110" s="18"/>
      <c r="L110" s="18"/>
      <c r="M110" s="18"/>
      <c r="N110" s="58" t="s">
        <v>131</v>
      </c>
      <c r="O110" s="58">
        <v>8724074404</v>
      </c>
      <c r="P110" s="64" t="s">
        <v>1070</v>
      </c>
      <c r="Q110" s="114" t="s">
        <v>90</v>
      </c>
      <c r="R110" s="60"/>
      <c r="S110" s="18" t="s">
        <v>87</v>
      </c>
      <c r="T110" s="18"/>
    </row>
    <row r="111" spans="1:20">
      <c r="A111" s="4">
        <v>107</v>
      </c>
      <c r="B111" s="17" t="s">
        <v>67</v>
      </c>
      <c r="C111" s="110" t="s">
        <v>1089</v>
      </c>
      <c r="D111" s="109" t="s">
        <v>85</v>
      </c>
      <c r="E111" s="75" t="s">
        <v>520</v>
      </c>
      <c r="F111" s="18" t="s">
        <v>114</v>
      </c>
      <c r="G111" s="63">
        <v>108</v>
      </c>
      <c r="H111" s="63">
        <v>100</v>
      </c>
      <c r="I111" s="78">
        <f t="shared" si="2"/>
        <v>208</v>
      </c>
      <c r="J111" s="109"/>
      <c r="K111" s="18"/>
      <c r="L111" s="18"/>
      <c r="M111" s="18"/>
      <c r="N111" s="58" t="s">
        <v>131</v>
      </c>
      <c r="O111" s="58">
        <v>8724074404</v>
      </c>
      <c r="P111" s="64" t="s">
        <v>1070</v>
      </c>
      <c r="Q111" s="114" t="s">
        <v>90</v>
      </c>
      <c r="R111" s="60"/>
      <c r="S111" s="18" t="s">
        <v>87</v>
      </c>
      <c r="T111" s="18"/>
    </row>
    <row r="112" spans="1:20">
      <c r="A112" s="4">
        <v>108</v>
      </c>
      <c r="B112" s="17" t="s">
        <v>67</v>
      </c>
      <c r="C112" s="110" t="s">
        <v>1090</v>
      </c>
      <c r="D112" s="109" t="s">
        <v>85</v>
      </c>
      <c r="E112" s="75" t="s">
        <v>521</v>
      </c>
      <c r="F112" s="18" t="s">
        <v>114</v>
      </c>
      <c r="G112" s="63">
        <v>75</v>
      </c>
      <c r="H112" s="63">
        <v>76</v>
      </c>
      <c r="I112" s="78">
        <f t="shared" si="2"/>
        <v>151</v>
      </c>
      <c r="J112" s="109"/>
      <c r="K112" s="18"/>
      <c r="L112" s="18"/>
      <c r="M112" s="18"/>
      <c r="N112" s="58" t="s">
        <v>131</v>
      </c>
      <c r="O112" s="58">
        <v>8724074404</v>
      </c>
      <c r="P112" s="64" t="s">
        <v>1071</v>
      </c>
      <c r="Q112" s="114" t="s">
        <v>91</v>
      </c>
      <c r="R112" s="60">
        <v>21</v>
      </c>
      <c r="S112" s="18" t="s">
        <v>87</v>
      </c>
      <c r="T112" s="18"/>
    </row>
    <row r="113" spans="1:20">
      <c r="A113" s="4">
        <v>109</v>
      </c>
      <c r="B113" s="17" t="s">
        <v>67</v>
      </c>
      <c r="C113" s="110" t="s">
        <v>1091</v>
      </c>
      <c r="D113" s="109" t="s">
        <v>85</v>
      </c>
      <c r="E113" s="75" t="s">
        <v>522</v>
      </c>
      <c r="F113" s="18" t="s">
        <v>106</v>
      </c>
      <c r="G113" s="63">
        <v>18</v>
      </c>
      <c r="H113" s="63">
        <v>25</v>
      </c>
      <c r="I113" s="78">
        <f t="shared" si="2"/>
        <v>43</v>
      </c>
      <c r="J113" s="109"/>
      <c r="K113" s="18"/>
      <c r="L113" s="18"/>
      <c r="M113" s="18"/>
      <c r="N113" s="58" t="s">
        <v>131</v>
      </c>
      <c r="O113" s="58">
        <v>8724074404</v>
      </c>
      <c r="P113" s="64" t="s">
        <v>1071</v>
      </c>
      <c r="Q113" s="114" t="s">
        <v>91</v>
      </c>
      <c r="R113" s="60"/>
      <c r="S113" s="18" t="s">
        <v>87</v>
      </c>
      <c r="T113" s="18"/>
    </row>
    <row r="114" spans="1:20">
      <c r="A114" s="4">
        <v>110</v>
      </c>
      <c r="B114" s="17" t="s">
        <v>67</v>
      </c>
      <c r="C114" s="109" t="s">
        <v>854</v>
      </c>
      <c r="D114" s="109" t="s">
        <v>814</v>
      </c>
      <c r="E114" s="75" t="s">
        <v>523</v>
      </c>
      <c r="F114" s="18"/>
      <c r="G114" s="63">
        <v>177</v>
      </c>
      <c r="H114" s="63">
        <v>237</v>
      </c>
      <c r="I114" s="78">
        <f t="shared" si="2"/>
        <v>414</v>
      </c>
      <c r="J114" s="109"/>
      <c r="K114" s="18"/>
      <c r="L114" s="18"/>
      <c r="M114" s="18"/>
      <c r="N114" s="58" t="s">
        <v>131</v>
      </c>
      <c r="O114" s="58">
        <v>8724074404</v>
      </c>
      <c r="P114" s="64" t="s">
        <v>1072</v>
      </c>
      <c r="Q114" s="114" t="s">
        <v>91</v>
      </c>
      <c r="R114" s="60"/>
      <c r="S114" s="18" t="s">
        <v>87</v>
      </c>
      <c r="T114" s="18"/>
    </row>
    <row r="115" spans="1:20">
      <c r="A115" s="4">
        <v>111</v>
      </c>
      <c r="B115" s="17" t="s">
        <v>67</v>
      </c>
      <c r="C115" s="109" t="s">
        <v>855</v>
      </c>
      <c r="D115" s="109" t="s">
        <v>814</v>
      </c>
      <c r="E115" s="75" t="s">
        <v>524</v>
      </c>
      <c r="F115" s="18"/>
      <c r="G115" s="63">
        <v>111</v>
      </c>
      <c r="H115" s="63">
        <v>128</v>
      </c>
      <c r="I115" s="78">
        <f t="shared" si="2"/>
        <v>239</v>
      </c>
      <c r="J115" s="109"/>
      <c r="K115" s="18"/>
      <c r="L115" s="18"/>
      <c r="M115" s="18"/>
      <c r="N115" s="58" t="s">
        <v>131</v>
      </c>
      <c r="O115" s="58">
        <v>8724074404</v>
      </c>
      <c r="P115" s="64" t="s">
        <v>1072</v>
      </c>
      <c r="Q115" s="114" t="s">
        <v>92</v>
      </c>
      <c r="R115" s="60"/>
      <c r="S115" s="18" t="s">
        <v>87</v>
      </c>
      <c r="T115" s="18"/>
    </row>
    <row r="116" spans="1:20">
      <c r="A116" s="4">
        <v>112</v>
      </c>
      <c r="B116" s="17" t="s">
        <v>67</v>
      </c>
      <c r="C116" s="109" t="s">
        <v>856</v>
      </c>
      <c r="D116" s="109" t="s">
        <v>814</v>
      </c>
      <c r="E116" s="75" t="s">
        <v>525</v>
      </c>
      <c r="F116" s="18"/>
      <c r="G116" s="63">
        <v>48</v>
      </c>
      <c r="H116" s="63">
        <v>58</v>
      </c>
      <c r="I116" s="78">
        <f t="shared" si="2"/>
        <v>106</v>
      </c>
      <c r="J116" s="109"/>
      <c r="K116" s="18"/>
      <c r="L116" s="18"/>
      <c r="M116" s="18"/>
      <c r="N116" s="58" t="s">
        <v>131</v>
      </c>
      <c r="O116" s="58">
        <v>8724074404</v>
      </c>
      <c r="P116" s="64" t="s">
        <v>1072</v>
      </c>
      <c r="Q116" s="114" t="s">
        <v>92</v>
      </c>
      <c r="R116" s="60">
        <v>25</v>
      </c>
      <c r="S116" s="18" t="s">
        <v>87</v>
      </c>
      <c r="T116" s="18"/>
    </row>
    <row r="117" spans="1:20">
      <c r="A117" s="4">
        <v>113</v>
      </c>
      <c r="B117" s="17" t="s">
        <v>67</v>
      </c>
      <c r="C117" s="109" t="s">
        <v>857</v>
      </c>
      <c r="D117" s="109" t="s">
        <v>814</v>
      </c>
      <c r="E117" s="75" t="s">
        <v>526</v>
      </c>
      <c r="F117" s="18"/>
      <c r="G117" s="63">
        <v>84</v>
      </c>
      <c r="H117" s="63">
        <v>83</v>
      </c>
      <c r="I117" s="78">
        <f t="shared" si="2"/>
        <v>167</v>
      </c>
      <c r="J117" s="109"/>
      <c r="K117" s="18"/>
      <c r="L117" s="18"/>
      <c r="M117" s="18"/>
      <c r="N117" s="58" t="s">
        <v>131</v>
      </c>
      <c r="O117" s="58">
        <v>8724074404</v>
      </c>
      <c r="P117" s="64" t="s">
        <v>1072</v>
      </c>
      <c r="Q117" s="114" t="s">
        <v>92</v>
      </c>
      <c r="R117" s="60"/>
      <c r="S117" s="18" t="s">
        <v>87</v>
      </c>
      <c r="T117" s="18"/>
    </row>
    <row r="118" spans="1:20">
      <c r="A118" s="4">
        <v>114</v>
      </c>
      <c r="B118" s="17" t="s">
        <v>67</v>
      </c>
      <c r="C118" s="110" t="s">
        <v>1092</v>
      </c>
      <c r="D118" s="109" t="s">
        <v>85</v>
      </c>
      <c r="E118" s="75" t="s">
        <v>527</v>
      </c>
      <c r="F118" s="18" t="s">
        <v>106</v>
      </c>
      <c r="G118" s="63">
        <v>92</v>
      </c>
      <c r="H118" s="63">
        <v>113</v>
      </c>
      <c r="I118" s="78">
        <f t="shared" si="2"/>
        <v>205</v>
      </c>
      <c r="J118" s="109"/>
      <c r="K118" s="18"/>
      <c r="L118" s="18"/>
      <c r="M118" s="18"/>
      <c r="N118" s="58" t="s">
        <v>131</v>
      </c>
      <c r="O118" s="58">
        <v>8724074404</v>
      </c>
      <c r="P118" s="64" t="s">
        <v>1073</v>
      </c>
      <c r="Q118" s="114" t="s">
        <v>93</v>
      </c>
      <c r="R118" s="60">
        <v>21</v>
      </c>
      <c r="S118" s="18" t="s">
        <v>87</v>
      </c>
      <c r="T118" s="18"/>
    </row>
    <row r="119" spans="1:20">
      <c r="A119" s="4">
        <v>115</v>
      </c>
      <c r="B119" s="17" t="s">
        <v>67</v>
      </c>
      <c r="C119" s="110" t="s">
        <v>1093</v>
      </c>
      <c r="D119" s="109" t="s">
        <v>85</v>
      </c>
      <c r="E119" s="75" t="s">
        <v>528</v>
      </c>
      <c r="F119" s="18" t="s">
        <v>106</v>
      </c>
      <c r="G119" s="63">
        <v>117</v>
      </c>
      <c r="H119" s="63">
        <v>125</v>
      </c>
      <c r="I119" s="78">
        <f t="shared" si="2"/>
        <v>242</v>
      </c>
      <c r="J119" s="109"/>
      <c r="K119" s="18"/>
      <c r="L119" s="18"/>
      <c r="M119" s="18"/>
      <c r="N119" s="58" t="s">
        <v>131</v>
      </c>
      <c r="O119" s="58">
        <v>8724074404</v>
      </c>
      <c r="P119" s="64" t="s">
        <v>1073</v>
      </c>
      <c r="Q119" s="114" t="s">
        <v>93</v>
      </c>
      <c r="R119" s="60"/>
      <c r="S119" s="18" t="s">
        <v>87</v>
      </c>
      <c r="T119" s="18"/>
    </row>
    <row r="120" spans="1:20">
      <c r="A120" s="4">
        <v>116</v>
      </c>
      <c r="B120" s="17" t="s">
        <v>67</v>
      </c>
      <c r="C120" s="109" t="s">
        <v>860</v>
      </c>
      <c r="D120" s="109" t="s">
        <v>814</v>
      </c>
      <c r="E120" s="75" t="s">
        <v>529</v>
      </c>
      <c r="F120" s="18"/>
      <c r="G120" s="63">
        <v>48</v>
      </c>
      <c r="H120" s="63">
        <v>58</v>
      </c>
      <c r="I120" s="78">
        <f t="shared" ref="I120:I131" si="3">+G120+H120</f>
        <v>106</v>
      </c>
      <c r="J120" s="109"/>
      <c r="K120" s="18"/>
      <c r="L120" s="18"/>
      <c r="M120" s="18"/>
      <c r="N120" s="58" t="s">
        <v>131</v>
      </c>
      <c r="O120" s="58">
        <v>8724074404</v>
      </c>
      <c r="P120" s="64" t="s">
        <v>1074</v>
      </c>
      <c r="Q120" s="114" t="s">
        <v>93</v>
      </c>
      <c r="R120" s="60"/>
      <c r="S120" s="18" t="s">
        <v>87</v>
      </c>
      <c r="T120" s="18"/>
    </row>
    <row r="121" spans="1:20">
      <c r="A121" s="4">
        <v>117</v>
      </c>
      <c r="B121" s="17" t="s">
        <v>67</v>
      </c>
      <c r="C121" s="109" t="s">
        <v>861</v>
      </c>
      <c r="D121" s="109" t="s">
        <v>814</v>
      </c>
      <c r="E121" s="75" t="s">
        <v>513</v>
      </c>
      <c r="F121" s="18"/>
      <c r="G121" s="63">
        <v>44</v>
      </c>
      <c r="H121" s="63">
        <v>40</v>
      </c>
      <c r="I121" s="78">
        <f t="shared" si="3"/>
        <v>84</v>
      </c>
      <c r="J121" s="109"/>
      <c r="K121" s="18"/>
      <c r="L121" s="18"/>
      <c r="M121" s="18"/>
      <c r="N121" s="58" t="s">
        <v>131</v>
      </c>
      <c r="O121" s="58">
        <v>8724074404</v>
      </c>
      <c r="P121" s="64" t="s">
        <v>1074</v>
      </c>
      <c r="Q121" s="60"/>
      <c r="R121" s="60"/>
      <c r="S121" s="18"/>
      <c r="T121" s="18"/>
    </row>
    <row r="122" spans="1:20">
      <c r="A122" s="4">
        <v>118</v>
      </c>
      <c r="B122" s="17" t="s">
        <v>67</v>
      </c>
      <c r="C122" s="109" t="s">
        <v>858</v>
      </c>
      <c r="D122" s="109" t="s">
        <v>814</v>
      </c>
      <c r="E122" s="75" t="s">
        <v>514</v>
      </c>
      <c r="F122" s="18"/>
      <c r="G122" s="63">
        <v>37</v>
      </c>
      <c r="H122" s="63">
        <v>30</v>
      </c>
      <c r="I122" s="78">
        <f t="shared" si="3"/>
        <v>67</v>
      </c>
      <c r="J122" s="109"/>
      <c r="K122" s="18"/>
      <c r="L122" s="18"/>
      <c r="M122" s="18"/>
      <c r="N122" s="58" t="s">
        <v>131</v>
      </c>
      <c r="O122" s="58">
        <v>8724074404</v>
      </c>
      <c r="P122" s="64" t="s">
        <v>1074</v>
      </c>
      <c r="Q122" s="60"/>
      <c r="R122" s="60"/>
      <c r="S122" s="18"/>
      <c r="T122" s="18"/>
    </row>
    <row r="123" spans="1:20">
      <c r="A123" s="4">
        <v>119</v>
      </c>
      <c r="B123" s="17" t="s">
        <v>67</v>
      </c>
      <c r="C123" s="109" t="s">
        <v>859</v>
      </c>
      <c r="D123" s="109" t="s">
        <v>814</v>
      </c>
      <c r="E123" s="75" t="s">
        <v>515</v>
      </c>
      <c r="F123" s="18"/>
      <c r="G123" s="63">
        <v>33</v>
      </c>
      <c r="H123" s="63">
        <v>40</v>
      </c>
      <c r="I123" s="78">
        <f t="shared" si="3"/>
        <v>73</v>
      </c>
      <c r="J123" s="109"/>
      <c r="K123" s="18"/>
      <c r="L123" s="18"/>
      <c r="M123" s="18"/>
      <c r="N123" s="58" t="s">
        <v>131</v>
      </c>
      <c r="O123" s="58">
        <v>8724074404</v>
      </c>
      <c r="P123" s="64" t="s">
        <v>1074</v>
      </c>
      <c r="Q123" s="60"/>
      <c r="R123" s="60"/>
      <c r="S123" s="18"/>
      <c r="T123" s="18"/>
    </row>
    <row r="124" spans="1:20">
      <c r="A124" s="4">
        <v>120</v>
      </c>
      <c r="B124" s="17" t="s">
        <v>67</v>
      </c>
      <c r="C124" s="109" t="s">
        <v>867</v>
      </c>
      <c r="D124" s="109" t="s">
        <v>814</v>
      </c>
      <c r="E124" s="75" t="s">
        <v>516</v>
      </c>
      <c r="F124" s="18"/>
      <c r="G124" s="63">
        <v>33</v>
      </c>
      <c r="H124" s="63">
        <v>37</v>
      </c>
      <c r="I124" s="78">
        <f t="shared" si="3"/>
        <v>70</v>
      </c>
      <c r="J124" s="109"/>
      <c r="K124" s="18"/>
      <c r="L124" s="18"/>
      <c r="M124" s="18"/>
      <c r="N124" s="58" t="s">
        <v>131</v>
      </c>
      <c r="O124" s="58">
        <v>8724074404</v>
      </c>
      <c r="P124" s="64" t="s">
        <v>1074</v>
      </c>
      <c r="Q124" s="60"/>
      <c r="R124" s="60"/>
      <c r="S124" s="18"/>
      <c r="T124" s="18"/>
    </row>
    <row r="125" spans="1:20">
      <c r="A125" s="4">
        <v>121</v>
      </c>
      <c r="B125" s="17" t="s">
        <v>67</v>
      </c>
      <c r="C125" s="110" t="s">
        <v>1094</v>
      </c>
      <c r="D125" s="109" t="s">
        <v>814</v>
      </c>
      <c r="E125" s="75" t="s">
        <v>517</v>
      </c>
      <c r="F125" s="18"/>
      <c r="G125" s="63">
        <v>56</v>
      </c>
      <c r="H125" s="63">
        <v>49</v>
      </c>
      <c r="I125" s="78">
        <f t="shared" si="3"/>
        <v>105</v>
      </c>
      <c r="J125" s="109"/>
      <c r="K125" s="18"/>
      <c r="L125" s="18"/>
      <c r="M125" s="18"/>
      <c r="N125" s="18"/>
      <c r="O125" s="18"/>
      <c r="P125" s="64" t="s">
        <v>1075</v>
      </c>
      <c r="Q125" s="60"/>
      <c r="R125" s="60"/>
      <c r="S125" s="18"/>
      <c r="T125" s="18"/>
    </row>
    <row r="126" spans="1:20">
      <c r="A126" s="4">
        <v>122</v>
      </c>
      <c r="B126" s="17" t="s">
        <v>67</v>
      </c>
      <c r="C126" s="110" t="s">
        <v>1095</v>
      </c>
      <c r="D126" s="109" t="s">
        <v>85</v>
      </c>
      <c r="E126" s="75" t="s">
        <v>518</v>
      </c>
      <c r="F126" s="18" t="s">
        <v>106</v>
      </c>
      <c r="G126" s="63">
        <v>28</v>
      </c>
      <c r="H126" s="63">
        <v>24</v>
      </c>
      <c r="I126" s="78">
        <f t="shared" si="3"/>
        <v>52</v>
      </c>
      <c r="J126" s="109"/>
      <c r="K126" s="18"/>
      <c r="L126" s="18"/>
      <c r="M126" s="18"/>
      <c r="N126" s="18"/>
      <c r="O126" s="18"/>
      <c r="P126" s="64" t="s">
        <v>1075</v>
      </c>
      <c r="Q126" s="60"/>
      <c r="R126" s="60"/>
      <c r="S126" s="18"/>
      <c r="T126" s="18"/>
    </row>
    <row r="127" spans="1:20">
      <c r="A127" s="4">
        <v>123</v>
      </c>
      <c r="B127" s="17" t="s">
        <v>67</v>
      </c>
      <c r="C127" s="110" t="s">
        <v>1096</v>
      </c>
      <c r="D127" s="109" t="s">
        <v>85</v>
      </c>
      <c r="E127" s="75" t="s">
        <v>519</v>
      </c>
      <c r="F127" s="18" t="s">
        <v>106</v>
      </c>
      <c r="G127" s="63">
        <v>29</v>
      </c>
      <c r="H127" s="63">
        <v>33</v>
      </c>
      <c r="I127" s="78">
        <f t="shared" si="3"/>
        <v>62</v>
      </c>
      <c r="J127" s="109"/>
      <c r="K127" s="18"/>
      <c r="L127" s="18"/>
      <c r="M127" s="18"/>
      <c r="N127" s="18"/>
      <c r="O127" s="18"/>
      <c r="P127" s="64" t="s">
        <v>1075</v>
      </c>
      <c r="Q127" s="60"/>
      <c r="R127" s="60"/>
      <c r="S127" s="18"/>
      <c r="T127" s="18"/>
    </row>
    <row r="128" spans="1:20">
      <c r="A128" s="4">
        <v>124</v>
      </c>
      <c r="B128" s="17" t="s">
        <v>67</v>
      </c>
      <c r="C128" s="109" t="s">
        <v>1097</v>
      </c>
      <c r="D128" s="109" t="s">
        <v>814</v>
      </c>
      <c r="E128" s="75" t="s">
        <v>520</v>
      </c>
      <c r="F128" s="18"/>
      <c r="G128" s="63">
        <v>17</v>
      </c>
      <c r="H128" s="63">
        <v>34</v>
      </c>
      <c r="I128" s="78">
        <f t="shared" si="3"/>
        <v>51</v>
      </c>
      <c r="J128" s="109"/>
      <c r="K128" s="18"/>
      <c r="L128" s="18"/>
      <c r="M128" s="18"/>
      <c r="N128" s="18"/>
      <c r="O128" s="18"/>
      <c r="P128" s="64" t="s">
        <v>1076</v>
      </c>
      <c r="Q128" s="60"/>
      <c r="R128" s="60"/>
      <c r="S128" s="18"/>
      <c r="T128" s="18"/>
    </row>
    <row r="129" spans="1:20">
      <c r="A129" s="4">
        <v>125</v>
      </c>
      <c r="B129" s="17" t="s">
        <v>67</v>
      </c>
      <c r="C129" s="109" t="s">
        <v>862</v>
      </c>
      <c r="D129" s="109" t="s">
        <v>814</v>
      </c>
      <c r="E129" s="75" t="s">
        <v>521</v>
      </c>
      <c r="F129" s="18"/>
      <c r="G129" s="63">
        <v>53</v>
      </c>
      <c r="H129" s="63">
        <v>57</v>
      </c>
      <c r="I129" s="78">
        <f t="shared" si="3"/>
        <v>110</v>
      </c>
      <c r="J129" s="109"/>
      <c r="K129" s="18"/>
      <c r="L129" s="18"/>
      <c r="M129" s="18"/>
      <c r="N129" s="18"/>
      <c r="O129" s="18"/>
      <c r="P129" s="64" t="s">
        <v>1076</v>
      </c>
      <c r="Q129" s="60"/>
      <c r="R129" s="60"/>
      <c r="S129" s="18"/>
      <c r="T129" s="18"/>
    </row>
    <row r="130" spans="1:20">
      <c r="A130" s="4">
        <v>126</v>
      </c>
      <c r="B130" s="17" t="s">
        <v>67</v>
      </c>
      <c r="C130" s="109" t="s">
        <v>863</v>
      </c>
      <c r="D130" s="109" t="s">
        <v>814</v>
      </c>
      <c r="E130" s="75" t="s">
        <v>522</v>
      </c>
      <c r="F130" s="18"/>
      <c r="G130" s="63">
        <v>15</v>
      </c>
      <c r="H130" s="63">
        <v>11</v>
      </c>
      <c r="I130" s="78">
        <f t="shared" si="3"/>
        <v>26</v>
      </c>
      <c r="J130" s="109"/>
      <c r="K130" s="18"/>
      <c r="L130" s="18"/>
      <c r="M130" s="18"/>
      <c r="N130" s="18"/>
      <c r="O130" s="18"/>
      <c r="P130" s="64" t="s">
        <v>1076</v>
      </c>
      <c r="Q130" s="60"/>
      <c r="R130" s="60"/>
      <c r="S130" s="18"/>
      <c r="T130" s="18"/>
    </row>
    <row r="131" spans="1:20">
      <c r="A131" s="4">
        <v>127</v>
      </c>
      <c r="B131" s="17" t="s">
        <v>67</v>
      </c>
      <c r="C131" s="109" t="s">
        <v>864</v>
      </c>
      <c r="D131" s="109" t="s">
        <v>814</v>
      </c>
      <c r="E131" s="75" t="s">
        <v>523</v>
      </c>
      <c r="F131" s="18"/>
      <c r="G131" s="63">
        <v>108</v>
      </c>
      <c r="H131" s="63">
        <v>100</v>
      </c>
      <c r="I131" s="78">
        <f t="shared" si="3"/>
        <v>208</v>
      </c>
      <c r="J131" s="109"/>
      <c r="K131" s="18"/>
      <c r="L131" s="18"/>
      <c r="M131" s="18"/>
      <c r="N131" s="18"/>
      <c r="O131" s="18"/>
      <c r="P131" s="64" t="s">
        <v>1076</v>
      </c>
      <c r="Q131" s="60"/>
      <c r="R131" s="60"/>
      <c r="S131" s="18"/>
      <c r="T131" s="18"/>
    </row>
    <row r="132" spans="1:20">
      <c r="A132" s="4">
        <v>128</v>
      </c>
      <c r="B132" s="17" t="s">
        <v>67</v>
      </c>
      <c r="C132" s="109" t="s">
        <v>865</v>
      </c>
      <c r="D132" s="109" t="s">
        <v>814</v>
      </c>
      <c r="E132" s="75" t="s">
        <v>524</v>
      </c>
      <c r="F132" s="18"/>
      <c r="G132" s="63">
        <v>37</v>
      </c>
      <c r="H132" s="63">
        <v>30</v>
      </c>
      <c r="I132" s="78">
        <f t="shared" ref="I132:I136" si="4">+G132+H132</f>
        <v>67</v>
      </c>
      <c r="J132" s="109"/>
      <c r="K132" s="18"/>
      <c r="L132" s="18"/>
      <c r="M132" s="18"/>
      <c r="N132" s="18"/>
      <c r="O132" s="18"/>
      <c r="P132" s="64" t="s">
        <v>1076</v>
      </c>
      <c r="Q132" s="60"/>
      <c r="R132" s="60"/>
      <c r="S132" s="18"/>
      <c r="T132" s="18"/>
    </row>
    <row r="133" spans="1:20">
      <c r="A133" s="4">
        <v>129</v>
      </c>
      <c r="B133" s="17" t="s">
        <v>67</v>
      </c>
      <c r="C133" s="109" t="s">
        <v>866</v>
      </c>
      <c r="D133" s="109" t="s">
        <v>814</v>
      </c>
      <c r="E133" s="75" t="s">
        <v>525</v>
      </c>
      <c r="F133" s="18"/>
      <c r="G133" s="63">
        <v>33</v>
      </c>
      <c r="H133" s="63">
        <v>40</v>
      </c>
      <c r="I133" s="78">
        <f t="shared" si="4"/>
        <v>73</v>
      </c>
      <c r="J133" s="109"/>
      <c r="K133" s="18"/>
      <c r="L133" s="18"/>
      <c r="M133" s="18"/>
      <c r="N133" s="18"/>
      <c r="O133" s="18"/>
      <c r="P133" s="64" t="s">
        <v>1076</v>
      </c>
      <c r="Q133" s="60"/>
      <c r="R133" s="60"/>
      <c r="S133" s="18"/>
      <c r="T133" s="18"/>
    </row>
    <row r="134" spans="1:20">
      <c r="A134" s="4">
        <v>130</v>
      </c>
      <c r="B134" s="17" t="s">
        <v>67</v>
      </c>
      <c r="C134" s="110" t="s">
        <v>1098</v>
      </c>
      <c r="D134" s="109" t="s">
        <v>85</v>
      </c>
      <c r="E134" s="75" t="s">
        <v>526</v>
      </c>
      <c r="F134" s="18" t="s">
        <v>106</v>
      </c>
      <c r="G134" s="63">
        <v>33</v>
      </c>
      <c r="H134" s="63">
        <v>37</v>
      </c>
      <c r="I134" s="78">
        <f t="shared" si="4"/>
        <v>70</v>
      </c>
      <c r="J134" s="109"/>
      <c r="K134" s="18"/>
      <c r="L134" s="18"/>
      <c r="M134" s="18"/>
      <c r="N134" s="18"/>
      <c r="O134" s="18"/>
      <c r="P134" s="64" t="s">
        <v>1077</v>
      </c>
      <c r="Q134" s="60"/>
      <c r="R134" s="60"/>
      <c r="S134" s="18"/>
      <c r="T134" s="18"/>
    </row>
    <row r="135" spans="1:20">
      <c r="A135" s="4">
        <v>131</v>
      </c>
      <c r="B135" s="17" t="s">
        <v>67</v>
      </c>
      <c r="C135" s="110" t="s">
        <v>1099</v>
      </c>
      <c r="D135" s="109" t="s">
        <v>85</v>
      </c>
      <c r="E135" s="75" t="s">
        <v>527</v>
      </c>
      <c r="F135" s="18" t="s">
        <v>106</v>
      </c>
      <c r="G135" s="63">
        <v>56</v>
      </c>
      <c r="H135" s="63">
        <v>49</v>
      </c>
      <c r="I135" s="78">
        <f t="shared" si="4"/>
        <v>105</v>
      </c>
      <c r="J135" s="109"/>
      <c r="K135" s="18"/>
      <c r="L135" s="18"/>
      <c r="M135" s="18"/>
      <c r="N135" s="18"/>
      <c r="O135" s="18"/>
      <c r="P135" s="64" t="s">
        <v>1077</v>
      </c>
      <c r="Q135" s="60"/>
      <c r="R135" s="60"/>
      <c r="S135" s="18"/>
      <c r="T135" s="18"/>
    </row>
    <row r="136" spans="1:20">
      <c r="A136" s="4">
        <v>132</v>
      </c>
      <c r="B136" s="17" t="s">
        <v>67</v>
      </c>
      <c r="C136" s="110" t="s">
        <v>1100</v>
      </c>
      <c r="D136" s="109" t="s">
        <v>85</v>
      </c>
      <c r="E136" s="75" t="s">
        <v>528</v>
      </c>
      <c r="F136" s="18" t="s">
        <v>106</v>
      </c>
      <c r="G136" s="63">
        <v>28</v>
      </c>
      <c r="H136" s="63">
        <v>24</v>
      </c>
      <c r="I136" s="78">
        <f t="shared" si="4"/>
        <v>52</v>
      </c>
      <c r="J136" s="109"/>
      <c r="K136" s="18"/>
      <c r="L136" s="18"/>
      <c r="M136" s="18"/>
      <c r="N136" s="18"/>
      <c r="O136" s="18"/>
      <c r="P136" s="154" t="s">
        <v>1078</v>
      </c>
      <c r="Q136" s="60"/>
      <c r="R136" s="60"/>
      <c r="S136" s="18"/>
      <c r="T136" s="18"/>
    </row>
    <row r="137" spans="1:20">
      <c r="A137" s="4">
        <v>133</v>
      </c>
      <c r="B137" s="17"/>
      <c r="C137" s="51"/>
      <c r="D137" s="51"/>
      <c r="E137" s="75"/>
      <c r="F137" s="18"/>
      <c r="G137" s="19"/>
      <c r="H137" s="19"/>
      <c r="I137" s="78">
        <f t="shared" ref="I137:I164" si="5">+G137+H137</f>
        <v>0</v>
      </c>
      <c r="J137" s="18"/>
      <c r="K137" s="18"/>
      <c r="L137" s="18"/>
      <c r="M137" s="18"/>
      <c r="N137" s="18"/>
      <c r="O137" s="18"/>
      <c r="P137" s="106"/>
      <c r="Q137" s="60"/>
      <c r="R137" s="60"/>
      <c r="S137" s="18"/>
      <c r="T137" s="18"/>
    </row>
    <row r="138" spans="1:20">
      <c r="A138" s="4">
        <v>134</v>
      </c>
      <c r="B138" s="17"/>
      <c r="C138" s="51"/>
      <c r="D138" s="51"/>
      <c r="E138" s="75"/>
      <c r="F138" s="18"/>
      <c r="G138" s="19"/>
      <c r="H138" s="19"/>
      <c r="I138" s="78">
        <f t="shared" si="5"/>
        <v>0</v>
      </c>
      <c r="J138" s="18"/>
      <c r="K138" s="18"/>
      <c r="L138" s="18"/>
      <c r="M138" s="18"/>
      <c r="N138" s="18"/>
      <c r="O138" s="18"/>
      <c r="P138" s="106"/>
      <c r="Q138" s="60"/>
      <c r="R138" s="60"/>
      <c r="S138" s="18"/>
      <c r="T138" s="18"/>
    </row>
    <row r="139" spans="1:20">
      <c r="A139" s="4">
        <v>135</v>
      </c>
      <c r="B139" s="17"/>
      <c r="C139" s="51"/>
      <c r="D139" s="51"/>
      <c r="E139" s="75"/>
      <c r="F139" s="18"/>
      <c r="G139" s="19"/>
      <c r="H139" s="19"/>
      <c r="I139" s="78">
        <f t="shared" si="5"/>
        <v>0</v>
      </c>
      <c r="J139" s="18"/>
      <c r="K139" s="18"/>
      <c r="L139" s="18"/>
      <c r="M139" s="18"/>
      <c r="N139" s="18"/>
      <c r="O139" s="18"/>
      <c r="P139" s="106"/>
      <c r="Q139" s="60"/>
      <c r="R139" s="60"/>
      <c r="S139" s="18"/>
      <c r="T139" s="18"/>
    </row>
    <row r="140" spans="1:20">
      <c r="A140" s="4">
        <v>136</v>
      </c>
      <c r="B140" s="17"/>
      <c r="C140" s="18"/>
      <c r="D140" s="18"/>
      <c r="E140" s="75"/>
      <c r="F140" s="18"/>
      <c r="G140" s="19"/>
      <c r="H140" s="19"/>
      <c r="I140" s="78">
        <f t="shared" si="5"/>
        <v>0</v>
      </c>
      <c r="J140" s="18"/>
      <c r="K140" s="18"/>
      <c r="L140" s="18"/>
      <c r="M140" s="18"/>
      <c r="N140" s="18"/>
      <c r="O140" s="18"/>
      <c r="P140" s="106"/>
      <c r="Q140" s="60"/>
      <c r="R140" s="60"/>
      <c r="S140" s="18"/>
      <c r="T140" s="18"/>
    </row>
    <row r="141" spans="1:20">
      <c r="A141" s="4">
        <v>137</v>
      </c>
      <c r="B141" s="17"/>
      <c r="C141" s="18"/>
      <c r="D141" s="18"/>
      <c r="E141" s="75"/>
      <c r="F141" s="18"/>
      <c r="G141" s="19"/>
      <c r="H141" s="19"/>
      <c r="I141" s="78">
        <f t="shared" si="5"/>
        <v>0</v>
      </c>
      <c r="J141" s="18"/>
      <c r="K141" s="18"/>
      <c r="L141" s="18"/>
      <c r="M141" s="18"/>
      <c r="N141" s="18"/>
      <c r="O141" s="18"/>
      <c r="P141" s="106"/>
      <c r="Q141" s="60"/>
      <c r="R141" s="60"/>
      <c r="S141" s="18"/>
      <c r="T141" s="18"/>
    </row>
    <row r="142" spans="1:20">
      <c r="A142" s="4">
        <v>138</v>
      </c>
      <c r="B142" s="17"/>
      <c r="C142" s="18"/>
      <c r="D142" s="18"/>
      <c r="E142" s="75"/>
      <c r="F142" s="18"/>
      <c r="G142" s="19"/>
      <c r="H142" s="19"/>
      <c r="I142" s="78">
        <f t="shared" si="5"/>
        <v>0</v>
      </c>
      <c r="J142" s="18"/>
      <c r="K142" s="18"/>
      <c r="L142" s="18"/>
      <c r="M142" s="18"/>
      <c r="N142" s="18"/>
      <c r="O142" s="18"/>
      <c r="P142" s="106"/>
      <c r="Q142" s="60"/>
      <c r="R142" s="60"/>
      <c r="S142" s="18"/>
      <c r="T142" s="18"/>
    </row>
    <row r="143" spans="1:20">
      <c r="A143" s="4">
        <v>139</v>
      </c>
      <c r="B143" s="17"/>
      <c r="C143" s="18"/>
      <c r="D143" s="18"/>
      <c r="E143" s="75"/>
      <c r="F143" s="18"/>
      <c r="G143" s="19"/>
      <c r="H143" s="19"/>
      <c r="I143" s="78">
        <f t="shared" si="5"/>
        <v>0</v>
      </c>
      <c r="J143" s="18"/>
      <c r="K143" s="18"/>
      <c r="L143" s="18"/>
      <c r="M143" s="18"/>
      <c r="N143" s="18"/>
      <c r="O143" s="18"/>
      <c r="P143" s="107"/>
      <c r="Q143" s="60"/>
      <c r="R143" s="60"/>
      <c r="S143" s="18"/>
      <c r="T143" s="18"/>
    </row>
    <row r="144" spans="1:20">
      <c r="A144" s="4">
        <v>140</v>
      </c>
      <c r="B144" s="17"/>
      <c r="C144" s="18"/>
      <c r="D144" s="18"/>
      <c r="E144" s="75"/>
      <c r="F144" s="18"/>
      <c r="G144" s="19"/>
      <c r="H144" s="19"/>
      <c r="I144" s="78">
        <f t="shared" si="5"/>
        <v>0</v>
      </c>
      <c r="J144" s="18"/>
      <c r="K144" s="18"/>
      <c r="L144" s="18"/>
      <c r="M144" s="18"/>
      <c r="N144" s="18"/>
      <c r="O144" s="18"/>
      <c r="P144" s="107"/>
      <c r="Q144" s="60"/>
      <c r="R144" s="60"/>
      <c r="S144" s="18"/>
      <c r="T144" s="18"/>
    </row>
    <row r="145" spans="1:20">
      <c r="A145" s="4">
        <v>141</v>
      </c>
      <c r="B145" s="17"/>
      <c r="C145" s="18"/>
      <c r="D145" s="18"/>
      <c r="E145" s="75"/>
      <c r="F145" s="18"/>
      <c r="G145" s="19"/>
      <c r="H145" s="19"/>
      <c r="I145" s="78">
        <f t="shared" si="5"/>
        <v>0</v>
      </c>
      <c r="J145" s="18"/>
      <c r="K145" s="18"/>
      <c r="L145" s="18"/>
      <c r="M145" s="18"/>
      <c r="N145" s="18"/>
      <c r="O145" s="18"/>
      <c r="P145" s="107"/>
      <c r="Q145" s="60"/>
      <c r="R145" s="60"/>
      <c r="S145" s="18"/>
      <c r="T145" s="18"/>
    </row>
    <row r="146" spans="1:20">
      <c r="A146" s="4">
        <v>142</v>
      </c>
      <c r="B146" s="17"/>
      <c r="C146" s="18"/>
      <c r="D146" s="18"/>
      <c r="E146" s="19"/>
      <c r="F146" s="18"/>
      <c r="G146" s="19"/>
      <c r="H146" s="19"/>
      <c r="I146" s="78">
        <f t="shared" si="5"/>
        <v>0</v>
      </c>
      <c r="J146" s="18"/>
      <c r="K146" s="18"/>
      <c r="L146" s="18"/>
      <c r="M146" s="18"/>
      <c r="N146" s="18"/>
      <c r="O146" s="18"/>
      <c r="P146" s="107"/>
      <c r="Q146" s="60"/>
      <c r="R146" s="60"/>
      <c r="S146" s="18"/>
      <c r="T146" s="18"/>
    </row>
    <row r="147" spans="1:20">
      <c r="A147" s="4">
        <v>143</v>
      </c>
      <c r="B147" s="17"/>
      <c r="C147" s="18"/>
      <c r="D147" s="18"/>
      <c r="E147" s="19"/>
      <c r="F147" s="18"/>
      <c r="G147" s="19"/>
      <c r="H147" s="19"/>
      <c r="I147" s="78">
        <f t="shared" si="5"/>
        <v>0</v>
      </c>
      <c r="J147" s="18"/>
      <c r="K147" s="18"/>
      <c r="L147" s="18"/>
      <c r="M147" s="18"/>
      <c r="N147" s="18"/>
      <c r="O147" s="18"/>
      <c r="P147" s="108"/>
      <c r="Q147" s="60"/>
      <c r="R147" s="60"/>
      <c r="S147" s="18"/>
      <c r="T147" s="18"/>
    </row>
    <row r="148" spans="1:20">
      <c r="A148" s="4">
        <v>144</v>
      </c>
      <c r="B148" s="17"/>
      <c r="C148" s="18"/>
      <c r="D148" s="18"/>
      <c r="E148" s="19"/>
      <c r="F148" s="18"/>
      <c r="G148" s="19"/>
      <c r="H148" s="19"/>
      <c r="I148" s="78">
        <f t="shared" si="5"/>
        <v>0</v>
      </c>
      <c r="J148" s="18"/>
      <c r="K148" s="18"/>
      <c r="L148" s="18"/>
      <c r="M148" s="18"/>
      <c r="N148" s="18"/>
      <c r="O148" s="18"/>
      <c r="P148" s="108"/>
      <c r="Q148" s="60"/>
      <c r="R148" s="60"/>
      <c r="S148" s="18"/>
      <c r="T148" s="18"/>
    </row>
    <row r="149" spans="1:20">
      <c r="A149" s="4">
        <v>145</v>
      </c>
      <c r="B149" s="17"/>
      <c r="C149" s="18"/>
      <c r="D149" s="18"/>
      <c r="E149" s="19"/>
      <c r="F149" s="18"/>
      <c r="G149" s="19"/>
      <c r="H149" s="19"/>
      <c r="I149" s="78">
        <f t="shared" si="5"/>
        <v>0</v>
      </c>
      <c r="J149" s="18"/>
      <c r="K149" s="18"/>
      <c r="L149" s="18"/>
      <c r="M149" s="18"/>
      <c r="N149" s="18"/>
      <c r="O149" s="18"/>
      <c r="P149" s="108"/>
      <c r="Q149" s="60"/>
      <c r="R149" s="60"/>
      <c r="S149" s="18"/>
      <c r="T149" s="18"/>
    </row>
    <row r="150" spans="1:20">
      <c r="A150" s="4">
        <v>146</v>
      </c>
      <c r="B150" s="17"/>
      <c r="C150" s="18"/>
      <c r="D150" s="18"/>
      <c r="E150" s="19"/>
      <c r="F150" s="18"/>
      <c r="G150" s="19"/>
      <c r="H150" s="19"/>
      <c r="I150" s="78">
        <f t="shared" si="5"/>
        <v>0</v>
      </c>
      <c r="J150" s="18"/>
      <c r="K150" s="18"/>
      <c r="L150" s="18"/>
      <c r="M150" s="18"/>
      <c r="N150" s="18"/>
      <c r="O150" s="18"/>
      <c r="P150" s="108"/>
      <c r="Q150" s="60"/>
      <c r="R150" s="60"/>
      <c r="S150" s="18"/>
      <c r="T150" s="18"/>
    </row>
    <row r="151" spans="1:20">
      <c r="A151" s="4">
        <v>147</v>
      </c>
      <c r="B151" s="17"/>
      <c r="C151" s="18"/>
      <c r="D151" s="18"/>
      <c r="E151" s="19"/>
      <c r="F151" s="18"/>
      <c r="G151" s="19"/>
      <c r="H151" s="19"/>
      <c r="I151" s="78">
        <f t="shared" si="5"/>
        <v>0</v>
      </c>
      <c r="J151" s="18"/>
      <c r="K151" s="18"/>
      <c r="L151" s="18"/>
      <c r="M151" s="18"/>
      <c r="N151" s="18"/>
      <c r="O151" s="18"/>
      <c r="P151" s="108"/>
      <c r="Q151" s="60"/>
      <c r="R151" s="60"/>
      <c r="S151" s="18"/>
      <c r="T151" s="18"/>
    </row>
    <row r="152" spans="1:20">
      <c r="A152" s="4">
        <v>148</v>
      </c>
      <c r="B152" s="17"/>
      <c r="C152" s="18"/>
      <c r="D152" s="18"/>
      <c r="E152" s="19"/>
      <c r="F152" s="18"/>
      <c r="G152" s="19"/>
      <c r="H152" s="19"/>
      <c r="I152" s="78">
        <f t="shared" si="5"/>
        <v>0</v>
      </c>
      <c r="J152" s="18"/>
      <c r="K152" s="18"/>
      <c r="L152" s="18"/>
      <c r="M152" s="18"/>
      <c r="N152" s="18"/>
      <c r="O152" s="18"/>
      <c r="P152" s="108"/>
      <c r="Q152" s="60"/>
      <c r="R152" s="60"/>
      <c r="S152" s="18"/>
      <c r="T152" s="18"/>
    </row>
    <row r="153" spans="1:20">
      <c r="A153" s="4">
        <v>149</v>
      </c>
      <c r="B153" s="17"/>
      <c r="C153" s="18"/>
      <c r="D153" s="18"/>
      <c r="E153" s="19"/>
      <c r="F153" s="18"/>
      <c r="G153" s="19"/>
      <c r="H153" s="19"/>
      <c r="I153" s="78">
        <f t="shared" si="5"/>
        <v>0</v>
      </c>
      <c r="J153" s="18"/>
      <c r="K153" s="18"/>
      <c r="L153" s="18"/>
      <c r="M153" s="18"/>
      <c r="N153" s="18"/>
      <c r="O153" s="18"/>
      <c r="P153" s="108"/>
      <c r="Q153" s="60"/>
      <c r="R153" s="60"/>
      <c r="S153" s="18"/>
      <c r="T153" s="18"/>
    </row>
    <row r="154" spans="1:20">
      <c r="A154" s="4">
        <v>150</v>
      </c>
      <c r="B154" s="17"/>
      <c r="C154" s="18"/>
      <c r="D154" s="18"/>
      <c r="E154" s="19"/>
      <c r="F154" s="18"/>
      <c r="G154" s="19"/>
      <c r="H154" s="19"/>
      <c r="I154" s="78">
        <f t="shared" si="5"/>
        <v>0</v>
      </c>
      <c r="J154" s="18"/>
      <c r="K154" s="18"/>
      <c r="L154" s="18"/>
      <c r="M154" s="18"/>
      <c r="N154" s="18"/>
      <c r="O154" s="18"/>
      <c r="P154" s="108"/>
      <c r="Q154" s="60"/>
      <c r="R154" s="60"/>
      <c r="S154" s="18"/>
      <c r="T154" s="18"/>
    </row>
    <row r="155" spans="1:20">
      <c r="A155" s="4">
        <v>151</v>
      </c>
      <c r="B155" s="17"/>
      <c r="C155" s="18"/>
      <c r="D155" s="18"/>
      <c r="E155" s="19"/>
      <c r="F155" s="18"/>
      <c r="G155" s="19"/>
      <c r="H155" s="19"/>
      <c r="I155" s="78">
        <f t="shared" si="5"/>
        <v>0</v>
      </c>
      <c r="J155" s="18"/>
      <c r="K155" s="18"/>
      <c r="L155" s="18"/>
      <c r="M155" s="18"/>
      <c r="N155" s="18"/>
      <c r="O155" s="18"/>
      <c r="P155" s="108"/>
      <c r="Q155" s="60"/>
      <c r="R155" s="60"/>
      <c r="S155" s="18"/>
      <c r="T155" s="18"/>
    </row>
    <row r="156" spans="1:20">
      <c r="A156" s="4">
        <v>152</v>
      </c>
      <c r="B156" s="17"/>
      <c r="C156" s="18"/>
      <c r="D156" s="18"/>
      <c r="E156" s="19"/>
      <c r="F156" s="18"/>
      <c r="G156" s="19"/>
      <c r="H156" s="19"/>
      <c r="I156" s="78">
        <f t="shared" si="5"/>
        <v>0</v>
      </c>
      <c r="J156" s="18"/>
      <c r="K156" s="18"/>
      <c r="L156" s="18"/>
      <c r="M156" s="18"/>
      <c r="N156" s="18"/>
      <c r="O156" s="18"/>
      <c r="P156" s="108"/>
      <c r="Q156" s="60"/>
      <c r="R156" s="60"/>
      <c r="S156" s="18"/>
      <c r="T156" s="18"/>
    </row>
    <row r="157" spans="1:20">
      <c r="A157" s="4">
        <v>153</v>
      </c>
      <c r="B157" s="17"/>
      <c r="C157" s="18"/>
      <c r="D157" s="18"/>
      <c r="E157" s="19"/>
      <c r="F157" s="18"/>
      <c r="G157" s="19"/>
      <c r="H157" s="19"/>
      <c r="I157" s="78">
        <f t="shared" si="5"/>
        <v>0</v>
      </c>
      <c r="J157" s="18"/>
      <c r="K157" s="18"/>
      <c r="L157" s="18"/>
      <c r="M157" s="18"/>
      <c r="N157" s="18"/>
      <c r="O157" s="18"/>
      <c r="P157" s="104"/>
      <c r="Q157" s="60"/>
      <c r="R157" s="60"/>
      <c r="S157" s="18"/>
      <c r="T157" s="18"/>
    </row>
    <row r="158" spans="1:20">
      <c r="A158" s="4">
        <v>154</v>
      </c>
      <c r="B158" s="17"/>
      <c r="C158" s="18"/>
      <c r="D158" s="18"/>
      <c r="E158" s="19"/>
      <c r="F158" s="18"/>
      <c r="G158" s="19"/>
      <c r="H158" s="19"/>
      <c r="I158" s="78">
        <f t="shared" si="5"/>
        <v>0</v>
      </c>
      <c r="J158" s="18"/>
      <c r="K158" s="18"/>
      <c r="L158" s="18"/>
      <c r="M158" s="18"/>
      <c r="N158" s="18"/>
      <c r="O158" s="18"/>
      <c r="P158" s="104"/>
      <c r="Q158" s="60"/>
      <c r="R158" s="60"/>
      <c r="S158" s="18"/>
      <c r="T158" s="18"/>
    </row>
    <row r="159" spans="1:20">
      <c r="A159" s="4">
        <v>155</v>
      </c>
      <c r="B159" s="17"/>
      <c r="C159" s="18"/>
      <c r="D159" s="18"/>
      <c r="E159" s="19"/>
      <c r="F159" s="18"/>
      <c r="G159" s="19"/>
      <c r="H159" s="19"/>
      <c r="I159" s="78">
        <f t="shared" si="5"/>
        <v>0</v>
      </c>
      <c r="J159" s="18"/>
      <c r="K159" s="18"/>
      <c r="L159" s="18"/>
      <c r="M159" s="18"/>
      <c r="N159" s="18"/>
      <c r="O159" s="18"/>
      <c r="P159" s="104"/>
      <c r="Q159" s="60"/>
      <c r="R159" s="60"/>
      <c r="S159" s="18"/>
      <c r="T159" s="18"/>
    </row>
    <row r="160" spans="1:20">
      <c r="A160" s="4">
        <v>156</v>
      </c>
      <c r="B160" s="17"/>
      <c r="C160" s="18"/>
      <c r="D160" s="18"/>
      <c r="E160" s="19"/>
      <c r="F160" s="18"/>
      <c r="G160" s="19"/>
      <c r="H160" s="19"/>
      <c r="I160" s="78">
        <f t="shared" si="5"/>
        <v>0</v>
      </c>
      <c r="J160" s="18"/>
      <c r="K160" s="18"/>
      <c r="L160" s="18"/>
      <c r="M160" s="18"/>
      <c r="N160" s="18"/>
      <c r="O160" s="18"/>
      <c r="P160" s="104"/>
      <c r="Q160" s="60"/>
      <c r="R160" s="60"/>
      <c r="S160" s="18"/>
      <c r="T160" s="18"/>
    </row>
    <row r="161" spans="1:20">
      <c r="A161" s="4">
        <v>157</v>
      </c>
      <c r="B161" s="17"/>
      <c r="C161" s="18"/>
      <c r="D161" s="18"/>
      <c r="E161" s="19"/>
      <c r="F161" s="18"/>
      <c r="G161" s="19"/>
      <c r="H161" s="19"/>
      <c r="I161" s="78">
        <f t="shared" si="5"/>
        <v>0</v>
      </c>
      <c r="J161" s="18"/>
      <c r="K161" s="18"/>
      <c r="L161" s="18"/>
      <c r="M161" s="18"/>
      <c r="N161" s="18"/>
      <c r="O161" s="18"/>
      <c r="P161" s="104"/>
      <c r="Q161" s="60"/>
      <c r="R161" s="60"/>
      <c r="S161" s="18"/>
      <c r="T161" s="18"/>
    </row>
    <row r="162" spans="1:20">
      <c r="A162" s="4">
        <v>158</v>
      </c>
      <c r="B162" s="17"/>
      <c r="C162" s="18"/>
      <c r="D162" s="18"/>
      <c r="E162" s="19"/>
      <c r="F162" s="18"/>
      <c r="G162" s="19"/>
      <c r="H162" s="19"/>
      <c r="I162" s="78">
        <f t="shared" si="5"/>
        <v>0</v>
      </c>
      <c r="J162" s="18"/>
      <c r="K162" s="18"/>
      <c r="L162" s="18"/>
      <c r="M162" s="18"/>
      <c r="N162" s="18"/>
      <c r="O162" s="18"/>
      <c r="P162" s="104"/>
      <c r="Q162" s="60"/>
      <c r="R162" s="60"/>
      <c r="S162" s="18"/>
      <c r="T162" s="18"/>
    </row>
    <row r="163" spans="1:20">
      <c r="A163" s="4">
        <v>159</v>
      </c>
      <c r="B163" s="17"/>
      <c r="C163" s="18"/>
      <c r="D163" s="18"/>
      <c r="E163" s="19"/>
      <c r="F163" s="18"/>
      <c r="G163" s="19"/>
      <c r="H163" s="19"/>
      <c r="I163" s="78">
        <f t="shared" si="5"/>
        <v>0</v>
      </c>
      <c r="J163" s="18"/>
      <c r="K163" s="18"/>
      <c r="L163" s="18"/>
      <c r="M163" s="18"/>
      <c r="N163" s="18"/>
      <c r="O163" s="18"/>
      <c r="P163" s="104"/>
      <c r="Q163" s="60"/>
      <c r="R163" s="60"/>
      <c r="S163" s="18"/>
      <c r="T163" s="18"/>
    </row>
    <row r="164" spans="1:20">
      <c r="A164" s="4">
        <v>160</v>
      </c>
      <c r="B164" s="17"/>
      <c r="C164" s="18"/>
      <c r="D164" s="18"/>
      <c r="E164" s="19"/>
      <c r="F164" s="18"/>
      <c r="G164" s="19"/>
      <c r="H164" s="19"/>
      <c r="I164" s="78">
        <f t="shared" si="5"/>
        <v>0</v>
      </c>
      <c r="J164" s="18"/>
      <c r="K164" s="18"/>
      <c r="L164" s="18"/>
      <c r="M164" s="18"/>
      <c r="N164" s="18"/>
      <c r="O164" s="18"/>
      <c r="P164" s="104"/>
      <c r="Q164" s="60"/>
      <c r="R164" s="60"/>
      <c r="S164" s="18"/>
      <c r="T164" s="18"/>
    </row>
    <row r="165" spans="1:20">
      <c r="A165" s="21" t="s">
        <v>11</v>
      </c>
      <c r="B165" s="41"/>
      <c r="C165" s="21">
        <f>COUNTIFS(C5:C164,"*")</f>
        <v>132</v>
      </c>
      <c r="D165" s="21"/>
      <c r="E165" s="13"/>
      <c r="F165" s="21"/>
      <c r="G165" s="21">
        <f>SUM(G5:G164)</f>
        <v>5547</v>
      </c>
      <c r="H165" s="21">
        <f>SUM(H5:H164)</f>
        <v>5706</v>
      </c>
      <c r="I165" s="89">
        <f>SUM(I5:I164)</f>
        <v>11253</v>
      </c>
      <c r="J165" s="21"/>
      <c r="K165" s="21"/>
      <c r="L165" s="21"/>
      <c r="M165" s="21"/>
      <c r="N165" s="21"/>
      <c r="O165" s="21"/>
      <c r="P165" s="14"/>
      <c r="Q165" s="79"/>
      <c r="R165" s="79"/>
      <c r="S165" s="21"/>
      <c r="T165" s="12"/>
    </row>
    <row r="166" spans="1:20">
      <c r="A166" s="46" t="s">
        <v>66</v>
      </c>
      <c r="B166" s="10">
        <f>COUNTIF(B$5:B$164,"Team 1")</f>
        <v>64</v>
      </c>
      <c r="C166" s="46" t="s">
        <v>29</v>
      </c>
      <c r="D166" s="10">
        <f>COUNTIF(D5:D164,"Anganwadi")</f>
        <v>0</v>
      </c>
    </row>
    <row r="167" spans="1:20">
      <c r="A167" s="46" t="s">
        <v>67</v>
      </c>
      <c r="B167" s="10">
        <f>COUNTIF(B$6:B$164,"Team 2")</f>
        <v>68</v>
      </c>
      <c r="C167" s="46" t="s">
        <v>27</v>
      </c>
      <c r="D167" s="10">
        <f>COUNTIF(D5:D164,"School")</f>
        <v>39</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115" zoomScaleNormal="115" workbookViewId="0">
      <pane xSplit="3" ySplit="4" topLeftCell="K155" activePane="bottomRight" state="frozen"/>
      <selection pane="topRight" activeCell="C1" sqref="C1"/>
      <selection pane="bottomLeft" activeCell="A5" sqref="A5"/>
      <selection pane="bottomRight" sqref="A1:S1"/>
    </sheetView>
  </sheetViews>
  <sheetFormatPr defaultColWidth="9.140625"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20" t="s">
        <v>1696</v>
      </c>
      <c r="B1" s="220"/>
      <c r="C1" s="220"/>
      <c r="D1" s="221"/>
      <c r="E1" s="221"/>
      <c r="F1" s="221"/>
      <c r="G1" s="221"/>
      <c r="H1" s="221"/>
      <c r="I1" s="221"/>
      <c r="J1" s="221"/>
      <c r="K1" s="221"/>
      <c r="L1" s="221"/>
      <c r="M1" s="221"/>
      <c r="N1" s="221"/>
      <c r="O1" s="221"/>
      <c r="P1" s="221"/>
      <c r="Q1" s="221"/>
      <c r="R1" s="221"/>
      <c r="S1" s="221"/>
    </row>
    <row r="2" spans="1:20">
      <c r="A2" s="224" t="s">
        <v>63</v>
      </c>
      <c r="B2" s="225"/>
      <c r="C2" s="225"/>
      <c r="D2" s="25">
        <v>43435</v>
      </c>
      <c r="E2" s="22"/>
      <c r="F2" s="22"/>
      <c r="G2" s="22"/>
      <c r="H2" s="22"/>
      <c r="I2" s="22"/>
      <c r="J2" s="22"/>
      <c r="K2" s="22"/>
      <c r="L2" s="22"/>
      <c r="M2" s="22"/>
      <c r="N2" s="22"/>
      <c r="O2" s="22"/>
      <c r="P2" s="99"/>
      <c r="Q2" s="99"/>
      <c r="R2" s="22"/>
      <c r="S2" s="22"/>
    </row>
    <row r="3" spans="1:20" ht="24" customHeight="1">
      <c r="A3" s="217" t="s">
        <v>14</v>
      </c>
      <c r="B3" s="222" t="s">
        <v>65</v>
      </c>
      <c r="C3" s="216" t="s">
        <v>7</v>
      </c>
      <c r="D3" s="216" t="s">
        <v>59</v>
      </c>
      <c r="E3" s="216" t="s">
        <v>16</v>
      </c>
      <c r="F3" s="226" t="s">
        <v>17</v>
      </c>
      <c r="G3" s="216" t="s">
        <v>8</v>
      </c>
      <c r="H3" s="216"/>
      <c r="I3" s="216"/>
      <c r="J3" s="216" t="s">
        <v>35</v>
      </c>
      <c r="K3" s="222" t="s">
        <v>37</v>
      </c>
      <c r="L3" s="222" t="s">
        <v>54</v>
      </c>
      <c r="M3" s="222" t="s">
        <v>55</v>
      </c>
      <c r="N3" s="222" t="s">
        <v>38</v>
      </c>
      <c r="O3" s="222" t="s">
        <v>39</v>
      </c>
      <c r="P3" s="228" t="s">
        <v>58</v>
      </c>
      <c r="Q3" s="229" t="s">
        <v>56</v>
      </c>
      <c r="R3" s="216" t="s">
        <v>36</v>
      </c>
      <c r="S3" s="216" t="s">
        <v>57</v>
      </c>
      <c r="T3" s="216" t="s">
        <v>13</v>
      </c>
    </row>
    <row r="4" spans="1:20" ht="25.5" customHeight="1">
      <c r="A4" s="217"/>
      <c r="B4" s="227"/>
      <c r="C4" s="216"/>
      <c r="D4" s="216"/>
      <c r="E4" s="216"/>
      <c r="F4" s="226"/>
      <c r="G4" s="23" t="s">
        <v>9</v>
      </c>
      <c r="H4" s="23" t="s">
        <v>10</v>
      </c>
      <c r="I4" s="23" t="s">
        <v>11</v>
      </c>
      <c r="J4" s="216"/>
      <c r="K4" s="223"/>
      <c r="L4" s="223"/>
      <c r="M4" s="223"/>
      <c r="N4" s="223"/>
      <c r="O4" s="223"/>
      <c r="P4" s="228"/>
      <c r="Q4" s="228"/>
      <c r="R4" s="216"/>
      <c r="S4" s="216"/>
      <c r="T4" s="216"/>
    </row>
    <row r="5" spans="1:20">
      <c r="A5" s="4">
        <v>1</v>
      </c>
      <c r="B5" s="17" t="s">
        <v>66</v>
      </c>
      <c r="C5" s="144" t="s">
        <v>1101</v>
      </c>
      <c r="D5" s="111" t="s">
        <v>952</v>
      </c>
      <c r="E5" s="75" t="s">
        <v>542</v>
      </c>
      <c r="F5" s="18"/>
      <c r="G5" s="52">
        <v>21</v>
      </c>
      <c r="H5" s="52">
        <v>20</v>
      </c>
      <c r="I5" s="17">
        <f>+G5+H5</f>
        <v>41</v>
      </c>
      <c r="J5" s="18"/>
      <c r="K5" s="58" t="s">
        <v>138</v>
      </c>
      <c r="L5" s="75" t="s">
        <v>366</v>
      </c>
      <c r="M5" s="111" t="s">
        <v>85</v>
      </c>
      <c r="N5" s="58" t="s">
        <v>139</v>
      </c>
      <c r="O5" s="58"/>
      <c r="P5" s="111" t="s">
        <v>1249</v>
      </c>
      <c r="Q5" s="114" t="s">
        <v>97</v>
      </c>
      <c r="R5" s="18">
        <v>52</v>
      </c>
      <c r="S5" s="18" t="s">
        <v>541</v>
      </c>
      <c r="T5" s="18"/>
    </row>
    <row r="6" spans="1:20">
      <c r="A6" s="4">
        <v>2</v>
      </c>
      <c r="B6" s="17" t="s">
        <v>66</v>
      </c>
      <c r="C6" s="144" t="s">
        <v>1102</v>
      </c>
      <c r="D6" s="111" t="s">
        <v>952</v>
      </c>
      <c r="E6" s="75" t="s">
        <v>543</v>
      </c>
      <c r="F6" s="18"/>
      <c r="G6" s="52">
        <v>14</v>
      </c>
      <c r="H6" s="52">
        <v>18</v>
      </c>
      <c r="I6" s="17">
        <f t="shared" ref="I6:I69" si="0">+G6+H6</f>
        <v>32</v>
      </c>
      <c r="J6" s="18"/>
      <c r="K6" s="58" t="s">
        <v>138</v>
      </c>
      <c r="L6" s="75" t="s">
        <v>584</v>
      </c>
      <c r="M6" s="111" t="s">
        <v>85</v>
      </c>
      <c r="N6" s="58" t="s">
        <v>139</v>
      </c>
      <c r="O6" s="58"/>
      <c r="P6" s="111" t="s">
        <v>1249</v>
      </c>
      <c r="Q6" s="62"/>
      <c r="R6" s="18"/>
      <c r="S6" s="18" t="s">
        <v>541</v>
      </c>
      <c r="T6" s="18"/>
    </row>
    <row r="7" spans="1:20">
      <c r="A7" s="4">
        <v>3</v>
      </c>
      <c r="B7" s="17" t="s">
        <v>66</v>
      </c>
      <c r="C7" s="144" t="s">
        <v>1103</v>
      </c>
      <c r="D7" s="111" t="s">
        <v>952</v>
      </c>
      <c r="E7" s="75" t="s">
        <v>544</v>
      </c>
      <c r="F7" s="18"/>
      <c r="G7" s="52">
        <v>41</v>
      </c>
      <c r="H7" s="52">
        <v>38</v>
      </c>
      <c r="I7" s="17">
        <f t="shared" si="0"/>
        <v>79</v>
      </c>
      <c r="J7" s="18"/>
      <c r="K7" s="58" t="s">
        <v>138</v>
      </c>
      <c r="L7" s="75" t="s">
        <v>585</v>
      </c>
      <c r="M7" s="111" t="s">
        <v>85</v>
      </c>
      <c r="N7" s="58" t="s">
        <v>139</v>
      </c>
      <c r="O7" s="65"/>
      <c r="P7" s="111" t="s">
        <v>1249</v>
      </c>
      <c r="Q7" s="114"/>
      <c r="R7" s="18"/>
      <c r="S7" s="18" t="s">
        <v>541</v>
      </c>
      <c r="T7" s="18"/>
    </row>
    <row r="8" spans="1:20">
      <c r="A8" s="4">
        <v>4</v>
      </c>
      <c r="B8" s="17" t="s">
        <v>66</v>
      </c>
      <c r="C8" s="144" t="s">
        <v>1104</v>
      </c>
      <c r="D8" s="111" t="s">
        <v>952</v>
      </c>
      <c r="E8" s="75" t="s">
        <v>471</v>
      </c>
      <c r="F8" s="18"/>
      <c r="G8" s="52">
        <v>24</v>
      </c>
      <c r="H8" s="52">
        <v>14</v>
      </c>
      <c r="I8" s="17">
        <f t="shared" si="0"/>
        <v>38</v>
      </c>
      <c r="J8" s="17"/>
      <c r="K8" s="58" t="s">
        <v>138</v>
      </c>
      <c r="L8" s="75" t="s">
        <v>366</v>
      </c>
      <c r="M8" s="111" t="s">
        <v>85</v>
      </c>
      <c r="N8" s="58" t="s">
        <v>139</v>
      </c>
      <c r="O8" s="65"/>
      <c r="P8" s="111" t="s">
        <v>1250</v>
      </c>
      <c r="Q8" s="114" t="s">
        <v>91</v>
      </c>
      <c r="R8" s="18">
        <v>56</v>
      </c>
      <c r="S8" s="18" t="s">
        <v>541</v>
      </c>
      <c r="T8" s="18"/>
    </row>
    <row r="9" spans="1:20">
      <c r="A9" s="4">
        <v>5</v>
      </c>
      <c r="B9" s="17" t="s">
        <v>66</v>
      </c>
      <c r="C9" s="144" t="s">
        <v>1105</v>
      </c>
      <c r="D9" s="111" t="s">
        <v>952</v>
      </c>
      <c r="E9" s="75" t="s">
        <v>472</v>
      </c>
      <c r="F9" s="18"/>
      <c r="G9" s="52">
        <v>35</v>
      </c>
      <c r="H9" s="52">
        <v>39</v>
      </c>
      <c r="I9" s="17">
        <f t="shared" si="0"/>
        <v>74</v>
      </c>
      <c r="J9" s="18"/>
      <c r="K9" s="58" t="s">
        <v>138</v>
      </c>
      <c r="L9" s="75" t="s">
        <v>585</v>
      </c>
      <c r="M9" s="111" t="s">
        <v>85</v>
      </c>
      <c r="N9" s="58" t="s">
        <v>140</v>
      </c>
      <c r="O9" s="58">
        <v>9859546560</v>
      </c>
      <c r="P9" s="111" t="s">
        <v>1250</v>
      </c>
      <c r="Q9" s="62"/>
      <c r="R9" s="62"/>
      <c r="S9" s="18" t="s">
        <v>541</v>
      </c>
      <c r="T9" s="18"/>
    </row>
    <row r="10" spans="1:20">
      <c r="A10" s="4">
        <v>6</v>
      </c>
      <c r="B10" s="17" t="s">
        <v>66</v>
      </c>
      <c r="C10" s="144" t="s">
        <v>1106</v>
      </c>
      <c r="D10" s="111" t="s">
        <v>952</v>
      </c>
      <c r="E10" s="75" t="s">
        <v>473</v>
      </c>
      <c r="F10" s="18"/>
      <c r="G10" s="52">
        <v>32</v>
      </c>
      <c r="H10" s="52">
        <v>32</v>
      </c>
      <c r="I10" s="17">
        <f t="shared" si="0"/>
        <v>64</v>
      </c>
      <c r="J10" s="18"/>
      <c r="K10" s="58" t="s">
        <v>138</v>
      </c>
      <c r="L10" s="75" t="s">
        <v>368</v>
      </c>
      <c r="M10" s="111" t="s">
        <v>85</v>
      </c>
      <c r="N10" s="58" t="s">
        <v>140</v>
      </c>
      <c r="O10" s="58">
        <v>9859546560</v>
      </c>
      <c r="P10" s="111" t="s">
        <v>1250</v>
      </c>
      <c r="Q10" s="114"/>
      <c r="R10" s="18"/>
      <c r="S10" s="18" t="s">
        <v>541</v>
      </c>
      <c r="T10" s="18"/>
    </row>
    <row r="11" spans="1:20">
      <c r="A11" s="4">
        <v>7</v>
      </c>
      <c r="B11" s="17" t="s">
        <v>66</v>
      </c>
      <c r="C11" s="144" t="s">
        <v>1107</v>
      </c>
      <c r="D11" s="111" t="s">
        <v>952</v>
      </c>
      <c r="E11" s="75" t="s">
        <v>474</v>
      </c>
      <c r="F11" s="18"/>
      <c r="G11" s="52">
        <v>30</v>
      </c>
      <c r="H11" s="52">
        <v>31</v>
      </c>
      <c r="I11" s="17">
        <f t="shared" si="0"/>
        <v>61</v>
      </c>
      <c r="J11" s="18"/>
      <c r="K11" s="58" t="s">
        <v>138</v>
      </c>
      <c r="L11" s="75" t="s">
        <v>586</v>
      </c>
      <c r="M11" s="111" t="s">
        <v>85</v>
      </c>
      <c r="N11" s="58" t="s">
        <v>140</v>
      </c>
      <c r="O11" s="58">
        <v>9859546560</v>
      </c>
      <c r="P11" s="111" t="s">
        <v>1251</v>
      </c>
      <c r="Q11" s="114" t="s">
        <v>92</v>
      </c>
      <c r="R11" s="18">
        <v>62</v>
      </c>
      <c r="S11" s="18" t="s">
        <v>541</v>
      </c>
      <c r="T11" s="18"/>
    </row>
    <row r="12" spans="1:20">
      <c r="A12" s="4">
        <v>8</v>
      </c>
      <c r="B12" s="17" t="s">
        <v>66</v>
      </c>
      <c r="C12" s="144" t="s">
        <v>1108</v>
      </c>
      <c r="D12" s="111" t="s">
        <v>952</v>
      </c>
      <c r="E12" s="75" t="s">
        <v>475</v>
      </c>
      <c r="F12" s="18"/>
      <c r="G12" s="52">
        <v>21</v>
      </c>
      <c r="H12" s="52">
        <v>26</v>
      </c>
      <c r="I12" s="83">
        <f t="shared" si="0"/>
        <v>47</v>
      </c>
      <c r="J12" s="18"/>
      <c r="K12" s="58" t="s">
        <v>138</v>
      </c>
      <c r="L12" s="75" t="s">
        <v>587</v>
      </c>
      <c r="M12" s="111" t="s">
        <v>85</v>
      </c>
      <c r="N12" s="58" t="s">
        <v>140</v>
      </c>
      <c r="O12" s="58">
        <v>9859546560</v>
      </c>
      <c r="P12" s="111" t="s">
        <v>1251</v>
      </c>
      <c r="Q12" s="114"/>
      <c r="R12" s="18"/>
      <c r="S12" s="18" t="s">
        <v>541</v>
      </c>
      <c r="T12" s="18"/>
    </row>
    <row r="13" spans="1:20">
      <c r="A13" s="4">
        <v>9</v>
      </c>
      <c r="B13" s="17" t="s">
        <v>66</v>
      </c>
      <c r="C13" s="144" t="s">
        <v>1109</v>
      </c>
      <c r="D13" s="111" t="s">
        <v>952</v>
      </c>
      <c r="E13" s="75" t="s">
        <v>476</v>
      </c>
      <c r="F13" s="18"/>
      <c r="G13" s="52">
        <v>16</v>
      </c>
      <c r="H13" s="52">
        <v>19</v>
      </c>
      <c r="I13" s="83">
        <f t="shared" si="0"/>
        <v>35</v>
      </c>
      <c r="J13" s="18"/>
      <c r="K13" s="58" t="s">
        <v>138</v>
      </c>
      <c r="L13" s="75" t="s">
        <v>586</v>
      </c>
      <c r="M13" s="111" t="s">
        <v>85</v>
      </c>
      <c r="N13" s="58" t="s">
        <v>140</v>
      </c>
      <c r="O13" s="58">
        <v>9859546560</v>
      </c>
      <c r="P13" s="111" t="s">
        <v>1251</v>
      </c>
      <c r="Q13" s="114"/>
      <c r="R13" s="18"/>
      <c r="S13" s="18" t="s">
        <v>541</v>
      </c>
      <c r="T13" s="18"/>
    </row>
    <row r="14" spans="1:20">
      <c r="A14" s="4">
        <v>10</v>
      </c>
      <c r="B14" s="17" t="s">
        <v>66</v>
      </c>
      <c r="C14" s="144" t="s">
        <v>1110</v>
      </c>
      <c r="D14" s="111" t="s">
        <v>952</v>
      </c>
      <c r="E14" s="75" t="s">
        <v>477</v>
      </c>
      <c r="F14" s="18"/>
      <c r="G14" s="52">
        <v>23</v>
      </c>
      <c r="H14" s="52">
        <v>12</v>
      </c>
      <c r="I14" s="83">
        <f t="shared" si="0"/>
        <v>35</v>
      </c>
      <c r="J14" s="18"/>
      <c r="K14" s="58" t="s">
        <v>138</v>
      </c>
      <c r="L14" s="75" t="s">
        <v>588</v>
      </c>
      <c r="M14" s="111" t="s">
        <v>814</v>
      </c>
      <c r="N14" s="58" t="s">
        <v>140</v>
      </c>
      <c r="O14" s="58">
        <v>9859546560</v>
      </c>
      <c r="P14" s="111" t="s">
        <v>1252</v>
      </c>
      <c r="Q14" s="114" t="s">
        <v>93</v>
      </c>
      <c r="R14" s="62"/>
      <c r="S14" s="18" t="s">
        <v>541</v>
      </c>
      <c r="T14" s="18"/>
    </row>
    <row r="15" spans="1:20">
      <c r="A15" s="4">
        <v>11</v>
      </c>
      <c r="B15" s="17" t="s">
        <v>66</v>
      </c>
      <c r="C15" s="144" t="s">
        <v>1111</v>
      </c>
      <c r="D15" s="111" t="s">
        <v>952</v>
      </c>
      <c r="E15" s="75" t="s">
        <v>478</v>
      </c>
      <c r="F15" s="18"/>
      <c r="G15" s="52">
        <v>12</v>
      </c>
      <c r="H15" s="52">
        <v>16</v>
      </c>
      <c r="I15" s="83">
        <f t="shared" si="0"/>
        <v>28</v>
      </c>
      <c r="J15" s="18"/>
      <c r="K15" s="58" t="s">
        <v>138</v>
      </c>
      <c r="L15" s="75" t="s">
        <v>586</v>
      </c>
      <c r="M15" s="111" t="s">
        <v>814</v>
      </c>
      <c r="N15" s="58" t="s">
        <v>140</v>
      </c>
      <c r="O15" s="58">
        <v>9859546560</v>
      </c>
      <c r="P15" s="111" t="s">
        <v>1252</v>
      </c>
      <c r="Q15" s="114"/>
      <c r="R15" s="18">
        <v>75</v>
      </c>
      <c r="S15" s="18" t="s">
        <v>541</v>
      </c>
      <c r="T15" s="18"/>
    </row>
    <row r="16" spans="1:20">
      <c r="A16" s="4">
        <v>12</v>
      </c>
      <c r="B16" s="17" t="s">
        <v>66</v>
      </c>
      <c r="C16" s="144" t="s">
        <v>1112</v>
      </c>
      <c r="D16" s="111" t="s">
        <v>952</v>
      </c>
      <c r="E16" s="75" t="s">
        <v>479</v>
      </c>
      <c r="F16" s="18"/>
      <c r="G16" s="52">
        <v>18</v>
      </c>
      <c r="H16" s="52">
        <v>16</v>
      </c>
      <c r="I16" s="83">
        <f t="shared" si="0"/>
        <v>34</v>
      </c>
      <c r="J16" s="18"/>
      <c r="K16" s="58" t="s">
        <v>138</v>
      </c>
      <c r="L16" s="75" t="s">
        <v>588</v>
      </c>
      <c r="M16" s="111" t="s">
        <v>814</v>
      </c>
      <c r="N16" s="58" t="s">
        <v>139</v>
      </c>
      <c r="O16" s="58"/>
      <c r="P16" s="111" t="s">
        <v>1252</v>
      </c>
      <c r="Q16" s="114"/>
      <c r="R16" s="18"/>
      <c r="S16" s="18" t="s">
        <v>541</v>
      </c>
      <c r="T16" s="18"/>
    </row>
    <row r="17" spans="1:20">
      <c r="A17" s="4">
        <v>13</v>
      </c>
      <c r="B17" s="17" t="s">
        <v>66</v>
      </c>
      <c r="C17" s="144" t="s">
        <v>84</v>
      </c>
      <c r="D17" s="111" t="s">
        <v>952</v>
      </c>
      <c r="E17" s="75" t="s">
        <v>480</v>
      </c>
      <c r="F17" s="18"/>
      <c r="G17" s="52">
        <v>27</v>
      </c>
      <c r="H17" s="52">
        <v>34</v>
      </c>
      <c r="I17" s="83">
        <f t="shared" si="0"/>
        <v>61</v>
      </c>
      <c r="J17" s="18"/>
      <c r="K17" s="58" t="s">
        <v>138</v>
      </c>
      <c r="L17" s="75" t="s">
        <v>589</v>
      </c>
      <c r="M17" s="111" t="s">
        <v>814</v>
      </c>
      <c r="N17" s="58" t="s">
        <v>139</v>
      </c>
      <c r="O17" s="58"/>
      <c r="P17" s="111" t="s">
        <v>1253</v>
      </c>
      <c r="Q17" s="114" t="s">
        <v>94</v>
      </c>
      <c r="R17" s="18"/>
      <c r="S17" s="18" t="s">
        <v>541</v>
      </c>
      <c r="T17" s="18"/>
    </row>
    <row r="18" spans="1:20">
      <c r="A18" s="4">
        <v>14</v>
      </c>
      <c r="B18" s="17" t="s">
        <v>66</v>
      </c>
      <c r="C18" s="144" t="s">
        <v>1113</v>
      </c>
      <c r="D18" s="111" t="s">
        <v>952</v>
      </c>
      <c r="E18" s="75" t="s">
        <v>481</v>
      </c>
      <c r="F18" s="18"/>
      <c r="G18" s="52">
        <v>14</v>
      </c>
      <c r="H18" s="52">
        <v>21</v>
      </c>
      <c r="I18" s="83">
        <f t="shared" si="0"/>
        <v>35</v>
      </c>
      <c r="J18" s="18"/>
      <c r="K18" s="58" t="s">
        <v>138</v>
      </c>
      <c r="L18" s="75" t="s">
        <v>368</v>
      </c>
      <c r="M18" s="111" t="s">
        <v>814</v>
      </c>
      <c r="N18" s="58" t="s">
        <v>139</v>
      </c>
      <c r="O18" s="58"/>
      <c r="P18" s="111" t="s">
        <v>1253</v>
      </c>
      <c r="Q18" s="114"/>
      <c r="R18" s="18">
        <v>175</v>
      </c>
      <c r="S18" s="18" t="s">
        <v>541</v>
      </c>
      <c r="T18" s="18"/>
    </row>
    <row r="19" spans="1:20">
      <c r="A19" s="4">
        <v>15</v>
      </c>
      <c r="B19" s="17" t="s">
        <v>66</v>
      </c>
      <c r="C19" s="144" t="s">
        <v>1114</v>
      </c>
      <c r="D19" s="111" t="s">
        <v>952</v>
      </c>
      <c r="E19" s="75" t="s">
        <v>482</v>
      </c>
      <c r="F19" s="18"/>
      <c r="G19" s="52">
        <v>25</v>
      </c>
      <c r="H19" s="52">
        <v>20</v>
      </c>
      <c r="I19" s="83">
        <f t="shared" si="0"/>
        <v>45</v>
      </c>
      <c r="J19" s="18"/>
      <c r="K19" s="58" t="s">
        <v>138</v>
      </c>
      <c r="L19" s="75" t="s">
        <v>586</v>
      </c>
      <c r="M19" s="111" t="s">
        <v>814</v>
      </c>
      <c r="N19" s="58" t="s">
        <v>139</v>
      </c>
      <c r="O19" s="58"/>
      <c r="P19" s="111" t="s">
        <v>1253</v>
      </c>
      <c r="Q19" s="114"/>
      <c r="R19" s="62"/>
      <c r="S19" s="18" t="s">
        <v>541</v>
      </c>
      <c r="T19" s="18"/>
    </row>
    <row r="20" spans="1:20">
      <c r="A20" s="4">
        <v>16</v>
      </c>
      <c r="B20" s="17" t="s">
        <v>66</v>
      </c>
      <c r="C20" s="144" t="s">
        <v>1115</v>
      </c>
      <c r="D20" s="111" t="s">
        <v>952</v>
      </c>
      <c r="E20" s="75" t="s">
        <v>483</v>
      </c>
      <c r="F20" s="18"/>
      <c r="G20" s="52">
        <v>21</v>
      </c>
      <c r="H20" s="52">
        <v>28</v>
      </c>
      <c r="I20" s="83">
        <f t="shared" si="0"/>
        <v>49</v>
      </c>
      <c r="J20" s="18"/>
      <c r="K20" s="58" t="s">
        <v>138</v>
      </c>
      <c r="L20" s="75" t="s">
        <v>586</v>
      </c>
      <c r="M20" s="111" t="s">
        <v>814</v>
      </c>
      <c r="N20" s="58" t="s">
        <v>139</v>
      </c>
      <c r="O20" s="58"/>
      <c r="P20" s="111" t="s">
        <v>1253</v>
      </c>
      <c r="Q20" s="114"/>
      <c r="R20" s="62"/>
      <c r="S20" s="18" t="s">
        <v>541</v>
      </c>
      <c r="T20" s="18"/>
    </row>
    <row r="21" spans="1:20">
      <c r="A21" s="4">
        <v>17</v>
      </c>
      <c r="B21" s="17" t="s">
        <v>66</v>
      </c>
      <c r="C21" s="144" t="s">
        <v>1116</v>
      </c>
      <c r="D21" s="111" t="s">
        <v>952</v>
      </c>
      <c r="E21" s="75" t="s">
        <v>484</v>
      </c>
      <c r="F21" s="18"/>
      <c r="G21" s="52">
        <v>52</v>
      </c>
      <c r="H21" s="52">
        <v>49</v>
      </c>
      <c r="I21" s="83">
        <f t="shared" si="0"/>
        <v>101</v>
      </c>
      <c r="J21" s="18"/>
      <c r="K21" s="58" t="s">
        <v>138</v>
      </c>
      <c r="L21" s="75" t="s">
        <v>586</v>
      </c>
      <c r="M21" s="111" t="s">
        <v>814</v>
      </c>
      <c r="N21" s="58" t="s">
        <v>139</v>
      </c>
      <c r="O21" s="58"/>
      <c r="P21" s="111" t="s">
        <v>1254</v>
      </c>
      <c r="Q21" s="114" t="s">
        <v>97</v>
      </c>
      <c r="R21" s="18">
        <v>65</v>
      </c>
      <c r="S21" s="18" t="s">
        <v>541</v>
      </c>
      <c r="T21" s="18"/>
    </row>
    <row r="22" spans="1:20">
      <c r="A22" s="4">
        <v>18</v>
      </c>
      <c r="B22" s="17" t="s">
        <v>66</v>
      </c>
      <c r="C22" s="144" t="s">
        <v>1117</v>
      </c>
      <c r="D22" s="111" t="s">
        <v>952</v>
      </c>
      <c r="E22" s="75" t="s">
        <v>485</v>
      </c>
      <c r="F22" s="18"/>
      <c r="G22" s="52">
        <v>35</v>
      </c>
      <c r="H22" s="52">
        <v>36</v>
      </c>
      <c r="I22" s="83">
        <f t="shared" si="0"/>
        <v>71</v>
      </c>
      <c r="J22" s="18"/>
      <c r="K22" s="58" t="s">
        <v>141</v>
      </c>
      <c r="L22" s="75" t="s">
        <v>589</v>
      </c>
      <c r="M22" s="111" t="s">
        <v>814</v>
      </c>
      <c r="N22" s="58" t="s">
        <v>142</v>
      </c>
      <c r="O22" s="58">
        <v>8876856416</v>
      </c>
      <c r="P22" s="111" t="s">
        <v>1254</v>
      </c>
      <c r="Q22" s="114"/>
      <c r="R22" s="18"/>
      <c r="S22" s="18" t="s">
        <v>541</v>
      </c>
      <c r="T22" s="18"/>
    </row>
    <row r="23" spans="1:20">
      <c r="A23" s="4">
        <v>19</v>
      </c>
      <c r="B23" s="17" t="s">
        <v>66</v>
      </c>
      <c r="C23" s="144" t="s">
        <v>1118</v>
      </c>
      <c r="D23" s="111" t="s">
        <v>952</v>
      </c>
      <c r="E23" s="75" t="s">
        <v>486</v>
      </c>
      <c r="F23" s="18"/>
      <c r="G23" s="52">
        <v>21</v>
      </c>
      <c r="H23" s="52">
        <v>28</v>
      </c>
      <c r="I23" s="83">
        <f t="shared" si="0"/>
        <v>49</v>
      </c>
      <c r="J23" s="18"/>
      <c r="K23" s="58" t="s">
        <v>141</v>
      </c>
      <c r="L23" s="75" t="s">
        <v>586</v>
      </c>
      <c r="M23" s="111" t="s">
        <v>814</v>
      </c>
      <c r="N23" s="58" t="s">
        <v>142</v>
      </c>
      <c r="O23" s="58">
        <v>8876856416</v>
      </c>
      <c r="P23" s="111" t="s">
        <v>1254</v>
      </c>
      <c r="Q23" s="114"/>
      <c r="R23" s="62">
        <v>55</v>
      </c>
      <c r="S23" s="18" t="s">
        <v>541</v>
      </c>
      <c r="T23" s="18"/>
    </row>
    <row r="24" spans="1:20">
      <c r="A24" s="4">
        <v>20</v>
      </c>
      <c r="B24" s="17" t="s">
        <v>66</v>
      </c>
      <c r="C24" s="144" t="s">
        <v>1119</v>
      </c>
      <c r="D24" s="111" t="s">
        <v>952</v>
      </c>
      <c r="E24" s="75" t="s">
        <v>487</v>
      </c>
      <c r="F24" s="18"/>
      <c r="G24" s="52">
        <v>22</v>
      </c>
      <c r="H24" s="52">
        <v>29</v>
      </c>
      <c r="I24" s="83">
        <f t="shared" si="0"/>
        <v>51</v>
      </c>
      <c r="J24" s="18"/>
      <c r="K24" s="58" t="s">
        <v>141</v>
      </c>
      <c r="L24" s="75" t="s">
        <v>586</v>
      </c>
      <c r="M24" s="111" t="s">
        <v>814</v>
      </c>
      <c r="N24" s="58" t="s">
        <v>142</v>
      </c>
      <c r="O24" s="58">
        <v>8876856416</v>
      </c>
      <c r="P24" s="111" t="s">
        <v>1273</v>
      </c>
      <c r="Q24" s="114" t="s">
        <v>90</v>
      </c>
      <c r="R24" s="62"/>
      <c r="S24" s="18" t="s">
        <v>541</v>
      </c>
      <c r="T24" s="18"/>
    </row>
    <row r="25" spans="1:20">
      <c r="A25" s="4">
        <v>21</v>
      </c>
      <c r="B25" s="17" t="s">
        <v>66</v>
      </c>
      <c r="C25" s="112" t="s">
        <v>1120</v>
      </c>
      <c r="D25" s="111" t="s">
        <v>952</v>
      </c>
      <c r="E25" s="75" t="s">
        <v>488</v>
      </c>
      <c r="F25" s="18"/>
      <c r="G25" s="52">
        <v>58</v>
      </c>
      <c r="H25" s="52">
        <v>35</v>
      </c>
      <c r="I25" s="83">
        <f t="shared" si="0"/>
        <v>93</v>
      </c>
      <c r="J25" s="18"/>
      <c r="K25" s="58" t="s">
        <v>141</v>
      </c>
      <c r="L25" s="75" t="s">
        <v>589</v>
      </c>
      <c r="M25" s="111" t="s">
        <v>814</v>
      </c>
      <c r="N25" s="58" t="s">
        <v>142</v>
      </c>
      <c r="O25" s="58">
        <v>8876856416</v>
      </c>
      <c r="P25" s="111" t="s">
        <v>1273</v>
      </c>
      <c r="Q25" s="114"/>
      <c r="R25" s="18">
        <v>49</v>
      </c>
      <c r="S25" s="18" t="s">
        <v>541</v>
      </c>
      <c r="T25" s="18"/>
    </row>
    <row r="26" spans="1:20">
      <c r="A26" s="4">
        <v>22</v>
      </c>
      <c r="B26" s="17" t="s">
        <v>66</v>
      </c>
      <c r="C26" s="112" t="s">
        <v>1121</v>
      </c>
      <c r="D26" s="111" t="s">
        <v>952</v>
      </c>
      <c r="E26" s="75" t="s">
        <v>489</v>
      </c>
      <c r="F26" s="18"/>
      <c r="G26" s="52">
        <v>48</v>
      </c>
      <c r="H26" s="52">
        <v>41</v>
      </c>
      <c r="I26" s="83">
        <f t="shared" si="0"/>
        <v>89</v>
      </c>
      <c r="J26" s="18"/>
      <c r="K26" s="58" t="s">
        <v>141</v>
      </c>
      <c r="L26" s="75" t="s">
        <v>588</v>
      </c>
      <c r="M26" s="111" t="s">
        <v>814</v>
      </c>
      <c r="N26" s="58" t="s">
        <v>142</v>
      </c>
      <c r="O26" s="58">
        <v>8876856416</v>
      </c>
      <c r="P26" s="111" t="s">
        <v>1255</v>
      </c>
      <c r="Q26" s="114" t="s">
        <v>91</v>
      </c>
      <c r="R26" s="62"/>
      <c r="S26" s="18" t="s">
        <v>541</v>
      </c>
      <c r="T26" s="18"/>
    </row>
    <row r="27" spans="1:20">
      <c r="A27" s="4">
        <v>23</v>
      </c>
      <c r="B27" s="17" t="s">
        <v>66</v>
      </c>
      <c r="C27" s="112" t="s">
        <v>1122</v>
      </c>
      <c r="D27" s="111" t="s">
        <v>952</v>
      </c>
      <c r="E27" s="75" t="s">
        <v>490</v>
      </c>
      <c r="F27" s="18"/>
      <c r="G27" s="52">
        <v>21</v>
      </c>
      <c r="H27" s="52">
        <v>31</v>
      </c>
      <c r="I27" s="83">
        <f t="shared" si="0"/>
        <v>52</v>
      </c>
      <c r="J27" s="18"/>
      <c r="K27" s="58" t="s">
        <v>141</v>
      </c>
      <c r="L27" s="75" t="s">
        <v>368</v>
      </c>
      <c r="M27" s="111" t="s">
        <v>814</v>
      </c>
      <c r="N27" s="58" t="s">
        <v>142</v>
      </c>
      <c r="O27" s="58">
        <v>8876856416</v>
      </c>
      <c r="P27" s="111" t="s">
        <v>1255</v>
      </c>
      <c r="Q27" s="114"/>
      <c r="R27" s="18">
        <v>45</v>
      </c>
      <c r="S27" s="18" t="s">
        <v>541</v>
      </c>
      <c r="T27" s="18"/>
    </row>
    <row r="28" spans="1:20">
      <c r="A28" s="4">
        <v>24</v>
      </c>
      <c r="B28" s="17" t="s">
        <v>66</v>
      </c>
      <c r="C28" s="112" t="s">
        <v>1123</v>
      </c>
      <c r="D28" s="111" t="s">
        <v>952</v>
      </c>
      <c r="E28" s="75" t="s">
        <v>491</v>
      </c>
      <c r="F28" s="18"/>
      <c r="G28" s="52">
        <v>38</v>
      </c>
      <c r="H28" s="52">
        <v>30</v>
      </c>
      <c r="I28" s="83">
        <f t="shared" si="0"/>
        <v>68</v>
      </c>
      <c r="J28" s="18"/>
      <c r="K28" s="58" t="s">
        <v>141</v>
      </c>
      <c r="L28" s="75" t="s">
        <v>590</v>
      </c>
      <c r="M28" s="111" t="s">
        <v>814</v>
      </c>
      <c r="N28" s="58" t="s">
        <v>142</v>
      </c>
      <c r="O28" s="58">
        <v>8876856416</v>
      </c>
      <c r="P28" s="111" t="s">
        <v>1255</v>
      </c>
      <c r="Q28" s="114"/>
      <c r="R28" s="18"/>
      <c r="S28" s="18" t="s">
        <v>541</v>
      </c>
      <c r="T28" s="18"/>
    </row>
    <row r="29" spans="1:20">
      <c r="A29" s="4">
        <v>25</v>
      </c>
      <c r="B29" s="17" t="s">
        <v>66</v>
      </c>
      <c r="C29" s="112" t="s">
        <v>1124</v>
      </c>
      <c r="D29" s="111" t="s">
        <v>952</v>
      </c>
      <c r="E29" s="75" t="s">
        <v>492</v>
      </c>
      <c r="F29" s="18"/>
      <c r="G29" s="52">
        <v>23</v>
      </c>
      <c r="H29" s="52">
        <v>28</v>
      </c>
      <c r="I29" s="83">
        <f t="shared" si="0"/>
        <v>51</v>
      </c>
      <c r="J29" s="18"/>
      <c r="K29" s="58" t="s">
        <v>141</v>
      </c>
      <c r="L29" s="75" t="s">
        <v>591</v>
      </c>
      <c r="M29" s="111" t="s">
        <v>814</v>
      </c>
      <c r="N29" s="58" t="s">
        <v>142</v>
      </c>
      <c r="O29" s="58">
        <v>8876856416</v>
      </c>
      <c r="P29" s="111" t="s">
        <v>1255</v>
      </c>
      <c r="Q29" s="114"/>
      <c r="R29" s="18">
        <v>59</v>
      </c>
      <c r="S29" s="18" t="s">
        <v>541</v>
      </c>
      <c r="T29" s="18"/>
    </row>
    <row r="30" spans="1:20">
      <c r="A30" s="4">
        <v>26</v>
      </c>
      <c r="B30" s="17" t="s">
        <v>66</v>
      </c>
      <c r="C30" s="112" t="s">
        <v>1125</v>
      </c>
      <c r="D30" s="111" t="s">
        <v>952</v>
      </c>
      <c r="E30" s="75" t="s">
        <v>493</v>
      </c>
      <c r="F30" s="18"/>
      <c r="G30" s="52">
        <v>21</v>
      </c>
      <c r="H30" s="52">
        <v>20</v>
      </c>
      <c r="I30" s="83">
        <f t="shared" si="0"/>
        <v>41</v>
      </c>
      <c r="J30" s="18"/>
      <c r="K30" s="58" t="s">
        <v>141</v>
      </c>
      <c r="L30" s="75" t="s">
        <v>592</v>
      </c>
      <c r="M30" s="111" t="s">
        <v>814</v>
      </c>
      <c r="N30" s="58" t="s">
        <v>142</v>
      </c>
      <c r="O30" s="58">
        <v>8876856416</v>
      </c>
      <c r="P30" s="111" t="s">
        <v>1255</v>
      </c>
      <c r="Q30" s="114"/>
      <c r="R30" s="18"/>
      <c r="S30" s="18" t="s">
        <v>541</v>
      </c>
      <c r="T30" s="18"/>
    </row>
    <row r="31" spans="1:20">
      <c r="A31" s="4">
        <v>27</v>
      </c>
      <c r="B31" s="17" t="s">
        <v>66</v>
      </c>
      <c r="C31" s="112" t="s">
        <v>1126</v>
      </c>
      <c r="D31" s="111" t="s">
        <v>952</v>
      </c>
      <c r="E31" s="75" t="s">
        <v>494</v>
      </c>
      <c r="F31" s="18"/>
      <c r="G31" s="52">
        <v>14</v>
      </c>
      <c r="H31" s="52">
        <v>18</v>
      </c>
      <c r="I31" s="83">
        <f t="shared" si="0"/>
        <v>32</v>
      </c>
      <c r="J31" s="18"/>
      <c r="K31" s="58" t="s">
        <v>141</v>
      </c>
      <c r="L31" s="75" t="s">
        <v>593</v>
      </c>
      <c r="M31" s="111" t="s">
        <v>814</v>
      </c>
      <c r="N31" s="58" t="s">
        <v>142</v>
      </c>
      <c r="O31" s="58">
        <v>8876856416</v>
      </c>
      <c r="P31" s="111" t="s">
        <v>1256</v>
      </c>
      <c r="Q31" s="114" t="s">
        <v>92</v>
      </c>
      <c r="R31" s="18">
        <v>45</v>
      </c>
      <c r="S31" s="18" t="s">
        <v>541</v>
      </c>
      <c r="T31" s="18"/>
    </row>
    <row r="32" spans="1:20">
      <c r="A32" s="4">
        <v>28</v>
      </c>
      <c r="B32" s="17" t="s">
        <v>66</v>
      </c>
      <c r="C32" s="112" t="s">
        <v>1127</v>
      </c>
      <c r="D32" s="111" t="s">
        <v>952</v>
      </c>
      <c r="E32" s="75" t="s">
        <v>495</v>
      </c>
      <c r="F32" s="18"/>
      <c r="G32" s="52">
        <v>21</v>
      </c>
      <c r="H32" s="52">
        <v>28</v>
      </c>
      <c r="I32" s="83">
        <f t="shared" si="0"/>
        <v>49</v>
      </c>
      <c r="J32" s="18"/>
      <c r="K32" s="58" t="s">
        <v>141</v>
      </c>
      <c r="L32" s="75" t="s">
        <v>587</v>
      </c>
      <c r="M32" s="111" t="s">
        <v>814</v>
      </c>
      <c r="N32" s="58" t="s">
        <v>142</v>
      </c>
      <c r="O32" s="58">
        <v>8876856416</v>
      </c>
      <c r="P32" s="111" t="s">
        <v>1256</v>
      </c>
      <c r="Q32" s="114"/>
      <c r="R32" s="18"/>
      <c r="S32" s="18" t="s">
        <v>541</v>
      </c>
      <c r="T32" s="18"/>
    </row>
    <row r="33" spans="1:20">
      <c r="A33" s="4">
        <v>29</v>
      </c>
      <c r="B33" s="17" t="s">
        <v>66</v>
      </c>
      <c r="C33" s="112" t="s">
        <v>1128</v>
      </c>
      <c r="D33" s="111" t="s">
        <v>952</v>
      </c>
      <c r="E33" s="75" t="s">
        <v>496</v>
      </c>
      <c r="F33" s="18"/>
      <c r="G33" s="52">
        <v>24</v>
      </c>
      <c r="H33" s="52">
        <v>14</v>
      </c>
      <c r="I33" s="83">
        <f t="shared" si="0"/>
        <v>38</v>
      </c>
      <c r="J33" s="18"/>
      <c r="K33" s="58" t="s">
        <v>141</v>
      </c>
      <c r="L33" s="75" t="s">
        <v>594</v>
      </c>
      <c r="M33" s="111" t="s">
        <v>814</v>
      </c>
      <c r="N33" s="58" t="s">
        <v>142</v>
      </c>
      <c r="O33" s="58">
        <v>8876856416</v>
      </c>
      <c r="P33" s="111" t="s">
        <v>1256</v>
      </c>
      <c r="Q33" s="114"/>
      <c r="R33" s="18">
        <v>45</v>
      </c>
      <c r="S33" s="18" t="s">
        <v>541</v>
      </c>
      <c r="T33" s="18"/>
    </row>
    <row r="34" spans="1:20">
      <c r="A34" s="4">
        <v>30</v>
      </c>
      <c r="B34" s="17" t="s">
        <v>66</v>
      </c>
      <c r="C34" s="112" t="s">
        <v>1129</v>
      </c>
      <c r="D34" s="111" t="s">
        <v>952</v>
      </c>
      <c r="E34" s="75" t="s">
        <v>497</v>
      </c>
      <c r="F34" s="18"/>
      <c r="G34" s="52">
        <v>27</v>
      </c>
      <c r="H34" s="52">
        <v>22</v>
      </c>
      <c r="I34" s="83">
        <f t="shared" si="0"/>
        <v>49</v>
      </c>
      <c r="J34" s="18"/>
      <c r="K34" s="58" t="s">
        <v>141</v>
      </c>
      <c r="L34" s="75" t="s">
        <v>595</v>
      </c>
      <c r="M34" s="111" t="s">
        <v>814</v>
      </c>
      <c r="N34" s="58" t="s">
        <v>142</v>
      </c>
      <c r="O34" s="58">
        <v>8876856416</v>
      </c>
      <c r="P34" s="111" t="s">
        <v>1256</v>
      </c>
      <c r="Q34" s="114"/>
      <c r="R34" s="18"/>
      <c r="S34" s="18" t="s">
        <v>541</v>
      </c>
      <c r="T34" s="18"/>
    </row>
    <row r="35" spans="1:20">
      <c r="A35" s="4">
        <v>31</v>
      </c>
      <c r="B35" s="17" t="s">
        <v>66</v>
      </c>
      <c r="C35" s="112" t="s">
        <v>1130</v>
      </c>
      <c r="D35" s="111" t="s">
        <v>952</v>
      </c>
      <c r="E35" s="75" t="s">
        <v>498</v>
      </c>
      <c r="F35" s="18"/>
      <c r="G35" s="52">
        <v>15</v>
      </c>
      <c r="H35" s="52">
        <v>17</v>
      </c>
      <c r="I35" s="83">
        <f t="shared" si="0"/>
        <v>32</v>
      </c>
      <c r="J35" s="18"/>
      <c r="K35" s="58" t="s">
        <v>141</v>
      </c>
      <c r="L35" s="75" t="s">
        <v>595</v>
      </c>
      <c r="M35" s="111" t="s">
        <v>814</v>
      </c>
      <c r="N35" s="58" t="s">
        <v>143</v>
      </c>
      <c r="O35" s="58">
        <v>9864164687</v>
      </c>
      <c r="P35" s="111" t="s">
        <v>1257</v>
      </c>
      <c r="Q35" s="114" t="s">
        <v>93</v>
      </c>
      <c r="R35" s="18">
        <v>55</v>
      </c>
      <c r="S35" s="18" t="s">
        <v>541</v>
      </c>
      <c r="T35" s="18"/>
    </row>
    <row r="36" spans="1:20">
      <c r="A36" s="4">
        <v>32</v>
      </c>
      <c r="B36" s="17" t="s">
        <v>66</v>
      </c>
      <c r="C36" s="112" t="s">
        <v>1131</v>
      </c>
      <c r="D36" s="111" t="s">
        <v>952</v>
      </c>
      <c r="E36" s="75" t="s">
        <v>499</v>
      </c>
      <c r="F36" s="18"/>
      <c r="G36" s="52">
        <v>25</v>
      </c>
      <c r="H36" s="52">
        <v>23</v>
      </c>
      <c r="I36" s="83">
        <f t="shared" si="0"/>
        <v>48</v>
      </c>
      <c r="J36" s="18"/>
      <c r="K36" s="58" t="s">
        <v>141</v>
      </c>
      <c r="L36" s="75" t="s">
        <v>596</v>
      </c>
      <c r="M36" s="111" t="s">
        <v>814</v>
      </c>
      <c r="N36" s="58" t="s">
        <v>143</v>
      </c>
      <c r="O36" s="58">
        <v>9864164687</v>
      </c>
      <c r="P36" s="111" t="s">
        <v>1257</v>
      </c>
      <c r="Q36" s="114"/>
      <c r="R36" s="18"/>
      <c r="S36" s="18" t="s">
        <v>541</v>
      </c>
      <c r="T36" s="18"/>
    </row>
    <row r="37" spans="1:20">
      <c r="A37" s="4">
        <v>33</v>
      </c>
      <c r="B37" s="17" t="s">
        <v>66</v>
      </c>
      <c r="C37" s="112" t="s">
        <v>1132</v>
      </c>
      <c r="D37" s="111" t="s">
        <v>952</v>
      </c>
      <c r="E37" s="75" t="s">
        <v>500</v>
      </c>
      <c r="F37" s="18"/>
      <c r="G37" s="52">
        <v>23</v>
      </c>
      <c r="H37" s="52">
        <v>27</v>
      </c>
      <c r="I37" s="83">
        <f t="shared" si="0"/>
        <v>50</v>
      </c>
      <c r="J37" s="18"/>
      <c r="K37" s="58" t="s">
        <v>141</v>
      </c>
      <c r="L37" s="75" t="s">
        <v>597</v>
      </c>
      <c r="M37" s="111" t="s">
        <v>814</v>
      </c>
      <c r="N37" s="58" t="s">
        <v>143</v>
      </c>
      <c r="O37" s="58">
        <v>9864164687</v>
      </c>
      <c r="P37" s="111" t="s">
        <v>1257</v>
      </c>
      <c r="Q37" s="114"/>
      <c r="R37" s="18"/>
      <c r="S37" s="18" t="s">
        <v>541</v>
      </c>
      <c r="T37" s="18"/>
    </row>
    <row r="38" spans="1:20">
      <c r="A38" s="4">
        <v>34</v>
      </c>
      <c r="B38" s="17" t="s">
        <v>66</v>
      </c>
      <c r="C38" s="112" t="s">
        <v>1133</v>
      </c>
      <c r="D38" s="111" t="s">
        <v>952</v>
      </c>
      <c r="E38" s="75" t="s">
        <v>545</v>
      </c>
      <c r="F38" s="18"/>
      <c r="G38" s="52">
        <v>30</v>
      </c>
      <c r="H38" s="52">
        <v>32</v>
      </c>
      <c r="I38" s="83">
        <f t="shared" si="0"/>
        <v>62</v>
      </c>
      <c r="J38" s="18"/>
      <c r="K38" s="58" t="s">
        <v>141</v>
      </c>
      <c r="L38" s="75" t="s">
        <v>595</v>
      </c>
      <c r="M38" s="111" t="s">
        <v>814</v>
      </c>
      <c r="N38" s="58" t="s">
        <v>143</v>
      </c>
      <c r="O38" s="58">
        <v>9864164687</v>
      </c>
      <c r="P38" s="111" t="s">
        <v>1258</v>
      </c>
      <c r="Q38" s="114" t="s">
        <v>94</v>
      </c>
      <c r="R38" s="18">
        <v>72</v>
      </c>
      <c r="S38" s="18" t="s">
        <v>541</v>
      </c>
      <c r="T38" s="18"/>
    </row>
    <row r="39" spans="1:20">
      <c r="A39" s="4">
        <v>35</v>
      </c>
      <c r="B39" s="17" t="s">
        <v>66</v>
      </c>
      <c r="C39" s="112" t="s">
        <v>1134</v>
      </c>
      <c r="D39" s="111" t="s">
        <v>952</v>
      </c>
      <c r="E39" s="75" t="s">
        <v>546</v>
      </c>
      <c r="F39" s="18"/>
      <c r="G39" s="52">
        <v>38</v>
      </c>
      <c r="H39" s="52">
        <v>32</v>
      </c>
      <c r="I39" s="83">
        <f t="shared" si="0"/>
        <v>70</v>
      </c>
      <c r="J39" s="18"/>
      <c r="K39" s="58" t="s">
        <v>141</v>
      </c>
      <c r="L39" s="75" t="s">
        <v>590</v>
      </c>
      <c r="M39" s="111" t="s">
        <v>814</v>
      </c>
      <c r="N39" s="58" t="s">
        <v>143</v>
      </c>
      <c r="O39" s="58">
        <v>9864164687</v>
      </c>
      <c r="P39" s="111" t="s">
        <v>1258</v>
      </c>
      <c r="Q39" s="114"/>
      <c r="R39" s="18"/>
      <c r="S39" s="18" t="s">
        <v>541</v>
      </c>
      <c r="T39" s="18"/>
    </row>
    <row r="40" spans="1:20" s="123" customFormat="1">
      <c r="A40" s="118">
        <v>36</v>
      </c>
      <c r="B40" s="17" t="s">
        <v>66</v>
      </c>
      <c r="C40" s="112" t="s">
        <v>1135</v>
      </c>
      <c r="D40" s="111" t="s">
        <v>952</v>
      </c>
      <c r="E40" s="119" t="s">
        <v>547</v>
      </c>
      <c r="F40" s="117"/>
      <c r="G40" s="120">
        <v>20</v>
      </c>
      <c r="H40" s="120">
        <v>24</v>
      </c>
      <c r="I40" s="121">
        <f t="shared" si="0"/>
        <v>44</v>
      </c>
      <c r="J40" s="117"/>
      <c r="K40" s="122" t="s">
        <v>141</v>
      </c>
      <c r="L40" s="119" t="s">
        <v>598</v>
      </c>
      <c r="M40" s="111" t="s">
        <v>814</v>
      </c>
      <c r="N40" s="122" t="s">
        <v>143</v>
      </c>
      <c r="O40" s="122">
        <v>9864164687</v>
      </c>
      <c r="P40" s="111" t="s">
        <v>1258</v>
      </c>
      <c r="Q40" s="114"/>
      <c r="R40" s="18"/>
      <c r="S40" s="117" t="s">
        <v>541</v>
      </c>
      <c r="T40" s="117"/>
    </row>
    <row r="41" spans="1:20">
      <c r="A41" s="4">
        <v>37</v>
      </c>
      <c r="B41" s="17" t="s">
        <v>66</v>
      </c>
      <c r="C41" s="112" t="s">
        <v>1136</v>
      </c>
      <c r="D41" s="111" t="s">
        <v>952</v>
      </c>
      <c r="E41" s="75" t="s">
        <v>548</v>
      </c>
      <c r="F41" s="18"/>
      <c r="G41" s="52">
        <v>20</v>
      </c>
      <c r="H41" s="52">
        <v>26</v>
      </c>
      <c r="I41" s="83">
        <f t="shared" si="0"/>
        <v>46</v>
      </c>
      <c r="J41" s="18"/>
      <c r="K41" s="58" t="s">
        <v>141</v>
      </c>
      <c r="L41" s="75" t="s">
        <v>595</v>
      </c>
      <c r="M41" s="111" t="s">
        <v>814</v>
      </c>
      <c r="N41" s="58" t="s">
        <v>143</v>
      </c>
      <c r="O41" s="58">
        <v>9864164687</v>
      </c>
      <c r="P41" s="111" t="s">
        <v>1259</v>
      </c>
      <c r="Q41" s="114" t="s">
        <v>97</v>
      </c>
      <c r="R41" s="18">
        <v>52</v>
      </c>
      <c r="S41" s="18" t="s">
        <v>541</v>
      </c>
      <c r="T41" s="18"/>
    </row>
    <row r="42" spans="1:20">
      <c r="A42" s="4">
        <v>38</v>
      </c>
      <c r="B42" s="17" t="s">
        <v>66</v>
      </c>
      <c r="C42" s="112" t="s">
        <v>1137</v>
      </c>
      <c r="D42" s="111" t="s">
        <v>952</v>
      </c>
      <c r="E42" s="75" t="s">
        <v>549</v>
      </c>
      <c r="F42" s="18"/>
      <c r="G42" s="52">
        <v>27</v>
      </c>
      <c r="H42" s="52">
        <v>25</v>
      </c>
      <c r="I42" s="83">
        <f t="shared" si="0"/>
        <v>52</v>
      </c>
      <c r="J42" s="18"/>
      <c r="K42" s="58" t="s">
        <v>141</v>
      </c>
      <c r="L42" s="75" t="s">
        <v>595</v>
      </c>
      <c r="M42" s="111" t="s">
        <v>814</v>
      </c>
      <c r="N42" s="58" t="s">
        <v>144</v>
      </c>
      <c r="O42" s="58">
        <v>9508359911</v>
      </c>
      <c r="P42" s="111" t="s">
        <v>1259</v>
      </c>
      <c r="Q42" s="114"/>
      <c r="R42" s="18"/>
      <c r="S42" s="18" t="s">
        <v>541</v>
      </c>
      <c r="T42" s="18"/>
    </row>
    <row r="43" spans="1:20">
      <c r="A43" s="4">
        <v>39</v>
      </c>
      <c r="B43" s="17" t="s">
        <v>66</v>
      </c>
      <c r="C43" s="112" t="s">
        <v>1138</v>
      </c>
      <c r="D43" s="111" t="s">
        <v>952</v>
      </c>
      <c r="E43" s="75" t="s">
        <v>550</v>
      </c>
      <c r="F43" s="18"/>
      <c r="G43" s="52">
        <v>20</v>
      </c>
      <c r="H43" s="52">
        <v>28</v>
      </c>
      <c r="I43" s="83">
        <f t="shared" si="0"/>
        <v>48</v>
      </c>
      <c r="J43" s="18"/>
      <c r="K43" s="58" t="s">
        <v>141</v>
      </c>
      <c r="L43" s="75" t="s">
        <v>591</v>
      </c>
      <c r="M43" s="111" t="s">
        <v>814</v>
      </c>
      <c r="N43" s="58" t="s">
        <v>144</v>
      </c>
      <c r="O43" s="58">
        <v>9508359911</v>
      </c>
      <c r="P43" s="111" t="s">
        <v>1259</v>
      </c>
      <c r="Q43" s="114"/>
      <c r="R43" s="18"/>
      <c r="S43" s="18" t="s">
        <v>541</v>
      </c>
      <c r="T43" s="18"/>
    </row>
    <row r="44" spans="1:20">
      <c r="A44" s="4">
        <v>40</v>
      </c>
      <c r="B44" s="17" t="s">
        <v>66</v>
      </c>
      <c r="C44" s="112" t="s">
        <v>1139</v>
      </c>
      <c r="D44" s="111" t="s">
        <v>952</v>
      </c>
      <c r="E44" s="75" t="s">
        <v>551</v>
      </c>
      <c r="F44" s="18"/>
      <c r="G44" s="52">
        <v>20</v>
      </c>
      <c r="H44" s="52">
        <v>23</v>
      </c>
      <c r="I44" s="83">
        <f t="shared" si="0"/>
        <v>43</v>
      </c>
      <c r="J44" s="18"/>
      <c r="K44" s="58" t="s">
        <v>141</v>
      </c>
      <c r="L44" s="75" t="s">
        <v>368</v>
      </c>
      <c r="M44" s="111" t="s">
        <v>814</v>
      </c>
      <c r="N44" s="58" t="s">
        <v>144</v>
      </c>
      <c r="O44" s="58">
        <v>9508359911</v>
      </c>
      <c r="P44" s="111" t="s">
        <v>1274</v>
      </c>
      <c r="Q44" s="114" t="s">
        <v>90</v>
      </c>
      <c r="R44" s="18">
        <v>56</v>
      </c>
      <c r="S44" s="18" t="s">
        <v>541</v>
      </c>
      <c r="T44" s="18"/>
    </row>
    <row r="45" spans="1:20">
      <c r="A45" s="4">
        <v>41</v>
      </c>
      <c r="B45" s="17" t="s">
        <v>66</v>
      </c>
      <c r="C45" s="112" t="s">
        <v>1140</v>
      </c>
      <c r="D45" s="111" t="s">
        <v>952</v>
      </c>
      <c r="E45" s="75" t="s">
        <v>552</v>
      </c>
      <c r="F45" s="18"/>
      <c r="G45" s="52">
        <v>20</v>
      </c>
      <c r="H45" s="52">
        <v>21</v>
      </c>
      <c r="I45" s="83">
        <f t="shared" si="0"/>
        <v>41</v>
      </c>
      <c r="J45" s="18"/>
      <c r="K45" s="58" t="s">
        <v>141</v>
      </c>
      <c r="L45" s="75" t="s">
        <v>596</v>
      </c>
      <c r="M45" s="111" t="s">
        <v>814</v>
      </c>
      <c r="N45" s="58" t="s">
        <v>144</v>
      </c>
      <c r="O45" s="58">
        <v>9508359911</v>
      </c>
      <c r="P45" s="111" t="s">
        <v>1274</v>
      </c>
      <c r="Q45" s="114"/>
      <c r="R45" s="62"/>
      <c r="S45" s="18" t="s">
        <v>541</v>
      </c>
      <c r="T45" s="18"/>
    </row>
    <row r="46" spans="1:20">
      <c r="A46" s="4">
        <v>42</v>
      </c>
      <c r="B46" s="17" t="s">
        <v>66</v>
      </c>
      <c r="C46" s="112" t="s">
        <v>1141</v>
      </c>
      <c r="D46" s="111" t="s">
        <v>952</v>
      </c>
      <c r="E46" s="75" t="s">
        <v>553</v>
      </c>
      <c r="F46" s="18"/>
      <c r="G46" s="52">
        <v>22</v>
      </c>
      <c r="H46" s="52">
        <v>22</v>
      </c>
      <c r="I46" s="83">
        <f t="shared" si="0"/>
        <v>44</v>
      </c>
      <c r="J46" s="18"/>
      <c r="K46" s="58" t="s">
        <v>141</v>
      </c>
      <c r="L46" s="75" t="s">
        <v>595</v>
      </c>
      <c r="M46" s="111" t="s">
        <v>814</v>
      </c>
      <c r="N46" s="58" t="s">
        <v>144</v>
      </c>
      <c r="O46" s="58">
        <v>9508359911</v>
      </c>
      <c r="P46" s="111" t="s">
        <v>1274</v>
      </c>
      <c r="Q46" s="114"/>
      <c r="R46" s="18"/>
      <c r="S46" s="18" t="s">
        <v>541</v>
      </c>
      <c r="T46" s="18"/>
    </row>
    <row r="47" spans="1:20">
      <c r="A47" s="4">
        <v>43</v>
      </c>
      <c r="B47" s="17" t="s">
        <v>66</v>
      </c>
      <c r="C47" s="112" t="s">
        <v>1142</v>
      </c>
      <c r="D47" s="111" t="s">
        <v>952</v>
      </c>
      <c r="E47" s="75" t="s">
        <v>554</v>
      </c>
      <c r="F47" s="18"/>
      <c r="G47" s="52">
        <v>28</v>
      </c>
      <c r="H47" s="52">
        <v>24</v>
      </c>
      <c r="I47" s="83">
        <f t="shared" si="0"/>
        <v>52</v>
      </c>
      <c r="J47" s="18"/>
      <c r="K47" s="58" t="s">
        <v>141</v>
      </c>
      <c r="L47" s="75" t="s">
        <v>599</v>
      </c>
      <c r="M47" s="111" t="s">
        <v>814</v>
      </c>
      <c r="N47" s="58" t="s">
        <v>144</v>
      </c>
      <c r="O47" s="58">
        <v>9508359911</v>
      </c>
      <c r="P47" s="111" t="s">
        <v>1274</v>
      </c>
      <c r="Q47" s="114"/>
      <c r="R47" s="18">
        <v>62</v>
      </c>
      <c r="S47" s="18" t="s">
        <v>541</v>
      </c>
      <c r="T47" s="18"/>
    </row>
    <row r="48" spans="1:20">
      <c r="A48" s="4">
        <v>44</v>
      </c>
      <c r="B48" s="17" t="s">
        <v>66</v>
      </c>
      <c r="C48" s="112" t="s">
        <v>1143</v>
      </c>
      <c r="D48" s="111" t="s">
        <v>952</v>
      </c>
      <c r="E48" s="75" t="s">
        <v>555</v>
      </c>
      <c r="F48" s="18"/>
      <c r="G48" s="52">
        <v>21</v>
      </c>
      <c r="H48" s="52">
        <v>16</v>
      </c>
      <c r="I48" s="83">
        <f t="shared" si="0"/>
        <v>37</v>
      </c>
      <c r="J48" s="18"/>
      <c r="K48" s="58" t="s">
        <v>141</v>
      </c>
      <c r="L48" s="75" t="s">
        <v>600</v>
      </c>
      <c r="M48" s="111" t="s">
        <v>814</v>
      </c>
      <c r="N48" s="58" t="s">
        <v>144</v>
      </c>
      <c r="O48" s="58">
        <v>9508359911</v>
      </c>
      <c r="P48" s="111" t="s">
        <v>1260</v>
      </c>
      <c r="Q48" s="114" t="s">
        <v>91</v>
      </c>
      <c r="R48" s="18"/>
      <c r="S48" s="18" t="s">
        <v>541</v>
      </c>
      <c r="T48" s="18"/>
    </row>
    <row r="49" spans="1:20">
      <c r="A49" s="4">
        <v>45</v>
      </c>
      <c r="B49" s="17" t="s">
        <v>66</v>
      </c>
      <c r="C49" s="112" t="s">
        <v>1144</v>
      </c>
      <c r="D49" s="111" t="s">
        <v>952</v>
      </c>
      <c r="E49" s="75" t="s">
        <v>556</v>
      </c>
      <c r="F49" s="18"/>
      <c r="G49" s="52">
        <v>12</v>
      </c>
      <c r="H49" s="52">
        <v>11</v>
      </c>
      <c r="I49" s="83">
        <f t="shared" si="0"/>
        <v>23</v>
      </c>
      <c r="J49" s="18"/>
      <c r="K49" s="58" t="s">
        <v>141</v>
      </c>
      <c r="L49" s="75" t="s">
        <v>601</v>
      </c>
      <c r="M49" s="111" t="s">
        <v>814</v>
      </c>
      <c r="N49" s="58" t="s">
        <v>144</v>
      </c>
      <c r="O49" s="58">
        <v>9508359911</v>
      </c>
      <c r="P49" s="111" t="s">
        <v>1260</v>
      </c>
      <c r="Q49" s="114"/>
      <c r="R49" s="18"/>
      <c r="S49" s="18" t="s">
        <v>541</v>
      </c>
      <c r="T49" s="18"/>
    </row>
    <row r="50" spans="1:20">
      <c r="A50" s="4">
        <v>46</v>
      </c>
      <c r="B50" s="17" t="s">
        <v>66</v>
      </c>
      <c r="C50" s="112" t="s">
        <v>1145</v>
      </c>
      <c r="D50" s="111" t="s">
        <v>952</v>
      </c>
      <c r="E50" s="75" t="s">
        <v>557</v>
      </c>
      <c r="F50" s="18"/>
      <c r="G50" s="52">
        <v>52</v>
      </c>
      <c r="H50" s="52">
        <v>51</v>
      </c>
      <c r="I50" s="83">
        <f t="shared" si="0"/>
        <v>103</v>
      </c>
      <c r="J50" s="18"/>
      <c r="K50" s="58" t="s">
        <v>141</v>
      </c>
      <c r="L50" s="75" t="s">
        <v>601</v>
      </c>
      <c r="M50" s="111" t="s">
        <v>814</v>
      </c>
      <c r="N50" s="58" t="s">
        <v>145</v>
      </c>
      <c r="O50" s="58">
        <v>8822638523</v>
      </c>
      <c r="P50" s="111" t="s">
        <v>1260</v>
      </c>
      <c r="Q50" s="114"/>
      <c r="R50" s="62"/>
      <c r="S50" s="18" t="s">
        <v>541</v>
      </c>
      <c r="T50" s="18"/>
    </row>
    <row r="51" spans="1:20">
      <c r="A51" s="4">
        <v>47</v>
      </c>
      <c r="B51" s="17" t="s">
        <v>66</v>
      </c>
      <c r="C51" s="112" t="s">
        <v>1146</v>
      </c>
      <c r="D51" s="111" t="s">
        <v>952</v>
      </c>
      <c r="E51" s="75" t="s">
        <v>558</v>
      </c>
      <c r="F51" s="18"/>
      <c r="G51" s="52">
        <v>48</v>
      </c>
      <c r="H51" s="52">
        <v>39</v>
      </c>
      <c r="I51" s="83">
        <f t="shared" si="0"/>
        <v>87</v>
      </c>
      <c r="J51" s="18"/>
      <c r="K51" s="58" t="s">
        <v>141</v>
      </c>
      <c r="L51" s="75" t="s">
        <v>602</v>
      </c>
      <c r="M51" s="111" t="s">
        <v>814</v>
      </c>
      <c r="N51" s="58" t="s">
        <v>145</v>
      </c>
      <c r="O51" s="58">
        <v>8822638523</v>
      </c>
      <c r="P51" s="111" t="s">
        <v>1260</v>
      </c>
      <c r="Q51" s="114"/>
      <c r="R51" s="18">
        <v>75</v>
      </c>
      <c r="S51" s="18" t="s">
        <v>541</v>
      </c>
      <c r="T51" s="18"/>
    </row>
    <row r="52" spans="1:20">
      <c r="A52" s="4">
        <v>48</v>
      </c>
      <c r="B52" s="17" t="s">
        <v>66</v>
      </c>
      <c r="C52" s="112" t="s">
        <v>1147</v>
      </c>
      <c r="D52" s="111" t="s">
        <v>952</v>
      </c>
      <c r="E52" s="75" t="s">
        <v>559</v>
      </c>
      <c r="F52" s="18"/>
      <c r="G52" s="52">
        <v>21</v>
      </c>
      <c r="H52" s="52">
        <v>29</v>
      </c>
      <c r="I52" s="83">
        <f t="shared" si="0"/>
        <v>50</v>
      </c>
      <c r="J52" s="18"/>
      <c r="K52" s="58" t="s">
        <v>141</v>
      </c>
      <c r="L52" s="75" t="s">
        <v>602</v>
      </c>
      <c r="M52" s="111" t="s">
        <v>814</v>
      </c>
      <c r="N52" s="58" t="s">
        <v>145</v>
      </c>
      <c r="O52" s="58">
        <v>8822638523</v>
      </c>
      <c r="P52" s="111" t="s">
        <v>1260</v>
      </c>
      <c r="Q52" s="114"/>
      <c r="R52" s="18"/>
      <c r="S52" s="18" t="s">
        <v>541</v>
      </c>
      <c r="T52" s="18"/>
    </row>
    <row r="53" spans="1:20">
      <c r="A53" s="4">
        <v>49</v>
      </c>
      <c r="B53" s="17" t="s">
        <v>66</v>
      </c>
      <c r="C53" s="112" t="s">
        <v>1148</v>
      </c>
      <c r="D53" s="111" t="s">
        <v>952</v>
      </c>
      <c r="E53" s="75" t="s">
        <v>560</v>
      </c>
      <c r="F53" s="18"/>
      <c r="G53" s="52">
        <v>37</v>
      </c>
      <c r="H53" s="52">
        <v>38</v>
      </c>
      <c r="I53" s="83">
        <f t="shared" si="0"/>
        <v>75</v>
      </c>
      <c r="J53" s="18"/>
      <c r="K53" s="58" t="s">
        <v>141</v>
      </c>
      <c r="L53" s="75" t="s">
        <v>603</v>
      </c>
      <c r="M53" s="111" t="s">
        <v>814</v>
      </c>
      <c r="N53" s="58" t="s">
        <v>145</v>
      </c>
      <c r="O53" s="58">
        <v>8822638523</v>
      </c>
      <c r="P53" s="111" t="s">
        <v>1260</v>
      </c>
      <c r="Q53" s="114"/>
      <c r="R53" s="18"/>
      <c r="S53" s="18" t="s">
        <v>541</v>
      </c>
      <c r="T53" s="18"/>
    </row>
    <row r="54" spans="1:20">
      <c r="A54" s="4">
        <v>50</v>
      </c>
      <c r="B54" s="17" t="s">
        <v>66</v>
      </c>
      <c r="C54" s="112" t="s">
        <v>1149</v>
      </c>
      <c r="D54" s="111" t="s">
        <v>952</v>
      </c>
      <c r="E54" s="75" t="s">
        <v>561</v>
      </c>
      <c r="F54" s="18"/>
      <c r="G54" s="52">
        <v>21</v>
      </c>
      <c r="H54" s="52">
        <v>25</v>
      </c>
      <c r="I54" s="83">
        <f t="shared" si="0"/>
        <v>46</v>
      </c>
      <c r="J54" s="18"/>
      <c r="K54" s="58" t="s">
        <v>141</v>
      </c>
      <c r="L54" s="75" t="s">
        <v>603</v>
      </c>
      <c r="M54" s="111" t="s">
        <v>814</v>
      </c>
      <c r="N54" s="58" t="s">
        <v>145</v>
      </c>
      <c r="O54" s="58">
        <v>8822638523</v>
      </c>
      <c r="P54" s="111" t="s">
        <v>1261</v>
      </c>
      <c r="Q54" s="114" t="s">
        <v>92</v>
      </c>
      <c r="R54" s="18">
        <v>175</v>
      </c>
      <c r="S54" s="18" t="s">
        <v>541</v>
      </c>
      <c r="T54" s="18"/>
    </row>
    <row r="55" spans="1:20">
      <c r="A55" s="4">
        <v>51</v>
      </c>
      <c r="B55" s="17" t="s">
        <v>66</v>
      </c>
      <c r="C55" s="112" t="s">
        <v>1150</v>
      </c>
      <c r="D55" s="111" t="s">
        <v>952</v>
      </c>
      <c r="E55" s="75" t="s">
        <v>562</v>
      </c>
      <c r="F55" s="18"/>
      <c r="G55" s="52">
        <v>25</v>
      </c>
      <c r="H55" s="52">
        <v>20</v>
      </c>
      <c r="I55" s="83">
        <f t="shared" si="0"/>
        <v>45</v>
      </c>
      <c r="J55" s="18"/>
      <c r="K55" s="58" t="s">
        <v>141</v>
      </c>
      <c r="L55" s="75" t="s">
        <v>603</v>
      </c>
      <c r="M55" s="111" t="s">
        <v>814</v>
      </c>
      <c r="N55" s="58" t="s">
        <v>145</v>
      </c>
      <c r="O55" s="58">
        <v>8822638523</v>
      </c>
      <c r="P55" s="111" t="s">
        <v>1261</v>
      </c>
      <c r="Q55" s="114"/>
      <c r="R55" s="62"/>
      <c r="S55" s="18" t="s">
        <v>541</v>
      </c>
      <c r="T55" s="18"/>
    </row>
    <row r="56" spans="1:20">
      <c r="A56" s="4">
        <v>52</v>
      </c>
      <c r="B56" s="17" t="s">
        <v>66</v>
      </c>
      <c r="C56" s="112" t="s">
        <v>1151</v>
      </c>
      <c r="D56" s="111" t="s">
        <v>952</v>
      </c>
      <c r="E56" s="75" t="s">
        <v>563</v>
      </c>
      <c r="F56" s="18"/>
      <c r="G56" s="52">
        <v>25</v>
      </c>
      <c r="H56" s="52">
        <v>34</v>
      </c>
      <c r="I56" s="83">
        <f t="shared" si="0"/>
        <v>59</v>
      </c>
      <c r="J56" s="18"/>
      <c r="K56" s="58" t="s">
        <v>141</v>
      </c>
      <c r="L56" s="75" t="s">
        <v>604</v>
      </c>
      <c r="M56" s="111" t="s">
        <v>814</v>
      </c>
      <c r="N56" s="58" t="s">
        <v>145</v>
      </c>
      <c r="O56" s="58">
        <v>8822638523</v>
      </c>
      <c r="P56" s="111" t="s">
        <v>1261</v>
      </c>
      <c r="Q56" s="114"/>
      <c r="R56" s="62"/>
      <c r="S56" s="18" t="s">
        <v>541</v>
      </c>
      <c r="T56" s="18"/>
    </row>
    <row r="57" spans="1:20">
      <c r="A57" s="4">
        <v>53</v>
      </c>
      <c r="B57" s="17" t="s">
        <v>66</v>
      </c>
      <c r="C57" s="112" t="s">
        <v>1152</v>
      </c>
      <c r="D57" s="111" t="s">
        <v>952</v>
      </c>
      <c r="E57" s="75" t="s">
        <v>564</v>
      </c>
      <c r="F57" s="18"/>
      <c r="G57" s="52">
        <v>10</v>
      </c>
      <c r="H57" s="52">
        <v>15</v>
      </c>
      <c r="I57" s="83">
        <f t="shared" si="0"/>
        <v>25</v>
      </c>
      <c r="J57" s="18"/>
      <c r="K57" s="58" t="s">
        <v>141</v>
      </c>
      <c r="L57" s="75" t="s">
        <v>603</v>
      </c>
      <c r="M57" s="111" t="s">
        <v>814</v>
      </c>
      <c r="N57" s="58" t="s">
        <v>145</v>
      </c>
      <c r="O57" s="58">
        <v>8822638523</v>
      </c>
      <c r="P57" s="111" t="s">
        <v>1262</v>
      </c>
      <c r="Q57" s="114" t="s">
        <v>93</v>
      </c>
      <c r="R57" s="18">
        <v>65</v>
      </c>
      <c r="S57" s="18" t="s">
        <v>541</v>
      </c>
      <c r="T57" s="18"/>
    </row>
    <row r="58" spans="1:20">
      <c r="A58" s="4">
        <v>54</v>
      </c>
      <c r="B58" s="17" t="s">
        <v>66</v>
      </c>
      <c r="C58" s="112" t="s">
        <v>1153</v>
      </c>
      <c r="D58" s="111" t="s">
        <v>952</v>
      </c>
      <c r="E58" s="75" t="s">
        <v>565</v>
      </c>
      <c r="F58" s="18"/>
      <c r="G58" s="52">
        <v>21</v>
      </c>
      <c r="H58" s="52">
        <v>15</v>
      </c>
      <c r="I58" s="83">
        <f t="shared" si="0"/>
        <v>36</v>
      </c>
      <c r="J58" s="18"/>
      <c r="K58" s="58" t="s">
        <v>141</v>
      </c>
      <c r="L58" s="75" t="s">
        <v>603</v>
      </c>
      <c r="M58" s="18"/>
      <c r="N58" s="58" t="s">
        <v>145</v>
      </c>
      <c r="O58" s="58">
        <v>8822638523</v>
      </c>
      <c r="P58" s="111" t="s">
        <v>1262</v>
      </c>
      <c r="Q58" s="114"/>
      <c r="R58" s="18"/>
      <c r="S58" s="18" t="s">
        <v>541</v>
      </c>
      <c r="T58" s="18"/>
    </row>
    <row r="59" spans="1:20">
      <c r="A59" s="4">
        <v>55</v>
      </c>
      <c r="B59" s="17" t="s">
        <v>66</v>
      </c>
      <c r="C59" s="112" t="s">
        <v>1154</v>
      </c>
      <c r="D59" s="111" t="s">
        <v>952</v>
      </c>
      <c r="E59" s="75" t="s">
        <v>566</v>
      </c>
      <c r="F59" s="18"/>
      <c r="G59" s="52">
        <v>50</v>
      </c>
      <c r="H59" s="52">
        <v>49</v>
      </c>
      <c r="I59" s="83">
        <f t="shared" si="0"/>
        <v>99</v>
      </c>
      <c r="J59" s="18"/>
      <c r="K59" s="58" t="s">
        <v>141</v>
      </c>
      <c r="L59" s="75" t="s">
        <v>603</v>
      </c>
      <c r="M59" s="18"/>
      <c r="N59" s="58" t="s">
        <v>145</v>
      </c>
      <c r="O59" s="58">
        <v>8822638523</v>
      </c>
      <c r="P59" s="111" t="s">
        <v>1262</v>
      </c>
      <c r="Q59" s="114"/>
      <c r="R59" s="62">
        <v>55</v>
      </c>
      <c r="S59" s="18" t="s">
        <v>541</v>
      </c>
      <c r="T59" s="18"/>
    </row>
    <row r="60" spans="1:20">
      <c r="A60" s="4">
        <v>56</v>
      </c>
      <c r="B60" s="17" t="s">
        <v>66</v>
      </c>
      <c r="C60" s="112" t="s">
        <v>1155</v>
      </c>
      <c r="D60" s="111" t="s">
        <v>952</v>
      </c>
      <c r="E60" s="75" t="s">
        <v>567</v>
      </c>
      <c r="F60" s="18"/>
      <c r="G60" s="52">
        <v>43</v>
      </c>
      <c r="H60" s="52">
        <v>39</v>
      </c>
      <c r="I60" s="83">
        <f t="shared" si="0"/>
        <v>82</v>
      </c>
      <c r="J60" s="18"/>
      <c r="K60" s="58" t="s">
        <v>141</v>
      </c>
      <c r="L60" s="75" t="s">
        <v>600</v>
      </c>
      <c r="M60" s="18"/>
      <c r="N60" s="58" t="s">
        <v>146</v>
      </c>
      <c r="O60" s="58">
        <v>9678470449</v>
      </c>
      <c r="P60" s="111" t="s">
        <v>1263</v>
      </c>
      <c r="Q60" s="114" t="s">
        <v>94</v>
      </c>
      <c r="R60" s="62"/>
      <c r="S60" s="18" t="s">
        <v>541</v>
      </c>
      <c r="T60" s="18"/>
    </row>
    <row r="61" spans="1:20">
      <c r="A61" s="4">
        <v>57</v>
      </c>
      <c r="B61" s="17" t="s">
        <v>66</v>
      </c>
      <c r="C61" s="112" t="s">
        <v>1156</v>
      </c>
      <c r="D61" s="111" t="s">
        <v>952</v>
      </c>
      <c r="E61" s="75" t="s">
        <v>568</v>
      </c>
      <c r="F61" s="18"/>
      <c r="G61" s="52">
        <v>42</v>
      </c>
      <c r="H61" s="52">
        <v>48</v>
      </c>
      <c r="I61" s="83">
        <f t="shared" si="0"/>
        <v>90</v>
      </c>
      <c r="J61" s="18"/>
      <c r="K61" s="58" t="s">
        <v>141</v>
      </c>
      <c r="L61" s="75" t="s">
        <v>599</v>
      </c>
      <c r="M61" s="18"/>
      <c r="N61" s="58" t="s">
        <v>146</v>
      </c>
      <c r="O61" s="58">
        <v>9678470449</v>
      </c>
      <c r="P61" s="111" t="s">
        <v>1263</v>
      </c>
      <c r="Q61" s="114"/>
      <c r="R61" s="18">
        <v>49</v>
      </c>
      <c r="S61" s="18" t="s">
        <v>541</v>
      </c>
      <c r="T61" s="18"/>
    </row>
    <row r="62" spans="1:20">
      <c r="A62" s="4">
        <v>58</v>
      </c>
      <c r="B62" s="17" t="s">
        <v>66</v>
      </c>
      <c r="C62" s="112" t="s">
        <v>1157</v>
      </c>
      <c r="D62" s="111" t="s">
        <v>952</v>
      </c>
      <c r="E62" s="75" t="s">
        <v>569</v>
      </c>
      <c r="F62" s="18"/>
      <c r="G62" s="52">
        <v>37</v>
      </c>
      <c r="H62" s="52">
        <v>41</v>
      </c>
      <c r="I62" s="83">
        <f t="shared" si="0"/>
        <v>78</v>
      </c>
      <c r="J62" s="18"/>
      <c r="K62" s="58" t="s">
        <v>141</v>
      </c>
      <c r="L62" s="75" t="s">
        <v>599</v>
      </c>
      <c r="M62" s="18"/>
      <c r="N62" s="58" t="s">
        <v>146</v>
      </c>
      <c r="O62" s="58">
        <v>9678470449</v>
      </c>
      <c r="P62" s="111" t="s">
        <v>1264</v>
      </c>
      <c r="Q62" s="114" t="s">
        <v>97</v>
      </c>
      <c r="R62" s="62"/>
      <c r="S62" s="18" t="s">
        <v>541</v>
      </c>
      <c r="T62" s="18"/>
    </row>
    <row r="63" spans="1:20">
      <c r="A63" s="4">
        <v>59</v>
      </c>
      <c r="B63" s="17" t="s">
        <v>66</v>
      </c>
      <c r="C63" s="112" t="s">
        <v>1158</v>
      </c>
      <c r="D63" s="111" t="s">
        <v>952</v>
      </c>
      <c r="E63" s="75" t="s">
        <v>570</v>
      </c>
      <c r="F63" s="18"/>
      <c r="G63" s="52">
        <v>24</v>
      </c>
      <c r="H63" s="52">
        <v>22</v>
      </c>
      <c r="I63" s="83">
        <f t="shared" si="0"/>
        <v>46</v>
      </c>
      <c r="J63" s="18"/>
      <c r="K63" s="58" t="s">
        <v>141</v>
      </c>
      <c r="L63" s="75" t="s">
        <v>599</v>
      </c>
      <c r="M63" s="18"/>
      <c r="N63" s="58" t="s">
        <v>146</v>
      </c>
      <c r="O63" s="58">
        <v>9678470449</v>
      </c>
      <c r="P63" s="111" t="s">
        <v>1264</v>
      </c>
      <c r="Q63" s="114"/>
      <c r="R63" s="18">
        <v>45</v>
      </c>
      <c r="S63" s="18" t="s">
        <v>541</v>
      </c>
      <c r="T63" s="18"/>
    </row>
    <row r="64" spans="1:20">
      <c r="A64" s="4">
        <v>60</v>
      </c>
      <c r="B64" s="17" t="s">
        <v>66</v>
      </c>
      <c r="C64" s="112" t="s">
        <v>1159</v>
      </c>
      <c r="D64" s="111" t="s">
        <v>952</v>
      </c>
      <c r="E64" s="75" t="s">
        <v>571</v>
      </c>
      <c r="F64" s="18"/>
      <c r="G64" s="52">
        <v>23</v>
      </c>
      <c r="H64" s="52">
        <v>28</v>
      </c>
      <c r="I64" s="83">
        <f t="shared" si="0"/>
        <v>51</v>
      </c>
      <c r="J64" s="18"/>
      <c r="K64" s="58" t="s">
        <v>141</v>
      </c>
      <c r="L64" s="75" t="s">
        <v>599</v>
      </c>
      <c r="M64" s="18"/>
      <c r="N64" s="58" t="s">
        <v>146</v>
      </c>
      <c r="O64" s="58">
        <v>9678470449</v>
      </c>
      <c r="P64" s="111" t="s">
        <v>1264</v>
      </c>
      <c r="Q64" s="114"/>
      <c r="R64" s="18"/>
      <c r="S64" s="18" t="s">
        <v>541</v>
      </c>
      <c r="T64" s="18"/>
    </row>
    <row r="65" spans="1:20">
      <c r="A65" s="4">
        <v>61</v>
      </c>
      <c r="B65" s="17" t="s">
        <v>66</v>
      </c>
      <c r="C65" s="112" t="s">
        <v>1160</v>
      </c>
      <c r="D65" s="111" t="s">
        <v>952</v>
      </c>
      <c r="E65" s="75" t="s">
        <v>572</v>
      </c>
      <c r="F65" s="18"/>
      <c r="G65" s="52">
        <v>33</v>
      </c>
      <c r="H65" s="52">
        <v>30</v>
      </c>
      <c r="I65" s="83">
        <f t="shared" si="0"/>
        <v>63</v>
      </c>
      <c r="J65" s="18"/>
      <c r="K65" s="58" t="s">
        <v>141</v>
      </c>
      <c r="L65" s="75" t="s">
        <v>599</v>
      </c>
      <c r="M65" s="18"/>
      <c r="N65" s="58" t="s">
        <v>146</v>
      </c>
      <c r="O65" s="58">
        <v>9678470449</v>
      </c>
      <c r="P65" s="111" t="s">
        <v>1275</v>
      </c>
      <c r="Q65" s="114" t="s">
        <v>90</v>
      </c>
      <c r="R65" s="18">
        <v>59</v>
      </c>
      <c r="S65" s="18" t="s">
        <v>541</v>
      </c>
      <c r="T65" s="18"/>
    </row>
    <row r="66" spans="1:20">
      <c r="A66" s="4">
        <v>62</v>
      </c>
      <c r="B66" s="17" t="s">
        <v>66</v>
      </c>
      <c r="C66" s="112" t="s">
        <v>1161</v>
      </c>
      <c r="D66" s="111" t="s">
        <v>952</v>
      </c>
      <c r="E66" s="75" t="s">
        <v>573</v>
      </c>
      <c r="F66" s="18"/>
      <c r="G66" s="52">
        <v>25</v>
      </c>
      <c r="H66" s="52">
        <v>26</v>
      </c>
      <c r="I66" s="83">
        <f t="shared" si="0"/>
        <v>51</v>
      </c>
      <c r="J66" s="18"/>
      <c r="K66" s="58" t="s">
        <v>141</v>
      </c>
      <c r="L66" s="75" t="s">
        <v>600</v>
      </c>
      <c r="M66" s="18"/>
      <c r="N66" s="58" t="s">
        <v>146</v>
      </c>
      <c r="O66" s="58">
        <v>9678470449</v>
      </c>
      <c r="P66" s="111" t="s">
        <v>1275</v>
      </c>
      <c r="Q66" s="114"/>
      <c r="R66" s="18"/>
      <c r="S66" s="18" t="s">
        <v>541</v>
      </c>
      <c r="T66" s="18"/>
    </row>
    <row r="67" spans="1:20">
      <c r="A67" s="4">
        <v>63</v>
      </c>
      <c r="B67" s="17" t="s">
        <v>66</v>
      </c>
      <c r="C67" s="112" t="s">
        <v>1162</v>
      </c>
      <c r="D67" s="111" t="s">
        <v>952</v>
      </c>
      <c r="E67" s="75" t="s">
        <v>574</v>
      </c>
      <c r="F67" s="18"/>
      <c r="G67" s="52">
        <v>37</v>
      </c>
      <c r="H67" s="52">
        <v>35</v>
      </c>
      <c r="I67" s="83">
        <f t="shared" si="0"/>
        <v>72</v>
      </c>
      <c r="J67" s="18"/>
      <c r="K67" s="58" t="s">
        <v>141</v>
      </c>
      <c r="L67" s="75" t="s">
        <v>602</v>
      </c>
      <c r="M67" s="18"/>
      <c r="N67" s="58" t="s">
        <v>146</v>
      </c>
      <c r="O67" s="58">
        <v>9678470449</v>
      </c>
      <c r="P67" s="111" t="s">
        <v>1275</v>
      </c>
      <c r="Q67" s="114"/>
      <c r="R67" s="18">
        <v>45</v>
      </c>
      <c r="S67" s="18" t="s">
        <v>541</v>
      </c>
      <c r="T67" s="18"/>
    </row>
    <row r="68" spans="1:20">
      <c r="A68" s="4">
        <v>64</v>
      </c>
      <c r="B68" s="17" t="s">
        <v>66</v>
      </c>
      <c r="C68" s="112" t="s">
        <v>167</v>
      </c>
      <c r="D68" s="111" t="s">
        <v>952</v>
      </c>
      <c r="E68" s="75" t="s">
        <v>575</v>
      </c>
      <c r="F68" s="18"/>
      <c r="G68" s="52">
        <v>34</v>
      </c>
      <c r="H68" s="52">
        <v>38</v>
      </c>
      <c r="I68" s="83">
        <f t="shared" si="0"/>
        <v>72</v>
      </c>
      <c r="J68" s="18"/>
      <c r="K68" s="58" t="s">
        <v>141</v>
      </c>
      <c r="L68" s="75" t="s">
        <v>600</v>
      </c>
      <c r="M68" s="18"/>
      <c r="N68" s="58" t="s">
        <v>146</v>
      </c>
      <c r="O68" s="58">
        <v>9678470449</v>
      </c>
      <c r="P68" s="111" t="s">
        <v>1275</v>
      </c>
      <c r="Q68" s="114"/>
      <c r="R68" s="18"/>
      <c r="S68" s="18" t="s">
        <v>541</v>
      </c>
      <c r="T68" s="18"/>
    </row>
    <row r="69" spans="1:20">
      <c r="A69" s="4">
        <v>65</v>
      </c>
      <c r="B69" s="17" t="s">
        <v>66</v>
      </c>
      <c r="C69" s="112" t="s">
        <v>1163</v>
      </c>
      <c r="D69" s="111" t="s">
        <v>952</v>
      </c>
      <c r="E69" s="75" t="s">
        <v>576</v>
      </c>
      <c r="F69" s="18"/>
      <c r="G69" s="52">
        <v>62</v>
      </c>
      <c r="H69" s="52">
        <v>68</v>
      </c>
      <c r="I69" s="83">
        <f t="shared" si="0"/>
        <v>130</v>
      </c>
      <c r="J69" s="18"/>
      <c r="K69" s="58" t="s">
        <v>141</v>
      </c>
      <c r="L69" s="75" t="s">
        <v>603</v>
      </c>
      <c r="M69" s="18"/>
      <c r="N69" s="58" t="s">
        <v>146</v>
      </c>
      <c r="O69" s="58">
        <v>9678470449</v>
      </c>
      <c r="P69" s="111" t="s">
        <v>1265</v>
      </c>
      <c r="Q69" s="114" t="s">
        <v>92</v>
      </c>
      <c r="R69" s="18">
        <v>45</v>
      </c>
      <c r="S69" s="18" t="s">
        <v>541</v>
      </c>
      <c r="T69" s="18"/>
    </row>
    <row r="70" spans="1:20">
      <c r="A70" s="4">
        <v>66</v>
      </c>
      <c r="B70" s="17" t="s">
        <v>66</v>
      </c>
      <c r="C70" s="112" t="s">
        <v>1164</v>
      </c>
      <c r="D70" s="111" t="s">
        <v>952</v>
      </c>
      <c r="E70" s="75" t="s">
        <v>577</v>
      </c>
      <c r="F70" s="18"/>
      <c r="G70" s="52">
        <v>21</v>
      </c>
      <c r="H70" s="52">
        <v>26</v>
      </c>
      <c r="I70" s="83">
        <f t="shared" ref="I70:I111" si="1">+G70+H70</f>
        <v>47</v>
      </c>
      <c r="J70" s="18"/>
      <c r="K70" s="58" t="s">
        <v>141</v>
      </c>
      <c r="L70" s="75" t="s">
        <v>599</v>
      </c>
      <c r="M70" s="18"/>
      <c r="N70" s="58" t="s">
        <v>146</v>
      </c>
      <c r="O70" s="58">
        <v>9678470449</v>
      </c>
      <c r="P70" s="111" t="s">
        <v>1265</v>
      </c>
      <c r="Q70" s="114"/>
      <c r="R70" s="18"/>
      <c r="S70" s="18" t="s">
        <v>541</v>
      </c>
      <c r="T70" s="18"/>
    </row>
    <row r="71" spans="1:20">
      <c r="A71" s="4">
        <v>67</v>
      </c>
      <c r="B71" s="17" t="s">
        <v>66</v>
      </c>
      <c r="C71" s="112" t="s">
        <v>1165</v>
      </c>
      <c r="D71" s="111" t="s">
        <v>952</v>
      </c>
      <c r="E71" s="75" t="s">
        <v>578</v>
      </c>
      <c r="F71" s="18"/>
      <c r="G71" s="52">
        <v>48</v>
      </c>
      <c r="H71" s="52">
        <v>52</v>
      </c>
      <c r="I71" s="83">
        <f t="shared" si="1"/>
        <v>100</v>
      </c>
      <c r="J71" s="18"/>
      <c r="K71" s="58" t="s">
        <v>141</v>
      </c>
      <c r="L71" s="75" t="s">
        <v>604</v>
      </c>
      <c r="M71" s="18"/>
      <c r="N71" s="58" t="s">
        <v>146</v>
      </c>
      <c r="O71" s="58">
        <v>9678470449</v>
      </c>
      <c r="P71" s="111" t="s">
        <v>1266</v>
      </c>
      <c r="Q71" s="114" t="s">
        <v>93</v>
      </c>
      <c r="R71" s="18">
        <v>55</v>
      </c>
      <c r="S71" s="18" t="s">
        <v>541</v>
      </c>
      <c r="T71" s="18"/>
    </row>
    <row r="72" spans="1:20">
      <c r="A72" s="4">
        <v>68</v>
      </c>
      <c r="B72" s="17" t="s">
        <v>66</v>
      </c>
      <c r="C72" s="112" t="s">
        <v>1166</v>
      </c>
      <c r="D72" s="111" t="s">
        <v>952</v>
      </c>
      <c r="E72" s="75" t="s">
        <v>579</v>
      </c>
      <c r="F72" s="18"/>
      <c r="G72" s="52">
        <v>39</v>
      </c>
      <c r="H72" s="52">
        <v>48</v>
      </c>
      <c r="I72" s="83">
        <f t="shared" si="1"/>
        <v>87</v>
      </c>
      <c r="J72" s="18"/>
      <c r="K72" s="58" t="s">
        <v>141</v>
      </c>
      <c r="L72" s="75" t="s">
        <v>599</v>
      </c>
      <c r="M72" s="18"/>
      <c r="N72" s="58" t="s">
        <v>146</v>
      </c>
      <c r="O72" s="58">
        <v>9678470449</v>
      </c>
      <c r="P72" s="111" t="s">
        <v>1266</v>
      </c>
      <c r="Q72" s="114"/>
      <c r="R72" s="18"/>
      <c r="S72" s="18" t="s">
        <v>541</v>
      </c>
      <c r="T72" s="18"/>
    </row>
    <row r="73" spans="1:20">
      <c r="A73" s="4">
        <v>69</v>
      </c>
      <c r="B73" s="17" t="s">
        <v>66</v>
      </c>
      <c r="C73" s="112" t="s">
        <v>1167</v>
      </c>
      <c r="D73" s="111" t="s">
        <v>952</v>
      </c>
      <c r="E73" s="75" t="s">
        <v>580</v>
      </c>
      <c r="F73" s="18"/>
      <c r="G73" s="66">
        <v>35</v>
      </c>
      <c r="H73" s="66">
        <v>35</v>
      </c>
      <c r="I73" s="83">
        <f t="shared" si="1"/>
        <v>70</v>
      </c>
      <c r="J73" s="18"/>
      <c r="K73" s="58" t="s">
        <v>141</v>
      </c>
      <c r="L73" s="75" t="s">
        <v>603</v>
      </c>
      <c r="M73" s="18"/>
      <c r="N73" s="55" t="s">
        <v>147</v>
      </c>
      <c r="O73" s="55">
        <v>8812957274</v>
      </c>
      <c r="P73" s="111" t="s">
        <v>1266</v>
      </c>
      <c r="Q73" s="114"/>
      <c r="R73" s="18"/>
      <c r="S73" s="18" t="s">
        <v>541</v>
      </c>
      <c r="T73" s="18"/>
    </row>
    <row r="74" spans="1:20">
      <c r="A74" s="4">
        <v>70</v>
      </c>
      <c r="B74" s="17" t="s">
        <v>66</v>
      </c>
      <c r="C74" s="112" t="s">
        <v>1168</v>
      </c>
      <c r="D74" s="111" t="s">
        <v>952</v>
      </c>
      <c r="E74" s="75" t="s">
        <v>581</v>
      </c>
      <c r="F74" s="18"/>
      <c r="G74" s="66">
        <v>31</v>
      </c>
      <c r="H74" s="66">
        <v>35</v>
      </c>
      <c r="I74" s="83">
        <f t="shared" si="1"/>
        <v>66</v>
      </c>
      <c r="J74" s="18"/>
      <c r="K74" s="58" t="s">
        <v>141</v>
      </c>
      <c r="L74" s="75" t="s">
        <v>605</v>
      </c>
      <c r="M74" s="18"/>
      <c r="N74" s="55" t="s">
        <v>147</v>
      </c>
      <c r="O74" s="55">
        <v>8812957274</v>
      </c>
      <c r="P74" s="111" t="s">
        <v>1267</v>
      </c>
      <c r="Q74" s="114" t="s">
        <v>94</v>
      </c>
      <c r="R74" s="18">
        <v>72</v>
      </c>
      <c r="S74" s="18" t="s">
        <v>541</v>
      </c>
      <c r="T74" s="18"/>
    </row>
    <row r="75" spans="1:20">
      <c r="A75" s="4">
        <v>71</v>
      </c>
      <c r="B75" s="17" t="s">
        <v>66</v>
      </c>
      <c r="C75" s="112" t="s">
        <v>1169</v>
      </c>
      <c r="D75" s="111" t="s">
        <v>952</v>
      </c>
      <c r="E75" s="75" t="s">
        <v>582</v>
      </c>
      <c r="F75" s="65"/>
      <c r="G75" s="66">
        <v>33</v>
      </c>
      <c r="H75" s="66">
        <v>28</v>
      </c>
      <c r="I75" s="83">
        <f t="shared" si="1"/>
        <v>61</v>
      </c>
      <c r="J75" s="18"/>
      <c r="K75" s="58" t="s">
        <v>141</v>
      </c>
      <c r="L75" s="75" t="s">
        <v>606</v>
      </c>
      <c r="M75" s="18"/>
      <c r="N75" s="55"/>
      <c r="O75" s="55"/>
      <c r="P75" s="111" t="s">
        <v>1267</v>
      </c>
      <c r="Q75" s="114"/>
      <c r="R75" s="18"/>
      <c r="S75" s="18" t="s">
        <v>541</v>
      </c>
      <c r="T75" s="18"/>
    </row>
    <row r="76" spans="1:20">
      <c r="A76" s="4">
        <v>72</v>
      </c>
      <c r="B76" s="17" t="s">
        <v>66</v>
      </c>
      <c r="C76" s="112" t="s">
        <v>1170</v>
      </c>
      <c r="D76" s="111" t="s">
        <v>952</v>
      </c>
      <c r="E76" s="75" t="s">
        <v>583</v>
      </c>
      <c r="F76" s="65"/>
      <c r="G76" s="66">
        <v>45</v>
      </c>
      <c r="H76" s="66">
        <v>63</v>
      </c>
      <c r="I76" s="83">
        <f t="shared" si="1"/>
        <v>108</v>
      </c>
      <c r="J76" s="18"/>
      <c r="K76" s="58" t="s">
        <v>141</v>
      </c>
      <c r="L76" s="75" t="s">
        <v>606</v>
      </c>
      <c r="M76" s="18"/>
      <c r="N76" s="55"/>
      <c r="O76" s="55"/>
      <c r="P76" s="111" t="s">
        <v>1267</v>
      </c>
      <c r="Q76" s="114"/>
      <c r="R76" s="18"/>
      <c r="S76" s="18" t="s">
        <v>541</v>
      </c>
      <c r="T76" s="18"/>
    </row>
    <row r="77" spans="1:20">
      <c r="A77" s="4">
        <v>73</v>
      </c>
      <c r="B77" s="17" t="s">
        <v>66</v>
      </c>
      <c r="C77" s="112" t="s">
        <v>1171</v>
      </c>
      <c r="D77" s="111" t="s">
        <v>952</v>
      </c>
      <c r="E77" s="75"/>
      <c r="F77" s="65"/>
      <c r="G77" s="52">
        <v>15</v>
      </c>
      <c r="H77" s="52">
        <v>17</v>
      </c>
      <c r="I77" s="83">
        <f t="shared" si="1"/>
        <v>32</v>
      </c>
      <c r="J77" s="18"/>
      <c r="K77" s="58" t="s">
        <v>141</v>
      </c>
      <c r="L77" s="75" t="s">
        <v>368</v>
      </c>
      <c r="M77" s="111" t="s">
        <v>85</v>
      </c>
      <c r="N77" s="58" t="s">
        <v>140</v>
      </c>
      <c r="O77" s="58">
        <v>9859546560</v>
      </c>
      <c r="P77" s="111" t="s">
        <v>1268</v>
      </c>
      <c r="Q77" s="114" t="s">
        <v>97</v>
      </c>
      <c r="R77" s="18">
        <v>49</v>
      </c>
      <c r="S77" s="18" t="s">
        <v>541</v>
      </c>
      <c r="T77" s="18"/>
    </row>
    <row r="78" spans="1:20">
      <c r="A78" s="4">
        <v>74</v>
      </c>
      <c r="B78" s="17" t="s">
        <v>66</v>
      </c>
      <c r="C78" s="112" t="s">
        <v>825</v>
      </c>
      <c r="D78" s="111" t="s">
        <v>952</v>
      </c>
      <c r="E78" s="75"/>
      <c r="F78" s="65"/>
      <c r="G78" s="52">
        <v>25</v>
      </c>
      <c r="H78" s="52">
        <v>23</v>
      </c>
      <c r="I78" s="83">
        <f t="shared" si="1"/>
        <v>48</v>
      </c>
      <c r="J78" s="18"/>
      <c r="K78" s="58" t="s">
        <v>141</v>
      </c>
      <c r="L78" s="75" t="s">
        <v>586</v>
      </c>
      <c r="M78" s="111" t="s">
        <v>85</v>
      </c>
      <c r="N78" s="58" t="s">
        <v>140</v>
      </c>
      <c r="O78" s="58">
        <v>9859546560</v>
      </c>
      <c r="P78" s="111" t="s">
        <v>1268</v>
      </c>
      <c r="Q78" s="114"/>
      <c r="R78" s="62"/>
      <c r="S78" s="18" t="s">
        <v>541</v>
      </c>
      <c r="T78" s="18"/>
    </row>
    <row r="79" spans="1:20">
      <c r="A79" s="4">
        <v>75</v>
      </c>
      <c r="B79" s="17" t="s">
        <v>66</v>
      </c>
      <c r="C79" s="113" t="s">
        <v>824</v>
      </c>
      <c r="D79" s="111" t="s">
        <v>952</v>
      </c>
      <c r="E79" s="75"/>
      <c r="F79" s="65"/>
      <c r="G79" s="52">
        <v>23</v>
      </c>
      <c r="H79" s="52">
        <v>27</v>
      </c>
      <c r="I79" s="83">
        <f t="shared" si="1"/>
        <v>50</v>
      </c>
      <c r="J79" s="18"/>
      <c r="K79" s="58" t="s">
        <v>141</v>
      </c>
      <c r="L79" s="75" t="s">
        <v>587</v>
      </c>
      <c r="M79" s="111" t="s">
        <v>85</v>
      </c>
      <c r="N79" s="58" t="s">
        <v>140</v>
      </c>
      <c r="O79" s="58">
        <v>9859546560</v>
      </c>
      <c r="P79" s="111" t="s">
        <v>1268</v>
      </c>
      <c r="Q79" s="114"/>
      <c r="R79" s="18">
        <v>45</v>
      </c>
      <c r="S79" s="18" t="s">
        <v>541</v>
      </c>
      <c r="T79" s="18"/>
    </row>
    <row r="80" spans="1:20">
      <c r="A80" s="4">
        <v>76</v>
      </c>
      <c r="B80" s="17" t="s">
        <v>66</v>
      </c>
      <c r="C80" s="113" t="s">
        <v>1172</v>
      </c>
      <c r="D80" s="111" t="s">
        <v>952</v>
      </c>
      <c r="E80" s="19"/>
      <c r="F80" s="18"/>
      <c r="G80" s="52">
        <v>30</v>
      </c>
      <c r="H80" s="52">
        <v>32</v>
      </c>
      <c r="I80" s="83">
        <f t="shared" si="1"/>
        <v>62</v>
      </c>
      <c r="J80" s="18"/>
      <c r="K80" s="58" t="s">
        <v>141</v>
      </c>
      <c r="L80" s="75" t="s">
        <v>586</v>
      </c>
      <c r="M80" s="111" t="s">
        <v>85</v>
      </c>
      <c r="N80" s="58" t="s">
        <v>140</v>
      </c>
      <c r="O80" s="58">
        <v>9859546560</v>
      </c>
      <c r="P80" s="111" t="s">
        <v>1268</v>
      </c>
      <c r="Q80" s="114"/>
      <c r="R80" s="18"/>
      <c r="S80" s="18" t="s">
        <v>541</v>
      </c>
      <c r="T80" s="18"/>
    </row>
    <row r="81" spans="1:20">
      <c r="A81" s="4">
        <v>77</v>
      </c>
      <c r="B81" s="17" t="s">
        <v>67</v>
      </c>
      <c r="C81" s="140" t="s">
        <v>1173</v>
      </c>
      <c r="D81" s="56" t="s">
        <v>814</v>
      </c>
      <c r="E81" s="19"/>
      <c r="F81" s="18"/>
      <c r="G81" s="52">
        <v>38</v>
      </c>
      <c r="H81" s="52">
        <v>32</v>
      </c>
      <c r="I81" s="83">
        <f t="shared" si="1"/>
        <v>70</v>
      </c>
      <c r="J81" s="18"/>
      <c r="K81" s="58" t="s">
        <v>141</v>
      </c>
      <c r="L81" s="75" t="s">
        <v>588</v>
      </c>
      <c r="M81" s="111" t="s">
        <v>814</v>
      </c>
      <c r="N81" s="58" t="s">
        <v>140</v>
      </c>
      <c r="O81" s="58">
        <v>9859546560</v>
      </c>
      <c r="P81" s="56" t="s">
        <v>1269</v>
      </c>
      <c r="Q81" s="114" t="s">
        <v>97</v>
      </c>
      <c r="R81" s="18">
        <v>59</v>
      </c>
      <c r="S81" s="18" t="s">
        <v>541</v>
      </c>
      <c r="T81" s="18"/>
    </row>
    <row r="82" spans="1:20">
      <c r="A82" s="4">
        <v>78</v>
      </c>
      <c r="B82" s="17" t="s">
        <v>67</v>
      </c>
      <c r="C82" s="140" t="s">
        <v>1174</v>
      </c>
      <c r="D82" s="56" t="s">
        <v>814</v>
      </c>
      <c r="E82" s="61"/>
      <c r="F82" s="65"/>
      <c r="G82" s="120">
        <v>20</v>
      </c>
      <c r="H82" s="120">
        <v>24</v>
      </c>
      <c r="I82" s="121">
        <f t="shared" si="1"/>
        <v>44</v>
      </c>
      <c r="J82" s="18"/>
      <c r="K82" s="58" t="s">
        <v>141</v>
      </c>
      <c r="L82" s="75" t="s">
        <v>586</v>
      </c>
      <c r="M82" s="111" t="s">
        <v>814</v>
      </c>
      <c r="N82" s="58" t="s">
        <v>140</v>
      </c>
      <c r="O82" s="58">
        <v>9859546560</v>
      </c>
      <c r="P82" s="56" t="s">
        <v>1269</v>
      </c>
      <c r="Q82" s="114"/>
      <c r="R82" s="18"/>
      <c r="S82" s="18" t="s">
        <v>541</v>
      </c>
      <c r="T82" s="18"/>
    </row>
    <row r="83" spans="1:20">
      <c r="A83" s="4">
        <v>79</v>
      </c>
      <c r="B83" s="17" t="s">
        <v>67</v>
      </c>
      <c r="C83" s="140" t="s">
        <v>1175</v>
      </c>
      <c r="D83" s="56" t="s">
        <v>814</v>
      </c>
      <c r="E83" s="61"/>
      <c r="F83" s="65"/>
      <c r="G83" s="52">
        <v>20</v>
      </c>
      <c r="H83" s="52">
        <v>26</v>
      </c>
      <c r="I83" s="83">
        <f t="shared" si="1"/>
        <v>46</v>
      </c>
      <c r="J83" s="18"/>
      <c r="K83" s="58" t="s">
        <v>141</v>
      </c>
      <c r="L83" s="75" t="s">
        <v>588</v>
      </c>
      <c r="M83" s="111" t="s">
        <v>814</v>
      </c>
      <c r="N83" s="58" t="s">
        <v>139</v>
      </c>
      <c r="O83" s="58"/>
      <c r="P83" s="56" t="s">
        <v>1269</v>
      </c>
      <c r="Q83" s="114"/>
      <c r="R83" s="18">
        <v>45</v>
      </c>
      <c r="S83" s="18" t="s">
        <v>541</v>
      </c>
      <c r="T83" s="18"/>
    </row>
    <row r="84" spans="1:20">
      <c r="A84" s="4">
        <v>80</v>
      </c>
      <c r="B84" s="17" t="s">
        <v>67</v>
      </c>
      <c r="C84" s="140" t="s">
        <v>1176</v>
      </c>
      <c r="D84" s="56" t="s">
        <v>814</v>
      </c>
      <c r="E84" s="61"/>
      <c r="F84" s="65"/>
      <c r="G84" s="52">
        <v>27</v>
      </c>
      <c r="H84" s="52">
        <v>25</v>
      </c>
      <c r="I84" s="83">
        <f t="shared" si="1"/>
        <v>52</v>
      </c>
      <c r="J84" s="18"/>
      <c r="K84" s="58" t="s">
        <v>141</v>
      </c>
      <c r="L84" s="75" t="s">
        <v>589</v>
      </c>
      <c r="M84" s="111" t="s">
        <v>814</v>
      </c>
      <c r="N84" s="58" t="s">
        <v>139</v>
      </c>
      <c r="O84" s="58"/>
      <c r="P84" s="56" t="s">
        <v>1270</v>
      </c>
      <c r="Q84" s="114" t="s">
        <v>91</v>
      </c>
      <c r="R84" s="18"/>
      <c r="S84" s="18" t="s">
        <v>541</v>
      </c>
      <c r="T84" s="18"/>
    </row>
    <row r="85" spans="1:20">
      <c r="A85" s="4">
        <v>81</v>
      </c>
      <c r="B85" s="17" t="s">
        <v>67</v>
      </c>
      <c r="C85" s="140" t="s">
        <v>1177</v>
      </c>
      <c r="D85" s="56" t="s">
        <v>814</v>
      </c>
      <c r="E85" s="61"/>
      <c r="F85" s="65"/>
      <c r="G85" s="52">
        <v>20</v>
      </c>
      <c r="H85" s="52">
        <v>28</v>
      </c>
      <c r="I85" s="83">
        <f t="shared" si="1"/>
        <v>48</v>
      </c>
      <c r="J85" s="18"/>
      <c r="K85" s="58" t="s">
        <v>141</v>
      </c>
      <c r="L85" s="75" t="s">
        <v>368</v>
      </c>
      <c r="M85" s="111" t="s">
        <v>814</v>
      </c>
      <c r="N85" s="58" t="s">
        <v>139</v>
      </c>
      <c r="O85" s="58"/>
      <c r="P85" s="56" t="s">
        <v>1270</v>
      </c>
      <c r="Q85" s="114"/>
      <c r="R85" s="18">
        <v>45</v>
      </c>
      <c r="S85" s="18" t="s">
        <v>541</v>
      </c>
      <c r="T85" s="18"/>
    </row>
    <row r="86" spans="1:20">
      <c r="A86" s="4">
        <v>82</v>
      </c>
      <c r="B86" s="17" t="s">
        <v>67</v>
      </c>
      <c r="C86" s="140" t="s">
        <v>1178</v>
      </c>
      <c r="D86" s="56" t="s">
        <v>814</v>
      </c>
      <c r="E86" s="61"/>
      <c r="F86" s="65"/>
      <c r="G86" s="52">
        <v>20</v>
      </c>
      <c r="H86" s="52">
        <v>23</v>
      </c>
      <c r="I86" s="83">
        <f t="shared" si="1"/>
        <v>43</v>
      </c>
      <c r="J86" s="18"/>
      <c r="K86" s="58" t="s">
        <v>141</v>
      </c>
      <c r="L86" s="75" t="s">
        <v>586</v>
      </c>
      <c r="M86" s="111" t="s">
        <v>814</v>
      </c>
      <c r="N86" s="58" t="s">
        <v>139</v>
      </c>
      <c r="O86" s="58"/>
      <c r="P86" s="56" t="s">
        <v>1270</v>
      </c>
      <c r="Q86" s="114"/>
      <c r="R86" s="18"/>
      <c r="S86" s="18" t="s">
        <v>541</v>
      </c>
      <c r="T86" s="18"/>
    </row>
    <row r="87" spans="1:20">
      <c r="A87" s="4">
        <v>83</v>
      </c>
      <c r="B87" s="17" t="s">
        <v>67</v>
      </c>
      <c r="C87" s="140" t="s">
        <v>1179</v>
      </c>
      <c r="D87" s="56" t="s">
        <v>814</v>
      </c>
      <c r="E87" s="61"/>
      <c r="F87" s="65"/>
      <c r="G87" s="52">
        <v>20</v>
      </c>
      <c r="H87" s="52">
        <v>21</v>
      </c>
      <c r="I87" s="83">
        <f t="shared" si="1"/>
        <v>41</v>
      </c>
      <c r="J87" s="18"/>
      <c r="K87" s="58" t="s">
        <v>141</v>
      </c>
      <c r="L87" s="75" t="s">
        <v>586</v>
      </c>
      <c r="M87" s="111" t="s">
        <v>814</v>
      </c>
      <c r="N87" s="58" t="s">
        <v>139</v>
      </c>
      <c r="O87" s="58"/>
      <c r="P87" s="56" t="s">
        <v>1270</v>
      </c>
      <c r="Q87" s="114"/>
      <c r="R87" s="18">
        <v>55</v>
      </c>
      <c r="S87" s="18" t="s">
        <v>541</v>
      </c>
      <c r="T87" s="18"/>
    </row>
    <row r="88" spans="1:20">
      <c r="A88" s="4">
        <v>84</v>
      </c>
      <c r="B88" s="17" t="s">
        <v>67</v>
      </c>
      <c r="C88" s="140" t="s">
        <v>1180</v>
      </c>
      <c r="D88" s="56" t="s">
        <v>814</v>
      </c>
      <c r="E88" s="63"/>
      <c r="F88" s="65"/>
      <c r="G88" s="52">
        <v>22</v>
      </c>
      <c r="H88" s="52">
        <v>22</v>
      </c>
      <c r="I88" s="83">
        <f t="shared" si="1"/>
        <v>44</v>
      </c>
      <c r="J88" s="18"/>
      <c r="K88" s="58" t="s">
        <v>141</v>
      </c>
      <c r="L88" s="75" t="s">
        <v>586</v>
      </c>
      <c r="M88" s="111" t="s">
        <v>814</v>
      </c>
      <c r="N88" s="58" t="s">
        <v>139</v>
      </c>
      <c r="O88" s="58"/>
      <c r="P88" s="56" t="s">
        <v>1270</v>
      </c>
      <c r="Q88" s="114"/>
      <c r="R88" s="18"/>
      <c r="S88" s="18" t="s">
        <v>541</v>
      </c>
      <c r="T88" s="18"/>
    </row>
    <row r="89" spans="1:20">
      <c r="A89" s="4">
        <v>85</v>
      </c>
      <c r="B89" s="17" t="s">
        <v>67</v>
      </c>
      <c r="C89" s="140" t="s">
        <v>1181</v>
      </c>
      <c r="D89" s="56" t="s">
        <v>814</v>
      </c>
      <c r="E89" s="63"/>
      <c r="F89" s="65"/>
      <c r="G89" s="52">
        <v>28</v>
      </c>
      <c r="H89" s="52">
        <v>24</v>
      </c>
      <c r="I89" s="83">
        <f t="shared" si="1"/>
        <v>52</v>
      </c>
      <c r="J89" s="18"/>
      <c r="K89" s="58" t="s">
        <v>141</v>
      </c>
      <c r="L89" s="75" t="s">
        <v>589</v>
      </c>
      <c r="M89" s="111" t="s">
        <v>814</v>
      </c>
      <c r="N89" s="58" t="s">
        <v>142</v>
      </c>
      <c r="O89" s="58">
        <v>8876856416</v>
      </c>
      <c r="P89" s="56" t="s">
        <v>1271</v>
      </c>
      <c r="Q89" s="114" t="s">
        <v>92</v>
      </c>
      <c r="R89" s="18"/>
      <c r="S89" s="18" t="s">
        <v>541</v>
      </c>
      <c r="T89" s="18"/>
    </row>
    <row r="90" spans="1:20">
      <c r="A90" s="4">
        <v>86</v>
      </c>
      <c r="B90" s="17" t="s">
        <v>67</v>
      </c>
      <c r="C90" s="140" t="s">
        <v>1182</v>
      </c>
      <c r="D90" s="56" t="s">
        <v>814</v>
      </c>
      <c r="E90" s="61"/>
      <c r="F90" s="65"/>
      <c r="G90" s="52">
        <v>21</v>
      </c>
      <c r="H90" s="52">
        <v>16</v>
      </c>
      <c r="I90" s="83">
        <f t="shared" si="1"/>
        <v>37</v>
      </c>
      <c r="J90" s="18"/>
      <c r="K90" s="58" t="s">
        <v>141</v>
      </c>
      <c r="L90" s="75" t="s">
        <v>586</v>
      </c>
      <c r="M90" s="111" t="s">
        <v>814</v>
      </c>
      <c r="N90" s="58" t="s">
        <v>142</v>
      </c>
      <c r="O90" s="58">
        <v>8876856416</v>
      </c>
      <c r="P90" s="56" t="s">
        <v>1271</v>
      </c>
      <c r="Q90" s="114"/>
      <c r="R90" s="18">
        <v>72</v>
      </c>
      <c r="S90" s="18" t="s">
        <v>541</v>
      </c>
      <c r="T90" s="18"/>
    </row>
    <row r="91" spans="1:20">
      <c r="A91" s="4">
        <v>87</v>
      </c>
      <c r="B91" s="17" t="s">
        <v>67</v>
      </c>
      <c r="C91" s="140" t="s">
        <v>1183</v>
      </c>
      <c r="D91" s="56" t="s">
        <v>814</v>
      </c>
      <c r="E91" s="61"/>
      <c r="F91" s="65"/>
      <c r="G91" s="52">
        <v>12</v>
      </c>
      <c r="H91" s="52">
        <v>11</v>
      </c>
      <c r="I91" s="83">
        <f t="shared" si="1"/>
        <v>23</v>
      </c>
      <c r="J91" s="18"/>
      <c r="K91" s="58" t="s">
        <v>141</v>
      </c>
      <c r="L91" s="75" t="s">
        <v>586</v>
      </c>
      <c r="M91" s="111" t="s">
        <v>814</v>
      </c>
      <c r="N91" s="58" t="s">
        <v>142</v>
      </c>
      <c r="O91" s="58">
        <v>8876856416</v>
      </c>
      <c r="P91" s="56" t="s">
        <v>1271</v>
      </c>
      <c r="Q91" s="114"/>
      <c r="R91" s="18"/>
      <c r="S91" s="18" t="s">
        <v>541</v>
      </c>
      <c r="T91" s="18"/>
    </row>
    <row r="92" spans="1:20">
      <c r="A92" s="4">
        <v>88</v>
      </c>
      <c r="B92" s="17" t="s">
        <v>67</v>
      </c>
      <c r="C92" s="140" t="s">
        <v>1184</v>
      </c>
      <c r="D92" s="56" t="s">
        <v>814</v>
      </c>
      <c r="E92" s="61"/>
      <c r="F92" s="65"/>
      <c r="G92" s="52">
        <v>52</v>
      </c>
      <c r="H92" s="52">
        <v>51</v>
      </c>
      <c r="I92" s="83">
        <f t="shared" si="1"/>
        <v>103</v>
      </c>
      <c r="J92" s="18"/>
      <c r="K92" s="58" t="s">
        <v>141</v>
      </c>
      <c r="L92" s="75" t="s">
        <v>589</v>
      </c>
      <c r="M92" s="111" t="s">
        <v>814</v>
      </c>
      <c r="N92" s="58" t="s">
        <v>142</v>
      </c>
      <c r="O92" s="58">
        <v>8876856416</v>
      </c>
      <c r="P92" s="56" t="s">
        <v>1272</v>
      </c>
      <c r="Q92" s="114" t="s">
        <v>93</v>
      </c>
      <c r="R92" s="18"/>
      <c r="S92" s="18" t="s">
        <v>541</v>
      </c>
      <c r="T92" s="18"/>
    </row>
    <row r="93" spans="1:20">
      <c r="A93" s="4">
        <v>89</v>
      </c>
      <c r="B93" s="17" t="s">
        <v>67</v>
      </c>
      <c r="C93" s="140" t="s">
        <v>1185</v>
      </c>
      <c r="D93" s="56" t="s">
        <v>814</v>
      </c>
      <c r="E93" s="61"/>
      <c r="F93" s="65"/>
      <c r="G93" s="52">
        <v>48</v>
      </c>
      <c r="H93" s="52">
        <v>39</v>
      </c>
      <c r="I93" s="83">
        <f t="shared" si="1"/>
        <v>87</v>
      </c>
      <c r="J93" s="18"/>
      <c r="K93" s="58" t="s">
        <v>141</v>
      </c>
      <c r="L93" s="75" t="s">
        <v>588</v>
      </c>
      <c r="M93" s="111" t="s">
        <v>814</v>
      </c>
      <c r="N93" s="58" t="s">
        <v>142</v>
      </c>
      <c r="O93" s="58">
        <v>8876856416</v>
      </c>
      <c r="P93" s="56" t="s">
        <v>1272</v>
      </c>
      <c r="Q93" s="114"/>
      <c r="R93" s="18">
        <v>52</v>
      </c>
      <c r="S93" s="18" t="s">
        <v>541</v>
      </c>
      <c r="T93" s="18"/>
    </row>
    <row r="94" spans="1:20">
      <c r="A94" s="4">
        <v>90</v>
      </c>
      <c r="B94" s="17" t="s">
        <v>67</v>
      </c>
      <c r="C94" s="140" t="s">
        <v>1186</v>
      </c>
      <c r="D94" s="56" t="s">
        <v>814</v>
      </c>
      <c r="E94" s="61"/>
      <c r="F94" s="65"/>
      <c r="G94" s="52">
        <v>21</v>
      </c>
      <c r="H94" s="52">
        <v>29</v>
      </c>
      <c r="I94" s="83">
        <f t="shared" si="1"/>
        <v>50</v>
      </c>
      <c r="J94" s="18"/>
      <c r="K94" s="58" t="s">
        <v>141</v>
      </c>
      <c r="L94" s="75" t="s">
        <v>368</v>
      </c>
      <c r="M94" s="111" t="s">
        <v>814</v>
      </c>
      <c r="N94" s="58" t="s">
        <v>142</v>
      </c>
      <c r="O94" s="58">
        <v>8876856416</v>
      </c>
      <c r="P94" s="56" t="s">
        <v>1253</v>
      </c>
      <c r="Q94" s="114" t="s">
        <v>94</v>
      </c>
      <c r="R94" s="18"/>
      <c r="S94" s="18" t="s">
        <v>541</v>
      </c>
      <c r="T94" s="18"/>
    </row>
    <row r="95" spans="1:20">
      <c r="A95" s="4">
        <v>91</v>
      </c>
      <c r="B95" s="17" t="s">
        <v>67</v>
      </c>
      <c r="C95" s="140" t="s">
        <v>1187</v>
      </c>
      <c r="D95" s="56" t="s">
        <v>814</v>
      </c>
      <c r="E95" s="63"/>
      <c r="F95" s="65"/>
      <c r="G95" s="52">
        <v>37</v>
      </c>
      <c r="H95" s="52">
        <v>38</v>
      </c>
      <c r="I95" s="83">
        <f t="shared" si="1"/>
        <v>75</v>
      </c>
      <c r="J95" s="18"/>
      <c r="K95" s="58" t="s">
        <v>141</v>
      </c>
      <c r="L95" s="75" t="s">
        <v>590</v>
      </c>
      <c r="M95" s="111" t="s">
        <v>814</v>
      </c>
      <c r="N95" s="58" t="s">
        <v>142</v>
      </c>
      <c r="O95" s="58">
        <v>8876856416</v>
      </c>
      <c r="P95" s="56" t="s">
        <v>1253</v>
      </c>
      <c r="Q95" s="114"/>
      <c r="R95" s="18"/>
      <c r="S95" s="18" t="s">
        <v>541</v>
      </c>
      <c r="T95" s="18"/>
    </row>
    <row r="96" spans="1:20">
      <c r="A96" s="4">
        <v>92</v>
      </c>
      <c r="B96" s="17" t="s">
        <v>67</v>
      </c>
      <c r="C96" s="140" t="s">
        <v>1188</v>
      </c>
      <c r="D96" s="56" t="s">
        <v>814</v>
      </c>
      <c r="E96" s="61"/>
      <c r="F96" s="65"/>
      <c r="G96" s="52">
        <v>21</v>
      </c>
      <c r="H96" s="52">
        <v>25</v>
      </c>
      <c r="I96" s="83">
        <f t="shared" si="1"/>
        <v>46</v>
      </c>
      <c r="J96" s="18"/>
      <c r="K96" s="58" t="s">
        <v>141</v>
      </c>
      <c r="L96" s="75" t="s">
        <v>591</v>
      </c>
      <c r="M96" s="111" t="s">
        <v>814</v>
      </c>
      <c r="N96" s="58" t="s">
        <v>142</v>
      </c>
      <c r="O96" s="58">
        <v>8876856416</v>
      </c>
      <c r="P96" s="56" t="s">
        <v>1254</v>
      </c>
      <c r="Q96" s="114" t="s">
        <v>97</v>
      </c>
      <c r="R96" s="18">
        <v>56</v>
      </c>
      <c r="S96" s="18" t="s">
        <v>541</v>
      </c>
      <c r="T96" s="18"/>
    </row>
    <row r="97" spans="1:20">
      <c r="A97" s="4">
        <v>93</v>
      </c>
      <c r="B97" s="17" t="s">
        <v>67</v>
      </c>
      <c r="C97" s="140" t="s">
        <v>1189</v>
      </c>
      <c r="D97" s="56" t="s">
        <v>814</v>
      </c>
      <c r="E97" s="61"/>
      <c r="F97" s="65"/>
      <c r="G97" s="52">
        <v>25</v>
      </c>
      <c r="H97" s="52">
        <v>20</v>
      </c>
      <c r="I97" s="83">
        <f t="shared" si="1"/>
        <v>45</v>
      </c>
      <c r="J97" s="18"/>
      <c r="K97" s="58" t="s">
        <v>141</v>
      </c>
      <c r="L97" s="75" t="s">
        <v>592</v>
      </c>
      <c r="M97" s="111" t="s">
        <v>814</v>
      </c>
      <c r="N97" s="58" t="s">
        <v>142</v>
      </c>
      <c r="O97" s="58">
        <v>8876856416</v>
      </c>
      <c r="P97" s="56" t="s">
        <v>1254</v>
      </c>
      <c r="Q97" s="114"/>
      <c r="R97" s="62"/>
      <c r="S97" s="18" t="s">
        <v>541</v>
      </c>
      <c r="T97" s="18"/>
    </row>
    <row r="98" spans="1:20">
      <c r="A98" s="4">
        <v>94</v>
      </c>
      <c r="B98" s="17" t="s">
        <v>67</v>
      </c>
      <c r="C98" s="140" t="s">
        <v>1190</v>
      </c>
      <c r="D98" s="56" t="s">
        <v>814</v>
      </c>
      <c r="E98" s="61"/>
      <c r="F98" s="65"/>
      <c r="G98" s="52">
        <v>25</v>
      </c>
      <c r="H98" s="52">
        <v>34</v>
      </c>
      <c r="I98" s="83">
        <f t="shared" si="1"/>
        <v>59</v>
      </c>
      <c r="J98" s="18"/>
      <c r="K98" s="58" t="s">
        <v>141</v>
      </c>
      <c r="L98" s="75" t="s">
        <v>593</v>
      </c>
      <c r="M98" s="111" t="s">
        <v>814</v>
      </c>
      <c r="N98" s="58" t="s">
        <v>142</v>
      </c>
      <c r="O98" s="58">
        <v>8876856416</v>
      </c>
      <c r="P98" s="56" t="s">
        <v>1254</v>
      </c>
      <c r="Q98" s="114"/>
      <c r="R98" s="18"/>
      <c r="S98" s="18" t="s">
        <v>541</v>
      </c>
      <c r="T98" s="18"/>
    </row>
    <row r="99" spans="1:20">
      <c r="A99" s="4">
        <v>95</v>
      </c>
      <c r="B99" s="17" t="s">
        <v>67</v>
      </c>
      <c r="C99" s="140" t="s">
        <v>1191</v>
      </c>
      <c r="D99" s="56" t="s">
        <v>814</v>
      </c>
      <c r="E99" s="61"/>
      <c r="F99" s="65"/>
      <c r="G99" s="52">
        <v>10</v>
      </c>
      <c r="H99" s="52">
        <v>15</v>
      </c>
      <c r="I99" s="83">
        <f t="shared" si="1"/>
        <v>25</v>
      </c>
      <c r="J99" s="18"/>
      <c r="K99" s="58" t="s">
        <v>141</v>
      </c>
      <c r="L99" s="75" t="s">
        <v>587</v>
      </c>
      <c r="M99" s="111" t="s">
        <v>814</v>
      </c>
      <c r="N99" s="58" t="s">
        <v>142</v>
      </c>
      <c r="O99" s="58">
        <v>8876856416</v>
      </c>
      <c r="P99" s="56" t="s">
        <v>1273</v>
      </c>
      <c r="Q99" s="114" t="s">
        <v>90</v>
      </c>
      <c r="R99" s="18">
        <v>62</v>
      </c>
      <c r="S99" s="18" t="s">
        <v>541</v>
      </c>
      <c r="T99" s="18"/>
    </row>
    <row r="100" spans="1:20">
      <c r="A100" s="4">
        <v>96</v>
      </c>
      <c r="B100" s="17" t="s">
        <v>67</v>
      </c>
      <c r="C100" s="140" t="s">
        <v>1192</v>
      </c>
      <c r="D100" s="56" t="s">
        <v>814</v>
      </c>
      <c r="E100" s="61"/>
      <c r="F100" s="65"/>
      <c r="G100" s="52">
        <v>21</v>
      </c>
      <c r="H100" s="52">
        <v>15</v>
      </c>
      <c r="I100" s="83">
        <f t="shared" si="1"/>
        <v>36</v>
      </c>
      <c r="J100" s="18"/>
      <c r="K100" s="58" t="s">
        <v>141</v>
      </c>
      <c r="L100" s="75" t="s">
        <v>594</v>
      </c>
      <c r="M100" s="111" t="s">
        <v>814</v>
      </c>
      <c r="N100" s="58" t="s">
        <v>142</v>
      </c>
      <c r="O100" s="58">
        <v>8876856416</v>
      </c>
      <c r="P100" s="56" t="s">
        <v>1273</v>
      </c>
      <c r="Q100" s="114"/>
      <c r="R100" s="18"/>
      <c r="S100" s="18" t="s">
        <v>541</v>
      </c>
      <c r="T100" s="18"/>
    </row>
    <row r="101" spans="1:20">
      <c r="A101" s="4">
        <v>97</v>
      </c>
      <c r="B101" s="17" t="s">
        <v>67</v>
      </c>
      <c r="C101" s="140" t="s">
        <v>172</v>
      </c>
      <c r="D101" s="56" t="s">
        <v>814</v>
      </c>
      <c r="E101" s="61"/>
      <c r="F101" s="65"/>
      <c r="G101" s="52">
        <v>50</v>
      </c>
      <c r="H101" s="52">
        <v>49</v>
      </c>
      <c r="I101" s="83">
        <f t="shared" si="1"/>
        <v>99</v>
      </c>
      <c r="J101" s="18"/>
      <c r="K101" s="58" t="s">
        <v>141</v>
      </c>
      <c r="L101" s="75" t="s">
        <v>595</v>
      </c>
      <c r="M101" s="111" t="s">
        <v>814</v>
      </c>
      <c r="N101" s="58" t="s">
        <v>142</v>
      </c>
      <c r="O101" s="58">
        <v>8876856416</v>
      </c>
      <c r="P101" s="56" t="s">
        <v>1273</v>
      </c>
      <c r="Q101" s="114"/>
      <c r="R101" s="18"/>
      <c r="S101" s="18" t="s">
        <v>541</v>
      </c>
      <c r="T101" s="18"/>
    </row>
    <row r="102" spans="1:20">
      <c r="A102" s="4">
        <v>98</v>
      </c>
      <c r="B102" s="17" t="s">
        <v>67</v>
      </c>
      <c r="C102" s="140" t="s">
        <v>1193</v>
      </c>
      <c r="D102" s="56" t="s">
        <v>814</v>
      </c>
      <c r="E102" s="61"/>
      <c r="F102" s="65"/>
      <c r="G102" s="52">
        <v>43</v>
      </c>
      <c r="H102" s="52">
        <v>39</v>
      </c>
      <c r="I102" s="83">
        <f t="shared" si="1"/>
        <v>82</v>
      </c>
      <c r="J102" s="18"/>
      <c r="K102" s="58" t="s">
        <v>141</v>
      </c>
      <c r="L102" s="75" t="s">
        <v>595</v>
      </c>
      <c r="M102" s="111" t="s">
        <v>814</v>
      </c>
      <c r="N102" s="58" t="s">
        <v>143</v>
      </c>
      <c r="O102" s="58">
        <v>9864164687</v>
      </c>
      <c r="P102" s="56" t="s">
        <v>1273</v>
      </c>
      <c r="Q102" s="114"/>
      <c r="R102" s="62"/>
      <c r="S102" s="18" t="s">
        <v>541</v>
      </c>
      <c r="T102" s="18"/>
    </row>
    <row r="103" spans="1:20">
      <c r="A103" s="4">
        <v>99</v>
      </c>
      <c r="B103" s="17" t="s">
        <v>67</v>
      </c>
      <c r="C103" s="140" t="s">
        <v>1194</v>
      </c>
      <c r="D103" s="56" t="s">
        <v>814</v>
      </c>
      <c r="E103" s="61"/>
      <c r="F103" s="65"/>
      <c r="G103" s="52">
        <v>42</v>
      </c>
      <c r="H103" s="52">
        <v>48</v>
      </c>
      <c r="I103" s="83">
        <f t="shared" si="1"/>
        <v>90</v>
      </c>
      <c r="J103" s="18"/>
      <c r="K103" s="58" t="s">
        <v>141</v>
      </c>
      <c r="L103" s="75" t="s">
        <v>596</v>
      </c>
      <c r="M103" s="111" t="s">
        <v>814</v>
      </c>
      <c r="N103" s="58" t="s">
        <v>143</v>
      </c>
      <c r="O103" s="58">
        <v>9864164687</v>
      </c>
      <c r="P103" s="56" t="s">
        <v>1255</v>
      </c>
      <c r="Q103" s="114" t="s">
        <v>91</v>
      </c>
      <c r="R103" s="18">
        <v>75</v>
      </c>
      <c r="S103" s="18" t="s">
        <v>541</v>
      </c>
      <c r="T103" s="18"/>
    </row>
    <row r="104" spans="1:20">
      <c r="A104" s="4">
        <v>100</v>
      </c>
      <c r="B104" s="17" t="s">
        <v>67</v>
      </c>
      <c r="C104" s="140" t="s">
        <v>1195</v>
      </c>
      <c r="D104" s="56" t="s">
        <v>814</v>
      </c>
      <c r="E104" s="61"/>
      <c r="F104" s="65"/>
      <c r="G104" s="52">
        <v>37</v>
      </c>
      <c r="H104" s="52">
        <v>41</v>
      </c>
      <c r="I104" s="83">
        <f t="shared" si="1"/>
        <v>78</v>
      </c>
      <c r="J104" s="18"/>
      <c r="K104" s="58" t="s">
        <v>141</v>
      </c>
      <c r="L104" s="75" t="s">
        <v>597</v>
      </c>
      <c r="M104" s="111" t="s">
        <v>814</v>
      </c>
      <c r="N104" s="58" t="s">
        <v>143</v>
      </c>
      <c r="O104" s="58">
        <v>9864164687</v>
      </c>
      <c r="P104" s="56" t="s">
        <v>1255</v>
      </c>
      <c r="Q104" s="114"/>
      <c r="R104" s="18"/>
      <c r="S104" s="18" t="s">
        <v>541</v>
      </c>
      <c r="T104" s="18"/>
    </row>
    <row r="105" spans="1:20">
      <c r="A105" s="4">
        <v>101</v>
      </c>
      <c r="B105" s="17" t="s">
        <v>67</v>
      </c>
      <c r="C105" s="140" t="s">
        <v>1196</v>
      </c>
      <c r="D105" s="56" t="s">
        <v>814</v>
      </c>
      <c r="E105" s="19"/>
      <c r="F105" s="18"/>
      <c r="G105" s="52">
        <v>24</v>
      </c>
      <c r="H105" s="52">
        <v>22</v>
      </c>
      <c r="I105" s="83">
        <f t="shared" si="1"/>
        <v>46</v>
      </c>
      <c r="J105" s="18"/>
      <c r="K105" s="58" t="s">
        <v>141</v>
      </c>
      <c r="L105" s="75" t="s">
        <v>595</v>
      </c>
      <c r="M105" s="111" t="s">
        <v>814</v>
      </c>
      <c r="N105" s="58" t="s">
        <v>143</v>
      </c>
      <c r="O105" s="58">
        <v>9864164687</v>
      </c>
      <c r="P105" s="56" t="s">
        <v>1255</v>
      </c>
      <c r="Q105" s="114"/>
      <c r="R105" s="18"/>
      <c r="S105" s="18" t="s">
        <v>541</v>
      </c>
      <c r="T105" s="18"/>
    </row>
    <row r="106" spans="1:20">
      <c r="A106" s="4">
        <v>102</v>
      </c>
      <c r="B106" s="17" t="s">
        <v>67</v>
      </c>
      <c r="C106" s="140" t="s">
        <v>1197</v>
      </c>
      <c r="D106" s="56" t="s">
        <v>814</v>
      </c>
      <c r="E106" s="61"/>
      <c r="F106" s="65"/>
      <c r="G106" s="52">
        <v>23</v>
      </c>
      <c r="H106" s="52">
        <v>28</v>
      </c>
      <c r="I106" s="83">
        <f t="shared" si="1"/>
        <v>51</v>
      </c>
      <c r="J106" s="18"/>
      <c r="K106" s="58" t="s">
        <v>141</v>
      </c>
      <c r="L106" s="18"/>
      <c r="M106" s="18"/>
      <c r="N106" s="18"/>
      <c r="O106" s="18"/>
      <c r="P106" s="56" t="s">
        <v>1255</v>
      </c>
      <c r="Q106" s="114"/>
      <c r="R106" s="18">
        <v>175</v>
      </c>
      <c r="S106" s="18" t="s">
        <v>541</v>
      </c>
      <c r="T106" s="18"/>
    </row>
    <row r="107" spans="1:20">
      <c r="A107" s="4">
        <v>103</v>
      </c>
      <c r="B107" s="17" t="s">
        <v>67</v>
      </c>
      <c r="C107" s="140" t="s">
        <v>1198</v>
      </c>
      <c r="D107" s="56" t="s">
        <v>814</v>
      </c>
      <c r="E107" s="61"/>
      <c r="F107" s="65"/>
      <c r="G107" s="52">
        <v>33</v>
      </c>
      <c r="H107" s="52">
        <v>30</v>
      </c>
      <c r="I107" s="83">
        <f t="shared" si="1"/>
        <v>63</v>
      </c>
      <c r="J107" s="18"/>
      <c r="K107" s="58" t="s">
        <v>141</v>
      </c>
      <c r="L107" s="75" t="s">
        <v>586</v>
      </c>
      <c r="M107" s="111" t="s">
        <v>814</v>
      </c>
      <c r="N107" s="58" t="s">
        <v>142</v>
      </c>
      <c r="O107" s="58">
        <v>8876856416</v>
      </c>
      <c r="P107" s="56" t="s">
        <v>1256</v>
      </c>
      <c r="Q107" s="114" t="s">
        <v>92</v>
      </c>
      <c r="R107" s="62"/>
      <c r="S107" s="18" t="s">
        <v>541</v>
      </c>
      <c r="T107" s="18"/>
    </row>
    <row r="108" spans="1:20">
      <c r="A108" s="4">
        <v>104</v>
      </c>
      <c r="B108" s="17" t="s">
        <v>67</v>
      </c>
      <c r="C108" s="140" t="s">
        <v>1199</v>
      </c>
      <c r="D108" s="56" t="s">
        <v>814</v>
      </c>
      <c r="E108" s="61"/>
      <c r="F108" s="65"/>
      <c r="G108" s="52">
        <v>25</v>
      </c>
      <c r="H108" s="52">
        <v>26</v>
      </c>
      <c r="I108" s="83">
        <f t="shared" si="1"/>
        <v>51</v>
      </c>
      <c r="J108" s="18"/>
      <c r="K108" s="58" t="s">
        <v>141</v>
      </c>
      <c r="L108" s="75" t="s">
        <v>589</v>
      </c>
      <c r="M108" s="111" t="s">
        <v>814</v>
      </c>
      <c r="N108" s="58" t="s">
        <v>142</v>
      </c>
      <c r="O108" s="58">
        <v>8876856416</v>
      </c>
      <c r="P108" s="56" t="s">
        <v>1256</v>
      </c>
      <c r="Q108" s="114"/>
      <c r="R108" s="62"/>
      <c r="S108" s="18" t="s">
        <v>541</v>
      </c>
      <c r="T108" s="18"/>
    </row>
    <row r="109" spans="1:20">
      <c r="A109" s="4">
        <v>105</v>
      </c>
      <c r="B109" s="17" t="s">
        <v>67</v>
      </c>
      <c r="C109" s="140" t="s">
        <v>1200</v>
      </c>
      <c r="D109" s="56" t="s">
        <v>814</v>
      </c>
      <c r="E109" s="61"/>
      <c r="F109" s="65"/>
      <c r="G109" s="52">
        <v>37</v>
      </c>
      <c r="H109" s="52">
        <v>35</v>
      </c>
      <c r="I109" s="83">
        <f t="shared" si="1"/>
        <v>72</v>
      </c>
      <c r="J109" s="18"/>
      <c r="K109" s="58" t="s">
        <v>141</v>
      </c>
      <c r="L109" s="75" t="s">
        <v>588</v>
      </c>
      <c r="M109" s="111" t="s">
        <v>814</v>
      </c>
      <c r="N109" s="58" t="s">
        <v>142</v>
      </c>
      <c r="O109" s="58">
        <v>8876856416</v>
      </c>
      <c r="P109" s="56" t="s">
        <v>1256</v>
      </c>
      <c r="Q109" s="114"/>
      <c r="R109" s="18">
        <v>65</v>
      </c>
      <c r="S109" s="18" t="s">
        <v>541</v>
      </c>
      <c r="T109" s="18"/>
    </row>
    <row r="110" spans="1:20">
      <c r="A110" s="4">
        <v>106</v>
      </c>
      <c r="B110" s="17" t="s">
        <v>67</v>
      </c>
      <c r="C110" s="140" t="s">
        <v>1201</v>
      </c>
      <c r="D110" s="56" t="s">
        <v>814</v>
      </c>
      <c r="E110" s="19"/>
      <c r="F110" s="18"/>
      <c r="G110" s="52">
        <v>34</v>
      </c>
      <c r="H110" s="52">
        <v>38</v>
      </c>
      <c r="I110" s="83">
        <f t="shared" si="1"/>
        <v>72</v>
      </c>
      <c r="J110" s="18"/>
      <c r="K110" s="58" t="s">
        <v>141</v>
      </c>
      <c r="L110" s="75" t="s">
        <v>368</v>
      </c>
      <c r="M110" s="111" t="s">
        <v>814</v>
      </c>
      <c r="N110" s="58" t="s">
        <v>142</v>
      </c>
      <c r="O110" s="58">
        <v>8876856416</v>
      </c>
      <c r="P110" s="56" t="s">
        <v>1256</v>
      </c>
      <c r="Q110" s="114"/>
      <c r="R110" s="18"/>
      <c r="S110" s="18" t="s">
        <v>541</v>
      </c>
      <c r="T110" s="18"/>
    </row>
    <row r="111" spans="1:20">
      <c r="A111" s="4">
        <v>107</v>
      </c>
      <c r="B111" s="17" t="s">
        <v>67</v>
      </c>
      <c r="C111" s="140" t="s">
        <v>1202</v>
      </c>
      <c r="D111" s="56" t="s">
        <v>814</v>
      </c>
      <c r="E111" s="19"/>
      <c r="F111" s="18"/>
      <c r="G111" s="52">
        <v>62</v>
      </c>
      <c r="H111" s="52">
        <v>68</v>
      </c>
      <c r="I111" s="83">
        <f t="shared" si="1"/>
        <v>130</v>
      </c>
      <c r="J111" s="18"/>
      <c r="K111" s="58" t="s">
        <v>141</v>
      </c>
      <c r="L111" s="75" t="s">
        <v>590</v>
      </c>
      <c r="M111" s="111" t="s">
        <v>814</v>
      </c>
      <c r="N111" s="58" t="s">
        <v>142</v>
      </c>
      <c r="O111" s="58">
        <v>8876856416</v>
      </c>
      <c r="P111" s="56" t="s">
        <v>1256</v>
      </c>
      <c r="Q111" s="114"/>
      <c r="R111" s="62">
        <v>55</v>
      </c>
      <c r="S111" s="18" t="s">
        <v>541</v>
      </c>
      <c r="T111" s="18"/>
    </row>
    <row r="112" spans="1:20">
      <c r="A112" s="4">
        <v>108</v>
      </c>
      <c r="B112" s="17" t="s">
        <v>67</v>
      </c>
      <c r="C112" s="141" t="s">
        <v>1203</v>
      </c>
      <c r="D112" s="56" t="s">
        <v>814</v>
      </c>
      <c r="E112" s="19"/>
      <c r="F112" s="18"/>
      <c r="G112" s="52">
        <v>21</v>
      </c>
      <c r="H112" s="52">
        <v>26</v>
      </c>
      <c r="I112" s="83">
        <f t="shared" ref="I112:I127" si="2">+G112+H112</f>
        <v>47</v>
      </c>
      <c r="J112" s="18"/>
      <c r="K112" s="58" t="s">
        <v>141</v>
      </c>
      <c r="L112" s="75" t="s">
        <v>591</v>
      </c>
      <c r="M112" s="111" t="s">
        <v>814</v>
      </c>
      <c r="N112" s="58" t="s">
        <v>142</v>
      </c>
      <c r="O112" s="58">
        <v>8876856416</v>
      </c>
      <c r="P112" s="56" t="s">
        <v>1257</v>
      </c>
      <c r="Q112" s="114" t="s">
        <v>93</v>
      </c>
      <c r="R112" s="62"/>
      <c r="S112" s="18" t="s">
        <v>541</v>
      </c>
      <c r="T112" s="18"/>
    </row>
    <row r="113" spans="1:20">
      <c r="A113" s="4">
        <v>109</v>
      </c>
      <c r="B113" s="17" t="s">
        <v>67</v>
      </c>
      <c r="C113" s="140" t="s">
        <v>1204</v>
      </c>
      <c r="D113" s="56" t="s">
        <v>814</v>
      </c>
      <c r="E113" s="19"/>
      <c r="F113" s="18"/>
      <c r="G113" s="52">
        <v>48</v>
      </c>
      <c r="H113" s="52">
        <v>52</v>
      </c>
      <c r="I113" s="83">
        <f t="shared" si="2"/>
        <v>100</v>
      </c>
      <c r="J113" s="18"/>
      <c r="K113" s="58" t="s">
        <v>141</v>
      </c>
      <c r="L113" s="75" t="s">
        <v>592</v>
      </c>
      <c r="M113" s="111" t="s">
        <v>814</v>
      </c>
      <c r="N113" s="58" t="s">
        <v>142</v>
      </c>
      <c r="O113" s="58">
        <v>8876856416</v>
      </c>
      <c r="P113" s="56" t="s">
        <v>1257</v>
      </c>
      <c r="Q113" s="114"/>
      <c r="R113" s="18">
        <v>49</v>
      </c>
      <c r="S113" s="18" t="s">
        <v>541</v>
      </c>
      <c r="T113" s="18"/>
    </row>
    <row r="114" spans="1:20">
      <c r="A114" s="4">
        <v>110</v>
      </c>
      <c r="B114" s="17" t="s">
        <v>67</v>
      </c>
      <c r="C114" s="140" t="s">
        <v>1205</v>
      </c>
      <c r="D114" s="56" t="s">
        <v>814</v>
      </c>
      <c r="E114" s="19"/>
      <c r="F114" s="18"/>
      <c r="G114" s="52">
        <v>39</v>
      </c>
      <c r="H114" s="52">
        <v>48</v>
      </c>
      <c r="I114" s="83">
        <f t="shared" si="2"/>
        <v>87</v>
      </c>
      <c r="J114" s="18"/>
      <c r="K114" s="58" t="s">
        <v>141</v>
      </c>
      <c r="L114" s="75" t="s">
        <v>593</v>
      </c>
      <c r="M114" s="111" t="s">
        <v>814</v>
      </c>
      <c r="N114" s="58" t="s">
        <v>142</v>
      </c>
      <c r="O114" s="58">
        <v>8876856416</v>
      </c>
      <c r="P114" s="56" t="s">
        <v>1257</v>
      </c>
      <c r="Q114" s="114"/>
      <c r="R114" s="62"/>
      <c r="S114" s="18" t="s">
        <v>541</v>
      </c>
      <c r="T114" s="18"/>
    </row>
    <row r="115" spans="1:20">
      <c r="A115" s="4">
        <v>111</v>
      </c>
      <c r="B115" s="17" t="s">
        <v>67</v>
      </c>
      <c r="C115" s="141" t="s">
        <v>1206</v>
      </c>
      <c r="D115" s="56" t="s">
        <v>814</v>
      </c>
      <c r="E115" s="19"/>
      <c r="F115" s="18"/>
      <c r="G115" s="66">
        <v>35</v>
      </c>
      <c r="H115" s="66">
        <v>35</v>
      </c>
      <c r="I115" s="83">
        <f t="shared" si="2"/>
        <v>70</v>
      </c>
      <c r="J115" s="18"/>
      <c r="K115" s="58" t="s">
        <v>141</v>
      </c>
      <c r="L115" s="75" t="s">
        <v>587</v>
      </c>
      <c r="M115" s="111" t="s">
        <v>814</v>
      </c>
      <c r="N115" s="58" t="s">
        <v>142</v>
      </c>
      <c r="O115" s="58">
        <v>8876856416</v>
      </c>
      <c r="P115" s="56" t="s">
        <v>1257</v>
      </c>
      <c r="Q115" s="114"/>
      <c r="R115" s="18">
        <v>45</v>
      </c>
      <c r="S115" s="18" t="s">
        <v>541</v>
      </c>
      <c r="T115" s="18"/>
    </row>
    <row r="116" spans="1:20">
      <c r="A116" s="4">
        <v>112</v>
      </c>
      <c r="B116" s="17" t="s">
        <v>67</v>
      </c>
      <c r="C116" s="140" t="s">
        <v>1207</v>
      </c>
      <c r="D116" s="56" t="s">
        <v>814</v>
      </c>
      <c r="E116" s="19"/>
      <c r="F116" s="18"/>
      <c r="G116" s="66">
        <v>31</v>
      </c>
      <c r="H116" s="66">
        <v>35</v>
      </c>
      <c r="I116" s="83">
        <f t="shared" si="2"/>
        <v>66</v>
      </c>
      <c r="J116" s="18"/>
      <c r="K116" s="58" t="s">
        <v>141</v>
      </c>
      <c r="L116" s="75" t="s">
        <v>594</v>
      </c>
      <c r="M116" s="111" t="s">
        <v>814</v>
      </c>
      <c r="N116" s="58" t="s">
        <v>142</v>
      </c>
      <c r="O116" s="58">
        <v>8876856416</v>
      </c>
      <c r="P116" s="155" t="s">
        <v>1258</v>
      </c>
      <c r="Q116" s="114" t="s">
        <v>94</v>
      </c>
      <c r="R116" s="18"/>
      <c r="S116" s="18" t="s">
        <v>541</v>
      </c>
      <c r="T116" s="18"/>
    </row>
    <row r="117" spans="1:20">
      <c r="A117" s="4">
        <v>113</v>
      </c>
      <c r="B117" s="17" t="s">
        <v>67</v>
      </c>
      <c r="C117" s="140" t="s">
        <v>1208</v>
      </c>
      <c r="D117" s="56" t="s">
        <v>814</v>
      </c>
      <c r="E117" s="19"/>
      <c r="F117" s="18"/>
      <c r="G117" s="66">
        <v>33</v>
      </c>
      <c r="H117" s="66">
        <v>28</v>
      </c>
      <c r="I117" s="83">
        <f t="shared" si="2"/>
        <v>61</v>
      </c>
      <c r="J117" s="18"/>
      <c r="K117" s="58" t="s">
        <v>141</v>
      </c>
      <c r="L117" s="75" t="s">
        <v>595</v>
      </c>
      <c r="M117" s="111" t="s">
        <v>814</v>
      </c>
      <c r="N117" s="58" t="s">
        <v>142</v>
      </c>
      <c r="O117" s="58">
        <v>8876856416</v>
      </c>
      <c r="P117" s="155" t="s">
        <v>1258</v>
      </c>
      <c r="Q117" s="114"/>
      <c r="R117" s="18">
        <v>59</v>
      </c>
      <c r="S117" s="18" t="s">
        <v>541</v>
      </c>
      <c r="T117" s="18"/>
    </row>
    <row r="118" spans="1:20">
      <c r="A118" s="4">
        <v>114</v>
      </c>
      <c r="B118" s="17" t="s">
        <v>67</v>
      </c>
      <c r="C118" s="140" t="s">
        <v>1209</v>
      </c>
      <c r="D118" s="56" t="s">
        <v>814</v>
      </c>
      <c r="E118" s="19"/>
      <c r="F118" s="18"/>
      <c r="G118" s="66">
        <v>45</v>
      </c>
      <c r="H118" s="66">
        <v>63</v>
      </c>
      <c r="I118" s="83">
        <f t="shared" si="2"/>
        <v>108</v>
      </c>
      <c r="J118" s="18"/>
      <c r="K118" s="58" t="s">
        <v>141</v>
      </c>
      <c r="L118" s="75" t="s">
        <v>595</v>
      </c>
      <c r="M118" s="111" t="s">
        <v>814</v>
      </c>
      <c r="N118" s="58" t="s">
        <v>143</v>
      </c>
      <c r="O118" s="58">
        <v>9864164687</v>
      </c>
      <c r="P118" s="155" t="s">
        <v>1258</v>
      </c>
      <c r="Q118" s="114"/>
      <c r="R118" s="18"/>
      <c r="S118" s="18" t="s">
        <v>541</v>
      </c>
      <c r="T118" s="18"/>
    </row>
    <row r="119" spans="1:20">
      <c r="A119" s="4">
        <v>115</v>
      </c>
      <c r="B119" s="17" t="s">
        <v>67</v>
      </c>
      <c r="C119" s="140" t="s">
        <v>1210</v>
      </c>
      <c r="D119" s="56" t="s">
        <v>814</v>
      </c>
      <c r="E119" s="19"/>
      <c r="F119" s="18"/>
      <c r="G119" s="52">
        <v>42</v>
      </c>
      <c r="H119" s="52">
        <v>48</v>
      </c>
      <c r="I119" s="83">
        <f t="shared" si="2"/>
        <v>90</v>
      </c>
      <c r="J119" s="18"/>
      <c r="K119" s="58" t="s">
        <v>141</v>
      </c>
      <c r="L119" s="75" t="s">
        <v>596</v>
      </c>
      <c r="M119" s="111" t="s">
        <v>814</v>
      </c>
      <c r="N119" s="58" t="s">
        <v>143</v>
      </c>
      <c r="O119" s="58">
        <v>9864164687</v>
      </c>
      <c r="P119" s="155" t="s">
        <v>1259</v>
      </c>
      <c r="Q119" s="114" t="s">
        <v>97</v>
      </c>
      <c r="R119" s="18">
        <v>45</v>
      </c>
      <c r="S119" s="18" t="s">
        <v>541</v>
      </c>
      <c r="T119" s="18"/>
    </row>
    <row r="120" spans="1:20">
      <c r="A120" s="4">
        <v>116</v>
      </c>
      <c r="B120" s="17" t="s">
        <v>67</v>
      </c>
      <c r="C120" s="140" t="s">
        <v>1211</v>
      </c>
      <c r="D120" s="56" t="s">
        <v>814</v>
      </c>
      <c r="E120" s="19"/>
      <c r="F120" s="18"/>
      <c r="G120" s="52">
        <v>37</v>
      </c>
      <c r="H120" s="52">
        <v>41</v>
      </c>
      <c r="I120" s="83">
        <f t="shared" si="2"/>
        <v>78</v>
      </c>
      <c r="J120" s="18"/>
      <c r="K120" s="58" t="s">
        <v>141</v>
      </c>
      <c r="L120" s="75" t="s">
        <v>597</v>
      </c>
      <c r="M120" s="111" t="s">
        <v>814</v>
      </c>
      <c r="N120" s="58" t="s">
        <v>143</v>
      </c>
      <c r="O120" s="58">
        <v>9864164687</v>
      </c>
      <c r="P120" s="155" t="s">
        <v>1259</v>
      </c>
      <c r="Q120" s="114"/>
      <c r="R120" s="18"/>
      <c r="S120" s="18" t="s">
        <v>541</v>
      </c>
      <c r="T120" s="18"/>
    </row>
    <row r="121" spans="1:20">
      <c r="A121" s="4">
        <v>117</v>
      </c>
      <c r="B121" s="17" t="s">
        <v>67</v>
      </c>
      <c r="C121" s="140" t="s">
        <v>1212</v>
      </c>
      <c r="D121" s="56" t="s">
        <v>814</v>
      </c>
      <c r="E121" s="19"/>
      <c r="F121" s="18"/>
      <c r="G121" s="52">
        <v>24</v>
      </c>
      <c r="H121" s="52">
        <v>22</v>
      </c>
      <c r="I121" s="83">
        <f t="shared" si="2"/>
        <v>46</v>
      </c>
      <c r="J121" s="18"/>
      <c r="K121" s="58" t="s">
        <v>141</v>
      </c>
      <c r="L121" s="75" t="s">
        <v>595</v>
      </c>
      <c r="M121" s="111" t="s">
        <v>814</v>
      </c>
      <c r="N121" s="58" t="s">
        <v>143</v>
      </c>
      <c r="O121" s="58">
        <v>9864164687</v>
      </c>
      <c r="P121" s="155" t="s">
        <v>1259</v>
      </c>
      <c r="Q121" s="114"/>
      <c r="R121" s="18">
        <v>45</v>
      </c>
      <c r="S121" s="18" t="s">
        <v>541</v>
      </c>
      <c r="T121" s="18"/>
    </row>
    <row r="122" spans="1:20">
      <c r="A122" s="4">
        <v>118</v>
      </c>
      <c r="B122" s="17" t="s">
        <v>67</v>
      </c>
      <c r="C122" s="140" t="s">
        <v>1213</v>
      </c>
      <c r="D122" s="56" t="s">
        <v>814</v>
      </c>
      <c r="E122" s="19"/>
      <c r="F122" s="18"/>
      <c r="G122" s="52">
        <v>23</v>
      </c>
      <c r="H122" s="52">
        <v>28</v>
      </c>
      <c r="I122" s="83">
        <f t="shared" si="2"/>
        <v>51</v>
      </c>
      <c r="J122" s="18"/>
      <c r="K122" s="58" t="s">
        <v>141</v>
      </c>
      <c r="L122" s="75" t="s">
        <v>368</v>
      </c>
      <c r="M122" s="111" t="s">
        <v>814</v>
      </c>
      <c r="N122" s="58" t="s">
        <v>142</v>
      </c>
      <c r="O122" s="58">
        <v>8876856416</v>
      </c>
      <c r="P122" s="155" t="s">
        <v>1259</v>
      </c>
      <c r="Q122" s="114"/>
      <c r="R122" s="18"/>
      <c r="S122" s="18" t="s">
        <v>541</v>
      </c>
      <c r="T122" s="18"/>
    </row>
    <row r="123" spans="1:20">
      <c r="A123" s="4">
        <v>119</v>
      </c>
      <c r="B123" s="17" t="s">
        <v>67</v>
      </c>
      <c r="C123" s="140" t="s">
        <v>1214</v>
      </c>
      <c r="D123" s="56" t="s">
        <v>814</v>
      </c>
      <c r="E123" s="19"/>
      <c r="F123" s="18"/>
      <c r="G123" s="52">
        <v>33</v>
      </c>
      <c r="H123" s="52">
        <v>30</v>
      </c>
      <c r="I123" s="83">
        <f t="shared" si="2"/>
        <v>63</v>
      </c>
      <c r="J123" s="18"/>
      <c r="K123" s="58" t="s">
        <v>141</v>
      </c>
      <c r="L123" s="75" t="s">
        <v>590</v>
      </c>
      <c r="M123" s="111" t="s">
        <v>814</v>
      </c>
      <c r="N123" s="58" t="s">
        <v>142</v>
      </c>
      <c r="O123" s="58">
        <v>8876856416</v>
      </c>
      <c r="P123" s="56" t="s">
        <v>1274</v>
      </c>
      <c r="Q123" s="114" t="s">
        <v>90</v>
      </c>
      <c r="R123" s="18">
        <v>55</v>
      </c>
      <c r="S123" s="18" t="s">
        <v>541</v>
      </c>
      <c r="T123" s="18"/>
    </row>
    <row r="124" spans="1:20">
      <c r="A124" s="4">
        <v>120</v>
      </c>
      <c r="B124" s="17" t="s">
        <v>67</v>
      </c>
      <c r="C124" s="140" t="s">
        <v>1215</v>
      </c>
      <c r="D124" s="56" t="s">
        <v>814</v>
      </c>
      <c r="E124" s="19"/>
      <c r="F124" s="18"/>
      <c r="G124" s="52">
        <v>25</v>
      </c>
      <c r="H124" s="52">
        <v>26</v>
      </c>
      <c r="I124" s="83">
        <f t="shared" si="2"/>
        <v>51</v>
      </c>
      <c r="J124" s="18"/>
      <c r="K124" s="58" t="s">
        <v>141</v>
      </c>
      <c r="L124" s="75" t="s">
        <v>591</v>
      </c>
      <c r="M124" s="111" t="s">
        <v>814</v>
      </c>
      <c r="N124" s="58" t="s">
        <v>142</v>
      </c>
      <c r="O124" s="58">
        <v>8876856416</v>
      </c>
      <c r="P124" s="56" t="s">
        <v>1274</v>
      </c>
      <c r="Q124" s="114"/>
      <c r="R124" s="18"/>
      <c r="S124" s="18" t="s">
        <v>541</v>
      </c>
      <c r="T124" s="18"/>
    </row>
    <row r="125" spans="1:20">
      <c r="A125" s="4">
        <v>121</v>
      </c>
      <c r="B125" s="17" t="s">
        <v>67</v>
      </c>
      <c r="C125" s="140" t="s">
        <v>1216</v>
      </c>
      <c r="D125" s="56" t="s">
        <v>814</v>
      </c>
      <c r="E125" s="19"/>
      <c r="F125" s="18"/>
      <c r="G125" s="52">
        <v>37</v>
      </c>
      <c r="H125" s="52">
        <v>35</v>
      </c>
      <c r="I125" s="83">
        <f t="shared" si="2"/>
        <v>72</v>
      </c>
      <c r="J125" s="18"/>
      <c r="K125" s="58" t="s">
        <v>141</v>
      </c>
      <c r="L125" s="75" t="s">
        <v>592</v>
      </c>
      <c r="M125" s="111" t="s">
        <v>814</v>
      </c>
      <c r="N125" s="58" t="s">
        <v>142</v>
      </c>
      <c r="O125" s="58">
        <v>8876856416</v>
      </c>
      <c r="P125" s="56" t="s">
        <v>1274</v>
      </c>
      <c r="Q125" s="114"/>
      <c r="R125" s="18"/>
      <c r="S125" s="18" t="s">
        <v>541</v>
      </c>
      <c r="T125" s="18"/>
    </row>
    <row r="126" spans="1:20">
      <c r="A126" s="4">
        <v>122</v>
      </c>
      <c r="B126" s="17" t="s">
        <v>67</v>
      </c>
      <c r="C126" s="140" t="s">
        <v>1217</v>
      </c>
      <c r="D126" s="56" t="s">
        <v>814</v>
      </c>
      <c r="E126" s="19"/>
      <c r="F126" s="18"/>
      <c r="G126" s="52">
        <v>34</v>
      </c>
      <c r="H126" s="52">
        <v>38</v>
      </c>
      <c r="I126" s="83">
        <f t="shared" si="2"/>
        <v>72</v>
      </c>
      <c r="J126" s="18"/>
      <c r="K126" s="58" t="s">
        <v>141</v>
      </c>
      <c r="L126" s="75" t="s">
        <v>593</v>
      </c>
      <c r="M126" s="111" t="s">
        <v>814</v>
      </c>
      <c r="N126" s="58" t="s">
        <v>142</v>
      </c>
      <c r="O126" s="58">
        <v>8876856416</v>
      </c>
      <c r="P126" s="56" t="s">
        <v>1274</v>
      </c>
      <c r="Q126" s="18"/>
      <c r="R126" s="18"/>
      <c r="S126" s="18" t="s">
        <v>541</v>
      </c>
      <c r="T126" s="18"/>
    </row>
    <row r="127" spans="1:20">
      <c r="A127" s="4">
        <v>123</v>
      </c>
      <c r="B127" s="17" t="s">
        <v>67</v>
      </c>
      <c r="C127" s="140" t="s">
        <v>1218</v>
      </c>
      <c r="D127" s="56" t="s">
        <v>814</v>
      </c>
      <c r="E127" s="19"/>
      <c r="F127" s="18"/>
      <c r="G127" s="52">
        <v>62</v>
      </c>
      <c r="H127" s="52">
        <v>68</v>
      </c>
      <c r="I127" s="83">
        <f t="shared" si="2"/>
        <v>130</v>
      </c>
      <c r="J127" s="18"/>
      <c r="K127" s="58" t="s">
        <v>141</v>
      </c>
      <c r="L127" s="75" t="s">
        <v>587</v>
      </c>
      <c r="M127" s="111" t="s">
        <v>814</v>
      </c>
      <c r="N127" s="58" t="s">
        <v>142</v>
      </c>
      <c r="O127" s="58">
        <v>8876856416</v>
      </c>
      <c r="P127" s="56" t="s">
        <v>1274</v>
      </c>
      <c r="Q127" s="18"/>
      <c r="R127" s="18"/>
      <c r="S127" s="18" t="s">
        <v>541</v>
      </c>
      <c r="T127" s="18"/>
    </row>
    <row r="128" spans="1:20">
      <c r="A128" s="4">
        <v>124</v>
      </c>
      <c r="B128" s="17" t="s">
        <v>67</v>
      </c>
      <c r="C128" s="140" t="s">
        <v>1219</v>
      </c>
      <c r="D128" s="56" t="s">
        <v>814</v>
      </c>
      <c r="E128" s="19"/>
      <c r="F128" s="18"/>
      <c r="G128" s="52">
        <v>21</v>
      </c>
      <c r="H128" s="52">
        <v>26</v>
      </c>
      <c r="I128" s="83">
        <f t="shared" ref="I128:I157" si="3">+G128+H128</f>
        <v>47</v>
      </c>
      <c r="J128" s="18"/>
      <c r="K128" s="58" t="s">
        <v>141</v>
      </c>
      <c r="L128" s="75" t="s">
        <v>594</v>
      </c>
      <c r="M128" s="111" t="s">
        <v>814</v>
      </c>
      <c r="N128" s="58" t="s">
        <v>142</v>
      </c>
      <c r="O128" s="58">
        <v>8876856416</v>
      </c>
      <c r="P128" s="56" t="s">
        <v>1260</v>
      </c>
      <c r="Q128" s="18" t="s">
        <v>91</v>
      </c>
      <c r="R128" s="18"/>
      <c r="S128" s="18" t="s">
        <v>541</v>
      </c>
      <c r="T128" s="18"/>
    </row>
    <row r="129" spans="1:20">
      <c r="A129" s="4">
        <v>125</v>
      </c>
      <c r="B129" s="17" t="s">
        <v>67</v>
      </c>
      <c r="C129" s="141" t="s">
        <v>1220</v>
      </c>
      <c r="D129" s="56" t="s">
        <v>814</v>
      </c>
      <c r="E129" s="19"/>
      <c r="F129" s="18"/>
      <c r="G129" s="52">
        <v>48</v>
      </c>
      <c r="H129" s="52">
        <v>52</v>
      </c>
      <c r="I129" s="83">
        <f t="shared" si="3"/>
        <v>100</v>
      </c>
      <c r="J129" s="18"/>
      <c r="K129" s="58" t="s">
        <v>141</v>
      </c>
      <c r="L129" s="75" t="s">
        <v>594</v>
      </c>
      <c r="M129" s="111" t="s">
        <v>814</v>
      </c>
      <c r="N129" s="58" t="s">
        <v>142</v>
      </c>
      <c r="O129" s="58">
        <v>8876856416</v>
      </c>
      <c r="P129" s="56" t="s">
        <v>1260</v>
      </c>
      <c r="Q129" s="18"/>
      <c r="R129" s="18"/>
      <c r="S129" s="18" t="s">
        <v>541</v>
      </c>
      <c r="T129" s="18"/>
    </row>
    <row r="130" spans="1:20">
      <c r="A130" s="4">
        <v>126</v>
      </c>
      <c r="B130" s="17" t="s">
        <v>67</v>
      </c>
      <c r="C130" s="141" t="s">
        <v>1221</v>
      </c>
      <c r="D130" s="56" t="s">
        <v>814</v>
      </c>
      <c r="E130" s="19"/>
      <c r="F130" s="18"/>
      <c r="G130" s="52">
        <v>21</v>
      </c>
      <c r="H130" s="52">
        <v>25</v>
      </c>
      <c r="I130" s="83">
        <f t="shared" si="3"/>
        <v>46</v>
      </c>
      <c r="J130" s="18"/>
      <c r="K130" s="58" t="s">
        <v>141</v>
      </c>
      <c r="L130" s="75" t="s">
        <v>594</v>
      </c>
      <c r="M130" s="111" t="s">
        <v>814</v>
      </c>
      <c r="N130" s="58" t="s">
        <v>142</v>
      </c>
      <c r="O130" s="58">
        <v>8876856416</v>
      </c>
      <c r="P130" s="56" t="s">
        <v>1260</v>
      </c>
      <c r="Q130" s="18"/>
      <c r="R130" s="18"/>
      <c r="S130" s="18"/>
      <c r="T130" s="18"/>
    </row>
    <row r="131" spans="1:20">
      <c r="A131" s="4">
        <v>127</v>
      </c>
      <c r="B131" s="17" t="s">
        <v>67</v>
      </c>
      <c r="C131" s="141" t="s">
        <v>1222</v>
      </c>
      <c r="D131" s="56" t="s">
        <v>814</v>
      </c>
      <c r="E131" s="19"/>
      <c r="F131" s="18"/>
      <c r="G131" s="52">
        <v>25</v>
      </c>
      <c r="H131" s="52">
        <v>20</v>
      </c>
      <c r="I131" s="83">
        <f t="shared" si="3"/>
        <v>45</v>
      </c>
      <c r="J131" s="18"/>
      <c r="K131" s="58" t="s">
        <v>141</v>
      </c>
      <c r="L131" s="75" t="s">
        <v>594</v>
      </c>
      <c r="M131" s="111" t="s">
        <v>814</v>
      </c>
      <c r="N131" s="58" t="s">
        <v>142</v>
      </c>
      <c r="O131" s="58">
        <v>8876856416</v>
      </c>
      <c r="P131" s="56" t="s">
        <v>1260</v>
      </c>
      <c r="Q131" s="18"/>
      <c r="R131" s="18"/>
      <c r="S131" s="18"/>
      <c r="T131" s="18"/>
    </row>
    <row r="132" spans="1:20">
      <c r="A132" s="4">
        <v>128</v>
      </c>
      <c r="B132" s="17" t="s">
        <v>67</v>
      </c>
      <c r="C132" s="141" t="s">
        <v>1223</v>
      </c>
      <c r="D132" s="56" t="s">
        <v>814</v>
      </c>
      <c r="E132" s="19"/>
      <c r="F132" s="18"/>
      <c r="G132" s="52">
        <v>25</v>
      </c>
      <c r="H132" s="52">
        <v>34</v>
      </c>
      <c r="I132" s="83">
        <f t="shared" si="3"/>
        <v>59</v>
      </c>
      <c r="J132" s="18"/>
      <c r="K132" s="58" t="s">
        <v>141</v>
      </c>
      <c r="L132" s="75" t="s">
        <v>594</v>
      </c>
      <c r="M132" s="111" t="s">
        <v>814</v>
      </c>
      <c r="N132" s="58" t="s">
        <v>142</v>
      </c>
      <c r="O132" s="58">
        <v>8876856416</v>
      </c>
      <c r="P132" s="56" t="s">
        <v>1261</v>
      </c>
      <c r="Q132" s="18" t="s">
        <v>92</v>
      </c>
      <c r="R132" s="18"/>
      <c r="S132" s="18"/>
      <c r="T132" s="18"/>
    </row>
    <row r="133" spans="1:20">
      <c r="A133" s="4">
        <v>129</v>
      </c>
      <c r="B133" s="17" t="s">
        <v>67</v>
      </c>
      <c r="C133" s="141" t="s">
        <v>1224</v>
      </c>
      <c r="D133" s="56" t="s">
        <v>814</v>
      </c>
      <c r="E133" s="19"/>
      <c r="F133" s="18"/>
      <c r="G133" s="52">
        <v>10</v>
      </c>
      <c r="H133" s="52">
        <v>15</v>
      </c>
      <c r="I133" s="83">
        <f t="shared" si="3"/>
        <v>25</v>
      </c>
      <c r="J133" s="18"/>
      <c r="K133" s="58" t="s">
        <v>141</v>
      </c>
      <c r="L133" s="75" t="s">
        <v>594</v>
      </c>
      <c r="M133" s="111" t="s">
        <v>814</v>
      </c>
      <c r="N133" s="58" t="s">
        <v>142</v>
      </c>
      <c r="O133" s="58">
        <v>8876856416</v>
      </c>
      <c r="P133" s="56" t="s">
        <v>1261</v>
      </c>
      <c r="Q133" s="18"/>
      <c r="R133" s="18"/>
      <c r="S133" s="18"/>
      <c r="T133" s="18"/>
    </row>
    <row r="134" spans="1:20">
      <c r="A134" s="4">
        <v>130</v>
      </c>
      <c r="B134" s="17" t="s">
        <v>67</v>
      </c>
      <c r="C134" s="141" t="s">
        <v>1225</v>
      </c>
      <c r="D134" s="56" t="s">
        <v>814</v>
      </c>
      <c r="E134" s="19"/>
      <c r="F134" s="18"/>
      <c r="G134" s="52">
        <v>21</v>
      </c>
      <c r="H134" s="52">
        <v>15</v>
      </c>
      <c r="I134" s="83">
        <f t="shared" si="3"/>
        <v>36</v>
      </c>
      <c r="J134" s="18"/>
      <c r="K134" s="58" t="s">
        <v>141</v>
      </c>
      <c r="L134" s="75" t="s">
        <v>594</v>
      </c>
      <c r="M134" s="111" t="s">
        <v>814</v>
      </c>
      <c r="N134" s="58" t="s">
        <v>142</v>
      </c>
      <c r="O134" s="58">
        <v>8876856416</v>
      </c>
      <c r="P134" s="56" t="s">
        <v>1261</v>
      </c>
      <c r="Q134" s="18"/>
      <c r="R134" s="18"/>
      <c r="S134" s="18"/>
      <c r="T134" s="18"/>
    </row>
    <row r="135" spans="1:20">
      <c r="A135" s="4">
        <v>131</v>
      </c>
      <c r="B135" s="17" t="s">
        <v>67</v>
      </c>
      <c r="C135" s="141" t="s">
        <v>1226</v>
      </c>
      <c r="D135" s="56" t="s">
        <v>814</v>
      </c>
      <c r="E135" s="19"/>
      <c r="F135" s="18"/>
      <c r="G135" s="52">
        <v>50</v>
      </c>
      <c r="H135" s="52">
        <v>49</v>
      </c>
      <c r="I135" s="83">
        <f t="shared" si="3"/>
        <v>99</v>
      </c>
      <c r="J135" s="18"/>
      <c r="K135" s="58" t="s">
        <v>141</v>
      </c>
      <c r="L135" s="75" t="s">
        <v>594</v>
      </c>
      <c r="M135" s="111" t="s">
        <v>814</v>
      </c>
      <c r="N135" s="58" t="s">
        <v>142</v>
      </c>
      <c r="O135" s="58">
        <v>8876856416</v>
      </c>
      <c r="P135" s="56" t="s">
        <v>1261</v>
      </c>
      <c r="Q135" s="18"/>
      <c r="R135" s="18"/>
      <c r="S135" s="18"/>
      <c r="T135" s="18"/>
    </row>
    <row r="136" spans="1:20">
      <c r="A136" s="4">
        <v>132</v>
      </c>
      <c r="B136" s="17" t="s">
        <v>67</v>
      </c>
      <c r="C136" s="141" t="s">
        <v>1227</v>
      </c>
      <c r="D136" s="56" t="s">
        <v>814</v>
      </c>
      <c r="E136" s="19"/>
      <c r="F136" s="18"/>
      <c r="G136" s="52">
        <v>43</v>
      </c>
      <c r="H136" s="52">
        <v>39</v>
      </c>
      <c r="I136" s="83">
        <f t="shared" si="3"/>
        <v>82</v>
      </c>
      <c r="J136" s="18"/>
      <c r="K136" s="58" t="s">
        <v>141</v>
      </c>
      <c r="L136" s="75" t="s">
        <v>594</v>
      </c>
      <c r="M136" s="111" t="s">
        <v>814</v>
      </c>
      <c r="N136" s="58" t="s">
        <v>142</v>
      </c>
      <c r="O136" s="58">
        <v>8876856416</v>
      </c>
      <c r="P136" s="56" t="s">
        <v>1261</v>
      </c>
      <c r="Q136" s="18"/>
      <c r="R136" s="18"/>
      <c r="S136" s="18"/>
      <c r="T136" s="18"/>
    </row>
    <row r="137" spans="1:20">
      <c r="A137" s="4">
        <v>133</v>
      </c>
      <c r="B137" s="17" t="s">
        <v>67</v>
      </c>
      <c r="C137" s="141" t="s">
        <v>1228</v>
      </c>
      <c r="D137" s="56" t="s">
        <v>814</v>
      </c>
      <c r="E137" s="19"/>
      <c r="F137" s="18"/>
      <c r="G137" s="52">
        <v>42</v>
      </c>
      <c r="H137" s="52">
        <v>48</v>
      </c>
      <c r="I137" s="83">
        <f t="shared" si="3"/>
        <v>90</v>
      </c>
      <c r="J137" s="18"/>
      <c r="K137" s="58" t="s">
        <v>141</v>
      </c>
      <c r="L137" s="75" t="s">
        <v>594</v>
      </c>
      <c r="M137" s="111" t="s">
        <v>814</v>
      </c>
      <c r="N137" s="58" t="s">
        <v>142</v>
      </c>
      <c r="O137" s="58">
        <v>8876856416</v>
      </c>
      <c r="P137" s="56" t="s">
        <v>1261</v>
      </c>
      <c r="Q137" s="18"/>
      <c r="R137" s="18"/>
      <c r="S137" s="18"/>
      <c r="T137" s="18"/>
    </row>
    <row r="138" spans="1:20">
      <c r="A138" s="4">
        <v>134</v>
      </c>
      <c r="B138" s="17" t="s">
        <v>67</v>
      </c>
      <c r="C138" s="141" t="s">
        <v>1229</v>
      </c>
      <c r="D138" s="56" t="s">
        <v>814</v>
      </c>
      <c r="E138" s="19"/>
      <c r="F138" s="18"/>
      <c r="G138" s="52">
        <v>37</v>
      </c>
      <c r="H138" s="52">
        <v>41</v>
      </c>
      <c r="I138" s="83">
        <f t="shared" si="3"/>
        <v>78</v>
      </c>
      <c r="J138" s="18"/>
      <c r="K138" s="58" t="s">
        <v>141</v>
      </c>
      <c r="L138" s="75" t="s">
        <v>594</v>
      </c>
      <c r="M138" s="111" t="s">
        <v>814</v>
      </c>
      <c r="N138" s="58" t="s">
        <v>142</v>
      </c>
      <c r="O138" s="58">
        <v>8876856416</v>
      </c>
      <c r="P138" s="56" t="s">
        <v>1261</v>
      </c>
      <c r="Q138" s="18"/>
      <c r="R138" s="18"/>
      <c r="S138" s="18"/>
      <c r="T138" s="18"/>
    </row>
    <row r="139" spans="1:20">
      <c r="A139" s="4">
        <v>135</v>
      </c>
      <c r="B139" s="17" t="s">
        <v>67</v>
      </c>
      <c r="C139" s="140" t="s">
        <v>1230</v>
      </c>
      <c r="D139" s="56" t="s">
        <v>814</v>
      </c>
      <c r="E139" s="19"/>
      <c r="F139" s="18"/>
      <c r="G139" s="52">
        <v>24</v>
      </c>
      <c r="H139" s="52">
        <v>22</v>
      </c>
      <c r="I139" s="83">
        <f t="shared" si="3"/>
        <v>46</v>
      </c>
      <c r="J139" s="18"/>
      <c r="K139" s="58" t="s">
        <v>141</v>
      </c>
      <c r="L139" s="75" t="s">
        <v>594</v>
      </c>
      <c r="M139" s="111" t="s">
        <v>814</v>
      </c>
      <c r="N139" s="58" t="s">
        <v>142</v>
      </c>
      <c r="O139" s="58">
        <v>8876856416</v>
      </c>
      <c r="P139" s="56" t="s">
        <v>1262</v>
      </c>
      <c r="Q139" s="18" t="s">
        <v>93</v>
      </c>
      <c r="R139" s="18"/>
      <c r="S139" s="18"/>
      <c r="T139" s="18"/>
    </row>
    <row r="140" spans="1:20">
      <c r="A140" s="4">
        <v>136</v>
      </c>
      <c r="B140" s="17" t="s">
        <v>67</v>
      </c>
      <c r="C140" s="140" t="s">
        <v>1231</v>
      </c>
      <c r="D140" s="56" t="s">
        <v>814</v>
      </c>
      <c r="E140" s="19"/>
      <c r="F140" s="18"/>
      <c r="G140" s="52">
        <v>23</v>
      </c>
      <c r="H140" s="52">
        <v>28</v>
      </c>
      <c r="I140" s="83">
        <f t="shared" si="3"/>
        <v>51</v>
      </c>
      <c r="J140" s="18"/>
      <c r="K140" s="58" t="s">
        <v>141</v>
      </c>
      <c r="L140" s="75" t="s">
        <v>594</v>
      </c>
      <c r="M140" s="111" t="s">
        <v>814</v>
      </c>
      <c r="N140" s="58" t="s">
        <v>142</v>
      </c>
      <c r="O140" s="58">
        <v>8876856416</v>
      </c>
      <c r="P140" s="56" t="s">
        <v>1262</v>
      </c>
      <c r="Q140" s="18"/>
      <c r="R140" s="18"/>
      <c r="S140" s="18"/>
      <c r="T140" s="18"/>
    </row>
    <row r="141" spans="1:20">
      <c r="A141" s="4">
        <v>137</v>
      </c>
      <c r="B141" s="17" t="s">
        <v>67</v>
      </c>
      <c r="C141" s="140" t="s">
        <v>1232</v>
      </c>
      <c r="D141" s="56" t="s">
        <v>814</v>
      </c>
      <c r="E141" s="19"/>
      <c r="F141" s="18"/>
      <c r="G141" s="52">
        <v>33</v>
      </c>
      <c r="H141" s="52">
        <v>30</v>
      </c>
      <c r="I141" s="83">
        <f t="shared" si="3"/>
        <v>63</v>
      </c>
      <c r="J141" s="18"/>
      <c r="K141" s="58" t="s">
        <v>141</v>
      </c>
      <c r="L141" s="75" t="s">
        <v>594</v>
      </c>
      <c r="M141" s="111" t="s">
        <v>814</v>
      </c>
      <c r="N141" s="58" t="s">
        <v>142</v>
      </c>
      <c r="O141" s="58">
        <v>8876856416</v>
      </c>
      <c r="P141" s="56" t="s">
        <v>1263</v>
      </c>
      <c r="Q141" s="18" t="s">
        <v>94</v>
      </c>
      <c r="R141" s="18"/>
      <c r="S141" s="18"/>
      <c r="T141" s="18"/>
    </row>
    <row r="142" spans="1:20">
      <c r="A142" s="4">
        <v>138</v>
      </c>
      <c r="B142" s="17" t="s">
        <v>67</v>
      </c>
      <c r="C142" s="140" t="s">
        <v>1233</v>
      </c>
      <c r="D142" s="56" t="s">
        <v>814</v>
      </c>
      <c r="E142" s="19"/>
      <c r="F142" s="18"/>
      <c r="G142" s="52">
        <v>25</v>
      </c>
      <c r="H142" s="52">
        <v>26</v>
      </c>
      <c r="I142" s="83">
        <f t="shared" si="3"/>
        <v>51</v>
      </c>
      <c r="J142" s="18"/>
      <c r="K142" s="58" t="s">
        <v>141</v>
      </c>
      <c r="L142" s="75" t="s">
        <v>594</v>
      </c>
      <c r="M142" s="111" t="s">
        <v>814</v>
      </c>
      <c r="N142" s="58" t="s">
        <v>142</v>
      </c>
      <c r="O142" s="58">
        <v>8876856416</v>
      </c>
      <c r="P142" s="56" t="s">
        <v>1263</v>
      </c>
      <c r="Q142" s="18"/>
      <c r="R142" s="18"/>
      <c r="S142" s="18"/>
      <c r="T142" s="18"/>
    </row>
    <row r="143" spans="1:20">
      <c r="A143" s="4">
        <v>139</v>
      </c>
      <c r="B143" s="17" t="s">
        <v>67</v>
      </c>
      <c r="C143" s="140" t="s">
        <v>1234</v>
      </c>
      <c r="D143" s="56" t="s">
        <v>814</v>
      </c>
      <c r="E143" s="19"/>
      <c r="F143" s="18"/>
      <c r="G143" s="52">
        <v>37</v>
      </c>
      <c r="H143" s="52">
        <v>35</v>
      </c>
      <c r="I143" s="83">
        <f t="shared" si="3"/>
        <v>72</v>
      </c>
      <c r="J143" s="18"/>
      <c r="K143" s="58" t="s">
        <v>141</v>
      </c>
      <c r="L143" s="75" t="s">
        <v>594</v>
      </c>
      <c r="M143" s="111" t="s">
        <v>814</v>
      </c>
      <c r="N143" s="58" t="s">
        <v>142</v>
      </c>
      <c r="O143" s="58">
        <v>8876856416</v>
      </c>
      <c r="P143" s="56" t="s">
        <v>1263</v>
      </c>
      <c r="Q143" s="18"/>
      <c r="R143" s="18"/>
      <c r="S143" s="18"/>
      <c r="T143" s="18"/>
    </row>
    <row r="144" spans="1:20">
      <c r="A144" s="4">
        <v>140</v>
      </c>
      <c r="B144" s="17" t="s">
        <v>67</v>
      </c>
      <c r="C144" s="140" t="s">
        <v>1235</v>
      </c>
      <c r="D144" s="56" t="s">
        <v>814</v>
      </c>
      <c r="E144" s="19"/>
      <c r="F144" s="18"/>
      <c r="G144" s="52">
        <v>34</v>
      </c>
      <c r="H144" s="52">
        <v>38</v>
      </c>
      <c r="I144" s="83">
        <f t="shared" si="3"/>
        <v>72</v>
      </c>
      <c r="J144" s="18"/>
      <c r="K144" s="58" t="s">
        <v>141</v>
      </c>
      <c r="L144" s="75" t="s">
        <v>594</v>
      </c>
      <c r="M144" s="111" t="s">
        <v>814</v>
      </c>
      <c r="N144" s="58" t="s">
        <v>142</v>
      </c>
      <c r="O144" s="58">
        <v>8876856416</v>
      </c>
      <c r="P144" s="56" t="s">
        <v>1264</v>
      </c>
      <c r="Q144" s="18" t="s">
        <v>97</v>
      </c>
      <c r="R144" s="18"/>
      <c r="S144" s="18"/>
      <c r="T144" s="18"/>
    </row>
    <row r="145" spans="1:20">
      <c r="A145" s="4">
        <v>141</v>
      </c>
      <c r="B145" s="17" t="s">
        <v>67</v>
      </c>
      <c r="C145" s="140" t="s">
        <v>1236</v>
      </c>
      <c r="D145" s="56" t="s">
        <v>814</v>
      </c>
      <c r="E145" s="19"/>
      <c r="F145" s="18"/>
      <c r="G145" s="52">
        <v>62</v>
      </c>
      <c r="H145" s="52">
        <v>68</v>
      </c>
      <c r="I145" s="83">
        <f t="shared" si="3"/>
        <v>130</v>
      </c>
      <c r="J145" s="18"/>
      <c r="K145" s="58" t="s">
        <v>141</v>
      </c>
      <c r="L145" s="75" t="s">
        <v>594</v>
      </c>
      <c r="M145" s="111" t="s">
        <v>814</v>
      </c>
      <c r="N145" s="58" t="s">
        <v>142</v>
      </c>
      <c r="O145" s="58">
        <v>8876856416</v>
      </c>
      <c r="P145" s="56" t="s">
        <v>1264</v>
      </c>
      <c r="Q145" s="18"/>
      <c r="R145" s="18"/>
      <c r="S145" s="18"/>
      <c r="T145" s="18"/>
    </row>
    <row r="146" spans="1:20">
      <c r="A146" s="4">
        <v>142</v>
      </c>
      <c r="B146" s="17" t="s">
        <v>67</v>
      </c>
      <c r="C146" s="140" t="s">
        <v>1237</v>
      </c>
      <c r="D146" s="56" t="s">
        <v>814</v>
      </c>
      <c r="E146" s="19"/>
      <c r="F146" s="18"/>
      <c r="G146" s="52">
        <v>21</v>
      </c>
      <c r="H146" s="52">
        <v>25</v>
      </c>
      <c r="I146" s="83">
        <f t="shared" si="3"/>
        <v>46</v>
      </c>
      <c r="J146" s="18"/>
      <c r="K146" s="58" t="s">
        <v>141</v>
      </c>
      <c r="L146" s="75" t="s">
        <v>594</v>
      </c>
      <c r="M146" s="111" t="s">
        <v>814</v>
      </c>
      <c r="N146" s="58" t="s">
        <v>142</v>
      </c>
      <c r="O146" s="58">
        <v>8876856416</v>
      </c>
      <c r="P146" s="56" t="s">
        <v>1275</v>
      </c>
      <c r="Q146" s="18" t="s">
        <v>90</v>
      </c>
      <c r="R146" s="18"/>
      <c r="S146" s="18"/>
      <c r="T146" s="18"/>
    </row>
    <row r="147" spans="1:20">
      <c r="A147" s="4">
        <v>143</v>
      </c>
      <c r="B147" s="17" t="s">
        <v>67</v>
      </c>
      <c r="C147" s="140" t="s">
        <v>1238</v>
      </c>
      <c r="D147" s="56" t="s">
        <v>814</v>
      </c>
      <c r="E147" s="19"/>
      <c r="F147" s="18"/>
      <c r="G147" s="52">
        <v>25</v>
      </c>
      <c r="H147" s="52">
        <v>20</v>
      </c>
      <c r="I147" s="83">
        <f t="shared" si="3"/>
        <v>45</v>
      </c>
      <c r="J147" s="18"/>
      <c r="K147" s="58" t="s">
        <v>141</v>
      </c>
      <c r="L147" s="75" t="s">
        <v>594</v>
      </c>
      <c r="M147" s="111" t="s">
        <v>814</v>
      </c>
      <c r="N147" s="58" t="s">
        <v>142</v>
      </c>
      <c r="O147" s="58">
        <v>8876856416</v>
      </c>
      <c r="P147" s="56" t="s">
        <v>1275</v>
      </c>
      <c r="Q147" s="18"/>
      <c r="R147" s="18"/>
      <c r="S147" s="18"/>
      <c r="T147" s="18"/>
    </row>
    <row r="148" spans="1:20">
      <c r="A148" s="4">
        <v>144</v>
      </c>
      <c r="B148" s="17" t="s">
        <v>67</v>
      </c>
      <c r="C148" s="140" t="s">
        <v>1239</v>
      </c>
      <c r="D148" s="56" t="s">
        <v>814</v>
      </c>
      <c r="E148" s="19"/>
      <c r="F148" s="18"/>
      <c r="G148" s="52">
        <v>25</v>
      </c>
      <c r="H148" s="52">
        <v>34</v>
      </c>
      <c r="I148" s="83">
        <f t="shared" si="3"/>
        <v>59</v>
      </c>
      <c r="J148" s="18"/>
      <c r="K148" s="58" t="s">
        <v>141</v>
      </c>
      <c r="L148" s="75" t="s">
        <v>594</v>
      </c>
      <c r="M148" s="111" t="s">
        <v>814</v>
      </c>
      <c r="N148" s="58" t="s">
        <v>142</v>
      </c>
      <c r="O148" s="58">
        <v>8876856416</v>
      </c>
      <c r="P148" s="56" t="s">
        <v>1265</v>
      </c>
      <c r="Q148" s="18" t="s">
        <v>92</v>
      </c>
      <c r="R148" s="18"/>
      <c r="S148" s="18"/>
      <c r="T148" s="18"/>
    </row>
    <row r="149" spans="1:20">
      <c r="A149" s="4">
        <v>145</v>
      </c>
      <c r="B149" s="17" t="s">
        <v>67</v>
      </c>
      <c r="C149" s="140" t="s">
        <v>1240</v>
      </c>
      <c r="D149" s="56" t="s">
        <v>814</v>
      </c>
      <c r="E149" s="19"/>
      <c r="F149" s="18"/>
      <c r="G149" s="52">
        <v>10</v>
      </c>
      <c r="H149" s="52">
        <v>15</v>
      </c>
      <c r="I149" s="83">
        <f t="shared" si="3"/>
        <v>25</v>
      </c>
      <c r="J149" s="18"/>
      <c r="K149" s="58" t="s">
        <v>141</v>
      </c>
      <c r="L149" s="75" t="s">
        <v>594</v>
      </c>
      <c r="M149" s="111" t="s">
        <v>814</v>
      </c>
      <c r="N149" s="58" t="s">
        <v>142</v>
      </c>
      <c r="O149" s="58">
        <v>8876856416</v>
      </c>
      <c r="P149" s="56" t="s">
        <v>1265</v>
      </c>
      <c r="Q149" s="18"/>
      <c r="R149" s="18"/>
      <c r="S149" s="18"/>
      <c r="T149" s="18"/>
    </row>
    <row r="150" spans="1:20">
      <c r="A150" s="4">
        <v>146</v>
      </c>
      <c r="B150" s="17" t="s">
        <v>67</v>
      </c>
      <c r="C150" s="140" t="s">
        <v>1241</v>
      </c>
      <c r="D150" s="56" t="s">
        <v>814</v>
      </c>
      <c r="E150" s="19"/>
      <c r="F150" s="18"/>
      <c r="G150" s="52">
        <v>21</v>
      </c>
      <c r="H150" s="52">
        <v>15</v>
      </c>
      <c r="I150" s="83">
        <f t="shared" si="3"/>
        <v>36</v>
      </c>
      <c r="J150" s="18"/>
      <c r="K150" s="58" t="s">
        <v>141</v>
      </c>
      <c r="L150" s="75" t="s">
        <v>594</v>
      </c>
      <c r="M150" s="111" t="s">
        <v>814</v>
      </c>
      <c r="N150" s="58" t="s">
        <v>142</v>
      </c>
      <c r="O150" s="58">
        <v>8876856416</v>
      </c>
      <c r="P150" s="56" t="s">
        <v>1265</v>
      </c>
      <c r="Q150" s="18"/>
      <c r="R150" s="18"/>
      <c r="S150" s="18"/>
      <c r="T150" s="18"/>
    </row>
    <row r="151" spans="1:20">
      <c r="A151" s="4">
        <v>147</v>
      </c>
      <c r="B151" s="17" t="s">
        <v>67</v>
      </c>
      <c r="C151" s="140" t="s">
        <v>1242</v>
      </c>
      <c r="D151" s="56" t="s">
        <v>814</v>
      </c>
      <c r="E151" s="19"/>
      <c r="F151" s="18"/>
      <c r="G151" s="52">
        <v>50</v>
      </c>
      <c r="H151" s="52">
        <v>49</v>
      </c>
      <c r="I151" s="83">
        <f t="shared" si="3"/>
        <v>99</v>
      </c>
      <c r="J151" s="18"/>
      <c r="K151" s="58" t="s">
        <v>141</v>
      </c>
      <c r="L151" s="75" t="s">
        <v>594</v>
      </c>
      <c r="M151" s="111" t="s">
        <v>814</v>
      </c>
      <c r="N151" s="58" t="s">
        <v>142</v>
      </c>
      <c r="O151" s="58">
        <v>8876856416</v>
      </c>
      <c r="P151" s="56" t="s">
        <v>1266</v>
      </c>
      <c r="Q151" s="18" t="s">
        <v>93</v>
      </c>
      <c r="R151" s="18"/>
      <c r="S151" s="18"/>
      <c r="T151" s="18"/>
    </row>
    <row r="152" spans="1:20">
      <c r="A152" s="4">
        <v>148</v>
      </c>
      <c r="B152" s="17" t="s">
        <v>67</v>
      </c>
      <c r="C152" s="140" t="s">
        <v>1243</v>
      </c>
      <c r="D152" s="56" t="s">
        <v>814</v>
      </c>
      <c r="E152" s="19"/>
      <c r="F152" s="18"/>
      <c r="G152" s="52">
        <v>43</v>
      </c>
      <c r="H152" s="52">
        <v>39</v>
      </c>
      <c r="I152" s="83">
        <f t="shared" si="3"/>
        <v>82</v>
      </c>
      <c r="J152" s="18"/>
      <c r="K152" s="58" t="s">
        <v>141</v>
      </c>
      <c r="L152" s="75" t="s">
        <v>594</v>
      </c>
      <c r="M152" s="111" t="s">
        <v>814</v>
      </c>
      <c r="N152" s="58" t="s">
        <v>142</v>
      </c>
      <c r="O152" s="58">
        <v>8876856416</v>
      </c>
      <c r="P152" s="56" t="s">
        <v>1266</v>
      </c>
      <c r="Q152" s="18"/>
      <c r="R152" s="18"/>
      <c r="S152" s="18"/>
      <c r="T152" s="18"/>
    </row>
    <row r="153" spans="1:20">
      <c r="A153" s="4">
        <v>149</v>
      </c>
      <c r="B153" s="17" t="s">
        <v>67</v>
      </c>
      <c r="C153" s="140" t="s">
        <v>1244</v>
      </c>
      <c r="D153" s="56" t="s">
        <v>814</v>
      </c>
      <c r="E153" s="19"/>
      <c r="F153" s="18"/>
      <c r="G153" s="52">
        <v>42</v>
      </c>
      <c r="H153" s="52">
        <v>48</v>
      </c>
      <c r="I153" s="83">
        <f t="shared" si="3"/>
        <v>90</v>
      </c>
      <c r="J153" s="18"/>
      <c r="K153" s="58" t="s">
        <v>141</v>
      </c>
      <c r="L153" s="75" t="s">
        <v>594</v>
      </c>
      <c r="M153" s="111" t="s">
        <v>814</v>
      </c>
      <c r="N153" s="58" t="s">
        <v>142</v>
      </c>
      <c r="O153" s="58">
        <v>8876856416</v>
      </c>
      <c r="P153" s="56" t="s">
        <v>1267</v>
      </c>
      <c r="Q153" s="18" t="s">
        <v>94</v>
      </c>
      <c r="R153" s="18"/>
      <c r="S153" s="18"/>
      <c r="T153" s="18"/>
    </row>
    <row r="154" spans="1:20">
      <c r="A154" s="4">
        <v>150</v>
      </c>
      <c r="B154" s="17" t="s">
        <v>67</v>
      </c>
      <c r="C154" s="140" t="s">
        <v>1245</v>
      </c>
      <c r="D154" s="56" t="s">
        <v>814</v>
      </c>
      <c r="E154" s="19"/>
      <c r="F154" s="18"/>
      <c r="G154" s="52">
        <v>37</v>
      </c>
      <c r="H154" s="52">
        <v>41</v>
      </c>
      <c r="I154" s="83">
        <f t="shared" si="3"/>
        <v>78</v>
      </c>
      <c r="J154" s="18"/>
      <c r="K154" s="58" t="s">
        <v>141</v>
      </c>
      <c r="L154" s="75" t="s">
        <v>594</v>
      </c>
      <c r="M154" s="111" t="s">
        <v>814</v>
      </c>
      <c r="N154" s="58" t="s">
        <v>142</v>
      </c>
      <c r="O154" s="58">
        <v>8876856416</v>
      </c>
      <c r="P154" s="56" t="s">
        <v>1267</v>
      </c>
      <c r="Q154" s="18"/>
      <c r="R154" s="18"/>
      <c r="S154" s="18"/>
      <c r="T154" s="18"/>
    </row>
    <row r="155" spans="1:20">
      <c r="A155" s="4">
        <v>151</v>
      </c>
      <c r="B155" s="17" t="s">
        <v>67</v>
      </c>
      <c r="C155" s="140" t="s">
        <v>1246</v>
      </c>
      <c r="D155" s="56" t="s">
        <v>814</v>
      </c>
      <c r="E155" s="19"/>
      <c r="F155" s="18"/>
      <c r="G155" s="52">
        <v>24</v>
      </c>
      <c r="H155" s="52">
        <v>22</v>
      </c>
      <c r="I155" s="83">
        <f t="shared" si="3"/>
        <v>46</v>
      </c>
      <c r="J155" s="18"/>
      <c r="K155" s="58" t="s">
        <v>141</v>
      </c>
      <c r="L155" s="75" t="s">
        <v>594</v>
      </c>
      <c r="M155" s="111" t="s">
        <v>814</v>
      </c>
      <c r="N155" s="58" t="s">
        <v>142</v>
      </c>
      <c r="O155" s="58">
        <v>8876856416</v>
      </c>
      <c r="P155" s="56" t="s">
        <v>1267</v>
      </c>
      <c r="Q155" s="18"/>
      <c r="R155" s="18"/>
      <c r="S155" s="18"/>
      <c r="T155" s="18"/>
    </row>
    <row r="156" spans="1:20">
      <c r="A156" s="4">
        <v>152</v>
      </c>
      <c r="B156" s="17" t="s">
        <v>67</v>
      </c>
      <c r="C156" s="140" t="s">
        <v>1247</v>
      </c>
      <c r="D156" s="56" t="s">
        <v>814</v>
      </c>
      <c r="E156" s="19"/>
      <c r="F156" s="18"/>
      <c r="G156" s="52">
        <v>23</v>
      </c>
      <c r="H156" s="52">
        <v>28</v>
      </c>
      <c r="I156" s="83">
        <f t="shared" si="3"/>
        <v>51</v>
      </c>
      <c r="J156" s="18"/>
      <c r="K156" s="58" t="s">
        <v>141</v>
      </c>
      <c r="L156" s="75" t="s">
        <v>594</v>
      </c>
      <c r="M156" s="111" t="s">
        <v>814</v>
      </c>
      <c r="N156" s="58" t="s">
        <v>142</v>
      </c>
      <c r="O156" s="58">
        <v>8876856416</v>
      </c>
      <c r="P156" s="56" t="s">
        <v>1268</v>
      </c>
      <c r="Q156" s="18" t="s">
        <v>97</v>
      </c>
      <c r="R156" s="18"/>
      <c r="S156" s="18"/>
      <c r="T156" s="18"/>
    </row>
    <row r="157" spans="1:20">
      <c r="A157" s="4">
        <v>153</v>
      </c>
      <c r="B157" s="17" t="s">
        <v>67</v>
      </c>
      <c r="C157" s="140" t="s">
        <v>1248</v>
      </c>
      <c r="D157" s="56" t="s">
        <v>814</v>
      </c>
      <c r="E157" s="19"/>
      <c r="F157" s="18"/>
      <c r="G157" s="52">
        <v>33</v>
      </c>
      <c r="H157" s="52">
        <v>30</v>
      </c>
      <c r="I157" s="83">
        <f t="shared" si="3"/>
        <v>63</v>
      </c>
      <c r="J157" s="18"/>
      <c r="K157" s="58" t="s">
        <v>141</v>
      </c>
      <c r="L157" s="75" t="s">
        <v>594</v>
      </c>
      <c r="M157" s="111" t="s">
        <v>814</v>
      </c>
      <c r="N157" s="58" t="s">
        <v>142</v>
      </c>
      <c r="O157" s="58">
        <v>8876856416</v>
      </c>
      <c r="P157" s="56" t="s">
        <v>1268</v>
      </c>
      <c r="Q157" s="18"/>
      <c r="R157" s="18"/>
      <c r="S157" s="18"/>
      <c r="T157" s="18"/>
    </row>
    <row r="158" spans="1:20">
      <c r="A158" s="4">
        <v>154</v>
      </c>
      <c r="B158" s="17"/>
      <c r="C158" s="18"/>
      <c r="D158" s="18"/>
      <c r="E158" s="19"/>
      <c r="F158" s="18"/>
      <c r="G158" s="52"/>
      <c r="H158" s="52"/>
      <c r="I158" s="83"/>
      <c r="J158" s="18"/>
      <c r="K158" s="18"/>
      <c r="L158" s="18"/>
      <c r="M158" s="18"/>
      <c r="N158" s="18"/>
      <c r="O158" s="18"/>
      <c r="P158" s="24"/>
      <c r="Q158" s="18"/>
      <c r="R158" s="18"/>
      <c r="S158" s="18"/>
      <c r="T158" s="18"/>
    </row>
    <row r="159" spans="1:20">
      <c r="A159" s="4">
        <v>155</v>
      </c>
      <c r="B159" s="17"/>
      <c r="C159" s="18"/>
      <c r="D159" s="18"/>
      <c r="E159" s="19"/>
      <c r="F159" s="18"/>
      <c r="G159" s="52"/>
      <c r="H159" s="52"/>
      <c r="I159" s="83"/>
      <c r="J159" s="18"/>
      <c r="K159" s="18"/>
      <c r="L159" s="18"/>
      <c r="M159" s="18"/>
      <c r="N159" s="18"/>
      <c r="O159" s="18"/>
      <c r="P159" s="24"/>
      <c r="Q159" s="18"/>
      <c r="R159" s="18"/>
      <c r="S159" s="18"/>
      <c r="T159" s="18"/>
    </row>
    <row r="160" spans="1:20">
      <c r="A160" s="4">
        <v>156</v>
      </c>
      <c r="B160" s="17"/>
      <c r="C160" s="18"/>
      <c r="D160" s="18"/>
      <c r="E160" s="19"/>
      <c r="F160" s="18"/>
      <c r="G160" s="52"/>
      <c r="H160" s="52"/>
      <c r="I160" s="83"/>
      <c r="J160" s="18"/>
      <c r="K160" s="18"/>
      <c r="L160" s="18"/>
      <c r="M160" s="18"/>
      <c r="N160" s="18"/>
      <c r="O160" s="18"/>
      <c r="P160" s="24"/>
      <c r="Q160" s="18"/>
      <c r="R160" s="18"/>
      <c r="S160" s="18"/>
      <c r="T160" s="18"/>
    </row>
    <row r="161" spans="1:20">
      <c r="A161" s="4">
        <v>157</v>
      </c>
      <c r="B161" s="17"/>
      <c r="C161" s="18"/>
      <c r="D161" s="18"/>
      <c r="E161" s="19"/>
      <c r="F161" s="18"/>
      <c r="G161" s="52"/>
      <c r="H161" s="52"/>
      <c r="I161" s="83"/>
      <c r="J161" s="18"/>
      <c r="K161" s="18"/>
      <c r="L161" s="18"/>
      <c r="M161" s="18"/>
      <c r="N161" s="18"/>
      <c r="O161" s="18"/>
      <c r="P161" s="24"/>
      <c r="Q161" s="18"/>
      <c r="R161" s="18"/>
      <c r="S161" s="18"/>
      <c r="T161" s="18"/>
    </row>
    <row r="162" spans="1:20">
      <c r="A162" s="4">
        <v>158</v>
      </c>
      <c r="B162" s="17"/>
      <c r="C162" s="18"/>
      <c r="D162" s="18"/>
      <c r="E162" s="19"/>
      <c r="F162" s="18"/>
      <c r="G162" s="19"/>
      <c r="H162" s="19"/>
      <c r="I162" s="17"/>
      <c r="J162" s="18"/>
      <c r="K162" s="18"/>
      <c r="L162" s="18"/>
      <c r="M162" s="18"/>
      <c r="N162" s="18"/>
      <c r="O162" s="18"/>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21" t="s">
        <v>11</v>
      </c>
      <c r="B165" s="41"/>
      <c r="C165" s="21">
        <f>COUNTIFS(C5:C164,"*")</f>
        <v>153</v>
      </c>
      <c r="D165" s="21"/>
      <c r="E165" s="13"/>
      <c r="F165" s="21"/>
      <c r="G165" s="21">
        <f>SUM(G5:G164)</f>
        <v>4577</v>
      </c>
      <c r="H165" s="21">
        <f>SUM(H5:H164)</f>
        <v>4762</v>
      </c>
      <c r="I165" s="21">
        <f>SUM(I5:I164)</f>
        <v>9339</v>
      </c>
      <c r="J165" s="21"/>
      <c r="K165" s="21"/>
      <c r="L165" s="21"/>
      <c r="M165" s="21"/>
      <c r="N165" s="21"/>
      <c r="O165" s="21"/>
      <c r="P165" s="101"/>
      <c r="Q165" s="102"/>
      <c r="R165" s="21"/>
      <c r="S165" s="21"/>
      <c r="T165" s="12"/>
    </row>
    <row r="166" spans="1:20">
      <c r="A166" s="46" t="s">
        <v>66</v>
      </c>
      <c r="B166" s="10">
        <f>COUNTIF(B$5:B$164,"Team 1")</f>
        <v>76</v>
      </c>
      <c r="C166" s="46" t="s">
        <v>29</v>
      </c>
      <c r="D166" s="10">
        <f>COUNTIF(D5:D164,"Anganwadi")</f>
        <v>0</v>
      </c>
    </row>
    <row r="167" spans="1:20">
      <c r="A167" s="46" t="s">
        <v>67</v>
      </c>
      <c r="B167" s="10">
        <f>COUNTIF(B$6:B$164,"Team 2")</f>
        <v>77</v>
      </c>
      <c r="C167" s="46" t="s">
        <v>27</v>
      </c>
      <c r="D167" s="10">
        <f>COUNTIF(D5:D164,"School")</f>
        <v>0</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conditionalFormatting sqref="C70:C71">
    <cfRule type="duplicateValues" dxfId="170" priority="4"/>
    <cfRule type="duplicateValues" dxfId="169" priority="5"/>
    <cfRule type="duplicateValues" dxfId="168" priority="6"/>
  </conditionalFormatting>
  <conditionalFormatting sqref="C58:C59">
    <cfRule type="duplicateValues" dxfId="167" priority="1"/>
    <cfRule type="duplicateValues" dxfId="166" priority="2"/>
    <cfRule type="duplicateValues" dxfId="165" priority="3"/>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J110" activePane="bottomRight" state="frozen"/>
      <selection pane="topRight" activeCell="C1" sqref="C1"/>
      <selection pane="bottomLeft" activeCell="A5" sqref="A5"/>
      <selection pane="bottomRight" sqref="A1:S1"/>
    </sheetView>
  </sheetViews>
  <sheetFormatPr defaultColWidth="9.140625"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90"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86" customWidth="1"/>
    <col min="19" max="19" width="19.5703125" style="1" customWidth="1"/>
    <col min="20" max="16384" width="9.140625" style="1"/>
  </cols>
  <sheetData>
    <row r="1" spans="1:20" ht="51" customHeight="1">
      <c r="A1" s="220" t="s">
        <v>1697</v>
      </c>
      <c r="B1" s="220"/>
      <c r="C1" s="220"/>
      <c r="D1" s="221"/>
      <c r="E1" s="221"/>
      <c r="F1" s="221"/>
      <c r="G1" s="221"/>
      <c r="H1" s="221"/>
      <c r="I1" s="221"/>
      <c r="J1" s="221"/>
      <c r="K1" s="221"/>
      <c r="L1" s="221"/>
      <c r="M1" s="221"/>
      <c r="N1" s="221"/>
      <c r="O1" s="221"/>
      <c r="P1" s="221"/>
      <c r="Q1" s="221"/>
      <c r="R1" s="221"/>
      <c r="S1" s="221"/>
    </row>
    <row r="2" spans="1:20">
      <c r="A2" s="224" t="s">
        <v>63</v>
      </c>
      <c r="B2" s="225"/>
      <c r="C2" s="225"/>
      <c r="D2" s="25">
        <v>43466</v>
      </c>
      <c r="E2" s="22"/>
      <c r="F2" s="22"/>
      <c r="G2" s="22"/>
      <c r="H2" s="22"/>
      <c r="I2" s="87"/>
      <c r="J2" s="22"/>
      <c r="K2" s="22"/>
      <c r="L2" s="22"/>
      <c r="M2" s="22"/>
      <c r="N2" s="22"/>
      <c r="O2" s="22"/>
      <c r="P2" s="99"/>
      <c r="Q2" s="99"/>
      <c r="R2" s="77"/>
      <c r="S2" s="22"/>
    </row>
    <row r="3" spans="1:20" ht="24" customHeight="1">
      <c r="A3" s="217" t="s">
        <v>14</v>
      </c>
      <c r="B3" s="222" t="s">
        <v>65</v>
      </c>
      <c r="C3" s="216" t="s">
        <v>7</v>
      </c>
      <c r="D3" s="216" t="s">
        <v>59</v>
      </c>
      <c r="E3" s="216" t="s">
        <v>16</v>
      </c>
      <c r="F3" s="226" t="s">
        <v>17</v>
      </c>
      <c r="G3" s="216" t="s">
        <v>8</v>
      </c>
      <c r="H3" s="216"/>
      <c r="I3" s="216"/>
      <c r="J3" s="216" t="s">
        <v>35</v>
      </c>
      <c r="K3" s="222" t="s">
        <v>37</v>
      </c>
      <c r="L3" s="222" t="s">
        <v>54</v>
      </c>
      <c r="M3" s="222" t="s">
        <v>55</v>
      </c>
      <c r="N3" s="222" t="s">
        <v>38</v>
      </c>
      <c r="O3" s="222" t="s">
        <v>39</v>
      </c>
      <c r="P3" s="228" t="s">
        <v>58</v>
      </c>
      <c r="Q3" s="229" t="s">
        <v>56</v>
      </c>
      <c r="R3" s="216" t="s">
        <v>36</v>
      </c>
      <c r="S3" s="216" t="s">
        <v>57</v>
      </c>
      <c r="T3" s="216" t="s">
        <v>13</v>
      </c>
    </row>
    <row r="4" spans="1:20" ht="25.5" customHeight="1">
      <c r="A4" s="217"/>
      <c r="B4" s="227"/>
      <c r="C4" s="216"/>
      <c r="D4" s="216"/>
      <c r="E4" s="216"/>
      <c r="F4" s="226"/>
      <c r="G4" s="23" t="s">
        <v>9</v>
      </c>
      <c r="H4" s="23" t="s">
        <v>10</v>
      </c>
      <c r="I4" s="88" t="s">
        <v>11</v>
      </c>
      <c r="J4" s="216"/>
      <c r="K4" s="223"/>
      <c r="L4" s="223"/>
      <c r="M4" s="223"/>
      <c r="N4" s="223"/>
      <c r="O4" s="223"/>
      <c r="P4" s="228"/>
      <c r="Q4" s="228"/>
      <c r="R4" s="216"/>
      <c r="S4" s="216"/>
      <c r="T4" s="216"/>
    </row>
    <row r="5" spans="1:20" ht="21">
      <c r="A5" s="4">
        <v>1</v>
      </c>
      <c r="B5" s="17" t="s">
        <v>66</v>
      </c>
      <c r="C5" s="144" t="s">
        <v>1276</v>
      </c>
      <c r="D5" s="111" t="s">
        <v>814</v>
      </c>
      <c r="E5" s="75" t="s">
        <v>607</v>
      </c>
      <c r="F5" s="18"/>
      <c r="G5" s="66">
        <v>25</v>
      </c>
      <c r="H5" s="66">
        <v>26</v>
      </c>
      <c r="I5" s="78">
        <f t="shared" ref="I5:I68" si="0">+G5+H5</f>
        <v>51</v>
      </c>
      <c r="J5" s="18"/>
      <c r="K5" s="58" t="s">
        <v>149</v>
      </c>
      <c r="L5" s="75" t="s">
        <v>702</v>
      </c>
      <c r="M5" s="18"/>
      <c r="N5" s="58" t="s">
        <v>150</v>
      </c>
      <c r="O5" s="58">
        <v>8753861339</v>
      </c>
      <c r="P5" s="111" t="s">
        <v>1382</v>
      </c>
      <c r="Q5" s="158" t="s">
        <v>93</v>
      </c>
      <c r="R5" s="60">
        <v>54</v>
      </c>
      <c r="S5" s="18" t="s">
        <v>87</v>
      </c>
      <c r="T5" s="18"/>
    </row>
    <row r="6" spans="1:20" ht="21">
      <c r="A6" s="4">
        <v>2</v>
      </c>
      <c r="B6" s="17" t="s">
        <v>66</v>
      </c>
      <c r="C6" s="144" t="s">
        <v>1277</v>
      </c>
      <c r="D6" s="111" t="s">
        <v>814</v>
      </c>
      <c r="E6" s="75" t="s">
        <v>608</v>
      </c>
      <c r="F6" s="18"/>
      <c r="G6" s="66">
        <v>37</v>
      </c>
      <c r="H6" s="66">
        <v>35</v>
      </c>
      <c r="I6" s="78">
        <f t="shared" si="0"/>
        <v>72</v>
      </c>
      <c r="J6" s="18"/>
      <c r="K6" s="58" t="s">
        <v>149</v>
      </c>
      <c r="L6" s="75" t="s">
        <v>702</v>
      </c>
      <c r="M6" s="18"/>
      <c r="N6" s="58" t="s">
        <v>151</v>
      </c>
      <c r="O6" s="58">
        <v>9401400227</v>
      </c>
      <c r="P6" s="111" t="s">
        <v>1382</v>
      </c>
      <c r="Q6" s="158"/>
      <c r="R6" s="60"/>
      <c r="S6" s="18" t="s">
        <v>87</v>
      </c>
      <c r="T6" s="18"/>
    </row>
    <row r="7" spans="1:20" ht="21">
      <c r="A7" s="4">
        <v>3</v>
      </c>
      <c r="B7" s="17" t="s">
        <v>66</v>
      </c>
      <c r="C7" s="144" t="s">
        <v>1278</v>
      </c>
      <c r="D7" s="111" t="s">
        <v>814</v>
      </c>
      <c r="E7" s="75" t="s">
        <v>609</v>
      </c>
      <c r="F7" s="18"/>
      <c r="G7" s="66">
        <v>24</v>
      </c>
      <c r="H7" s="66">
        <v>28</v>
      </c>
      <c r="I7" s="78">
        <f t="shared" si="0"/>
        <v>52</v>
      </c>
      <c r="J7" s="18"/>
      <c r="K7" s="58" t="s">
        <v>149</v>
      </c>
      <c r="L7" s="75" t="s">
        <v>702</v>
      </c>
      <c r="M7" s="18"/>
      <c r="N7" s="58" t="s">
        <v>151</v>
      </c>
      <c r="O7" s="58">
        <v>9401400227</v>
      </c>
      <c r="P7" s="111" t="s">
        <v>1382</v>
      </c>
      <c r="Q7" s="159"/>
      <c r="R7" s="60">
        <v>32</v>
      </c>
      <c r="S7" s="18" t="s">
        <v>87</v>
      </c>
      <c r="T7" s="18"/>
    </row>
    <row r="8" spans="1:20" ht="21">
      <c r="A8" s="4">
        <v>4</v>
      </c>
      <c r="B8" s="17" t="s">
        <v>66</v>
      </c>
      <c r="C8" s="144" t="s">
        <v>1279</v>
      </c>
      <c r="D8" s="111" t="s">
        <v>814</v>
      </c>
      <c r="E8" s="75" t="s">
        <v>610</v>
      </c>
      <c r="F8" s="18"/>
      <c r="G8" s="66">
        <v>25</v>
      </c>
      <c r="H8" s="66">
        <v>23</v>
      </c>
      <c r="I8" s="78">
        <f t="shared" si="0"/>
        <v>48</v>
      </c>
      <c r="J8" s="17"/>
      <c r="K8" s="58" t="s">
        <v>149</v>
      </c>
      <c r="L8" s="75" t="s">
        <v>703</v>
      </c>
      <c r="M8" s="18"/>
      <c r="N8" s="58" t="s">
        <v>151</v>
      </c>
      <c r="O8" s="58">
        <v>9401400227</v>
      </c>
      <c r="P8" s="111" t="s">
        <v>1383</v>
      </c>
      <c r="Q8" s="158" t="s">
        <v>94</v>
      </c>
      <c r="R8" s="60"/>
      <c r="S8" s="18" t="s">
        <v>87</v>
      </c>
      <c r="T8" s="18"/>
    </row>
    <row r="9" spans="1:20" ht="21">
      <c r="A9" s="4">
        <v>5</v>
      </c>
      <c r="B9" s="17" t="s">
        <v>66</v>
      </c>
      <c r="C9" s="144" t="s">
        <v>1280</v>
      </c>
      <c r="D9" s="111" t="s">
        <v>814</v>
      </c>
      <c r="E9" s="75" t="s">
        <v>611</v>
      </c>
      <c r="F9" s="18"/>
      <c r="G9" s="66">
        <v>35</v>
      </c>
      <c r="H9" s="66">
        <v>49</v>
      </c>
      <c r="I9" s="78">
        <f t="shared" si="0"/>
        <v>84</v>
      </c>
      <c r="J9" s="18"/>
      <c r="K9" s="58" t="s">
        <v>103</v>
      </c>
      <c r="L9" s="75" t="s">
        <v>703</v>
      </c>
      <c r="M9" s="18"/>
      <c r="N9" s="58" t="s">
        <v>104</v>
      </c>
      <c r="O9" s="58">
        <v>9954114680</v>
      </c>
      <c r="P9" s="111" t="s">
        <v>1383</v>
      </c>
      <c r="Q9" s="158"/>
      <c r="R9" s="60"/>
      <c r="S9" s="18" t="s">
        <v>87</v>
      </c>
      <c r="T9" s="18"/>
    </row>
    <row r="10" spans="1:20" ht="21">
      <c r="A10" s="4">
        <v>6</v>
      </c>
      <c r="B10" s="17" t="s">
        <v>66</v>
      </c>
      <c r="C10" s="144" t="s">
        <v>1281</v>
      </c>
      <c r="D10" s="111" t="s">
        <v>814</v>
      </c>
      <c r="E10" s="75" t="s">
        <v>612</v>
      </c>
      <c r="F10" s="18"/>
      <c r="G10" s="66">
        <v>22</v>
      </c>
      <c r="H10" s="66">
        <v>22</v>
      </c>
      <c r="I10" s="78">
        <f t="shared" si="0"/>
        <v>44</v>
      </c>
      <c r="J10" s="18"/>
      <c r="K10" s="58" t="s">
        <v>153</v>
      </c>
      <c r="L10" s="75" t="s">
        <v>702</v>
      </c>
      <c r="M10" s="18"/>
      <c r="N10" s="58" t="s">
        <v>154</v>
      </c>
      <c r="O10" s="58">
        <v>8761868006</v>
      </c>
      <c r="P10" s="111" t="s">
        <v>1383</v>
      </c>
      <c r="Q10" s="158"/>
      <c r="R10" s="85">
        <v>55</v>
      </c>
      <c r="S10" s="18" t="s">
        <v>87</v>
      </c>
      <c r="T10" s="18"/>
    </row>
    <row r="11" spans="1:20" ht="21">
      <c r="A11" s="4">
        <v>7</v>
      </c>
      <c r="B11" s="17" t="s">
        <v>66</v>
      </c>
      <c r="C11" s="144" t="s">
        <v>1282</v>
      </c>
      <c r="D11" s="111" t="s">
        <v>814</v>
      </c>
      <c r="E11" s="75" t="s">
        <v>613</v>
      </c>
      <c r="F11" s="18"/>
      <c r="G11" s="66">
        <v>10</v>
      </c>
      <c r="H11" s="66">
        <v>11</v>
      </c>
      <c r="I11" s="78">
        <f t="shared" si="0"/>
        <v>21</v>
      </c>
      <c r="J11" s="18"/>
      <c r="K11" s="58" t="s">
        <v>153</v>
      </c>
      <c r="L11" s="75" t="s">
        <v>702</v>
      </c>
      <c r="M11" s="18"/>
      <c r="N11" s="58" t="s">
        <v>154</v>
      </c>
      <c r="O11" s="58">
        <v>8761868006</v>
      </c>
      <c r="P11" s="111" t="s">
        <v>1384</v>
      </c>
      <c r="Q11" s="158" t="s">
        <v>97</v>
      </c>
      <c r="R11" s="60"/>
      <c r="S11" s="18" t="s">
        <v>87</v>
      </c>
      <c r="T11" s="18"/>
    </row>
    <row r="12" spans="1:20" ht="21">
      <c r="A12" s="4">
        <v>8</v>
      </c>
      <c r="B12" s="17" t="s">
        <v>66</v>
      </c>
      <c r="C12" s="144" t="s">
        <v>1283</v>
      </c>
      <c r="D12" s="111" t="s">
        <v>814</v>
      </c>
      <c r="E12" s="75" t="s">
        <v>614</v>
      </c>
      <c r="F12" s="18"/>
      <c r="G12" s="66">
        <v>21</v>
      </c>
      <c r="H12" s="66">
        <v>16</v>
      </c>
      <c r="I12" s="78">
        <f t="shared" si="0"/>
        <v>37</v>
      </c>
      <c r="J12" s="18"/>
      <c r="K12" s="58" t="s">
        <v>149</v>
      </c>
      <c r="L12" s="75" t="s">
        <v>704</v>
      </c>
      <c r="M12" s="18"/>
      <c r="N12" s="58" t="s">
        <v>151</v>
      </c>
      <c r="O12" s="58">
        <v>9401400227</v>
      </c>
      <c r="P12" s="111" t="s">
        <v>1384</v>
      </c>
      <c r="Q12" s="158"/>
      <c r="R12" s="60"/>
      <c r="S12" s="18" t="s">
        <v>87</v>
      </c>
      <c r="T12" s="18"/>
    </row>
    <row r="13" spans="1:20" ht="21">
      <c r="A13" s="4">
        <v>9</v>
      </c>
      <c r="B13" s="17" t="s">
        <v>66</v>
      </c>
      <c r="C13" s="144" t="s">
        <v>1284</v>
      </c>
      <c r="D13" s="111" t="s">
        <v>814</v>
      </c>
      <c r="E13" s="75" t="s">
        <v>615</v>
      </c>
      <c r="F13" s="18"/>
      <c r="G13" s="66">
        <v>16</v>
      </c>
      <c r="H13" s="66">
        <v>19</v>
      </c>
      <c r="I13" s="78">
        <f t="shared" si="0"/>
        <v>35</v>
      </c>
      <c r="J13" s="18"/>
      <c r="K13" s="55" t="s">
        <v>155</v>
      </c>
      <c r="L13" s="75" t="s">
        <v>704</v>
      </c>
      <c r="M13" s="18"/>
      <c r="N13" s="55" t="s">
        <v>156</v>
      </c>
      <c r="O13" s="55">
        <v>9613305656</v>
      </c>
      <c r="P13" s="111" t="s">
        <v>1384</v>
      </c>
      <c r="Q13" s="158"/>
      <c r="R13" s="60"/>
      <c r="S13" s="18" t="s">
        <v>87</v>
      </c>
      <c r="T13" s="18"/>
    </row>
    <row r="14" spans="1:20" ht="21">
      <c r="A14" s="4">
        <v>10</v>
      </c>
      <c r="B14" s="17" t="s">
        <v>66</v>
      </c>
      <c r="C14" s="144" t="s">
        <v>1285</v>
      </c>
      <c r="D14" s="111" t="s">
        <v>814</v>
      </c>
      <c r="E14" s="75" t="s">
        <v>616</v>
      </c>
      <c r="F14" s="18"/>
      <c r="G14" s="66">
        <v>23</v>
      </c>
      <c r="H14" s="66">
        <v>12</v>
      </c>
      <c r="I14" s="78">
        <f t="shared" si="0"/>
        <v>35</v>
      </c>
      <c r="J14" s="18"/>
      <c r="K14" s="58" t="s">
        <v>103</v>
      </c>
      <c r="L14" s="75" t="s">
        <v>704</v>
      </c>
      <c r="M14" s="18"/>
      <c r="N14" s="58" t="s">
        <v>104</v>
      </c>
      <c r="O14" s="58">
        <v>9954114680</v>
      </c>
      <c r="P14" s="111" t="s">
        <v>1384</v>
      </c>
      <c r="Q14" s="158"/>
      <c r="R14" s="85">
        <v>65</v>
      </c>
      <c r="S14" s="18" t="s">
        <v>87</v>
      </c>
      <c r="T14" s="18"/>
    </row>
    <row r="15" spans="1:20" ht="21">
      <c r="A15" s="4">
        <v>11</v>
      </c>
      <c r="B15" s="17" t="s">
        <v>66</v>
      </c>
      <c r="C15" s="144" t="s">
        <v>1286</v>
      </c>
      <c r="D15" s="111" t="s">
        <v>814</v>
      </c>
      <c r="E15" s="75" t="s">
        <v>617</v>
      </c>
      <c r="F15" s="18"/>
      <c r="G15" s="66">
        <v>12</v>
      </c>
      <c r="H15" s="66">
        <v>16</v>
      </c>
      <c r="I15" s="78">
        <f t="shared" si="0"/>
        <v>28</v>
      </c>
      <c r="J15" s="18"/>
      <c r="K15" s="58" t="s">
        <v>153</v>
      </c>
      <c r="L15" s="75" t="s">
        <v>703</v>
      </c>
      <c r="M15" s="18"/>
      <c r="N15" s="58" t="s">
        <v>154</v>
      </c>
      <c r="O15" s="58">
        <v>8761868006</v>
      </c>
      <c r="P15" s="111" t="s">
        <v>1384</v>
      </c>
      <c r="Q15" s="158"/>
      <c r="R15" s="60"/>
      <c r="S15" s="18" t="s">
        <v>87</v>
      </c>
      <c r="T15" s="18"/>
    </row>
    <row r="16" spans="1:20" ht="21">
      <c r="A16" s="4">
        <v>12</v>
      </c>
      <c r="B16" s="17" t="s">
        <v>66</v>
      </c>
      <c r="C16" s="144" t="s">
        <v>1287</v>
      </c>
      <c r="D16" s="111" t="s">
        <v>814</v>
      </c>
      <c r="E16" s="75" t="s">
        <v>618</v>
      </c>
      <c r="F16" s="18"/>
      <c r="G16" s="66">
        <v>18</v>
      </c>
      <c r="H16" s="66">
        <v>16</v>
      </c>
      <c r="I16" s="78">
        <f t="shared" si="0"/>
        <v>34</v>
      </c>
      <c r="J16" s="18"/>
      <c r="K16" s="58" t="s">
        <v>103</v>
      </c>
      <c r="L16" s="75" t="s">
        <v>703</v>
      </c>
      <c r="M16" s="18"/>
      <c r="N16" s="58" t="s">
        <v>104</v>
      </c>
      <c r="O16" s="58">
        <v>9954114680</v>
      </c>
      <c r="P16" s="111" t="s">
        <v>1384</v>
      </c>
      <c r="Q16" s="158"/>
      <c r="R16" s="60"/>
      <c r="S16" s="18" t="s">
        <v>87</v>
      </c>
      <c r="T16" s="18"/>
    </row>
    <row r="17" spans="1:20" ht="21">
      <c r="A17" s="4">
        <v>13</v>
      </c>
      <c r="B17" s="17" t="s">
        <v>66</v>
      </c>
      <c r="C17" s="144" t="s">
        <v>1288</v>
      </c>
      <c r="D17" s="111" t="s">
        <v>814</v>
      </c>
      <c r="E17" s="75" t="s">
        <v>619</v>
      </c>
      <c r="F17" s="18"/>
      <c r="G17" s="66">
        <v>27</v>
      </c>
      <c r="H17" s="66">
        <v>34</v>
      </c>
      <c r="I17" s="78">
        <f t="shared" si="0"/>
        <v>61</v>
      </c>
      <c r="J17" s="18"/>
      <c r="K17" s="58" t="s">
        <v>149</v>
      </c>
      <c r="L17" s="75" t="s">
        <v>704</v>
      </c>
      <c r="M17" s="18"/>
      <c r="N17" s="58" t="s">
        <v>150</v>
      </c>
      <c r="O17" s="58">
        <v>8753861339</v>
      </c>
      <c r="P17" s="111" t="s">
        <v>1385</v>
      </c>
      <c r="Q17" s="158" t="s">
        <v>90</v>
      </c>
      <c r="R17" s="60"/>
      <c r="S17" s="18" t="s">
        <v>87</v>
      </c>
      <c r="T17" s="18"/>
    </row>
    <row r="18" spans="1:20" ht="21">
      <c r="A18" s="4">
        <v>14</v>
      </c>
      <c r="B18" s="17" t="s">
        <v>66</v>
      </c>
      <c r="C18" s="144" t="s">
        <v>1289</v>
      </c>
      <c r="D18" s="111" t="s">
        <v>814</v>
      </c>
      <c r="E18" s="75" t="s">
        <v>620</v>
      </c>
      <c r="F18" s="18"/>
      <c r="G18" s="66">
        <v>14</v>
      </c>
      <c r="H18" s="66">
        <v>21</v>
      </c>
      <c r="I18" s="78">
        <f t="shared" si="0"/>
        <v>35</v>
      </c>
      <c r="J18" s="18"/>
      <c r="K18" s="58" t="s">
        <v>149</v>
      </c>
      <c r="L18" s="75" t="s">
        <v>704</v>
      </c>
      <c r="M18" s="18"/>
      <c r="N18" s="58" t="s">
        <v>150</v>
      </c>
      <c r="O18" s="58">
        <v>8753861339</v>
      </c>
      <c r="P18" s="111" t="s">
        <v>1385</v>
      </c>
      <c r="Q18" s="158"/>
      <c r="R18" s="60">
        <v>65</v>
      </c>
      <c r="S18" s="18" t="s">
        <v>87</v>
      </c>
      <c r="T18" s="18"/>
    </row>
    <row r="19" spans="1:20" ht="21">
      <c r="A19" s="4">
        <v>15</v>
      </c>
      <c r="B19" s="17" t="s">
        <v>66</v>
      </c>
      <c r="C19" s="144" t="s">
        <v>1290</v>
      </c>
      <c r="D19" s="111" t="s">
        <v>814</v>
      </c>
      <c r="E19" s="75" t="s">
        <v>621</v>
      </c>
      <c r="F19" s="18"/>
      <c r="G19" s="66">
        <v>25</v>
      </c>
      <c r="H19" s="66">
        <v>20</v>
      </c>
      <c r="I19" s="78">
        <f t="shared" si="0"/>
        <v>45</v>
      </c>
      <c r="J19" s="18"/>
      <c r="K19" s="58" t="s">
        <v>103</v>
      </c>
      <c r="L19" s="75" t="s">
        <v>704</v>
      </c>
      <c r="M19" s="18"/>
      <c r="N19" s="58" t="s">
        <v>104</v>
      </c>
      <c r="O19" s="58">
        <v>9954114680</v>
      </c>
      <c r="P19" s="111" t="s">
        <v>1386</v>
      </c>
      <c r="Q19" s="158" t="s">
        <v>91</v>
      </c>
      <c r="R19" s="60"/>
      <c r="S19" s="18" t="s">
        <v>87</v>
      </c>
      <c r="T19" s="18"/>
    </row>
    <row r="20" spans="1:20" ht="21">
      <c r="A20" s="4">
        <v>16</v>
      </c>
      <c r="B20" s="17" t="s">
        <v>66</v>
      </c>
      <c r="C20" s="144" t="s">
        <v>1291</v>
      </c>
      <c r="D20" s="111" t="s">
        <v>814</v>
      </c>
      <c r="E20" s="75" t="s">
        <v>622</v>
      </c>
      <c r="F20" s="18"/>
      <c r="G20" s="66">
        <v>21</v>
      </c>
      <c r="H20" s="66">
        <v>28</v>
      </c>
      <c r="I20" s="78">
        <f t="shared" si="0"/>
        <v>49</v>
      </c>
      <c r="J20" s="18"/>
      <c r="K20" s="58" t="s">
        <v>149</v>
      </c>
      <c r="L20" s="75" t="s">
        <v>704</v>
      </c>
      <c r="M20" s="18"/>
      <c r="N20" s="58" t="s">
        <v>157</v>
      </c>
      <c r="O20" s="58">
        <v>9954290628</v>
      </c>
      <c r="P20" s="111" t="s">
        <v>1386</v>
      </c>
      <c r="Q20" s="158"/>
      <c r="R20" s="60"/>
      <c r="S20" s="18" t="s">
        <v>87</v>
      </c>
      <c r="T20" s="18"/>
    </row>
    <row r="21" spans="1:20" ht="21">
      <c r="A21" s="4">
        <v>17</v>
      </c>
      <c r="B21" s="17" t="s">
        <v>66</v>
      </c>
      <c r="C21" s="144" t="s">
        <v>1292</v>
      </c>
      <c r="D21" s="111" t="s">
        <v>814</v>
      </c>
      <c r="E21" s="75" t="s">
        <v>623</v>
      </c>
      <c r="F21" s="18"/>
      <c r="G21" s="66">
        <v>12</v>
      </c>
      <c r="H21" s="66">
        <v>19</v>
      </c>
      <c r="I21" s="78">
        <f t="shared" si="0"/>
        <v>31</v>
      </c>
      <c r="J21" s="18"/>
      <c r="K21" s="58" t="s">
        <v>153</v>
      </c>
      <c r="L21" s="75" t="s">
        <v>704</v>
      </c>
      <c r="M21" s="18"/>
      <c r="N21" s="58" t="s">
        <v>154</v>
      </c>
      <c r="O21" s="58">
        <v>8761868006</v>
      </c>
      <c r="P21" s="111" t="s">
        <v>1386</v>
      </c>
      <c r="Q21" s="158"/>
      <c r="R21" s="60">
        <v>55</v>
      </c>
      <c r="S21" s="18" t="s">
        <v>87</v>
      </c>
      <c r="T21" s="18"/>
    </row>
    <row r="22" spans="1:20" ht="21">
      <c r="A22" s="4">
        <v>18</v>
      </c>
      <c r="B22" s="17" t="s">
        <v>66</v>
      </c>
      <c r="C22" s="144" t="s">
        <v>1293</v>
      </c>
      <c r="D22" s="111" t="s">
        <v>814</v>
      </c>
      <c r="E22" s="75" t="s">
        <v>624</v>
      </c>
      <c r="F22" s="18"/>
      <c r="G22" s="66">
        <v>25</v>
      </c>
      <c r="H22" s="66">
        <v>29</v>
      </c>
      <c r="I22" s="78">
        <f t="shared" si="0"/>
        <v>54</v>
      </c>
      <c r="J22" s="18"/>
      <c r="K22" s="58" t="s">
        <v>149</v>
      </c>
      <c r="L22" s="75" t="s">
        <v>704</v>
      </c>
      <c r="M22" s="18"/>
      <c r="N22" s="58" t="s">
        <v>157</v>
      </c>
      <c r="O22" s="58">
        <v>9954290628</v>
      </c>
      <c r="P22" s="111" t="s">
        <v>1387</v>
      </c>
      <c r="Q22" s="158" t="s">
        <v>92</v>
      </c>
      <c r="R22" s="60"/>
      <c r="S22" s="18" t="s">
        <v>87</v>
      </c>
      <c r="T22" s="18"/>
    </row>
    <row r="23" spans="1:20" ht="21">
      <c r="A23" s="4">
        <v>19</v>
      </c>
      <c r="B23" s="17" t="s">
        <v>66</v>
      </c>
      <c r="C23" s="144" t="s">
        <v>1294</v>
      </c>
      <c r="D23" s="111" t="s">
        <v>814</v>
      </c>
      <c r="E23" s="75" t="s">
        <v>625</v>
      </c>
      <c r="F23" s="18"/>
      <c r="G23" s="66">
        <v>21</v>
      </c>
      <c r="H23" s="66">
        <v>28</v>
      </c>
      <c r="I23" s="78">
        <f t="shared" si="0"/>
        <v>49</v>
      </c>
      <c r="J23" s="18"/>
      <c r="K23" s="58" t="s">
        <v>149</v>
      </c>
      <c r="L23" s="75" t="s">
        <v>704</v>
      </c>
      <c r="M23" s="18"/>
      <c r="N23" s="58" t="s">
        <v>157</v>
      </c>
      <c r="O23" s="58">
        <v>9954290628</v>
      </c>
      <c r="P23" s="111" t="s">
        <v>1387</v>
      </c>
      <c r="Q23" s="158"/>
      <c r="R23" s="60"/>
      <c r="S23" s="18" t="s">
        <v>87</v>
      </c>
      <c r="T23" s="18"/>
    </row>
    <row r="24" spans="1:20" ht="21">
      <c r="A24" s="4">
        <v>20</v>
      </c>
      <c r="B24" s="17" t="s">
        <v>66</v>
      </c>
      <c r="C24" s="144" t="s">
        <v>1295</v>
      </c>
      <c r="D24" s="111" t="s">
        <v>814</v>
      </c>
      <c r="E24" s="75" t="s">
        <v>626</v>
      </c>
      <c r="F24" s="18"/>
      <c r="G24" s="66">
        <v>22</v>
      </c>
      <c r="H24" s="66">
        <v>29</v>
      </c>
      <c r="I24" s="78">
        <f t="shared" si="0"/>
        <v>51</v>
      </c>
      <c r="J24" s="18"/>
      <c r="K24" s="58" t="s">
        <v>160</v>
      </c>
      <c r="L24" s="75" t="s">
        <v>703</v>
      </c>
      <c r="M24" s="18"/>
      <c r="N24" s="58" t="s">
        <v>161</v>
      </c>
      <c r="O24" s="58">
        <v>9678718007</v>
      </c>
      <c r="P24" s="111" t="s">
        <v>1387</v>
      </c>
      <c r="Q24" s="158"/>
      <c r="R24" s="60">
        <v>156</v>
      </c>
      <c r="S24" s="18" t="s">
        <v>87</v>
      </c>
      <c r="T24" s="18"/>
    </row>
    <row r="25" spans="1:20" ht="21">
      <c r="A25" s="4">
        <v>21</v>
      </c>
      <c r="B25" s="17" t="s">
        <v>66</v>
      </c>
      <c r="C25" s="112" t="s">
        <v>1296</v>
      </c>
      <c r="D25" s="111" t="s">
        <v>814</v>
      </c>
      <c r="E25" s="75" t="s">
        <v>627</v>
      </c>
      <c r="F25" s="18"/>
      <c r="G25" s="66">
        <v>58</v>
      </c>
      <c r="H25" s="66">
        <v>35</v>
      </c>
      <c r="I25" s="78">
        <f t="shared" si="0"/>
        <v>93</v>
      </c>
      <c r="J25" s="18"/>
      <c r="K25" s="58" t="s">
        <v>162</v>
      </c>
      <c r="L25" s="75" t="s">
        <v>703</v>
      </c>
      <c r="M25" s="18"/>
      <c r="N25" s="58" t="s">
        <v>163</v>
      </c>
      <c r="O25" s="58"/>
      <c r="P25" s="111" t="s">
        <v>1388</v>
      </c>
      <c r="Q25" s="158" t="s">
        <v>93</v>
      </c>
      <c r="R25" s="60"/>
      <c r="S25" s="18" t="s">
        <v>87</v>
      </c>
      <c r="T25" s="18"/>
    </row>
    <row r="26" spans="1:20" ht="21">
      <c r="A26" s="4">
        <v>22</v>
      </c>
      <c r="B26" s="17" t="s">
        <v>66</v>
      </c>
      <c r="C26" s="112" t="s">
        <v>1297</v>
      </c>
      <c r="D26" s="111" t="s">
        <v>814</v>
      </c>
      <c r="E26" s="75" t="s">
        <v>628</v>
      </c>
      <c r="F26" s="18"/>
      <c r="G26" s="66">
        <v>48</v>
      </c>
      <c r="H26" s="66">
        <v>41</v>
      </c>
      <c r="I26" s="78">
        <f t="shared" si="0"/>
        <v>89</v>
      </c>
      <c r="J26" s="18"/>
      <c r="K26" s="58" t="s">
        <v>162</v>
      </c>
      <c r="L26" s="75" t="s">
        <v>704</v>
      </c>
      <c r="M26" s="18"/>
      <c r="N26" s="58" t="s">
        <v>163</v>
      </c>
      <c r="O26" s="58"/>
      <c r="P26" s="111" t="s">
        <v>1388</v>
      </c>
      <c r="Q26" s="158"/>
      <c r="R26" s="60">
        <v>34</v>
      </c>
      <c r="S26" s="18" t="s">
        <v>87</v>
      </c>
      <c r="T26" s="18"/>
    </row>
    <row r="27" spans="1:20" ht="21">
      <c r="A27" s="4">
        <v>23</v>
      </c>
      <c r="B27" s="17" t="s">
        <v>66</v>
      </c>
      <c r="C27" s="112" t="s">
        <v>1157</v>
      </c>
      <c r="D27" s="111" t="s">
        <v>814</v>
      </c>
      <c r="E27" s="75" t="s">
        <v>629</v>
      </c>
      <c r="F27" s="18"/>
      <c r="G27" s="66">
        <v>21</v>
      </c>
      <c r="H27" s="66">
        <v>21</v>
      </c>
      <c r="I27" s="78">
        <f t="shared" si="0"/>
        <v>42</v>
      </c>
      <c r="J27" s="18"/>
      <c r="K27" s="58" t="s">
        <v>162</v>
      </c>
      <c r="L27" s="75" t="s">
        <v>704</v>
      </c>
      <c r="M27" s="18"/>
      <c r="N27" s="58" t="s">
        <v>163</v>
      </c>
      <c r="O27" s="67"/>
      <c r="P27" s="111" t="s">
        <v>1388</v>
      </c>
      <c r="Q27" s="158"/>
      <c r="R27" s="60">
        <v>86</v>
      </c>
      <c r="S27" s="18" t="s">
        <v>87</v>
      </c>
      <c r="T27" s="18"/>
    </row>
    <row r="28" spans="1:20" ht="21">
      <c r="A28" s="4">
        <v>24</v>
      </c>
      <c r="B28" s="17" t="s">
        <v>66</v>
      </c>
      <c r="C28" s="112" t="s">
        <v>1298</v>
      </c>
      <c r="D28" s="111" t="s">
        <v>814</v>
      </c>
      <c r="E28" s="75" t="s">
        <v>630</v>
      </c>
      <c r="F28" s="18"/>
      <c r="G28" s="66">
        <v>28</v>
      </c>
      <c r="H28" s="66">
        <v>20</v>
      </c>
      <c r="I28" s="78">
        <f t="shared" si="0"/>
        <v>48</v>
      </c>
      <c r="J28" s="18"/>
      <c r="K28" s="58" t="s">
        <v>103</v>
      </c>
      <c r="L28" s="75" t="s">
        <v>703</v>
      </c>
      <c r="M28" s="18"/>
      <c r="N28" s="58" t="s">
        <v>104</v>
      </c>
      <c r="O28" s="58">
        <v>9954114680</v>
      </c>
      <c r="P28" s="111" t="s">
        <v>1389</v>
      </c>
      <c r="Q28" s="158" t="s">
        <v>94</v>
      </c>
      <c r="R28" s="60"/>
      <c r="S28" s="18" t="s">
        <v>87</v>
      </c>
      <c r="T28" s="18"/>
    </row>
    <row r="29" spans="1:20" ht="21">
      <c r="A29" s="4">
        <v>25</v>
      </c>
      <c r="B29" s="17" t="s">
        <v>66</v>
      </c>
      <c r="C29" s="112" t="s">
        <v>1299</v>
      </c>
      <c r="D29" s="111" t="s">
        <v>814</v>
      </c>
      <c r="E29" s="75" t="s">
        <v>631</v>
      </c>
      <c r="F29" s="18"/>
      <c r="G29" s="66">
        <v>13</v>
      </c>
      <c r="H29" s="66">
        <v>18</v>
      </c>
      <c r="I29" s="78">
        <f t="shared" si="0"/>
        <v>31</v>
      </c>
      <c r="J29" s="18"/>
      <c r="K29" s="58" t="s">
        <v>103</v>
      </c>
      <c r="L29" s="75" t="s">
        <v>702</v>
      </c>
      <c r="M29" s="18"/>
      <c r="N29" s="58" t="s">
        <v>104</v>
      </c>
      <c r="O29" s="58">
        <v>9954114680</v>
      </c>
      <c r="P29" s="111" t="s">
        <v>1389</v>
      </c>
      <c r="Q29" s="158"/>
      <c r="R29" s="60">
        <v>56</v>
      </c>
      <c r="S29" s="18" t="s">
        <v>87</v>
      </c>
      <c r="T29" s="18"/>
    </row>
    <row r="30" spans="1:20" ht="21">
      <c r="A30" s="4">
        <v>26</v>
      </c>
      <c r="B30" s="17" t="s">
        <v>66</v>
      </c>
      <c r="C30" s="112" t="s">
        <v>1300</v>
      </c>
      <c r="D30" s="111" t="s">
        <v>814</v>
      </c>
      <c r="E30" s="75" t="s">
        <v>632</v>
      </c>
      <c r="F30" s="18"/>
      <c r="G30" s="66">
        <v>21</v>
      </c>
      <c r="H30" s="66">
        <v>20</v>
      </c>
      <c r="I30" s="78">
        <f t="shared" si="0"/>
        <v>41</v>
      </c>
      <c r="J30" s="18"/>
      <c r="K30" s="58" t="s">
        <v>103</v>
      </c>
      <c r="L30" s="75" t="s">
        <v>704</v>
      </c>
      <c r="M30" s="18"/>
      <c r="N30" s="58" t="s">
        <v>104</v>
      </c>
      <c r="O30" s="58">
        <v>9954114680</v>
      </c>
      <c r="P30" s="111" t="s">
        <v>1389</v>
      </c>
      <c r="Q30" s="158"/>
      <c r="R30" s="60"/>
      <c r="S30" s="18" t="s">
        <v>87</v>
      </c>
      <c r="T30" s="18"/>
    </row>
    <row r="31" spans="1:20" ht="21">
      <c r="A31" s="4">
        <v>27</v>
      </c>
      <c r="B31" s="17" t="s">
        <v>66</v>
      </c>
      <c r="C31" s="112" t="s">
        <v>1301</v>
      </c>
      <c r="D31" s="111" t="s">
        <v>814</v>
      </c>
      <c r="E31" s="75" t="s">
        <v>633</v>
      </c>
      <c r="F31" s="18"/>
      <c r="G31" s="66">
        <v>14</v>
      </c>
      <c r="H31" s="66">
        <v>18</v>
      </c>
      <c r="I31" s="78">
        <f t="shared" si="0"/>
        <v>32</v>
      </c>
      <c r="J31" s="18"/>
      <c r="K31" s="58" t="s">
        <v>164</v>
      </c>
      <c r="L31" s="75" t="s">
        <v>705</v>
      </c>
      <c r="M31" s="18"/>
      <c r="N31" s="58" t="s">
        <v>165</v>
      </c>
      <c r="O31" s="58">
        <v>9859414588</v>
      </c>
      <c r="P31" s="111" t="s">
        <v>1389</v>
      </c>
      <c r="Q31" s="158"/>
      <c r="R31" s="60"/>
      <c r="S31" s="18" t="s">
        <v>87</v>
      </c>
      <c r="T31" s="18"/>
    </row>
    <row r="32" spans="1:20" ht="21">
      <c r="A32" s="4">
        <v>28</v>
      </c>
      <c r="B32" s="17" t="s">
        <v>66</v>
      </c>
      <c r="C32" s="112" t="s">
        <v>1302</v>
      </c>
      <c r="D32" s="111" t="s">
        <v>814</v>
      </c>
      <c r="E32" s="75" t="s">
        <v>634</v>
      </c>
      <c r="F32" s="18"/>
      <c r="G32" s="66">
        <v>41</v>
      </c>
      <c r="H32" s="66">
        <v>38</v>
      </c>
      <c r="I32" s="78">
        <f t="shared" si="0"/>
        <v>79</v>
      </c>
      <c r="J32" s="18"/>
      <c r="K32" s="58" t="s">
        <v>164</v>
      </c>
      <c r="L32" s="75" t="s">
        <v>588</v>
      </c>
      <c r="M32" s="18"/>
      <c r="N32" s="58" t="s">
        <v>165</v>
      </c>
      <c r="O32" s="58">
        <v>9859414588</v>
      </c>
      <c r="P32" s="111" t="s">
        <v>1389</v>
      </c>
      <c r="Q32" s="158"/>
      <c r="R32" s="60"/>
      <c r="S32" s="18" t="s">
        <v>87</v>
      </c>
      <c r="T32" s="18"/>
    </row>
    <row r="33" spans="1:20" ht="21">
      <c r="A33" s="4">
        <v>29</v>
      </c>
      <c r="B33" s="17" t="s">
        <v>66</v>
      </c>
      <c r="C33" s="112" t="s">
        <v>1303</v>
      </c>
      <c r="D33" s="111" t="s">
        <v>814</v>
      </c>
      <c r="E33" s="75" t="s">
        <v>635</v>
      </c>
      <c r="F33" s="18"/>
      <c r="G33" s="66">
        <v>24</v>
      </c>
      <c r="H33" s="66">
        <v>14</v>
      </c>
      <c r="I33" s="78">
        <f t="shared" si="0"/>
        <v>38</v>
      </c>
      <c r="J33" s="18"/>
      <c r="K33" s="58" t="s">
        <v>103</v>
      </c>
      <c r="L33" s="75" t="s">
        <v>588</v>
      </c>
      <c r="M33" s="18"/>
      <c r="N33" s="58" t="s">
        <v>104</v>
      </c>
      <c r="O33" s="58">
        <v>9954114680</v>
      </c>
      <c r="P33" s="111" t="s">
        <v>1390</v>
      </c>
      <c r="Q33" s="158" t="s">
        <v>97</v>
      </c>
      <c r="R33" s="60">
        <v>75</v>
      </c>
      <c r="S33" s="18" t="s">
        <v>87</v>
      </c>
      <c r="T33" s="18"/>
    </row>
    <row r="34" spans="1:20" ht="21">
      <c r="A34" s="4">
        <v>30</v>
      </c>
      <c r="B34" s="17" t="s">
        <v>66</v>
      </c>
      <c r="C34" s="112" t="s">
        <v>1304</v>
      </c>
      <c r="D34" s="111" t="s">
        <v>814</v>
      </c>
      <c r="E34" s="75" t="s">
        <v>636</v>
      </c>
      <c r="F34" s="18"/>
      <c r="G34" s="66">
        <v>37</v>
      </c>
      <c r="H34" s="66">
        <v>32</v>
      </c>
      <c r="I34" s="78">
        <f t="shared" si="0"/>
        <v>69</v>
      </c>
      <c r="J34" s="18"/>
      <c r="K34" s="58" t="s">
        <v>103</v>
      </c>
      <c r="L34" s="75" t="s">
        <v>588</v>
      </c>
      <c r="M34" s="18"/>
      <c r="N34" s="58" t="s">
        <v>104</v>
      </c>
      <c r="O34" s="58">
        <v>9954114680</v>
      </c>
      <c r="P34" s="111" t="s">
        <v>1390</v>
      </c>
      <c r="Q34" s="158"/>
      <c r="R34" s="60"/>
      <c r="S34" s="18" t="s">
        <v>87</v>
      </c>
      <c r="T34" s="18"/>
    </row>
    <row r="35" spans="1:20" ht="21">
      <c r="A35" s="4">
        <v>31</v>
      </c>
      <c r="B35" s="17" t="s">
        <v>66</v>
      </c>
      <c r="C35" s="112" t="s">
        <v>1305</v>
      </c>
      <c r="D35" s="111" t="s">
        <v>814</v>
      </c>
      <c r="E35" s="75" t="s">
        <v>637</v>
      </c>
      <c r="F35" s="18"/>
      <c r="G35" s="66">
        <v>35</v>
      </c>
      <c r="H35" s="66">
        <v>37</v>
      </c>
      <c r="I35" s="78">
        <f t="shared" si="0"/>
        <v>72</v>
      </c>
      <c r="J35" s="18"/>
      <c r="K35" s="58" t="s">
        <v>103</v>
      </c>
      <c r="L35" s="75" t="s">
        <v>587</v>
      </c>
      <c r="M35" s="18"/>
      <c r="N35" s="58" t="s">
        <v>104</v>
      </c>
      <c r="O35" s="58">
        <v>9954114680</v>
      </c>
      <c r="P35" s="111" t="s">
        <v>1390</v>
      </c>
      <c r="Q35" s="158"/>
      <c r="R35" s="60"/>
      <c r="S35" s="18" t="s">
        <v>87</v>
      </c>
      <c r="T35" s="18"/>
    </row>
    <row r="36" spans="1:20" ht="21">
      <c r="A36" s="4">
        <v>32</v>
      </c>
      <c r="B36" s="17" t="s">
        <v>66</v>
      </c>
      <c r="C36" s="112" t="s">
        <v>1306</v>
      </c>
      <c r="D36" s="111" t="s">
        <v>814</v>
      </c>
      <c r="E36" s="75" t="s">
        <v>638</v>
      </c>
      <c r="F36" s="18"/>
      <c r="G36" s="66">
        <v>25</v>
      </c>
      <c r="H36" s="66">
        <v>23</v>
      </c>
      <c r="I36" s="78">
        <f t="shared" si="0"/>
        <v>48</v>
      </c>
      <c r="J36" s="18"/>
      <c r="K36" s="58" t="s">
        <v>103</v>
      </c>
      <c r="L36" s="75" t="s">
        <v>588</v>
      </c>
      <c r="M36" s="18"/>
      <c r="N36" s="58" t="s">
        <v>104</v>
      </c>
      <c r="O36" s="58">
        <v>9954114680</v>
      </c>
      <c r="P36" s="111" t="s">
        <v>1391</v>
      </c>
      <c r="Q36" s="158" t="s">
        <v>92</v>
      </c>
      <c r="R36" s="60">
        <v>55</v>
      </c>
      <c r="S36" s="18" t="s">
        <v>87</v>
      </c>
      <c r="T36" s="18"/>
    </row>
    <row r="37" spans="1:20" ht="21">
      <c r="A37" s="4">
        <v>33</v>
      </c>
      <c r="B37" s="17" t="s">
        <v>66</v>
      </c>
      <c r="C37" s="112" t="s">
        <v>1307</v>
      </c>
      <c r="D37" s="111" t="s">
        <v>814</v>
      </c>
      <c r="E37" s="75" t="s">
        <v>639</v>
      </c>
      <c r="F37" s="18"/>
      <c r="G37" s="66">
        <v>33</v>
      </c>
      <c r="H37" s="66">
        <v>37</v>
      </c>
      <c r="I37" s="78">
        <f t="shared" si="0"/>
        <v>70</v>
      </c>
      <c r="J37" s="18"/>
      <c r="K37" s="58" t="s">
        <v>103</v>
      </c>
      <c r="L37" s="75" t="s">
        <v>588</v>
      </c>
      <c r="M37" s="18"/>
      <c r="N37" s="58" t="s">
        <v>104</v>
      </c>
      <c r="O37" s="58">
        <v>9954114680</v>
      </c>
      <c r="P37" s="111" t="s">
        <v>1391</v>
      </c>
      <c r="Q37" s="158"/>
      <c r="R37" s="60"/>
      <c r="S37" s="18" t="s">
        <v>87</v>
      </c>
      <c r="T37" s="18"/>
    </row>
    <row r="38" spans="1:20" ht="21">
      <c r="A38" s="4">
        <v>34</v>
      </c>
      <c r="B38" s="17" t="s">
        <v>66</v>
      </c>
      <c r="C38" s="112" t="s">
        <v>1308</v>
      </c>
      <c r="D38" s="111" t="s">
        <v>814</v>
      </c>
      <c r="E38" s="75" t="s">
        <v>640</v>
      </c>
      <c r="F38" s="18"/>
      <c r="G38" s="66">
        <v>30</v>
      </c>
      <c r="H38" s="66">
        <v>32</v>
      </c>
      <c r="I38" s="78">
        <f t="shared" si="0"/>
        <v>62</v>
      </c>
      <c r="J38" s="18"/>
      <c r="K38" s="58" t="s">
        <v>160</v>
      </c>
      <c r="L38" s="75" t="s">
        <v>587</v>
      </c>
      <c r="M38" s="18"/>
      <c r="N38" s="58" t="s">
        <v>161</v>
      </c>
      <c r="O38" s="58">
        <v>9678718007</v>
      </c>
      <c r="P38" s="111" t="s">
        <v>1391</v>
      </c>
      <c r="Q38" s="158"/>
      <c r="R38" s="60"/>
      <c r="S38" s="18" t="s">
        <v>87</v>
      </c>
      <c r="T38" s="18"/>
    </row>
    <row r="39" spans="1:20" ht="21">
      <c r="A39" s="4">
        <v>35</v>
      </c>
      <c r="B39" s="17" t="s">
        <v>66</v>
      </c>
      <c r="C39" s="139" t="s">
        <v>1309</v>
      </c>
      <c r="D39" s="111" t="s">
        <v>814</v>
      </c>
      <c r="E39" s="75" t="s">
        <v>641</v>
      </c>
      <c r="F39" s="18"/>
      <c r="G39" s="66">
        <v>38</v>
      </c>
      <c r="H39" s="66">
        <v>32</v>
      </c>
      <c r="I39" s="78">
        <f t="shared" si="0"/>
        <v>70</v>
      </c>
      <c r="J39" s="18"/>
      <c r="K39" s="58" t="s">
        <v>160</v>
      </c>
      <c r="L39" s="75" t="s">
        <v>587</v>
      </c>
      <c r="M39" s="18"/>
      <c r="N39" s="58" t="s">
        <v>161</v>
      </c>
      <c r="O39" s="58">
        <v>9678718007</v>
      </c>
      <c r="P39" s="111" t="s">
        <v>1391</v>
      </c>
      <c r="Q39" s="158"/>
      <c r="R39" s="60">
        <v>36</v>
      </c>
      <c r="S39" s="18" t="s">
        <v>87</v>
      </c>
      <c r="T39" s="18"/>
    </row>
    <row r="40" spans="1:20" ht="21">
      <c r="A40" s="4">
        <v>36</v>
      </c>
      <c r="B40" s="17" t="s">
        <v>66</v>
      </c>
      <c r="C40" s="112" t="s">
        <v>1310</v>
      </c>
      <c r="D40" s="111" t="s">
        <v>814</v>
      </c>
      <c r="E40" s="75" t="s">
        <v>642</v>
      </c>
      <c r="F40" s="18"/>
      <c r="G40" s="66">
        <v>30</v>
      </c>
      <c r="H40" s="66">
        <v>34</v>
      </c>
      <c r="I40" s="78">
        <f t="shared" si="0"/>
        <v>64</v>
      </c>
      <c r="J40" s="18"/>
      <c r="K40" s="58" t="s">
        <v>160</v>
      </c>
      <c r="L40" s="75" t="s">
        <v>587</v>
      </c>
      <c r="M40" s="18"/>
      <c r="N40" s="58" t="s">
        <v>161</v>
      </c>
      <c r="O40" s="58">
        <v>9678718007</v>
      </c>
      <c r="P40" s="111" t="s">
        <v>1392</v>
      </c>
      <c r="Q40" s="158" t="s">
        <v>93</v>
      </c>
      <c r="R40" s="60"/>
      <c r="S40" s="18" t="s">
        <v>87</v>
      </c>
      <c r="T40" s="18"/>
    </row>
    <row r="41" spans="1:20" ht="21">
      <c r="A41" s="4">
        <v>37</v>
      </c>
      <c r="B41" s="17" t="s">
        <v>66</v>
      </c>
      <c r="C41" s="112" t="s">
        <v>1311</v>
      </c>
      <c r="D41" s="111" t="s">
        <v>814</v>
      </c>
      <c r="E41" s="75" t="s">
        <v>643</v>
      </c>
      <c r="F41" s="18"/>
      <c r="G41" s="66">
        <v>20</v>
      </c>
      <c r="H41" s="66">
        <v>26</v>
      </c>
      <c r="I41" s="78">
        <f t="shared" si="0"/>
        <v>46</v>
      </c>
      <c r="J41" s="18"/>
      <c r="K41" s="58" t="s">
        <v>103</v>
      </c>
      <c r="L41" s="75" t="s">
        <v>587</v>
      </c>
      <c r="M41" s="18"/>
      <c r="N41" s="58" t="s">
        <v>104</v>
      </c>
      <c r="O41" s="58">
        <v>9954114680</v>
      </c>
      <c r="P41" s="111" t="s">
        <v>1392</v>
      </c>
      <c r="Q41" s="158"/>
      <c r="R41" s="60"/>
      <c r="S41" s="18" t="s">
        <v>87</v>
      </c>
      <c r="T41" s="18"/>
    </row>
    <row r="42" spans="1:20" ht="21">
      <c r="A42" s="4">
        <v>38</v>
      </c>
      <c r="B42" s="17" t="s">
        <v>66</v>
      </c>
      <c r="C42" s="112" t="s">
        <v>1312</v>
      </c>
      <c r="D42" s="111" t="s">
        <v>814</v>
      </c>
      <c r="E42" s="75" t="s">
        <v>644</v>
      </c>
      <c r="F42" s="18"/>
      <c r="G42" s="66">
        <v>27</v>
      </c>
      <c r="H42" s="66">
        <v>25</v>
      </c>
      <c r="I42" s="78">
        <f t="shared" si="0"/>
        <v>52</v>
      </c>
      <c r="J42" s="18"/>
      <c r="K42" s="55" t="s">
        <v>167</v>
      </c>
      <c r="L42" s="75" t="s">
        <v>587</v>
      </c>
      <c r="M42" s="18"/>
      <c r="N42" s="55" t="s">
        <v>168</v>
      </c>
      <c r="O42" s="55">
        <v>8399816675</v>
      </c>
      <c r="P42" s="111" t="s">
        <v>1392</v>
      </c>
      <c r="Q42" s="158"/>
      <c r="R42" s="60">
        <v>52</v>
      </c>
      <c r="S42" s="18" t="s">
        <v>87</v>
      </c>
      <c r="T42" s="18"/>
    </row>
    <row r="43" spans="1:20" ht="21">
      <c r="A43" s="4">
        <v>39</v>
      </c>
      <c r="B43" s="17" t="s">
        <v>66</v>
      </c>
      <c r="C43" s="112" t="s">
        <v>1313</v>
      </c>
      <c r="D43" s="111" t="s">
        <v>814</v>
      </c>
      <c r="E43" s="75" t="s">
        <v>645</v>
      </c>
      <c r="F43" s="18"/>
      <c r="G43" s="66">
        <v>20</v>
      </c>
      <c r="H43" s="66">
        <v>28</v>
      </c>
      <c r="I43" s="78">
        <f t="shared" si="0"/>
        <v>48</v>
      </c>
      <c r="J43" s="18"/>
      <c r="K43" s="55" t="s">
        <v>167</v>
      </c>
      <c r="L43" s="75" t="s">
        <v>706</v>
      </c>
      <c r="M43" s="18"/>
      <c r="N43" s="55" t="s">
        <v>168</v>
      </c>
      <c r="O43" s="55">
        <v>8399816675</v>
      </c>
      <c r="P43" s="111" t="s">
        <v>1392</v>
      </c>
      <c r="Q43" s="158"/>
      <c r="R43" s="60"/>
      <c r="S43" s="18" t="s">
        <v>87</v>
      </c>
      <c r="T43" s="18"/>
    </row>
    <row r="44" spans="1:20" ht="21">
      <c r="A44" s="4">
        <v>40</v>
      </c>
      <c r="B44" s="17" t="s">
        <v>66</v>
      </c>
      <c r="C44" s="112" t="s">
        <v>1314</v>
      </c>
      <c r="D44" s="111" t="s">
        <v>814</v>
      </c>
      <c r="E44" s="75" t="s">
        <v>646</v>
      </c>
      <c r="F44" s="18"/>
      <c r="G44" s="66">
        <v>20</v>
      </c>
      <c r="H44" s="66">
        <v>23</v>
      </c>
      <c r="I44" s="78">
        <f t="shared" si="0"/>
        <v>43</v>
      </c>
      <c r="J44" s="18"/>
      <c r="K44" s="55" t="s">
        <v>167</v>
      </c>
      <c r="L44" s="75" t="s">
        <v>706</v>
      </c>
      <c r="M44" s="18"/>
      <c r="N44" s="55" t="s">
        <v>168</v>
      </c>
      <c r="O44" s="55">
        <v>8399816675</v>
      </c>
      <c r="P44" s="111" t="s">
        <v>1393</v>
      </c>
      <c r="Q44" s="158" t="s">
        <v>94</v>
      </c>
      <c r="R44" s="60"/>
      <c r="S44" s="18" t="s">
        <v>87</v>
      </c>
      <c r="T44" s="18"/>
    </row>
    <row r="45" spans="1:20" ht="21">
      <c r="A45" s="4">
        <v>41</v>
      </c>
      <c r="B45" s="17" t="s">
        <v>66</v>
      </c>
      <c r="C45" s="112" t="s">
        <v>1315</v>
      </c>
      <c r="D45" s="111" t="s">
        <v>85</v>
      </c>
      <c r="E45" s="75" t="s">
        <v>647</v>
      </c>
      <c r="F45" s="18" t="s">
        <v>114</v>
      </c>
      <c r="G45" s="66">
        <v>10</v>
      </c>
      <c r="H45" s="66">
        <v>11</v>
      </c>
      <c r="I45" s="78">
        <f t="shared" si="0"/>
        <v>21</v>
      </c>
      <c r="J45" s="18"/>
      <c r="K45" s="55" t="s">
        <v>167</v>
      </c>
      <c r="L45" s="75" t="s">
        <v>706</v>
      </c>
      <c r="M45" s="18"/>
      <c r="N45" s="55" t="s">
        <v>168</v>
      </c>
      <c r="O45" s="55">
        <v>8399816675</v>
      </c>
      <c r="P45" s="111" t="s">
        <v>1393</v>
      </c>
      <c r="Q45" s="158"/>
      <c r="R45" s="60">
        <v>52</v>
      </c>
      <c r="S45" s="18" t="s">
        <v>87</v>
      </c>
      <c r="T45" s="18"/>
    </row>
    <row r="46" spans="1:20" ht="21">
      <c r="A46" s="4">
        <v>42</v>
      </c>
      <c r="B46" s="17" t="s">
        <v>66</v>
      </c>
      <c r="C46" s="112" t="s">
        <v>1316</v>
      </c>
      <c r="D46" s="111" t="s">
        <v>814</v>
      </c>
      <c r="E46" s="75" t="s">
        <v>648</v>
      </c>
      <c r="F46" s="18"/>
      <c r="G46" s="66">
        <v>22</v>
      </c>
      <c r="H46" s="66">
        <v>22</v>
      </c>
      <c r="I46" s="78">
        <f t="shared" si="0"/>
        <v>44</v>
      </c>
      <c r="J46" s="18"/>
      <c r="K46" s="55" t="s">
        <v>167</v>
      </c>
      <c r="L46" s="75" t="s">
        <v>706</v>
      </c>
      <c r="M46" s="18"/>
      <c r="N46" s="55" t="s">
        <v>168</v>
      </c>
      <c r="O46" s="55">
        <v>8399816675</v>
      </c>
      <c r="P46" s="111" t="s">
        <v>1394</v>
      </c>
      <c r="Q46" s="158" t="s">
        <v>97</v>
      </c>
      <c r="R46" s="60"/>
      <c r="S46" s="18" t="s">
        <v>87</v>
      </c>
      <c r="T46" s="18"/>
    </row>
    <row r="47" spans="1:20" ht="21">
      <c r="A47" s="4">
        <v>43</v>
      </c>
      <c r="B47" s="17" t="s">
        <v>66</v>
      </c>
      <c r="C47" s="112" t="s">
        <v>1317</v>
      </c>
      <c r="D47" s="111" t="s">
        <v>814</v>
      </c>
      <c r="E47" s="75" t="s">
        <v>649</v>
      </c>
      <c r="F47" s="18"/>
      <c r="G47" s="66">
        <v>28</v>
      </c>
      <c r="H47" s="66">
        <v>34</v>
      </c>
      <c r="I47" s="78">
        <f t="shared" si="0"/>
        <v>62</v>
      </c>
      <c r="J47" s="18"/>
      <c r="K47" s="55" t="s">
        <v>167</v>
      </c>
      <c r="L47" s="75" t="s">
        <v>706</v>
      </c>
      <c r="M47" s="18"/>
      <c r="N47" s="55" t="s">
        <v>168</v>
      </c>
      <c r="O47" s="55">
        <v>8399816675</v>
      </c>
      <c r="P47" s="111" t="s">
        <v>1395</v>
      </c>
      <c r="Q47" s="158" t="s">
        <v>90</v>
      </c>
      <c r="R47" s="60"/>
      <c r="S47" s="18" t="s">
        <v>87</v>
      </c>
      <c r="T47" s="18"/>
    </row>
    <row r="48" spans="1:20" ht="21">
      <c r="A48" s="4">
        <v>44</v>
      </c>
      <c r="B48" s="17" t="s">
        <v>66</v>
      </c>
      <c r="C48" s="162" t="s">
        <v>1318</v>
      </c>
      <c r="D48" s="111" t="s">
        <v>814</v>
      </c>
      <c r="E48" s="75" t="s">
        <v>650</v>
      </c>
      <c r="F48" s="18"/>
      <c r="G48" s="66">
        <v>21</v>
      </c>
      <c r="H48" s="66">
        <v>16</v>
      </c>
      <c r="I48" s="78">
        <f t="shared" si="0"/>
        <v>37</v>
      </c>
      <c r="J48" s="18"/>
      <c r="K48" s="55" t="s">
        <v>167</v>
      </c>
      <c r="L48" s="75" t="s">
        <v>706</v>
      </c>
      <c r="M48" s="18"/>
      <c r="N48" s="55" t="s">
        <v>168</v>
      </c>
      <c r="O48" s="55">
        <v>8399816675</v>
      </c>
      <c r="P48" s="111" t="s">
        <v>1395</v>
      </c>
      <c r="Q48" s="158"/>
      <c r="R48" s="60"/>
      <c r="S48" s="18" t="s">
        <v>87</v>
      </c>
      <c r="T48" s="18"/>
    </row>
    <row r="49" spans="1:20" ht="21">
      <c r="A49" s="4">
        <v>45</v>
      </c>
      <c r="B49" s="17" t="s">
        <v>66</v>
      </c>
      <c r="C49" s="162" t="s">
        <v>1319</v>
      </c>
      <c r="D49" s="111" t="s">
        <v>85</v>
      </c>
      <c r="E49" s="75" t="s">
        <v>651</v>
      </c>
      <c r="F49" s="18" t="s">
        <v>114</v>
      </c>
      <c r="G49" s="66">
        <v>12</v>
      </c>
      <c r="H49" s="66">
        <v>11</v>
      </c>
      <c r="I49" s="78">
        <f t="shared" si="0"/>
        <v>23</v>
      </c>
      <c r="J49" s="18"/>
      <c r="K49" s="55" t="s">
        <v>148</v>
      </c>
      <c r="L49" s="75" t="s">
        <v>706</v>
      </c>
      <c r="M49" s="18"/>
      <c r="N49" s="55" t="s">
        <v>147</v>
      </c>
      <c r="O49" s="55">
        <v>8812957274</v>
      </c>
      <c r="P49" s="111" t="s">
        <v>1395</v>
      </c>
      <c r="Q49" s="160"/>
      <c r="R49" s="60">
        <v>115</v>
      </c>
      <c r="S49" s="18" t="s">
        <v>87</v>
      </c>
      <c r="T49" s="18"/>
    </row>
    <row r="50" spans="1:20" ht="21">
      <c r="A50" s="4">
        <v>46</v>
      </c>
      <c r="B50" s="17" t="s">
        <v>66</v>
      </c>
      <c r="C50" s="162" t="s">
        <v>1320</v>
      </c>
      <c r="D50" s="111" t="s">
        <v>85</v>
      </c>
      <c r="E50" s="75" t="s">
        <v>652</v>
      </c>
      <c r="F50" s="18" t="s">
        <v>106</v>
      </c>
      <c r="G50" s="66">
        <v>14</v>
      </c>
      <c r="H50" s="66">
        <v>18</v>
      </c>
      <c r="I50" s="78">
        <f t="shared" si="0"/>
        <v>32</v>
      </c>
      <c r="J50" s="18"/>
      <c r="K50" s="55" t="s">
        <v>148</v>
      </c>
      <c r="L50" s="75" t="s">
        <v>705</v>
      </c>
      <c r="M50" s="18"/>
      <c r="N50" s="55" t="s">
        <v>147</v>
      </c>
      <c r="O50" s="55">
        <v>8812957274</v>
      </c>
      <c r="P50" s="111" t="s">
        <v>1396</v>
      </c>
      <c r="Q50" s="161" t="s">
        <v>93</v>
      </c>
      <c r="R50" s="60"/>
      <c r="S50" s="18" t="s">
        <v>87</v>
      </c>
      <c r="T50" s="18"/>
    </row>
    <row r="51" spans="1:20" ht="21">
      <c r="A51" s="4">
        <v>47</v>
      </c>
      <c r="B51" s="17" t="s">
        <v>66</v>
      </c>
      <c r="C51" s="162" t="s">
        <v>1320</v>
      </c>
      <c r="D51" s="111" t="s">
        <v>85</v>
      </c>
      <c r="E51" s="75" t="s">
        <v>653</v>
      </c>
      <c r="F51" s="18" t="s">
        <v>106</v>
      </c>
      <c r="G51" s="66">
        <v>25</v>
      </c>
      <c r="H51" s="66">
        <v>20</v>
      </c>
      <c r="I51" s="78">
        <f t="shared" si="0"/>
        <v>45</v>
      </c>
      <c r="J51" s="18"/>
      <c r="K51" s="55" t="s">
        <v>148</v>
      </c>
      <c r="L51" s="75" t="s">
        <v>706</v>
      </c>
      <c r="M51" s="18"/>
      <c r="N51" s="55" t="s">
        <v>147</v>
      </c>
      <c r="O51" s="55">
        <v>8812957274</v>
      </c>
      <c r="P51" s="111" t="s">
        <v>1397</v>
      </c>
      <c r="Q51" s="161" t="s">
        <v>92</v>
      </c>
      <c r="R51" s="60"/>
      <c r="S51" s="18" t="s">
        <v>87</v>
      </c>
      <c r="T51" s="18"/>
    </row>
    <row r="52" spans="1:20" ht="21">
      <c r="A52" s="4">
        <v>48</v>
      </c>
      <c r="B52" s="17" t="s">
        <v>66</v>
      </c>
      <c r="C52" s="162" t="s">
        <v>1321</v>
      </c>
      <c r="D52" s="111" t="s">
        <v>814</v>
      </c>
      <c r="E52" s="75" t="s">
        <v>654</v>
      </c>
      <c r="F52" s="18"/>
      <c r="G52" s="66">
        <v>21</v>
      </c>
      <c r="H52" s="66">
        <v>29</v>
      </c>
      <c r="I52" s="78">
        <f t="shared" si="0"/>
        <v>50</v>
      </c>
      <c r="J52" s="18"/>
      <c r="K52" s="55" t="s">
        <v>148</v>
      </c>
      <c r="L52" s="75" t="s">
        <v>706</v>
      </c>
      <c r="M52" s="18"/>
      <c r="N52" s="55" t="s">
        <v>147</v>
      </c>
      <c r="O52" s="55">
        <v>8812957274</v>
      </c>
      <c r="P52" s="111" t="s">
        <v>1398</v>
      </c>
      <c r="Q52" s="161" t="s">
        <v>93</v>
      </c>
      <c r="R52" s="60"/>
      <c r="S52" s="18" t="s">
        <v>87</v>
      </c>
      <c r="T52" s="18"/>
    </row>
    <row r="53" spans="1:20" ht="21">
      <c r="A53" s="4">
        <v>49</v>
      </c>
      <c r="B53" s="17" t="s">
        <v>66</v>
      </c>
      <c r="C53" s="162" t="s">
        <v>1322</v>
      </c>
      <c r="D53" s="111" t="s">
        <v>814</v>
      </c>
      <c r="E53" s="75" t="s">
        <v>655</v>
      </c>
      <c r="F53" s="18"/>
      <c r="G53" s="66">
        <v>17</v>
      </c>
      <c r="H53" s="66">
        <v>18</v>
      </c>
      <c r="I53" s="78">
        <f t="shared" si="0"/>
        <v>35</v>
      </c>
      <c r="J53" s="18"/>
      <c r="K53" s="55" t="s">
        <v>148</v>
      </c>
      <c r="L53" s="75" t="s">
        <v>706</v>
      </c>
      <c r="M53" s="18"/>
      <c r="N53" s="55" t="s">
        <v>147</v>
      </c>
      <c r="O53" s="55">
        <v>8812957274</v>
      </c>
      <c r="P53" s="111" t="s">
        <v>1399</v>
      </c>
      <c r="Q53" s="160" t="s">
        <v>94</v>
      </c>
      <c r="R53" s="60">
        <v>152</v>
      </c>
      <c r="S53" s="18" t="s">
        <v>87</v>
      </c>
      <c r="T53" s="18"/>
    </row>
    <row r="54" spans="1:20">
      <c r="A54" s="4">
        <v>50</v>
      </c>
      <c r="B54" s="17" t="s">
        <v>66</v>
      </c>
      <c r="C54" s="162" t="s">
        <v>1323</v>
      </c>
      <c r="D54" s="111" t="s">
        <v>814</v>
      </c>
      <c r="E54" s="75" t="s">
        <v>656</v>
      </c>
      <c r="F54" s="18"/>
      <c r="G54" s="66">
        <v>11</v>
      </c>
      <c r="H54" s="66">
        <v>15</v>
      </c>
      <c r="I54" s="78">
        <f t="shared" si="0"/>
        <v>26</v>
      </c>
      <c r="J54" s="18"/>
      <c r="K54" s="55" t="s">
        <v>148</v>
      </c>
      <c r="L54" s="75" t="s">
        <v>706</v>
      </c>
      <c r="M54" s="18"/>
      <c r="N54" s="55" t="s">
        <v>147</v>
      </c>
      <c r="O54" s="55">
        <v>8812957274</v>
      </c>
      <c r="P54" s="111" t="s">
        <v>1399</v>
      </c>
      <c r="Q54" s="62"/>
      <c r="R54" s="60"/>
      <c r="S54" s="18" t="s">
        <v>87</v>
      </c>
      <c r="T54" s="18"/>
    </row>
    <row r="55" spans="1:20" ht="21">
      <c r="A55" s="4">
        <v>51</v>
      </c>
      <c r="B55" s="17" t="s">
        <v>66</v>
      </c>
      <c r="C55" s="162" t="s">
        <v>1324</v>
      </c>
      <c r="D55" s="111" t="s">
        <v>85</v>
      </c>
      <c r="E55" s="75" t="s">
        <v>657</v>
      </c>
      <c r="F55" s="18" t="s">
        <v>106</v>
      </c>
      <c r="G55" s="66">
        <v>25</v>
      </c>
      <c r="H55" s="66">
        <v>20</v>
      </c>
      <c r="I55" s="78">
        <f t="shared" si="0"/>
        <v>45</v>
      </c>
      <c r="J55" s="18"/>
      <c r="K55" s="55" t="s">
        <v>148</v>
      </c>
      <c r="L55" s="75" t="s">
        <v>706</v>
      </c>
      <c r="M55" s="18"/>
      <c r="N55" s="55" t="s">
        <v>147</v>
      </c>
      <c r="O55" s="55">
        <v>8812957274</v>
      </c>
      <c r="P55" s="111" t="s">
        <v>1400</v>
      </c>
      <c r="Q55" s="161" t="s">
        <v>90</v>
      </c>
      <c r="R55" s="60"/>
      <c r="S55" s="18" t="s">
        <v>87</v>
      </c>
      <c r="T55" s="18"/>
    </row>
    <row r="56" spans="1:20" ht="21">
      <c r="A56" s="4">
        <v>52</v>
      </c>
      <c r="B56" s="17" t="s">
        <v>66</v>
      </c>
      <c r="C56" s="162" t="s">
        <v>1324</v>
      </c>
      <c r="D56" s="111" t="s">
        <v>85</v>
      </c>
      <c r="E56" s="75" t="s">
        <v>658</v>
      </c>
      <c r="F56" s="18" t="s">
        <v>106</v>
      </c>
      <c r="G56" s="66">
        <v>25</v>
      </c>
      <c r="H56" s="66">
        <v>34</v>
      </c>
      <c r="I56" s="78">
        <f t="shared" si="0"/>
        <v>59</v>
      </c>
      <c r="J56" s="18"/>
      <c r="K56" s="55" t="s">
        <v>148</v>
      </c>
      <c r="L56" s="75" t="s">
        <v>706</v>
      </c>
      <c r="M56" s="18"/>
      <c r="N56" s="55" t="s">
        <v>169</v>
      </c>
      <c r="O56" s="55">
        <v>9957362854</v>
      </c>
      <c r="P56" s="157" t="s">
        <v>1401</v>
      </c>
      <c r="Q56" s="161" t="s">
        <v>91</v>
      </c>
      <c r="R56" s="60"/>
      <c r="S56" s="18" t="s">
        <v>87</v>
      </c>
      <c r="T56" s="18"/>
    </row>
    <row r="57" spans="1:20" ht="21">
      <c r="A57" s="4">
        <v>53</v>
      </c>
      <c r="B57" s="17" t="s">
        <v>66</v>
      </c>
      <c r="C57" s="162" t="s">
        <v>1325</v>
      </c>
      <c r="D57" s="111" t="s">
        <v>85</v>
      </c>
      <c r="E57" s="75" t="s">
        <v>659</v>
      </c>
      <c r="F57" s="18"/>
      <c r="G57" s="66">
        <v>30</v>
      </c>
      <c r="H57" s="66">
        <v>25</v>
      </c>
      <c r="I57" s="78">
        <f t="shared" si="0"/>
        <v>55</v>
      </c>
      <c r="J57" s="18"/>
      <c r="K57" s="55" t="s">
        <v>148</v>
      </c>
      <c r="L57" s="75" t="s">
        <v>705</v>
      </c>
      <c r="M57" s="18"/>
      <c r="N57" s="55" t="s">
        <v>169</v>
      </c>
      <c r="O57" s="55">
        <v>9957362854</v>
      </c>
      <c r="P57" s="157" t="s">
        <v>1402</v>
      </c>
      <c r="Q57" s="160" t="s">
        <v>92</v>
      </c>
      <c r="R57" s="60">
        <v>156</v>
      </c>
      <c r="S57" s="18" t="s">
        <v>87</v>
      </c>
      <c r="T57" s="18"/>
    </row>
    <row r="58" spans="1:20" ht="21">
      <c r="A58" s="4">
        <v>54</v>
      </c>
      <c r="B58" s="17" t="s">
        <v>66</v>
      </c>
      <c r="C58" s="162" t="s">
        <v>173</v>
      </c>
      <c r="D58" s="111" t="s">
        <v>814</v>
      </c>
      <c r="E58" s="75" t="s">
        <v>660</v>
      </c>
      <c r="F58" s="18"/>
      <c r="G58" s="66">
        <v>31</v>
      </c>
      <c r="H58" s="66">
        <v>35</v>
      </c>
      <c r="I58" s="78">
        <f t="shared" si="0"/>
        <v>66</v>
      </c>
      <c r="J58" s="18"/>
      <c r="K58" s="55" t="s">
        <v>148</v>
      </c>
      <c r="L58" s="75" t="s">
        <v>705</v>
      </c>
      <c r="M58" s="18"/>
      <c r="N58" s="55" t="s">
        <v>169</v>
      </c>
      <c r="O58" s="55">
        <v>9957362854</v>
      </c>
      <c r="P58" s="157" t="s">
        <v>1402</v>
      </c>
      <c r="Q58" s="161"/>
      <c r="R58" s="60"/>
      <c r="S58" s="18" t="s">
        <v>87</v>
      </c>
      <c r="T58" s="18"/>
    </row>
    <row r="59" spans="1:20" ht="21">
      <c r="A59" s="4">
        <v>55</v>
      </c>
      <c r="B59" s="17" t="s">
        <v>66</v>
      </c>
      <c r="C59" s="156" t="s">
        <v>86</v>
      </c>
      <c r="D59" s="111" t="s">
        <v>814</v>
      </c>
      <c r="E59" s="75" t="s">
        <v>661</v>
      </c>
      <c r="F59" s="18"/>
      <c r="G59" s="66">
        <v>24</v>
      </c>
      <c r="H59" s="66">
        <v>25</v>
      </c>
      <c r="I59" s="78">
        <f t="shared" si="0"/>
        <v>49</v>
      </c>
      <c r="J59" s="18"/>
      <c r="K59" s="55" t="s">
        <v>148</v>
      </c>
      <c r="L59" s="75" t="s">
        <v>707</v>
      </c>
      <c r="M59" s="18"/>
      <c r="N59" s="55" t="s">
        <v>169</v>
      </c>
      <c r="O59" s="55">
        <v>9957362854</v>
      </c>
      <c r="P59" s="157" t="s">
        <v>1402</v>
      </c>
      <c r="Q59" s="161"/>
      <c r="R59" s="60"/>
      <c r="S59" s="18" t="s">
        <v>87</v>
      </c>
      <c r="T59" s="18"/>
    </row>
    <row r="60" spans="1:20" ht="21">
      <c r="A60" s="4">
        <v>56</v>
      </c>
      <c r="B60" s="17" t="s">
        <v>67</v>
      </c>
      <c r="C60" s="140" t="s">
        <v>1326</v>
      </c>
      <c r="D60" s="56" t="s">
        <v>814</v>
      </c>
      <c r="E60" s="75" t="s">
        <v>662</v>
      </c>
      <c r="F60" s="18"/>
      <c r="G60" s="66">
        <v>23</v>
      </c>
      <c r="H60" s="66">
        <v>22</v>
      </c>
      <c r="I60" s="78">
        <f t="shared" si="0"/>
        <v>45</v>
      </c>
      <c r="J60" s="18"/>
      <c r="K60" s="55" t="s">
        <v>148</v>
      </c>
      <c r="L60" s="75" t="s">
        <v>707</v>
      </c>
      <c r="M60" s="18"/>
      <c r="N60" s="55" t="s">
        <v>169</v>
      </c>
      <c r="O60" s="55">
        <v>9957362854</v>
      </c>
      <c r="P60" s="111" t="s">
        <v>1382</v>
      </c>
      <c r="Q60" s="158" t="s">
        <v>93</v>
      </c>
      <c r="R60" s="60">
        <v>65</v>
      </c>
      <c r="S60" s="18" t="s">
        <v>87</v>
      </c>
      <c r="T60" s="18"/>
    </row>
    <row r="61" spans="1:20" ht="21">
      <c r="A61" s="4">
        <v>57</v>
      </c>
      <c r="B61" s="17" t="s">
        <v>67</v>
      </c>
      <c r="C61" s="140" t="s">
        <v>1327</v>
      </c>
      <c r="D61" s="56" t="s">
        <v>814</v>
      </c>
      <c r="E61" s="75" t="s">
        <v>663</v>
      </c>
      <c r="F61" s="18"/>
      <c r="G61" s="66">
        <v>21</v>
      </c>
      <c r="H61" s="66">
        <v>25</v>
      </c>
      <c r="I61" s="78">
        <f t="shared" si="0"/>
        <v>46</v>
      </c>
      <c r="J61" s="18"/>
      <c r="K61" s="55" t="s">
        <v>148</v>
      </c>
      <c r="L61" s="75" t="s">
        <v>707</v>
      </c>
      <c r="M61" s="18"/>
      <c r="N61" s="55" t="s">
        <v>169</v>
      </c>
      <c r="O61" s="55">
        <v>9957362854</v>
      </c>
      <c r="P61" s="111" t="s">
        <v>1382</v>
      </c>
      <c r="Q61" s="158"/>
      <c r="R61" s="60"/>
      <c r="S61" s="18" t="s">
        <v>87</v>
      </c>
      <c r="T61" s="18"/>
    </row>
    <row r="62" spans="1:20" ht="21">
      <c r="A62" s="4">
        <v>58</v>
      </c>
      <c r="B62" s="17" t="s">
        <v>67</v>
      </c>
      <c r="C62" s="140" t="s">
        <v>1328</v>
      </c>
      <c r="D62" s="56" t="s">
        <v>814</v>
      </c>
      <c r="E62" s="75" t="s">
        <v>664</v>
      </c>
      <c r="F62" s="18"/>
      <c r="G62" s="66">
        <v>27</v>
      </c>
      <c r="H62" s="66">
        <v>20</v>
      </c>
      <c r="I62" s="78">
        <f t="shared" si="0"/>
        <v>47</v>
      </c>
      <c r="J62" s="18"/>
      <c r="K62" s="55" t="s">
        <v>148</v>
      </c>
      <c r="L62" s="75" t="s">
        <v>707</v>
      </c>
      <c r="M62" s="18"/>
      <c r="N62" s="55" t="s">
        <v>169</v>
      </c>
      <c r="O62" s="55">
        <v>9957362854</v>
      </c>
      <c r="P62" s="111" t="s">
        <v>1382</v>
      </c>
      <c r="Q62" s="159"/>
      <c r="R62" s="60"/>
      <c r="S62" s="18" t="s">
        <v>87</v>
      </c>
      <c r="T62" s="18"/>
    </row>
    <row r="63" spans="1:20" ht="21">
      <c r="A63" s="4">
        <v>59</v>
      </c>
      <c r="B63" s="17" t="s">
        <v>67</v>
      </c>
      <c r="C63" s="140" t="s">
        <v>1329</v>
      </c>
      <c r="D63" s="56" t="s">
        <v>814</v>
      </c>
      <c r="E63" s="75" t="s">
        <v>665</v>
      </c>
      <c r="F63" s="18"/>
      <c r="G63" s="66">
        <v>24</v>
      </c>
      <c r="H63" s="66">
        <v>22</v>
      </c>
      <c r="I63" s="78">
        <f t="shared" si="0"/>
        <v>46</v>
      </c>
      <c r="J63" s="18"/>
      <c r="K63" s="58" t="s">
        <v>170</v>
      </c>
      <c r="L63" s="75" t="s">
        <v>707</v>
      </c>
      <c r="M63" s="18"/>
      <c r="N63" s="58" t="s">
        <v>171</v>
      </c>
      <c r="O63" s="58">
        <v>9577113195</v>
      </c>
      <c r="P63" s="111" t="s">
        <v>1383</v>
      </c>
      <c r="Q63" s="158" t="s">
        <v>94</v>
      </c>
      <c r="R63" s="60">
        <v>76</v>
      </c>
      <c r="S63" s="18" t="s">
        <v>87</v>
      </c>
      <c r="T63" s="18"/>
    </row>
    <row r="64" spans="1:20" ht="21">
      <c r="A64" s="4">
        <v>60</v>
      </c>
      <c r="B64" s="17" t="s">
        <v>67</v>
      </c>
      <c r="C64" s="140" t="s">
        <v>1330</v>
      </c>
      <c r="D64" s="56" t="s">
        <v>814</v>
      </c>
      <c r="E64" s="75" t="s">
        <v>666</v>
      </c>
      <c r="F64" s="18"/>
      <c r="G64" s="66">
        <v>23</v>
      </c>
      <c r="H64" s="66">
        <v>28</v>
      </c>
      <c r="I64" s="78">
        <f t="shared" si="0"/>
        <v>51</v>
      </c>
      <c r="J64" s="18"/>
      <c r="K64" s="58" t="s">
        <v>170</v>
      </c>
      <c r="L64" s="75" t="s">
        <v>605</v>
      </c>
      <c r="M64" s="18"/>
      <c r="N64" s="58" t="s">
        <v>171</v>
      </c>
      <c r="O64" s="58">
        <v>9577113195</v>
      </c>
      <c r="P64" s="111" t="s">
        <v>1383</v>
      </c>
      <c r="Q64" s="158"/>
      <c r="R64" s="60"/>
      <c r="S64" s="18" t="s">
        <v>87</v>
      </c>
      <c r="T64" s="18"/>
    </row>
    <row r="65" spans="1:20" ht="21">
      <c r="A65" s="4">
        <v>61</v>
      </c>
      <c r="B65" s="17" t="s">
        <v>67</v>
      </c>
      <c r="C65" s="140" t="s">
        <v>1331</v>
      </c>
      <c r="D65" s="56" t="s">
        <v>814</v>
      </c>
      <c r="E65" s="75" t="s">
        <v>667</v>
      </c>
      <c r="F65" s="18"/>
      <c r="G65" s="66">
        <v>33</v>
      </c>
      <c r="H65" s="66">
        <v>36</v>
      </c>
      <c r="I65" s="78">
        <f t="shared" si="0"/>
        <v>69</v>
      </c>
      <c r="J65" s="18"/>
      <c r="K65" s="58" t="s">
        <v>170</v>
      </c>
      <c r="L65" s="75" t="s">
        <v>605</v>
      </c>
      <c r="M65" s="18"/>
      <c r="N65" s="58" t="s">
        <v>171</v>
      </c>
      <c r="O65" s="58">
        <v>9577113195</v>
      </c>
      <c r="P65" s="111" t="s">
        <v>1383</v>
      </c>
      <c r="Q65" s="158"/>
      <c r="R65" s="60"/>
      <c r="S65" s="18" t="s">
        <v>87</v>
      </c>
      <c r="T65" s="18"/>
    </row>
    <row r="66" spans="1:20" ht="21">
      <c r="A66" s="4">
        <v>62</v>
      </c>
      <c r="B66" s="17" t="s">
        <v>67</v>
      </c>
      <c r="C66" s="140" t="s">
        <v>1332</v>
      </c>
      <c r="D66" s="56" t="s">
        <v>814</v>
      </c>
      <c r="E66" s="75" t="s">
        <v>668</v>
      </c>
      <c r="F66" s="18"/>
      <c r="G66" s="66">
        <v>23</v>
      </c>
      <c r="H66" s="66">
        <v>29</v>
      </c>
      <c r="I66" s="78">
        <f t="shared" si="0"/>
        <v>52</v>
      </c>
      <c r="J66" s="18"/>
      <c r="K66" s="58" t="s">
        <v>170</v>
      </c>
      <c r="L66" s="75" t="s">
        <v>605</v>
      </c>
      <c r="M66" s="18"/>
      <c r="N66" s="58" t="s">
        <v>171</v>
      </c>
      <c r="O66" s="58">
        <v>9577113195</v>
      </c>
      <c r="P66" s="111" t="s">
        <v>1384</v>
      </c>
      <c r="Q66" s="158" t="s">
        <v>97</v>
      </c>
      <c r="R66" s="60">
        <v>56</v>
      </c>
      <c r="S66" s="18" t="s">
        <v>87</v>
      </c>
      <c r="T66" s="18"/>
    </row>
    <row r="67" spans="1:20" ht="21">
      <c r="A67" s="4">
        <v>63</v>
      </c>
      <c r="B67" s="17" t="s">
        <v>67</v>
      </c>
      <c r="C67" s="140" t="s">
        <v>1333</v>
      </c>
      <c r="D67" s="56" t="s">
        <v>814</v>
      </c>
      <c r="E67" s="75" t="s">
        <v>669</v>
      </c>
      <c r="F67" s="18"/>
      <c r="G67" s="66">
        <v>35</v>
      </c>
      <c r="H67" s="66">
        <v>37</v>
      </c>
      <c r="I67" s="78">
        <f t="shared" si="0"/>
        <v>72</v>
      </c>
      <c r="J67" s="18"/>
      <c r="K67" s="58" t="s">
        <v>170</v>
      </c>
      <c r="L67" s="75" t="s">
        <v>707</v>
      </c>
      <c r="M67" s="18"/>
      <c r="N67" s="58" t="s">
        <v>171</v>
      </c>
      <c r="O67" s="58">
        <v>9577113195</v>
      </c>
      <c r="P67" s="111" t="s">
        <v>1384</v>
      </c>
      <c r="Q67" s="158"/>
      <c r="R67" s="60"/>
      <c r="S67" s="18" t="s">
        <v>87</v>
      </c>
      <c r="T67" s="18"/>
    </row>
    <row r="68" spans="1:20" ht="21">
      <c r="A68" s="4">
        <v>64</v>
      </c>
      <c r="B68" s="17" t="s">
        <v>67</v>
      </c>
      <c r="C68" s="140" t="s">
        <v>1334</v>
      </c>
      <c r="D68" s="56" t="s">
        <v>814</v>
      </c>
      <c r="E68" s="75" t="s">
        <v>670</v>
      </c>
      <c r="F68" s="18"/>
      <c r="G68" s="66">
        <v>26</v>
      </c>
      <c r="H68" s="66">
        <v>31</v>
      </c>
      <c r="I68" s="78">
        <f t="shared" si="0"/>
        <v>57</v>
      </c>
      <c r="J68" s="18"/>
      <c r="K68" s="58" t="s">
        <v>170</v>
      </c>
      <c r="L68" s="75" t="s">
        <v>707</v>
      </c>
      <c r="M68" s="18"/>
      <c r="N68" s="58" t="s">
        <v>171</v>
      </c>
      <c r="O68" s="58">
        <v>9577113195</v>
      </c>
      <c r="P68" s="111" t="s">
        <v>1384</v>
      </c>
      <c r="Q68" s="158"/>
      <c r="R68" s="60">
        <v>85</v>
      </c>
      <c r="S68" s="18" t="s">
        <v>87</v>
      </c>
      <c r="T68" s="18"/>
    </row>
    <row r="69" spans="1:20" ht="21">
      <c r="A69" s="4">
        <v>65</v>
      </c>
      <c r="B69" s="17" t="s">
        <v>67</v>
      </c>
      <c r="C69" s="140" t="s">
        <v>1335</v>
      </c>
      <c r="D69" s="56" t="s">
        <v>814</v>
      </c>
      <c r="E69" s="75" t="s">
        <v>671</v>
      </c>
      <c r="F69" s="18"/>
      <c r="G69" s="66">
        <v>24</v>
      </c>
      <c r="H69" s="66">
        <v>24</v>
      </c>
      <c r="I69" s="78">
        <f t="shared" ref="I69:I114" si="1">+G69+H69</f>
        <v>48</v>
      </c>
      <c r="J69" s="18"/>
      <c r="K69" s="58" t="s">
        <v>170</v>
      </c>
      <c r="L69" s="75" t="s">
        <v>707</v>
      </c>
      <c r="M69" s="18"/>
      <c r="N69" s="58" t="s">
        <v>171</v>
      </c>
      <c r="O69" s="58">
        <v>9577113195</v>
      </c>
      <c r="P69" s="111" t="s">
        <v>1384</v>
      </c>
      <c r="Q69" s="158"/>
      <c r="R69" s="60"/>
      <c r="S69" s="18" t="s">
        <v>87</v>
      </c>
      <c r="T69" s="18"/>
    </row>
    <row r="70" spans="1:20" ht="21">
      <c r="A70" s="4">
        <v>66</v>
      </c>
      <c r="B70" s="17" t="s">
        <v>67</v>
      </c>
      <c r="C70" s="140" t="s">
        <v>1336</v>
      </c>
      <c r="D70" s="56" t="s">
        <v>814</v>
      </c>
      <c r="E70" s="75" t="s">
        <v>672</v>
      </c>
      <c r="F70" s="18"/>
      <c r="G70" s="66">
        <v>27</v>
      </c>
      <c r="H70" s="66">
        <v>22</v>
      </c>
      <c r="I70" s="78">
        <f t="shared" si="1"/>
        <v>49</v>
      </c>
      <c r="J70" s="18"/>
      <c r="K70" s="58" t="s">
        <v>170</v>
      </c>
      <c r="L70" s="75" t="s">
        <v>707</v>
      </c>
      <c r="M70" s="18"/>
      <c r="N70" s="58" t="s">
        <v>171</v>
      </c>
      <c r="O70" s="58">
        <v>9577113195</v>
      </c>
      <c r="P70" s="111" t="s">
        <v>1384</v>
      </c>
      <c r="Q70" s="158"/>
      <c r="R70" s="60"/>
      <c r="S70" s="18" t="s">
        <v>87</v>
      </c>
      <c r="T70" s="18"/>
    </row>
    <row r="71" spans="1:20" ht="21">
      <c r="A71" s="4">
        <v>67</v>
      </c>
      <c r="B71" s="17" t="s">
        <v>67</v>
      </c>
      <c r="C71" s="140" t="s">
        <v>1337</v>
      </c>
      <c r="D71" s="56" t="s">
        <v>814</v>
      </c>
      <c r="E71" s="75" t="s">
        <v>673</v>
      </c>
      <c r="F71" s="18"/>
      <c r="G71" s="66">
        <v>35</v>
      </c>
      <c r="H71" s="66">
        <v>37</v>
      </c>
      <c r="I71" s="78">
        <f t="shared" si="1"/>
        <v>72</v>
      </c>
      <c r="J71" s="18"/>
      <c r="K71" s="55" t="s">
        <v>148</v>
      </c>
      <c r="L71" s="75" t="s">
        <v>707</v>
      </c>
      <c r="M71" s="18"/>
      <c r="N71" s="55" t="s">
        <v>169</v>
      </c>
      <c r="O71" s="55">
        <v>9957362854</v>
      </c>
      <c r="P71" s="111" t="s">
        <v>1384</v>
      </c>
      <c r="Q71" s="158"/>
      <c r="R71" s="60">
        <v>65</v>
      </c>
      <c r="S71" s="18" t="s">
        <v>87</v>
      </c>
      <c r="T71" s="18"/>
    </row>
    <row r="72" spans="1:20" ht="21">
      <c r="A72" s="4">
        <v>68</v>
      </c>
      <c r="B72" s="17" t="s">
        <v>67</v>
      </c>
      <c r="C72" s="140" t="s">
        <v>1338</v>
      </c>
      <c r="D72" s="56" t="s">
        <v>814</v>
      </c>
      <c r="E72" s="75" t="s">
        <v>674</v>
      </c>
      <c r="F72" s="18"/>
      <c r="G72" s="66">
        <v>21</v>
      </c>
      <c r="H72" s="66">
        <v>16</v>
      </c>
      <c r="I72" s="78">
        <f t="shared" si="1"/>
        <v>37</v>
      </c>
      <c r="J72" s="18"/>
      <c r="K72" s="55" t="s">
        <v>148</v>
      </c>
      <c r="L72" s="75" t="s">
        <v>707</v>
      </c>
      <c r="M72" s="18"/>
      <c r="N72" s="55" t="s">
        <v>169</v>
      </c>
      <c r="O72" s="55">
        <v>9957362854</v>
      </c>
      <c r="P72" s="111" t="s">
        <v>1385</v>
      </c>
      <c r="Q72" s="158" t="s">
        <v>90</v>
      </c>
      <c r="R72" s="60"/>
      <c r="S72" s="18" t="s">
        <v>87</v>
      </c>
      <c r="T72" s="18"/>
    </row>
    <row r="73" spans="1:20" ht="21">
      <c r="A73" s="4">
        <v>69</v>
      </c>
      <c r="B73" s="17" t="s">
        <v>67</v>
      </c>
      <c r="C73" s="140" t="s">
        <v>1339</v>
      </c>
      <c r="D73" s="56" t="s">
        <v>814</v>
      </c>
      <c r="E73" s="75" t="s">
        <v>675</v>
      </c>
      <c r="F73" s="18"/>
      <c r="G73" s="66">
        <v>36</v>
      </c>
      <c r="H73" s="66">
        <v>35</v>
      </c>
      <c r="I73" s="78">
        <f t="shared" si="1"/>
        <v>71</v>
      </c>
      <c r="J73" s="18"/>
      <c r="K73" s="55" t="s">
        <v>148</v>
      </c>
      <c r="L73" s="75" t="s">
        <v>707</v>
      </c>
      <c r="M73" s="18"/>
      <c r="N73" s="55" t="s">
        <v>169</v>
      </c>
      <c r="O73" s="55">
        <v>9957362854</v>
      </c>
      <c r="P73" s="111" t="s">
        <v>1385</v>
      </c>
      <c r="Q73" s="158"/>
      <c r="R73" s="60"/>
      <c r="S73" s="18" t="s">
        <v>87</v>
      </c>
      <c r="T73" s="18"/>
    </row>
    <row r="74" spans="1:20" ht="21">
      <c r="A74" s="4">
        <v>70</v>
      </c>
      <c r="B74" s="17" t="s">
        <v>67</v>
      </c>
      <c r="C74" s="140" t="s">
        <v>1340</v>
      </c>
      <c r="D74" s="56" t="s">
        <v>814</v>
      </c>
      <c r="E74" s="75" t="s">
        <v>676</v>
      </c>
      <c r="F74" s="18"/>
      <c r="G74" s="66">
        <v>16</v>
      </c>
      <c r="H74" s="66">
        <v>13</v>
      </c>
      <c r="I74" s="78">
        <f t="shared" si="1"/>
        <v>29</v>
      </c>
      <c r="J74" s="18"/>
      <c r="K74" s="55" t="s">
        <v>148</v>
      </c>
      <c r="L74" s="75" t="s">
        <v>707</v>
      </c>
      <c r="M74" s="18"/>
      <c r="N74" s="55" t="s">
        <v>169</v>
      </c>
      <c r="O74" s="55">
        <v>9957362854</v>
      </c>
      <c r="P74" s="111" t="s">
        <v>1385</v>
      </c>
      <c r="Q74" s="158"/>
      <c r="R74" s="60">
        <v>55</v>
      </c>
      <c r="S74" s="18" t="s">
        <v>87</v>
      </c>
      <c r="T74" s="18"/>
    </row>
    <row r="75" spans="1:20" ht="21">
      <c r="A75" s="4">
        <v>71</v>
      </c>
      <c r="B75" s="17" t="s">
        <v>67</v>
      </c>
      <c r="C75" s="140" t="s">
        <v>1341</v>
      </c>
      <c r="D75" s="56" t="s">
        <v>814</v>
      </c>
      <c r="E75" s="75" t="s">
        <v>677</v>
      </c>
      <c r="F75" s="18"/>
      <c r="G75" s="66">
        <v>35</v>
      </c>
      <c r="H75" s="66">
        <v>30</v>
      </c>
      <c r="I75" s="78">
        <f t="shared" si="1"/>
        <v>65</v>
      </c>
      <c r="J75" s="18"/>
      <c r="K75" s="58" t="s">
        <v>149</v>
      </c>
      <c r="L75" s="75" t="s">
        <v>707</v>
      </c>
      <c r="M75" s="18"/>
      <c r="N75" s="58" t="s">
        <v>150</v>
      </c>
      <c r="O75" s="58">
        <v>8753861339</v>
      </c>
      <c r="P75" s="111" t="s">
        <v>1385</v>
      </c>
      <c r="Q75" s="158"/>
      <c r="R75" s="60"/>
      <c r="S75" s="18" t="s">
        <v>87</v>
      </c>
      <c r="T75" s="18"/>
    </row>
    <row r="76" spans="1:20" ht="21">
      <c r="A76" s="4">
        <v>72</v>
      </c>
      <c r="B76" s="17" t="s">
        <v>67</v>
      </c>
      <c r="C76" s="140" t="s">
        <v>1342</v>
      </c>
      <c r="D76" s="56" t="s">
        <v>814</v>
      </c>
      <c r="E76" s="75" t="s">
        <v>678</v>
      </c>
      <c r="F76" s="18"/>
      <c r="G76" s="66">
        <v>15</v>
      </c>
      <c r="H76" s="66">
        <v>13</v>
      </c>
      <c r="I76" s="78">
        <f t="shared" si="1"/>
        <v>28</v>
      </c>
      <c r="J76" s="18"/>
      <c r="K76" s="58" t="s">
        <v>149</v>
      </c>
      <c r="L76" s="75" t="s">
        <v>707</v>
      </c>
      <c r="M76" s="18"/>
      <c r="N76" s="58" t="s">
        <v>151</v>
      </c>
      <c r="O76" s="58">
        <v>9401400227</v>
      </c>
      <c r="P76" s="111" t="s">
        <v>1385</v>
      </c>
      <c r="Q76" s="158"/>
      <c r="R76" s="60"/>
      <c r="S76" s="18" t="s">
        <v>87</v>
      </c>
      <c r="T76" s="18"/>
    </row>
    <row r="77" spans="1:20" ht="21">
      <c r="A77" s="4">
        <v>73</v>
      </c>
      <c r="B77" s="17" t="s">
        <v>67</v>
      </c>
      <c r="C77" s="140" t="s">
        <v>1343</v>
      </c>
      <c r="D77" s="56" t="s">
        <v>814</v>
      </c>
      <c r="E77" s="75" t="s">
        <v>679</v>
      </c>
      <c r="F77" s="18"/>
      <c r="G77" s="66">
        <v>27</v>
      </c>
      <c r="H77" s="66">
        <v>64</v>
      </c>
      <c r="I77" s="78">
        <f t="shared" si="1"/>
        <v>91</v>
      </c>
      <c r="J77" s="18"/>
      <c r="K77" s="58" t="s">
        <v>149</v>
      </c>
      <c r="L77" s="75" t="s">
        <v>707</v>
      </c>
      <c r="M77" s="18"/>
      <c r="N77" s="58" t="s">
        <v>151</v>
      </c>
      <c r="O77" s="58">
        <v>9401400227</v>
      </c>
      <c r="P77" s="111" t="s">
        <v>1385</v>
      </c>
      <c r="Q77" s="158"/>
      <c r="R77" s="60">
        <v>55</v>
      </c>
      <c r="S77" s="18" t="s">
        <v>87</v>
      </c>
      <c r="T77" s="18"/>
    </row>
    <row r="78" spans="1:20" ht="21">
      <c r="A78" s="4">
        <v>74</v>
      </c>
      <c r="B78" s="17" t="s">
        <v>67</v>
      </c>
      <c r="C78" s="140" t="s">
        <v>1344</v>
      </c>
      <c r="D78" s="56" t="s">
        <v>814</v>
      </c>
      <c r="E78" s="75" t="s">
        <v>680</v>
      </c>
      <c r="F78" s="18"/>
      <c r="G78" s="66">
        <v>15</v>
      </c>
      <c r="H78" s="66">
        <v>19</v>
      </c>
      <c r="I78" s="78">
        <f t="shared" si="1"/>
        <v>34</v>
      </c>
      <c r="J78" s="18"/>
      <c r="K78" s="58" t="s">
        <v>149</v>
      </c>
      <c r="L78" s="75" t="s">
        <v>707</v>
      </c>
      <c r="M78" s="18"/>
      <c r="N78" s="58" t="s">
        <v>151</v>
      </c>
      <c r="O78" s="58">
        <v>9401400227</v>
      </c>
      <c r="P78" s="111" t="s">
        <v>1386</v>
      </c>
      <c r="Q78" s="158" t="s">
        <v>91</v>
      </c>
      <c r="R78" s="60"/>
      <c r="S78" s="18" t="s">
        <v>87</v>
      </c>
      <c r="T78" s="18"/>
    </row>
    <row r="79" spans="1:20" ht="21">
      <c r="A79" s="4">
        <v>75</v>
      </c>
      <c r="B79" s="17" t="s">
        <v>67</v>
      </c>
      <c r="C79" s="140" t="s">
        <v>1345</v>
      </c>
      <c r="D79" s="56" t="s">
        <v>814</v>
      </c>
      <c r="E79" s="75" t="s">
        <v>681</v>
      </c>
      <c r="F79" s="18"/>
      <c r="G79" s="66">
        <v>40</v>
      </c>
      <c r="H79" s="66">
        <v>36</v>
      </c>
      <c r="I79" s="78">
        <f t="shared" si="1"/>
        <v>76</v>
      </c>
      <c r="J79" s="18"/>
      <c r="K79" s="58" t="s">
        <v>103</v>
      </c>
      <c r="L79" s="75" t="s">
        <v>707</v>
      </c>
      <c r="M79" s="18"/>
      <c r="N79" s="58" t="s">
        <v>104</v>
      </c>
      <c r="O79" s="58">
        <v>9954114680</v>
      </c>
      <c r="P79" s="111" t="s">
        <v>1386</v>
      </c>
      <c r="Q79" s="158"/>
      <c r="R79" s="60">
        <v>65</v>
      </c>
      <c r="S79" s="18" t="s">
        <v>87</v>
      </c>
      <c r="T79" s="18"/>
    </row>
    <row r="80" spans="1:20" ht="21">
      <c r="A80" s="4">
        <v>76</v>
      </c>
      <c r="B80" s="17" t="s">
        <v>67</v>
      </c>
      <c r="C80" s="140" t="s">
        <v>1346</v>
      </c>
      <c r="D80" s="56" t="s">
        <v>85</v>
      </c>
      <c r="E80" s="75" t="s">
        <v>682</v>
      </c>
      <c r="F80" s="18" t="s">
        <v>114</v>
      </c>
      <c r="G80" s="66">
        <v>37</v>
      </c>
      <c r="H80" s="66">
        <v>35</v>
      </c>
      <c r="I80" s="78">
        <f t="shared" si="1"/>
        <v>72</v>
      </c>
      <c r="J80" s="18"/>
      <c r="K80" s="58" t="s">
        <v>153</v>
      </c>
      <c r="L80" s="75" t="s">
        <v>707</v>
      </c>
      <c r="M80" s="18"/>
      <c r="N80" s="58" t="s">
        <v>154</v>
      </c>
      <c r="O80" s="58">
        <v>8761868006</v>
      </c>
      <c r="P80" s="111" t="s">
        <v>1386</v>
      </c>
      <c r="Q80" s="158"/>
      <c r="R80" s="60"/>
      <c r="S80" s="18" t="s">
        <v>87</v>
      </c>
      <c r="T80" s="18"/>
    </row>
    <row r="81" spans="1:20" ht="21">
      <c r="A81" s="4">
        <v>77</v>
      </c>
      <c r="B81" s="17" t="s">
        <v>67</v>
      </c>
      <c r="C81" s="140" t="s">
        <v>1347</v>
      </c>
      <c r="D81" s="56" t="s">
        <v>814</v>
      </c>
      <c r="E81" s="75" t="s">
        <v>683</v>
      </c>
      <c r="F81" s="18"/>
      <c r="G81" s="66">
        <v>50</v>
      </c>
      <c r="H81" s="66">
        <v>48</v>
      </c>
      <c r="I81" s="78">
        <f t="shared" si="1"/>
        <v>98</v>
      </c>
      <c r="J81" s="18"/>
      <c r="K81" s="58" t="s">
        <v>153</v>
      </c>
      <c r="L81" s="75" t="s">
        <v>707</v>
      </c>
      <c r="M81" s="18"/>
      <c r="N81" s="58" t="s">
        <v>154</v>
      </c>
      <c r="O81" s="58">
        <v>8761868006</v>
      </c>
      <c r="P81" s="111" t="s">
        <v>1387</v>
      </c>
      <c r="Q81" s="158" t="s">
        <v>92</v>
      </c>
      <c r="R81" s="60">
        <v>65</v>
      </c>
      <c r="S81" s="18" t="s">
        <v>87</v>
      </c>
      <c r="T81" s="18"/>
    </row>
    <row r="82" spans="1:20" ht="21">
      <c r="A82" s="4">
        <v>78</v>
      </c>
      <c r="B82" s="17" t="s">
        <v>67</v>
      </c>
      <c r="C82" s="140" t="s">
        <v>1348</v>
      </c>
      <c r="D82" s="56" t="s">
        <v>814</v>
      </c>
      <c r="E82" s="75" t="s">
        <v>684</v>
      </c>
      <c r="F82" s="18"/>
      <c r="G82" s="66">
        <v>20</v>
      </c>
      <c r="H82" s="66">
        <v>23</v>
      </c>
      <c r="I82" s="78">
        <f t="shared" si="1"/>
        <v>43</v>
      </c>
      <c r="J82" s="18"/>
      <c r="K82" s="58" t="s">
        <v>149</v>
      </c>
      <c r="L82" s="75" t="s">
        <v>707</v>
      </c>
      <c r="M82" s="18"/>
      <c r="N82" s="58" t="s">
        <v>151</v>
      </c>
      <c r="O82" s="58">
        <v>9401400227</v>
      </c>
      <c r="P82" s="111" t="s">
        <v>1387</v>
      </c>
      <c r="Q82" s="158"/>
      <c r="R82" s="60"/>
      <c r="S82" s="18" t="s">
        <v>87</v>
      </c>
      <c r="T82" s="18"/>
    </row>
    <row r="83" spans="1:20" ht="21">
      <c r="A83" s="4">
        <v>79</v>
      </c>
      <c r="B83" s="17" t="s">
        <v>67</v>
      </c>
      <c r="C83" s="140" t="s">
        <v>1349</v>
      </c>
      <c r="D83" s="56" t="s">
        <v>814</v>
      </c>
      <c r="E83" s="75" t="s">
        <v>685</v>
      </c>
      <c r="F83" s="18"/>
      <c r="G83" s="66">
        <v>10</v>
      </c>
      <c r="H83" s="66">
        <v>11</v>
      </c>
      <c r="I83" s="78">
        <f t="shared" si="1"/>
        <v>21</v>
      </c>
      <c r="J83" s="18"/>
      <c r="K83" s="55" t="s">
        <v>155</v>
      </c>
      <c r="L83" s="75" t="s">
        <v>707</v>
      </c>
      <c r="M83" s="18"/>
      <c r="N83" s="55" t="s">
        <v>156</v>
      </c>
      <c r="O83" s="55">
        <v>9613305656</v>
      </c>
      <c r="P83" s="111" t="s">
        <v>1387</v>
      </c>
      <c r="Q83" s="158"/>
      <c r="R83" s="60">
        <v>55</v>
      </c>
      <c r="S83" s="18" t="s">
        <v>87</v>
      </c>
      <c r="T83" s="18"/>
    </row>
    <row r="84" spans="1:20" ht="21">
      <c r="A84" s="4">
        <v>80</v>
      </c>
      <c r="B84" s="17" t="s">
        <v>67</v>
      </c>
      <c r="C84" s="140" t="s">
        <v>1350</v>
      </c>
      <c r="D84" s="56" t="s">
        <v>85</v>
      </c>
      <c r="E84" s="75" t="s">
        <v>686</v>
      </c>
      <c r="F84" s="18" t="s">
        <v>106</v>
      </c>
      <c r="G84" s="66">
        <v>22</v>
      </c>
      <c r="H84" s="66">
        <v>22</v>
      </c>
      <c r="I84" s="78">
        <f t="shared" si="1"/>
        <v>44</v>
      </c>
      <c r="J84" s="18"/>
      <c r="K84" s="58" t="s">
        <v>103</v>
      </c>
      <c r="L84" s="75" t="s">
        <v>707</v>
      </c>
      <c r="M84" s="18"/>
      <c r="N84" s="58" t="s">
        <v>104</v>
      </c>
      <c r="O84" s="58">
        <v>9954114680</v>
      </c>
      <c r="P84" s="111" t="s">
        <v>1388</v>
      </c>
      <c r="Q84" s="158" t="s">
        <v>93</v>
      </c>
      <c r="R84" s="60"/>
      <c r="S84" s="18" t="s">
        <v>87</v>
      </c>
      <c r="T84" s="18"/>
    </row>
    <row r="85" spans="1:20" ht="21">
      <c r="A85" s="4">
        <v>81</v>
      </c>
      <c r="B85" s="17" t="s">
        <v>67</v>
      </c>
      <c r="C85" s="140" t="s">
        <v>1351</v>
      </c>
      <c r="D85" s="56" t="s">
        <v>85</v>
      </c>
      <c r="E85" s="75" t="s">
        <v>687</v>
      </c>
      <c r="F85" s="18" t="s">
        <v>106</v>
      </c>
      <c r="G85" s="66">
        <v>48</v>
      </c>
      <c r="H85" s="66">
        <v>65</v>
      </c>
      <c r="I85" s="78">
        <f t="shared" si="1"/>
        <v>113</v>
      </c>
      <c r="J85" s="18"/>
      <c r="K85" s="58" t="s">
        <v>153</v>
      </c>
      <c r="L85" s="75" t="s">
        <v>707</v>
      </c>
      <c r="M85" s="18"/>
      <c r="N85" s="58" t="s">
        <v>154</v>
      </c>
      <c r="O85" s="58">
        <v>8761868006</v>
      </c>
      <c r="P85" s="111" t="s">
        <v>1388</v>
      </c>
      <c r="Q85" s="158"/>
      <c r="R85" s="60"/>
      <c r="S85" s="18" t="s">
        <v>87</v>
      </c>
      <c r="T85" s="18"/>
    </row>
    <row r="86" spans="1:20" ht="21">
      <c r="A86" s="4">
        <v>82</v>
      </c>
      <c r="B86" s="17" t="s">
        <v>67</v>
      </c>
      <c r="C86" s="140" t="s">
        <v>1352</v>
      </c>
      <c r="D86" s="56" t="s">
        <v>85</v>
      </c>
      <c r="E86" s="75" t="s">
        <v>688</v>
      </c>
      <c r="F86" s="18" t="s">
        <v>114</v>
      </c>
      <c r="G86" s="66">
        <v>41</v>
      </c>
      <c r="H86" s="66">
        <v>46</v>
      </c>
      <c r="I86" s="78">
        <f t="shared" si="1"/>
        <v>87</v>
      </c>
      <c r="J86" s="18"/>
      <c r="K86" s="58" t="s">
        <v>103</v>
      </c>
      <c r="L86" s="75" t="s">
        <v>707</v>
      </c>
      <c r="M86" s="18"/>
      <c r="N86" s="58" t="s">
        <v>104</v>
      </c>
      <c r="O86" s="58">
        <v>9954114680</v>
      </c>
      <c r="P86" s="111" t="s">
        <v>1389</v>
      </c>
      <c r="Q86" s="158" t="s">
        <v>94</v>
      </c>
      <c r="R86" s="60">
        <v>42</v>
      </c>
      <c r="S86" s="18" t="s">
        <v>87</v>
      </c>
      <c r="T86" s="18"/>
    </row>
    <row r="87" spans="1:20" ht="21">
      <c r="A87" s="4">
        <v>83</v>
      </c>
      <c r="B87" s="17" t="s">
        <v>67</v>
      </c>
      <c r="C87" s="140" t="s">
        <v>1353</v>
      </c>
      <c r="D87" s="56" t="s">
        <v>85</v>
      </c>
      <c r="E87" s="75" t="s">
        <v>689</v>
      </c>
      <c r="F87" s="18" t="s">
        <v>114</v>
      </c>
      <c r="G87" s="66">
        <v>76</v>
      </c>
      <c r="H87" s="66">
        <v>75</v>
      </c>
      <c r="I87" s="78">
        <f t="shared" si="1"/>
        <v>151</v>
      </c>
      <c r="J87" s="18"/>
      <c r="K87" s="58" t="s">
        <v>149</v>
      </c>
      <c r="L87" s="75" t="s">
        <v>707</v>
      </c>
      <c r="M87" s="18"/>
      <c r="N87" s="58" t="s">
        <v>150</v>
      </c>
      <c r="O87" s="58">
        <v>8753861339</v>
      </c>
      <c r="P87" s="111" t="s">
        <v>1390</v>
      </c>
      <c r="Q87" s="158" t="s">
        <v>97</v>
      </c>
      <c r="R87" s="60">
        <v>79</v>
      </c>
      <c r="S87" s="18" t="s">
        <v>87</v>
      </c>
      <c r="T87" s="18"/>
    </row>
    <row r="88" spans="1:20" ht="21">
      <c r="A88" s="4">
        <v>84</v>
      </c>
      <c r="B88" s="17" t="s">
        <v>67</v>
      </c>
      <c r="C88" s="140" t="s">
        <v>1344</v>
      </c>
      <c r="D88" s="56" t="s">
        <v>814</v>
      </c>
      <c r="E88" s="75" t="s">
        <v>690</v>
      </c>
      <c r="F88" s="18"/>
      <c r="G88" s="66">
        <v>46</v>
      </c>
      <c r="H88" s="66">
        <v>43</v>
      </c>
      <c r="I88" s="78">
        <f t="shared" si="1"/>
        <v>89</v>
      </c>
      <c r="J88" s="18"/>
      <c r="K88" s="58" t="s">
        <v>149</v>
      </c>
      <c r="L88" s="75" t="s">
        <v>708</v>
      </c>
      <c r="M88" s="18"/>
      <c r="N88" s="58" t="s">
        <v>150</v>
      </c>
      <c r="O88" s="58">
        <v>8753861339</v>
      </c>
      <c r="P88" s="111" t="s">
        <v>1390</v>
      </c>
      <c r="Q88" s="158"/>
      <c r="R88" s="60"/>
      <c r="S88" s="18" t="s">
        <v>87</v>
      </c>
      <c r="T88" s="18"/>
    </row>
    <row r="89" spans="1:20" ht="21">
      <c r="A89" s="4">
        <v>85</v>
      </c>
      <c r="B89" s="17" t="s">
        <v>67</v>
      </c>
      <c r="C89" s="140" t="s">
        <v>1354</v>
      </c>
      <c r="D89" s="56" t="s">
        <v>814</v>
      </c>
      <c r="E89" s="75" t="s">
        <v>691</v>
      </c>
      <c r="F89" s="18"/>
      <c r="G89" s="66">
        <v>35</v>
      </c>
      <c r="H89" s="66">
        <v>30</v>
      </c>
      <c r="I89" s="78">
        <f t="shared" si="1"/>
        <v>65</v>
      </c>
      <c r="J89" s="18"/>
      <c r="K89" s="58" t="s">
        <v>103</v>
      </c>
      <c r="L89" s="75" t="s">
        <v>708</v>
      </c>
      <c r="M89" s="18"/>
      <c r="N89" s="58" t="s">
        <v>104</v>
      </c>
      <c r="O89" s="58">
        <v>9954114680</v>
      </c>
      <c r="P89" s="111" t="s">
        <v>1390</v>
      </c>
      <c r="Q89" s="158"/>
      <c r="R89" s="60"/>
      <c r="S89" s="18" t="s">
        <v>87</v>
      </c>
      <c r="T89" s="18"/>
    </row>
    <row r="90" spans="1:20" ht="21">
      <c r="A90" s="4">
        <v>86</v>
      </c>
      <c r="B90" s="17" t="s">
        <v>67</v>
      </c>
      <c r="C90" s="140" t="s">
        <v>1355</v>
      </c>
      <c r="D90" s="56" t="s">
        <v>814</v>
      </c>
      <c r="E90" s="75" t="s">
        <v>692</v>
      </c>
      <c r="F90" s="18"/>
      <c r="G90" s="66">
        <v>45</v>
      </c>
      <c r="H90" s="66">
        <v>53</v>
      </c>
      <c r="I90" s="78">
        <f t="shared" si="1"/>
        <v>98</v>
      </c>
      <c r="J90" s="18"/>
      <c r="K90" s="58" t="s">
        <v>149</v>
      </c>
      <c r="L90" s="75" t="s">
        <v>709</v>
      </c>
      <c r="M90" s="18"/>
      <c r="N90" s="58" t="s">
        <v>157</v>
      </c>
      <c r="O90" s="58">
        <v>9954290628</v>
      </c>
      <c r="P90" s="111" t="s">
        <v>1390</v>
      </c>
      <c r="Q90" s="158"/>
      <c r="R90" s="60">
        <v>75</v>
      </c>
      <c r="S90" s="18" t="s">
        <v>87</v>
      </c>
      <c r="T90" s="18"/>
    </row>
    <row r="91" spans="1:20" ht="21">
      <c r="A91" s="4">
        <v>87</v>
      </c>
      <c r="B91" s="17" t="s">
        <v>67</v>
      </c>
      <c r="C91" s="141" t="s">
        <v>1356</v>
      </c>
      <c r="D91" s="56" t="s">
        <v>814</v>
      </c>
      <c r="E91" s="75" t="s">
        <v>693</v>
      </c>
      <c r="F91" s="18"/>
      <c r="G91" s="66">
        <v>27</v>
      </c>
      <c r="H91" s="66">
        <v>64</v>
      </c>
      <c r="I91" s="78">
        <f t="shared" si="1"/>
        <v>91</v>
      </c>
      <c r="J91" s="18"/>
      <c r="K91" s="58" t="s">
        <v>153</v>
      </c>
      <c r="L91" s="75" t="s">
        <v>710</v>
      </c>
      <c r="M91" s="18"/>
      <c r="N91" s="58" t="s">
        <v>154</v>
      </c>
      <c r="O91" s="58">
        <v>8761868006</v>
      </c>
      <c r="P91" s="111" t="s">
        <v>1391</v>
      </c>
      <c r="Q91" s="158" t="s">
        <v>92</v>
      </c>
      <c r="R91" s="60"/>
      <c r="S91" s="18" t="s">
        <v>87</v>
      </c>
      <c r="T91" s="18"/>
    </row>
    <row r="92" spans="1:20">
      <c r="A92" s="4">
        <v>88</v>
      </c>
      <c r="B92" s="17" t="s">
        <v>67</v>
      </c>
      <c r="C92" s="140" t="s">
        <v>1357</v>
      </c>
      <c r="D92" s="56" t="s">
        <v>814</v>
      </c>
      <c r="E92" s="75" t="s">
        <v>694</v>
      </c>
      <c r="F92" s="18"/>
      <c r="G92" s="66">
        <v>74</v>
      </c>
      <c r="H92" s="66">
        <v>69</v>
      </c>
      <c r="I92" s="78">
        <f t="shared" si="1"/>
        <v>143</v>
      </c>
      <c r="J92" s="18"/>
      <c r="K92" s="58" t="s">
        <v>149</v>
      </c>
      <c r="L92" s="75" t="s">
        <v>710</v>
      </c>
      <c r="M92" s="18"/>
      <c r="N92" s="58" t="s">
        <v>157</v>
      </c>
      <c r="O92" s="58">
        <v>9954290628</v>
      </c>
      <c r="P92" s="111" t="s">
        <v>1391</v>
      </c>
      <c r="Q92" s="62"/>
      <c r="R92" s="60">
        <v>75</v>
      </c>
      <c r="S92" s="18" t="s">
        <v>87</v>
      </c>
      <c r="T92" s="18"/>
    </row>
    <row r="93" spans="1:20" ht="21">
      <c r="A93" s="4">
        <v>89</v>
      </c>
      <c r="B93" s="17" t="s">
        <v>67</v>
      </c>
      <c r="C93" s="140" t="s">
        <v>1358</v>
      </c>
      <c r="D93" s="56" t="s">
        <v>814</v>
      </c>
      <c r="E93" s="75" t="s">
        <v>695</v>
      </c>
      <c r="F93" s="18"/>
      <c r="G93" s="66">
        <v>35</v>
      </c>
      <c r="H93" s="66">
        <v>30</v>
      </c>
      <c r="I93" s="78">
        <f t="shared" si="1"/>
        <v>65</v>
      </c>
      <c r="J93" s="18"/>
      <c r="K93" s="58" t="s">
        <v>149</v>
      </c>
      <c r="L93" s="75" t="s">
        <v>710</v>
      </c>
      <c r="M93" s="18"/>
      <c r="N93" s="58" t="s">
        <v>157</v>
      </c>
      <c r="O93" s="58">
        <v>9954290628</v>
      </c>
      <c r="P93" s="111" t="s">
        <v>1391</v>
      </c>
      <c r="Q93" s="158"/>
      <c r="R93" s="60"/>
      <c r="S93" s="18" t="s">
        <v>87</v>
      </c>
      <c r="T93" s="18"/>
    </row>
    <row r="94" spans="1:20" ht="21">
      <c r="A94" s="4">
        <v>90</v>
      </c>
      <c r="B94" s="17" t="s">
        <v>67</v>
      </c>
      <c r="C94" s="141" t="s">
        <v>1359</v>
      </c>
      <c r="D94" s="56" t="s">
        <v>85</v>
      </c>
      <c r="E94" s="75" t="s">
        <v>696</v>
      </c>
      <c r="F94" s="18" t="s">
        <v>106</v>
      </c>
      <c r="G94" s="66">
        <v>52</v>
      </c>
      <c r="H94" s="66">
        <v>44</v>
      </c>
      <c r="I94" s="78">
        <f t="shared" si="1"/>
        <v>96</v>
      </c>
      <c r="J94" s="18"/>
      <c r="K94" s="58" t="s">
        <v>160</v>
      </c>
      <c r="L94" s="75" t="s">
        <v>710</v>
      </c>
      <c r="M94" s="18"/>
      <c r="N94" s="58" t="s">
        <v>161</v>
      </c>
      <c r="O94" s="58">
        <v>9678718007</v>
      </c>
      <c r="P94" s="111" t="s">
        <v>1392</v>
      </c>
      <c r="Q94" s="158" t="s">
        <v>93</v>
      </c>
      <c r="R94" s="60"/>
      <c r="S94" s="18" t="s">
        <v>87</v>
      </c>
      <c r="T94" s="18"/>
    </row>
    <row r="95" spans="1:20">
      <c r="A95" s="4">
        <v>91</v>
      </c>
      <c r="B95" s="17" t="s">
        <v>67</v>
      </c>
      <c r="C95" s="140" t="s">
        <v>1360</v>
      </c>
      <c r="D95" s="56" t="s">
        <v>85</v>
      </c>
      <c r="E95" s="75" t="s">
        <v>697</v>
      </c>
      <c r="F95" s="18" t="s">
        <v>106</v>
      </c>
      <c r="G95" s="66">
        <v>40</v>
      </c>
      <c r="H95" s="66">
        <v>45</v>
      </c>
      <c r="I95" s="78">
        <f t="shared" si="1"/>
        <v>85</v>
      </c>
      <c r="J95" s="18"/>
      <c r="K95" s="58" t="s">
        <v>162</v>
      </c>
      <c r="L95" s="75" t="s">
        <v>710</v>
      </c>
      <c r="M95" s="18"/>
      <c r="N95" s="58" t="s">
        <v>163</v>
      </c>
      <c r="O95" s="58"/>
      <c r="P95" s="111" t="s">
        <v>1392</v>
      </c>
      <c r="Q95" s="62"/>
      <c r="R95" s="60">
        <v>56</v>
      </c>
      <c r="S95" s="18" t="s">
        <v>87</v>
      </c>
      <c r="T95" s="18"/>
    </row>
    <row r="96" spans="1:20" ht="21">
      <c r="A96" s="4">
        <v>92</v>
      </c>
      <c r="B96" s="17" t="s">
        <v>67</v>
      </c>
      <c r="C96" s="140" t="s">
        <v>217</v>
      </c>
      <c r="D96" s="56" t="s">
        <v>85</v>
      </c>
      <c r="E96" s="75" t="s">
        <v>698</v>
      </c>
      <c r="F96" s="18" t="s">
        <v>106</v>
      </c>
      <c r="G96" s="66">
        <v>63</v>
      </c>
      <c r="H96" s="66">
        <v>80</v>
      </c>
      <c r="I96" s="78">
        <f t="shared" si="1"/>
        <v>143</v>
      </c>
      <c r="J96" s="18"/>
      <c r="K96" s="58" t="s">
        <v>162</v>
      </c>
      <c r="L96" s="75" t="s">
        <v>710</v>
      </c>
      <c r="M96" s="18"/>
      <c r="N96" s="58" t="s">
        <v>163</v>
      </c>
      <c r="O96" s="58"/>
      <c r="P96" s="111" t="s">
        <v>1392</v>
      </c>
      <c r="Q96" s="158"/>
      <c r="R96" s="60">
        <v>85</v>
      </c>
      <c r="S96" s="18" t="s">
        <v>87</v>
      </c>
      <c r="T96" s="18"/>
    </row>
    <row r="97" spans="1:20" ht="21">
      <c r="A97" s="4">
        <v>93</v>
      </c>
      <c r="B97" s="17" t="s">
        <v>67</v>
      </c>
      <c r="C97" s="140" t="s">
        <v>1361</v>
      </c>
      <c r="D97" s="56" t="s">
        <v>85</v>
      </c>
      <c r="E97" s="75" t="s">
        <v>699</v>
      </c>
      <c r="F97" s="18" t="s">
        <v>114</v>
      </c>
      <c r="G97" s="66">
        <v>64</v>
      </c>
      <c r="H97" s="66">
        <v>55</v>
      </c>
      <c r="I97" s="78">
        <f t="shared" si="1"/>
        <v>119</v>
      </c>
      <c r="J97" s="18"/>
      <c r="K97" s="58" t="s">
        <v>162</v>
      </c>
      <c r="L97" s="75" t="s">
        <v>710</v>
      </c>
      <c r="M97" s="18"/>
      <c r="N97" s="58" t="s">
        <v>163</v>
      </c>
      <c r="O97" s="67"/>
      <c r="P97" s="111" t="s">
        <v>1393</v>
      </c>
      <c r="Q97" s="158" t="s">
        <v>94</v>
      </c>
      <c r="R97" s="60">
        <v>65</v>
      </c>
      <c r="S97" s="18" t="s">
        <v>87</v>
      </c>
      <c r="T97" s="18"/>
    </row>
    <row r="98" spans="1:20" ht="21">
      <c r="A98" s="4">
        <v>94</v>
      </c>
      <c r="B98" s="17" t="s">
        <v>67</v>
      </c>
      <c r="C98" s="140" t="s">
        <v>1362</v>
      </c>
      <c r="D98" s="56" t="s">
        <v>85</v>
      </c>
      <c r="E98" s="75" t="s">
        <v>700</v>
      </c>
      <c r="F98" s="18" t="s">
        <v>114</v>
      </c>
      <c r="G98" s="66">
        <v>46</v>
      </c>
      <c r="H98" s="66">
        <v>53</v>
      </c>
      <c r="I98" s="78">
        <f t="shared" si="1"/>
        <v>99</v>
      </c>
      <c r="J98" s="18"/>
      <c r="K98" s="58" t="s">
        <v>103</v>
      </c>
      <c r="L98" s="75" t="s">
        <v>708</v>
      </c>
      <c r="M98" s="18"/>
      <c r="N98" s="58" t="s">
        <v>104</v>
      </c>
      <c r="O98" s="58">
        <v>9954114680</v>
      </c>
      <c r="P98" s="111" t="s">
        <v>1393</v>
      </c>
      <c r="Q98" s="158"/>
      <c r="R98" s="60">
        <v>85</v>
      </c>
      <c r="S98" s="18" t="s">
        <v>87</v>
      </c>
      <c r="T98" s="18"/>
    </row>
    <row r="99" spans="1:20" ht="21">
      <c r="A99" s="4">
        <v>95</v>
      </c>
      <c r="B99" s="17" t="s">
        <v>67</v>
      </c>
      <c r="C99" s="140" t="s">
        <v>1363</v>
      </c>
      <c r="D99" s="56" t="s">
        <v>85</v>
      </c>
      <c r="E99" s="75" t="s">
        <v>701</v>
      </c>
      <c r="F99" s="18" t="s">
        <v>114</v>
      </c>
      <c r="G99" s="66">
        <v>58</v>
      </c>
      <c r="H99" s="66">
        <v>35</v>
      </c>
      <c r="I99" s="78">
        <f t="shared" si="1"/>
        <v>93</v>
      </c>
      <c r="J99" s="18"/>
      <c r="K99" s="58" t="s">
        <v>103</v>
      </c>
      <c r="L99" s="75" t="s">
        <v>708</v>
      </c>
      <c r="M99" s="18"/>
      <c r="N99" s="58" t="s">
        <v>104</v>
      </c>
      <c r="O99" s="58">
        <v>9954114680</v>
      </c>
      <c r="P99" s="111" t="s">
        <v>1394</v>
      </c>
      <c r="Q99" s="158" t="s">
        <v>97</v>
      </c>
      <c r="R99" s="60"/>
      <c r="S99" s="18" t="s">
        <v>87</v>
      </c>
      <c r="T99" s="18"/>
    </row>
    <row r="100" spans="1:20" ht="21">
      <c r="A100" s="4">
        <v>96</v>
      </c>
      <c r="B100" s="17" t="s">
        <v>67</v>
      </c>
      <c r="C100" s="140" t="s">
        <v>1364</v>
      </c>
      <c r="D100" s="56" t="s">
        <v>814</v>
      </c>
      <c r="E100" s="68" t="s">
        <v>175</v>
      </c>
      <c r="F100" s="18"/>
      <c r="G100" s="66">
        <v>27</v>
      </c>
      <c r="H100" s="66">
        <v>20</v>
      </c>
      <c r="I100" s="78">
        <f t="shared" si="1"/>
        <v>47</v>
      </c>
      <c r="J100" s="18"/>
      <c r="K100" s="58" t="s">
        <v>103</v>
      </c>
      <c r="L100" s="75" t="s">
        <v>711</v>
      </c>
      <c r="M100" s="18"/>
      <c r="N100" s="58" t="s">
        <v>104</v>
      </c>
      <c r="O100" s="58">
        <v>9954114680</v>
      </c>
      <c r="P100" s="111" t="s">
        <v>1395</v>
      </c>
      <c r="Q100" s="158" t="s">
        <v>90</v>
      </c>
      <c r="R100" s="60">
        <v>65</v>
      </c>
      <c r="S100" s="18" t="s">
        <v>87</v>
      </c>
      <c r="T100" s="18"/>
    </row>
    <row r="101" spans="1:20" ht="21">
      <c r="A101" s="4">
        <v>97</v>
      </c>
      <c r="B101" s="17" t="s">
        <v>67</v>
      </c>
      <c r="C101" s="140" t="s">
        <v>1365</v>
      </c>
      <c r="D101" s="56" t="s">
        <v>814</v>
      </c>
      <c r="E101" s="68" t="s">
        <v>176</v>
      </c>
      <c r="F101" s="18"/>
      <c r="G101" s="66">
        <v>44</v>
      </c>
      <c r="H101" s="66">
        <v>42</v>
      </c>
      <c r="I101" s="78">
        <f t="shared" si="1"/>
        <v>86</v>
      </c>
      <c r="J101" s="18"/>
      <c r="K101" s="58" t="s">
        <v>164</v>
      </c>
      <c r="L101" s="75" t="s">
        <v>711</v>
      </c>
      <c r="M101" s="18"/>
      <c r="N101" s="58" t="s">
        <v>165</v>
      </c>
      <c r="O101" s="58">
        <v>9859414588</v>
      </c>
      <c r="P101" s="111" t="s">
        <v>1395</v>
      </c>
      <c r="Q101" s="158"/>
      <c r="R101" s="60"/>
      <c r="S101" s="18" t="s">
        <v>87</v>
      </c>
      <c r="T101" s="18"/>
    </row>
    <row r="102" spans="1:20" ht="21">
      <c r="A102" s="4">
        <v>98</v>
      </c>
      <c r="B102" s="17" t="s">
        <v>67</v>
      </c>
      <c r="C102" s="140" t="s">
        <v>1366</v>
      </c>
      <c r="D102" s="56" t="s">
        <v>814</v>
      </c>
      <c r="E102" s="68" t="s">
        <v>177</v>
      </c>
      <c r="F102" s="18"/>
      <c r="G102" s="66">
        <v>33</v>
      </c>
      <c r="H102" s="66">
        <v>28</v>
      </c>
      <c r="I102" s="78">
        <f t="shared" si="1"/>
        <v>61</v>
      </c>
      <c r="J102" s="18"/>
      <c r="K102" s="58" t="s">
        <v>164</v>
      </c>
      <c r="L102" s="75" t="s">
        <v>708</v>
      </c>
      <c r="M102" s="18"/>
      <c r="N102" s="58" t="s">
        <v>165</v>
      </c>
      <c r="O102" s="58">
        <v>9859414588</v>
      </c>
      <c r="P102" s="111" t="s">
        <v>1395</v>
      </c>
      <c r="Q102" s="158"/>
      <c r="R102" s="60">
        <v>86</v>
      </c>
      <c r="S102" s="18" t="s">
        <v>87</v>
      </c>
      <c r="T102" s="18"/>
    </row>
    <row r="103" spans="1:20">
      <c r="A103" s="4">
        <v>99</v>
      </c>
      <c r="B103" s="17" t="s">
        <v>67</v>
      </c>
      <c r="C103" s="140" t="s">
        <v>1367</v>
      </c>
      <c r="D103" s="56" t="s">
        <v>814</v>
      </c>
      <c r="E103" s="68"/>
      <c r="F103" s="18"/>
      <c r="G103" s="66">
        <v>33</v>
      </c>
      <c r="H103" s="66">
        <v>30</v>
      </c>
      <c r="I103" s="78">
        <f t="shared" si="1"/>
        <v>63</v>
      </c>
      <c r="J103" s="18"/>
      <c r="K103" s="58" t="s">
        <v>103</v>
      </c>
      <c r="L103" s="75" t="s">
        <v>708</v>
      </c>
      <c r="M103" s="18"/>
      <c r="N103" s="58" t="s">
        <v>104</v>
      </c>
      <c r="O103" s="58">
        <v>9954114680</v>
      </c>
      <c r="P103" s="111" t="s">
        <v>1395</v>
      </c>
      <c r="Q103" s="62"/>
      <c r="R103" s="85"/>
      <c r="S103" s="18" t="s">
        <v>87</v>
      </c>
      <c r="T103" s="18"/>
    </row>
    <row r="104" spans="1:20" ht="21">
      <c r="A104" s="4">
        <v>100</v>
      </c>
      <c r="B104" s="17" t="s">
        <v>67</v>
      </c>
      <c r="C104" s="140" t="s">
        <v>1368</v>
      </c>
      <c r="D104" s="56" t="s">
        <v>814</v>
      </c>
      <c r="E104" s="68" t="s">
        <v>178</v>
      </c>
      <c r="F104" s="18"/>
      <c r="G104" s="66">
        <v>34</v>
      </c>
      <c r="H104" s="66">
        <v>39</v>
      </c>
      <c r="I104" s="78">
        <f t="shared" si="1"/>
        <v>73</v>
      </c>
      <c r="J104" s="18"/>
      <c r="K104" s="58" t="s">
        <v>103</v>
      </c>
      <c r="L104" s="75" t="s">
        <v>708</v>
      </c>
      <c r="M104" s="18"/>
      <c r="N104" s="58" t="s">
        <v>104</v>
      </c>
      <c r="O104" s="58">
        <v>9954114680</v>
      </c>
      <c r="P104" s="111" t="s">
        <v>1396</v>
      </c>
      <c r="Q104" s="161" t="s">
        <v>93</v>
      </c>
      <c r="R104" s="85">
        <v>85</v>
      </c>
      <c r="S104" s="18" t="s">
        <v>87</v>
      </c>
      <c r="T104" s="18"/>
    </row>
    <row r="105" spans="1:20" ht="21">
      <c r="A105" s="4">
        <v>101</v>
      </c>
      <c r="B105" s="17" t="s">
        <v>67</v>
      </c>
      <c r="C105" s="140" t="s">
        <v>1369</v>
      </c>
      <c r="D105" s="56" t="s">
        <v>814</v>
      </c>
      <c r="E105" s="68" t="s">
        <v>179</v>
      </c>
      <c r="F105" s="18"/>
      <c r="G105" s="66">
        <v>45</v>
      </c>
      <c r="H105" s="66">
        <v>40</v>
      </c>
      <c r="I105" s="78">
        <f t="shared" si="1"/>
        <v>85</v>
      </c>
      <c r="J105" s="18"/>
      <c r="K105" s="58" t="s">
        <v>103</v>
      </c>
      <c r="L105" s="75" t="s">
        <v>712</v>
      </c>
      <c r="M105" s="18"/>
      <c r="N105" s="58" t="s">
        <v>104</v>
      </c>
      <c r="O105" s="58">
        <v>9954114680</v>
      </c>
      <c r="P105" s="111" t="s">
        <v>1396</v>
      </c>
      <c r="Q105" s="161" t="s">
        <v>93</v>
      </c>
      <c r="R105" s="85"/>
      <c r="S105" s="18" t="s">
        <v>87</v>
      </c>
      <c r="T105" s="18"/>
    </row>
    <row r="106" spans="1:20" ht="21">
      <c r="A106" s="4">
        <v>102</v>
      </c>
      <c r="B106" s="17" t="s">
        <v>67</v>
      </c>
      <c r="C106" s="140" t="s">
        <v>1370</v>
      </c>
      <c r="D106" s="56" t="s">
        <v>814</v>
      </c>
      <c r="E106" s="68" t="s">
        <v>180</v>
      </c>
      <c r="F106" s="18"/>
      <c r="G106" s="66">
        <v>51</v>
      </c>
      <c r="H106" s="66">
        <v>58</v>
      </c>
      <c r="I106" s="78">
        <f t="shared" si="1"/>
        <v>109</v>
      </c>
      <c r="J106" s="18"/>
      <c r="K106" s="58" t="s">
        <v>103</v>
      </c>
      <c r="L106" s="75" t="s">
        <v>712</v>
      </c>
      <c r="M106" s="18"/>
      <c r="N106" s="58" t="s">
        <v>104</v>
      </c>
      <c r="O106" s="58">
        <v>9954114680</v>
      </c>
      <c r="P106" s="111" t="s">
        <v>1396</v>
      </c>
      <c r="Q106" s="161" t="s">
        <v>93</v>
      </c>
      <c r="R106" s="85"/>
      <c r="S106" s="18" t="s">
        <v>87</v>
      </c>
      <c r="T106" s="18"/>
    </row>
    <row r="107" spans="1:20" ht="21">
      <c r="A107" s="4">
        <v>103</v>
      </c>
      <c r="B107" s="17" t="s">
        <v>67</v>
      </c>
      <c r="C107" s="140" t="s">
        <v>1371</v>
      </c>
      <c r="D107" s="56" t="s">
        <v>814</v>
      </c>
      <c r="E107" s="68" t="s">
        <v>181</v>
      </c>
      <c r="F107" s="18"/>
      <c r="G107" s="66">
        <v>24</v>
      </c>
      <c r="H107" s="66">
        <v>14</v>
      </c>
      <c r="I107" s="78">
        <f t="shared" si="1"/>
        <v>38</v>
      </c>
      <c r="J107" s="18"/>
      <c r="K107" s="58" t="s">
        <v>103</v>
      </c>
      <c r="L107" s="75" t="s">
        <v>712</v>
      </c>
      <c r="M107" s="18"/>
      <c r="N107" s="58" t="s">
        <v>104</v>
      </c>
      <c r="O107" s="58">
        <v>9954114680</v>
      </c>
      <c r="P107" s="111" t="s">
        <v>1396</v>
      </c>
      <c r="Q107" s="161" t="s">
        <v>93</v>
      </c>
      <c r="R107" s="85">
        <v>86</v>
      </c>
      <c r="S107" s="18" t="s">
        <v>87</v>
      </c>
      <c r="T107" s="18"/>
    </row>
    <row r="108" spans="1:20">
      <c r="A108" s="4">
        <v>104</v>
      </c>
      <c r="B108" s="17" t="s">
        <v>67</v>
      </c>
      <c r="C108" s="141" t="s">
        <v>1372</v>
      </c>
      <c r="D108" s="56" t="s">
        <v>814</v>
      </c>
      <c r="E108" s="68" t="s">
        <v>182</v>
      </c>
      <c r="F108" s="18"/>
      <c r="G108" s="66">
        <v>37</v>
      </c>
      <c r="H108" s="66">
        <v>32</v>
      </c>
      <c r="I108" s="78">
        <f t="shared" si="1"/>
        <v>69</v>
      </c>
      <c r="J108" s="18"/>
      <c r="K108" s="58" t="s">
        <v>160</v>
      </c>
      <c r="L108" s="75" t="s">
        <v>712</v>
      </c>
      <c r="M108" s="18"/>
      <c r="N108" s="58" t="s">
        <v>161</v>
      </c>
      <c r="O108" s="58">
        <v>9678718007</v>
      </c>
      <c r="P108" s="111" t="s">
        <v>1396</v>
      </c>
      <c r="Q108" s="62"/>
      <c r="R108" s="60"/>
      <c r="S108" s="18" t="s">
        <v>87</v>
      </c>
      <c r="T108" s="18"/>
    </row>
    <row r="109" spans="1:20" ht="21">
      <c r="A109" s="4">
        <v>105</v>
      </c>
      <c r="B109" s="17" t="s">
        <v>67</v>
      </c>
      <c r="C109" s="141" t="s">
        <v>1373</v>
      </c>
      <c r="D109" s="56" t="s">
        <v>85</v>
      </c>
      <c r="E109" s="68" t="s">
        <v>183</v>
      </c>
      <c r="F109" s="18"/>
      <c r="G109" s="66">
        <v>45</v>
      </c>
      <c r="H109" s="66">
        <v>47</v>
      </c>
      <c r="I109" s="78">
        <f t="shared" si="1"/>
        <v>92</v>
      </c>
      <c r="J109" s="18"/>
      <c r="K109" s="58" t="s">
        <v>160</v>
      </c>
      <c r="L109" s="75" t="s">
        <v>710</v>
      </c>
      <c r="M109" s="18"/>
      <c r="N109" s="58" t="s">
        <v>161</v>
      </c>
      <c r="O109" s="58">
        <v>9678718007</v>
      </c>
      <c r="P109" s="111" t="s">
        <v>1397</v>
      </c>
      <c r="Q109" s="161" t="s">
        <v>92</v>
      </c>
      <c r="R109" s="60"/>
      <c r="S109" s="18" t="s">
        <v>87</v>
      </c>
      <c r="T109" s="18"/>
    </row>
    <row r="110" spans="1:20" ht="21">
      <c r="A110" s="4">
        <v>106</v>
      </c>
      <c r="B110" s="17" t="s">
        <v>67</v>
      </c>
      <c r="C110" s="141" t="s">
        <v>1374</v>
      </c>
      <c r="D110" s="56" t="s">
        <v>85</v>
      </c>
      <c r="E110" s="68" t="s">
        <v>184</v>
      </c>
      <c r="F110" s="18" t="s">
        <v>106</v>
      </c>
      <c r="G110" s="66">
        <v>56</v>
      </c>
      <c r="H110" s="66">
        <v>58</v>
      </c>
      <c r="I110" s="78">
        <f t="shared" si="1"/>
        <v>114</v>
      </c>
      <c r="J110" s="18"/>
      <c r="K110" s="58" t="s">
        <v>160</v>
      </c>
      <c r="L110" s="75" t="s">
        <v>713</v>
      </c>
      <c r="M110" s="18"/>
      <c r="N110" s="58" t="s">
        <v>161</v>
      </c>
      <c r="O110" s="58">
        <v>9678718007</v>
      </c>
      <c r="P110" s="111" t="s">
        <v>1398</v>
      </c>
      <c r="Q110" s="161" t="s">
        <v>93</v>
      </c>
      <c r="R110" s="60">
        <v>56</v>
      </c>
      <c r="S110" s="18" t="s">
        <v>87</v>
      </c>
      <c r="T110" s="18"/>
    </row>
    <row r="111" spans="1:20">
      <c r="A111" s="4">
        <v>107</v>
      </c>
      <c r="B111" s="17" t="s">
        <v>67</v>
      </c>
      <c r="C111" s="141" t="s">
        <v>1375</v>
      </c>
      <c r="D111" s="56" t="s">
        <v>85</v>
      </c>
      <c r="E111" s="68" t="s">
        <v>185</v>
      </c>
      <c r="F111" s="18" t="s">
        <v>114</v>
      </c>
      <c r="G111" s="66">
        <v>33</v>
      </c>
      <c r="H111" s="66">
        <v>47</v>
      </c>
      <c r="I111" s="78">
        <f t="shared" si="1"/>
        <v>80</v>
      </c>
      <c r="J111" s="18"/>
      <c r="K111" s="58" t="s">
        <v>103</v>
      </c>
      <c r="L111" s="75" t="s">
        <v>710</v>
      </c>
      <c r="M111" s="18"/>
      <c r="N111" s="58" t="s">
        <v>104</v>
      </c>
      <c r="O111" s="58">
        <v>9954114680</v>
      </c>
      <c r="P111" s="111" t="s">
        <v>1398</v>
      </c>
      <c r="Q111" s="62"/>
      <c r="R111" s="60">
        <v>76</v>
      </c>
      <c r="S111" s="18" t="s">
        <v>87</v>
      </c>
      <c r="T111" s="18"/>
    </row>
    <row r="112" spans="1:20" ht="21">
      <c r="A112" s="4">
        <v>108</v>
      </c>
      <c r="B112" s="17" t="s">
        <v>67</v>
      </c>
      <c r="C112" s="141" t="s">
        <v>1376</v>
      </c>
      <c r="D112" s="56" t="s">
        <v>85</v>
      </c>
      <c r="E112" s="68" t="s">
        <v>186</v>
      </c>
      <c r="F112" s="18" t="s">
        <v>114</v>
      </c>
      <c r="G112" s="66">
        <v>30</v>
      </c>
      <c r="H112" s="66">
        <v>42</v>
      </c>
      <c r="I112" s="78">
        <f t="shared" si="1"/>
        <v>72</v>
      </c>
      <c r="J112" s="18"/>
      <c r="K112" s="55" t="s">
        <v>167</v>
      </c>
      <c r="L112" s="75" t="s">
        <v>710</v>
      </c>
      <c r="M112" s="18"/>
      <c r="N112" s="55" t="s">
        <v>168</v>
      </c>
      <c r="O112" s="55">
        <v>8399816675</v>
      </c>
      <c r="P112" s="111" t="s">
        <v>1399</v>
      </c>
      <c r="Q112" s="160" t="s">
        <v>94</v>
      </c>
      <c r="R112" s="60"/>
      <c r="S112" s="18" t="s">
        <v>87</v>
      </c>
      <c r="T112" s="18"/>
    </row>
    <row r="113" spans="1:20">
      <c r="A113" s="4">
        <v>109</v>
      </c>
      <c r="B113" s="17" t="s">
        <v>67</v>
      </c>
      <c r="C113" s="141" t="s">
        <v>158</v>
      </c>
      <c r="D113" s="56" t="s">
        <v>814</v>
      </c>
      <c r="E113" s="68" t="s">
        <v>187</v>
      </c>
      <c r="F113" s="18"/>
      <c r="G113" s="66">
        <v>38</v>
      </c>
      <c r="H113" s="66">
        <v>52</v>
      </c>
      <c r="I113" s="78">
        <f t="shared" si="1"/>
        <v>90</v>
      </c>
      <c r="J113" s="18"/>
      <c r="K113" s="55" t="s">
        <v>167</v>
      </c>
      <c r="L113" s="75" t="s">
        <v>710</v>
      </c>
      <c r="M113" s="18"/>
      <c r="N113" s="55" t="s">
        <v>168</v>
      </c>
      <c r="O113" s="55">
        <v>8399816675</v>
      </c>
      <c r="P113" s="111" t="s">
        <v>1399</v>
      </c>
      <c r="Q113" s="62"/>
      <c r="R113" s="60">
        <v>65</v>
      </c>
      <c r="S113" s="18" t="s">
        <v>87</v>
      </c>
      <c r="T113" s="18"/>
    </row>
    <row r="114" spans="1:20" ht="21">
      <c r="A114" s="4">
        <v>110</v>
      </c>
      <c r="B114" s="17" t="s">
        <v>67</v>
      </c>
      <c r="C114" s="141" t="s">
        <v>1377</v>
      </c>
      <c r="D114" s="56" t="s">
        <v>814</v>
      </c>
      <c r="E114" s="68" t="s">
        <v>188</v>
      </c>
      <c r="F114" s="18"/>
      <c r="G114" s="66">
        <v>30</v>
      </c>
      <c r="H114" s="66">
        <v>44</v>
      </c>
      <c r="I114" s="78">
        <f t="shared" si="1"/>
        <v>74</v>
      </c>
      <c r="J114" s="18"/>
      <c r="K114" s="55" t="s">
        <v>167</v>
      </c>
      <c r="L114" s="75" t="s">
        <v>710</v>
      </c>
      <c r="M114" s="18"/>
      <c r="N114" s="55" t="s">
        <v>168</v>
      </c>
      <c r="O114" s="55">
        <v>8399816675</v>
      </c>
      <c r="P114" s="111" t="s">
        <v>1400</v>
      </c>
      <c r="Q114" s="161" t="s">
        <v>90</v>
      </c>
      <c r="R114" s="60"/>
      <c r="S114" s="18" t="s">
        <v>87</v>
      </c>
      <c r="T114" s="18"/>
    </row>
    <row r="115" spans="1:20" ht="21">
      <c r="A115" s="4">
        <v>111</v>
      </c>
      <c r="B115" s="17" t="s">
        <v>67</v>
      </c>
      <c r="C115" s="141" t="s">
        <v>1378</v>
      </c>
      <c r="D115" s="56" t="s">
        <v>814</v>
      </c>
      <c r="E115" s="75" t="s">
        <v>335</v>
      </c>
      <c r="F115" s="18"/>
      <c r="G115" s="66">
        <v>45</v>
      </c>
      <c r="H115" s="66">
        <v>53</v>
      </c>
      <c r="I115" s="78">
        <f t="shared" ref="I115:I164" si="2">+G115+H115</f>
        <v>98</v>
      </c>
      <c r="J115" s="18"/>
      <c r="K115" s="55" t="s">
        <v>167</v>
      </c>
      <c r="L115" s="75" t="s">
        <v>710</v>
      </c>
      <c r="M115" s="18"/>
      <c r="N115" s="55" t="s">
        <v>168</v>
      </c>
      <c r="O115" s="55">
        <v>8399816675</v>
      </c>
      <c r="P115" s="157" t="s">
        <v>1401</v>
      </c>
      <c r="Q115" s="161" t="s">
        <v>91</v>
      </c>
      <c r="R115" s="60">
        <v>56</v>
      </c>
      <c r="S115" s="18" t="s">
        <v>87</v>
      </c>
      <c r="T115" s="18"/>
    </row>
    <row r="116" spans="1:20" ht="21">
      <c r="A116" s="4">
        <v>112</v>
      </c>
      <c r="B116" s="17" t="s">
        <v>67</v>
      </c>
      <c r="C116" s="141" t="s">
        <v>159</v>
      </c>
      <c r="D116" s="56" t="s">
        <v>814</v>
      </c>
      <c r="E116" s="75" t="s">
        <v>336</v>
      </c>
      <c r="F116" s="18"/>
      <c r="G116" s="66">
        <v>27</v>
      </c>
      <c r="H116" s="66">
        <v>64</v>
      </c>
      <c r="I116" s="78">
        <f t="shared" si="2"/>
        <v>91</v>
      </c>
      <c r="J116" s="18"/>
      <c r="K116" s="55" t="s">
        <v>167</v>
      </c>
      <c r="L116" s="75" t="s">
        <v>710</v>
      </c>
      <c r="M116" s="18"/>
      <c r="N116" s="55" t="s">
        <v>168</v>
      </c>
      <c r="O116" s="55">
        <v>8399816675</v>
      </c>
      <c r="P116" s="157" t="s">
        <v>1401</v>
      </c>
      <c r="Q116" s="161"/>
      <c r="R116" s="60"/>
      <c r="S116" s="18" t="s">
        <v>87</v>
      </c>
      <c r="T116" s="18"/>
    </row>
    <row r="117" spans="1:20" ht="21">
      <c r="A117" s="4">
        <v>113</v>
      </c>
      <c r="B117" s="17" t="s">
        <v>67</v>
      </c>
      <c r="C117" s="141" t="s">
        <v>1379</v>
      </c>
      <c r="D117" s="56" t="s">
        <v>85</v>
      </c>
      <c r="E117" s="75" t="s">
        <v>337</v>
      </c>
      <c r="F117" s="18" t="s">
        <v>114</v>
      </c>
      <c r="G117" s="66">
        <v>74</v>
      </c>
      <c r="H117" s="66">
        <v>69</v>
      </c>
      <c r="I117" s="78">
        <f t="shared" si="2"/>
        <v>143</v>
      </c>
      <c r="J117" s="18"/>
      <c r="K117" s="55" t="s">
        <v>167</v>
      </c>
      <c r="L117" s="75" t="s">
        <v>710</v>
      </c>
      <c r="M117" s="18"/>
      <c r="N117" s="55" t="s">
        <v>168</v>
      </c>
      <c r="O117" s="55">
        <v>8399816675</v>
      </c>
      <c r="P117" s="157" t="s">
        <v>1402</v>
      </c>
      <c r="Q117" s="160" t="s">
        <v>92</v>
      </c>
      <c r="R117" s="60">
        <v>120</v>
      </c>
      <c r="S117" s="18" t="s">
        <v>87</v>
      </c>
      <c r="T117" s="18"/>
    </row>
    <row r="118" spans="1:20">
      <c r="A118" s="4">
        <v>114</v>
      </c>
      <c r="B118" s="17" t="s">
        <v>67</v>
      </c>
      <c r="C118" s="140" t="s">
        <v>1380</v>
      </c>
      <c r="D118" s="56" t="s">
        <v>85</v>
      </c>
      <c r="E118" s="75" t="s">
        <v>338</v>
      </c>
      <c r="F118" s="18" t="s">
        <v>106</v>
      </c>
      <c r="G118" s="66">
        <v>35</v>
      </c>
      <c r="H118" s="66">
        <v>30</v>
      </c>
      <c r="I118" s="78">
        <f t="shared" si="2"/>
        <v>65</v>
      </c>
      <c r="J118" s="18"/>
      <c r="K118" s="55" t="s">
        <v>167</v>
      </c>
      <c r="L118" s="75" t="s">
        <v>710</v>
      </c>
      <c r="M118" s="18"/>
      <c r="N118" s="55" t="s">
        <v>168</v>
      </c>
      <c r="O118" s="55">
        <v>8399816675</v>
      </c>
      <c r="P118" s="157" t="s">
        <v>1402</v>
      </c>
      <c r="Q118" s="100"/>
      <c r="R118" s="60"/>
      <c r="S118" s="18" t="s">
        <v>87</v>
      </c>
      <c r="T118" s="18"/>
    </row>
    <row r="119" spans="1:20">
      <c r="A119" s="4">
        <v>115</v>
      </c>
      <c r="B119" s="17" t="s">
        <v>67</v>
      </c>
      <c r="C119" s="140" t="s">
        <v>1381</v>
      </c>
      <c r="D119" s="56" t="s">
        <v>85</v>
      </c>
      <c r="E119" s="75" t="s">
        <v>714</v>
      </c>
      <c r="F119" s="18" t="s">
        <v>106</v>
      </c>
      <c r="G119" s="66">
        <v>52</v>
      </c>
      <c r="H119" s="66">
        <v>44</v>
      </c>
      <c r="I119" s="78">
        <f t="shared" si="2"/>
        <v>96</v>
      </c>
      <c r="J119" s="18"/>
      <c r="K119" s="55" t="s">
        <v>167</v>
      </c>
      <c r="L119" s="75" t="s">
        <v>710</v>
      </c>
      <c r="M119" s="18"/>
      <c r="N119" s="55" t="s">
        <v>168</v>
      </c>
      <c r="O119" s="55">
        <v>8399816675</v>
      </c>
      <c r="P119" s="157" t="s">
        <v>1402</v>
      </c>
      <c r="Q119" s="18"/>
      <c r="R119" s="60">
        <v>65</v>
      </c>
      <c r="S119" s="18" t="s">
        <v>87</v>
      </c>
      <c r="T119" s="18"/>
    </row>
    <row r="120" spans="1:20">
      <c r="A120" s="4">
        <v>116</v>
      </c>
      <c r="B120" s="17"/>
      <c r="C120" s="140"/>
      <c r="D120" s="56"/>
      <c r="E120" s="75"/>
      <c r="F120" s="18"/>
      <c r="G120" s="66"/>
      <c r="H120" s="66"/>
      <c r="I120" s="78"/>
      <c r="J120" s="18"/>
      <c r="K120" s="55"/>
      <c r="L120" s="75"/>
      <c r="M120" s="18"/>
      <c r="N120" s="55"/>
      <c r="O120" s="55"/>
      <c r="P120" s="56"/>
      <c r="Q120" s="18"/>
      <c r="R120" s="60"/>
      <c r="S120" s="18"/>
      <c r="T120" s="18"/>
    </row>
    <row r="121" spans="1:20">
      <c r="A121" s="4">
        <v>117</v>
      </c>
      <c r="B121" s="17"/>
      <c r="C121" s="84"/>
      <c r="D121" s="18"/>
      <c r="E121" s="75"/>
      <c r="F121" s="18"/>
      <c r="G121" s="66"/>
      <c r="H121" s="66"/>
      <c r="I121" s="78"/>
      <c r="J121" s="18"/>
      <c r="K121" s="55"/>
      <c r="L121" s="75"/>
      <c r="M121" s="18"/>
      <c r="N121" s="55"/>
      <c r="O121" s="55"/>
      <c r="P121" s="64"/>
      <c r="Q121" s="100"/>
      <c r="R121" s="60"/>
      <c r="S121" s="18"/>
      <c r="T121" s="18"/>
    </row>
    <row r="122" spans="1:20">
      <c r="A122" s="4">
        <v>118</v>
      </c>
      <c r="B122" s="17"/>
      <c r="C122" s="84"/>
      <c r="D122" s="18"/>
      <c r="E122" s="75"/>
      <c r="F122" s="18"/>
      <c r="G122" s="66"/>
      <c r="H122" s="66"/>
      <c r="I122" s="78"/>
      <c r="J122" s="18"/>
      <c r="K122" s="55"/>
      <c r="L122" s="75"/>
      <c r="M122" s="18"/>
      <c r="N122" s="58"/>
      <c r="O122" s="58"/>
      <c r="P122" s="24"/>
      <c r="Q122" s="18"/>
      <c r="R122" s="60"/>
      <c r="S122" s="18"/>
      <c r="T122" s="18"/>
    </row>
    <row r="123" spans="1:20">
      <c r="A123" s="4">
        <v>119</v>
      </c>
      <c r="B123" s="17"/>
      <c r="C123" s="84"/>
      <c r="D123" s="18"/>
      <c r="E123" s="75"/>
      <c r="F123" s="18"/>
      <c r="G123" s="66"/>
      <c r="H123" s="66"/>
      <c r="I123" s="78"/>
      <c r="J123" s="18"/>
      <c r="K123" s="55"/>
      <c r="L123" s="75"/>
      <c r="M123" s="18"/>
      <c r="N123" s="58"/>
      <c r="O123" s="58"/>
      <c r="P123" s="64"/>
      <c r="Q123" s="100"/>
      <c r="R123" s="60"/>
      <c r="S123" s="18"/>
      <c r="T123" s="18"/>
    </row>
    <row r="124" spans="1:20">
      <c r="A124" s="4">
        <v>120</v>
      </c>
      <c r="B124" s="17"/>
      <c r="C124" s="84"/>
      <c r="D124" s="18"/>
      <c r="E124" s="75"/>
      <c r="F124" s="18"/>
      <c r="G124" s="66"/>
      <c r="H124" s="66"/>
      <c r="I124" s="78"/>
      <c r="J124" s="18"/>
      <c r="K124" s="55"/>
      <c r="L124" s="75"/>
      <c r="M124" s="18"/>
      <c r="N124" s="58"/>
      <c r="O124" s="58"/>
      <c r="P124" s="24"/>
      <c r="Q124" s="18"/>
      <c r="R124" s="60"/>
      <c r="S124" s="18"/>
      <c r="T124" s="18"/>
    </row>
    <row r="125" spans="1:20">
      <c r="A125" s="4">
        <v>121</v>
      </c>
      <c r="B125" s="17"/>
      <c r="C125" s="84"/>
      <c r="D125" s="18"/>
      <c r="E125" s="75"/>
      <c r="F125" s="18"/>
      <c r="G125" s="66"/>
      <c r="H125" s="66"/>
      <c r="I125" s="78"/>
      <c r="J125" s="18"/>
      <c r="K125" s="55"/>
      <c r="L125" s="75"/>
      <c r="M125" s="18"/>
      <c r="N125" s="58"/>
      <c r="O125" s="58"/>
      <c r="P125" s="24"/>
      <c r="Q125" s="18"/>
      <c r="R125" s="60"/>
      <c r="S125" s="18"/>
      <c r="T125" s="18"/>
    </row>
    <row r="126" spans="1:20">
      <c r="A126" s="4">
        <v>122</v>
      </c>
      <c r="B126" s="17"/>
      <c r="C126" s="84"/>
      <c r="D126" s="18"/>
      <c r="E126" s="75"/>
      <c r="F126" s="18"/>
      <c r="G126" s="66"/>
      <c r="H126" s="66"/>
      <c r="I126" s="78"/>
      <c r="J126" s="18"/>
      <c r="K126" s="55"/>
      <c r="L126" s="75"/>
      <c r="M126" s="18"/>
      <c r="N126" s="58"/>
      <c r="O126" s="58"/>
      <c r="P126" s="64"/>
      <c r="Q126" s="100"/>
      <c r="R126" s="60"/>
      <c r="S126" s="18"/>
      <c r="T126" s="18"/>
    </row>
    <row r="127" spans="1:20">
      <c r="A127" s="4">
        <v>123</v>
      </c>
      <c r="B127" s="17"/>
      <c r="C127" s="84"/>
      <c r="D127" s="18"/>
      <c r="E127" s="75"/>
      <c r="F127" s="18"/>
      <c r="G127" s="66"/>
      <c r="H127" s="66"/>
      <c r="I127" s="78"/>
      <c r="J127" s="18"/>
      <c r="K127" s="55"/>
      <c r="L127" s="75"/>
      <c r="M127" s="18"/>
      <c r="N127" s="58"/>
      <c r="O127" s="58"/>
      <c r="P127" s="24"/>
      <c r="Q127" s="18"/>
      <c r="R127" s="60"/>
      <c r="S127" s="18"/>
      <c r="T127" s="18"/>
    </row>
    <row r="128" spans="1:20">
      <c r="A128" s="4">
        <v>124</v>
      </c>
      <c r="B128" s="17"/>
      <c r="C128" s="84"/>
      <c r="D128" s="18"/>
      <c r="E128" s="75"/>
      <c r="F128" s="18"/>
      <c r="G128" s="66"/>
      <c r="H128" s="66"/>
      <c r="I128" s="78"/>
      <c r="J128" s="18"/>
      <c r="K128" s="55"/>
      <c r="L128" s="75"/>
      <c r="M128" s="18"/>
      <c r="N128" s="58"/>
      <c r="O128" s="58"/>
      <c r="P128" s="64"/>
      <c r="Q128" s="100"/>
      <c r="R128" s="60"/>
      <c r="S128" s="18"/>
      <c r="T128" s="18"/>
    </row>
    <row r="129" spans="1:20">
      <c r="A129" s="4">
        <v>125</v>
      </c>
      <c r="B129" s="17"/>
      <c r="C129" s="84"/>
      <c r="D129" s="18"/>
      <c r="E129" s="75"/>
      <c r="F129" s="18"/>
      <c r="G129" s="66"/>
      <c r="H129" s="66"/>
      <c r="I129" s="78"/>
      <c r="J129" s="18"/>
      <c r="K129" s="55"/>
      <c r="L129" s="75"/>
      <c r="M129" s="18"/>
      <c r="N129" s="58"/>
      <c r="O129" s="58"/>
      <c r="P129" s="24"/>
      <c r="Q129" s="18"/>
      <c r="R129" s="60"/>
      <c r="S129" s="18"/>
      <c r="T129" s="18"/>
    </row>
    <row r="130" spans="1:20">
      <c r="A130" s="4">
        <v>126</v>
      </c>
      <c r="B130" s="17"/>
      <c r="C130" s="84"/>
      <c r="D130" s="18"/>
      <c r="E130" s="75"/>
      <c r="F130" s="18"/>
      <c r="G130" s="66"/>
      <c r="H130" s="66"/>
      <c r="I130" s="78"/>
      <c r="J130" s="18"/>
      <c r="K130" s="55"/>
      <c r="L130" s="75"/>
      <c r="M130" s="18"/>
      <c r="N130" s="58"/>
      <c r="O130" s="58"/>
      <c r="P130" s="64"/>
      <c r="Q130" s="100"/>
      <c r="R130" s="60"/>
      <c r="S130" s="18"/>
      <c r="T130" s="18"/>
    </row>
    <row r="131" spans="1:20">
      <c r="A131" s="4">
        <v>127</v>
      </c>
      <c r="B131" s="17"/>
      <c r="C131" s="84"/>
      <c r="D131" s="18"/>
      <c r="E131" s="75"/>
      <c r="F131" s="18"/>
      <c r="G131" s="66"/>
      <c r="H131" s="66"/>
      <c r="I131" s="78"/>
      <c r="J131" s="18"/>
      <c r="K131" s="55"/>
      <c r="L131" s="75"/>
      <c r="M131" s="18"/>
      <c r="N131" s="58"/>
      <c r="O131" s="58"/>
      <c r="P131" s="24"/>
      <c r="Q131" s="18"/>
      <c r="R131" s="60"/>
      <c r="S131" s="18"/>
      <c r="T131" s="18"/>
    </row>
    <row r="132" spans="1:20">
      <c r="A132" s="4">
        <v>128</v>
      </c>
      <c r="B132" s="17"/>
      <c r="C132" s="18"/>
      <c r="D132" s="18"/>
      <c r="E132" s="19"/>
      <c r="F132" s="18"/>
      <c r="G132" s="66"/>
      <c r="H132" s="66"/>
      <c r="I132" s="78"/>
      <c r="J132" s="18"/>
      <c r="K132" s="18"/>
      <c r="L132" s="18"/>
      <c r="M132" s="18"/>
      <c r="N132" s="55"/>
      <c r="O132" s="55"/>
      <c r="P132" s="24"/>
      <c r="Q132" s="18"/>
      <c r="R132" s="60"/>
      <c r="S132" s="18"/>
      <c r="T132" s="18"/>
    </row>
    <row r="133" spans="1:20">
      <c r="A133" s="4">
        <v>129</v>
      </c>
      <c r="B133" s="17"/>
      <c r="C133" s="18"/>
      <c r="D133" s="18"/>
      <c r="E133" s="19"/>
      <c r="F133" s="18"/>
      <c r="G133" s="66"/>
      <c r="H133" s="66"/>
      <c r="I133" s="78"/>
      <c r="J133" s="18"/>
      <c r="K133" s="18"/>
      <c r="L133" s="18"/>
      <c r="M133" s="18"/>
      <c r="N133" s="58"/>
      <c r="O133" s="58"/>
      <c r="P133" s="24"/>
      <c r="Q133" s="18"/>
      <c r="R133" s="60"/>
      <c r="S133" s="18"/>
      <c r="T133" s="18"/>
    </row>
    <row r="134" spans="1:20">
      <c r="A134" s="4">
        <v>130</v>
      </c>
      <c r="B134" s="17"/>
      <c r="C134" s="18"/>
      <c r="D134" s="18"/>
      <c r="E134" s="19"/>
      <c r="F134" s="18"/>
      <c r="G134" s="66"/>
      <c r="H134" s="66"/>
      <c r="I134" s="78"/>
      <c r="J134" s="18"/>
      <c r="K134" s="18"/>
      <c r="L134" s="18"/>
      <c r="M134" s="18"/>
      <c r="N134" s="58"/>
      <c r="O134" s="58"/>
      <c r="P134" s="24"/>
      <c r="Q134" s="18"/>
      <c r="R134" s="60"/>
      <c r="S134" s="18"/>
      <c r="T134" s="18"/>
    </row>
    <row r="135" spans="1:20">
      <c r="A135" s="4">
        <v>131</v>
      </c>
      <c r="B135" s="17"/>
      <c r="C135" s="18"/>
      <c r="D135" s="18"/>
      <c r="E135" s="19"/>
      <c r="F135" s="18"/>
      <c r="G135" s="66"/>
      <c r="H135" s="66"/>
      <c r="I135" s="78"/>
      <c r="J135" s="18"/>
      <c r="K135" s="18"/>
      <c r="L135" s="18"/>
      <c r="M135" s="18"/>
      <c r="N135" s="58"/>
      <c r="O135" s="58"/>
      <c r="P135" s="24"/>
      <c r="Q135" s="18"/>
      <c r="R135" s="60"/>
      <c r="S135" s="18"/>
      <c r="T135" s="18"/>
    </row>
    <row r="136" spans="1:20">
      <c r="A136" s="4">
        <v>132</v>
      </c>
      <c r="B136" s="17"/>
      <c r="C136" s="18"/>
      <c r="D136" s="18"/>
      <c r="E136" s="19"/>
      <c r="F136" s="18"/>
      <c r="G136" s="66"/>
      <c r="H136" s="66"/>
      <c r="I136" s="78"/>
      <c r="J136" s="18"/>
      <c r="K136" s="18"/>
      <c r="L136" s="18"/>
      <c r="M136" s="18"/>
      <c r="N136" s="58"/>
      <c r="O136" s="58"/>
      <c r="P136" s="24"/>
      <c r="Q136" s="18"/>
      <c r="R136" s="60"/>
      <c r="S136" s="18"/>
      <c r="T136" s="18"/>
    </row>
    <row r="137" spans="1:20">
      <c r="A137" s="4">
        <v>133</v>
      </c>
      <c r="B137" s="17"/>
      <c r="C137" s="18"/>
      <c r="D137" s="18"/>
      <c r="E137" s="19"/>
      <c r="F137" s="18"/>
      <c r="G137" s="19"/>
      <c r="H137" s="19"/>
      <c r="I137" s="78">
        <f t="shared" si="2"/>
        <v>0</v>
      </c>
      <c r="J137" s="18"/>
      <c r="K137" s="18"/>
      <c r="L137" s="18"/>
      <c r="M137" s="18"/>
      <c r="N137" s="58"/>
      <c r="O137" s="58"/>
      <c r="P137" s="24"/>
      <c r="Q137" s="18"/>
      <c r="R137" s="60"/>
      <c r="S137" s="18"/>
      <c r="T137" s="18"/>
    </row>
    <row r="138" spans="1:20">
      <c r="A138" s="4">
        <v>134</v>
      </c>
      <c r="B138" s="17"/>
      <c r="C138" s="18"/>
      <c r="D138" s="18"/>
      <c r="E138" s="19"/>
      <c r="F138" s="18"/>
      <c r="G138" s="19"/>
      <c r="H138" s="19"/>
      <c r="I138" s="78">
        <f t="shared" si="2"/>
        <v>0</v>
      </c>
      <c r="J138" s="18"/>
      <c r="K138" s="18"/>
      <c r="L138" s="18"/>
      <c r="M138" s="18"/>
      <c r="N138" s="58"/>
      <c r="O138" s="58"/>
      <c r="P138" s="24"/>
      <c r="Q138" s="18"/>
      <c r="R138" s="60"/>
      <c r="S138" s="18"/>
      <c r="T138" s="18"/>
    </row>
    <row r="139" spans="1:20">
      <c r="A139" s="4">
        <v>135</v>
      </c>
      <c r="B139" s="17"/>
      <c r="C139" s="18"/>
      <c r="D139" s="18"/>
      <c r="E139" s="19"/>
      <c r="F139" s="18"/>
      <c r="G139" s="19"/>
      <c r="H139" s="19"/>
      <c r="I139" s="78">
        <f t="shared" si="2"/>
        <v>0</v>
      </c>
      <c r="J139" s="18"/>
      <c r="K139" s="18"/>
      <c r="L139" s="18"/>
      <c r="M139" s="18"/>
      <c r="N139" s="58"/>
      <c r="O139" s="58"/>
      <c r="P139" s="24"/>
      <c r="Q139" s="18"/>
      <c r="R139" s="60"/>
      <c r="S139" s="18"/>
      <c r="T139" s="18"/>
    </row>
    <row r="140" spans="1:20">
      <c r="A140" s="4">
        <v>136</v>
      </c>
      <c r="B140" s="17"/>
      <c r="C140" s="18"/>
      <c r="D140" s="18"/>
      <c r="E140" s="19"/>
      <c r="F140" s="18"/>
      <c r="G140" s="19"/>
      <c r="H140" s="19"/>
      <c r="I140" s="78">
        <f t="shared" si="2"/>
        <v>0</v>
      </c>
      <c r="J140" s="18"/>
      <c r="K140" s="18"/>
      <c r="L140" s="18"/>
      <c r="M140" s="18"/>
      <c r="N140" s="58"/>
      <c r="O140" s="58"/>
      <c r="P140" s="24"/>
      <c r="Q140" s="18"/>
      <c r="R140" s="60"/>
      <c r="S140" s="18"/>
      <c r="T140" s="18"/>
    </row>
    <row r="141" spans="1:20">
      <c r="A141" s="4">
        <v>137</v>
      </c>
      <c r="B141" s="17"/>
      <c r="C141" s="18"/>
      <c r="D141" s="18"/>
      <c r="E141" s="19"/>
      <c r="F141" s="18"/>
      <c r="G141" s="19"/>
      <c r="H141" s="19"/>
      <c r="I141" s="78">
        <f t="shared" si="2"/>
        <v>0</v>
      </c>
      <c r="J141" s="18"/>
      <c r="K141" s="18"/>
      <c r="L141" s="18"/>
      <c r="M141" s="18"/>
      <c r="N141" s="55"/>
      <c r="O141" s="55"/>
      <c r="P141" s="24"/>
      <c r="Q141" s="18"/>
      <c r="R141" s="60"/>
      <c r="S141" s="18"/>
      <c r="T141" s="18"/>
    </row>
    <row r="142" spans="1:20">
      <c r="A142" s="4">
        <v>138</v>
      </c>
      <c r="B142" s="17"/>
      <c r="C142" s="18"/>
      <c r="D142" s="18"/>
      <c r="E142" s="19"/>
      <c r="F142" s="18"/>
      <c r="G142" s="19"/>
      <c r="H142" s="19"/>
      <c r="I142" s="78">
        <f t="shared" si="2"/>
        <v>0</v>
      </c>
      <c r="J142" s="18"/>
      <c r="K142" s="18"/>
      <c r="L142" s="18"/>
      <c r="M142" s="18"/>
      <c r="N142" s="55"/>
      <c r="O142" s="55"/>
      <c r="P142" s="24"/>
      <c r="Q142" s="18"/>
      <c r="R142" s="60"/>
      <c r="S142" s="18"/>
      <c r="T142" s="18"/>
    </row>
    <row r="143" spans="1:20">
      <c r="A143" s="4">
        <v>139</v>
      </c>
      <c r="B143" s="17"/>
      <c r="C143" s="18"/>
      <c r="D143" s="18"/>
      <c r="E143" s="19"/>
      <c r="F143" s="18"/>
      <c r="G143" s="19"/>
      <c r="H143" s="19"/>
      <c r="I143" s="78">
        <f t="shared" si="2"/>
        <v>0</v>
      </c>
      <c r="J143" s="18"/>
      <c r="K143" s="18"/>
      <c r="L143" s="18"/>
      <c r="M143" s="18"/>
      <c r="N143" s="55"/>
      <c r="O143" s="55"/>
      <c r="P143" s="24"/>
      <c r="Q143" s="18"/>
      <c r="R143" s="60"/>
      <c r="S143" s="18"/>
      <c r="T143" s="18"/>
    </row>
    <row r="144" spans="1:20">
      <c r="A144" s="4">
        <v>140</v>
      </c>
      <c r="B144" s="17"/>
      <c r="C144" s="18"/>
      <c r="D144" s="18"/>
      <c r="E144" s="19"/>
      <c r="F144" s="18"/>
      <c r="G144" s="19"/>
      <c r="H144" s="19"/>
      <c r="I144" s="78">
        <f t="shared" si="2"/>
        <v>0</v>
      </c>
      <c r="J144" s="18"/>
      <c r="K144" s="18"/>
      <c r="L144" s="18"/>
      <c r="M144" s="18"/>
      <c r="N144" s="55"/>
      <c r="O144" s="55"/>
      <c r="P144" s="24"/>
      <c r="Q144" s="18"/>
      <c r="R144" s="60"/>
      <c r="S144" s="18"/>
      <c r="T144" s="18"/>
    </row>
    <row r="145" spans="1:20">
      <c r="A145" s="4">
        <v>141</v>
      </c>
      <c r="B145" s="17"/>
      <c r="C145" s="18"/>
      <c r="D145" s="18"/>
      <c r="E145" s="19"/>
      <c r="F145" s="18"/>
      <c r="G145" s="19"/>
      <c r="H145" s="19"/>
      <c r="I145" s="78">
        <f t="shared" si="2"/>
        <v>0</v>
      </c>
      <c r="J145" s="18"/>
      <c r="K145" s="18"/>
      <c r="L145" s="18"/>
      <c r="M145" s="18"/>
      <c r="N145" s="18"/>
      <c r="O145" s="18"/>
      <c r="P145" s="24"/>
      <c r="Q145" s="18"/>
      <c r="R145" s="60"/>
      <c r="S145" s="18"/>
      <c r="T145" s="18"/>
    </row>
    <row r="146" spans="1:20">
      <c r="A146" s="4">
        <v>142</v>
      </c>
      <c r="B146" s="17"/>
      <c r="C146" s="18"/>
      <c r="D146" s="18"/>
      <c r="E146" s="19"/>
      <c r="F146" s="18"/>
      <c r="G146" s="19"/>
      <c r="H146" s="19"/>
      <c r="I146" s="78">
        <f t="shared" si="2"/>
        <v>0</v>
      </c>
      <c r="J146" s="18"/>
      <c r="K146" s="18"/>
      <c r="L146" s="18"/>
      <c r="M146" s="18"/>
      <c r="N146" s="18"/>
      <c r="O146" s="18"/>
      <c r="P146" s="24"/>
      <c r="Q146" s="18"/>
      <c r="R146" s="60"/>
      <c r="S146" s="18"/>
      <c r="T146" s="18"/>
    </row>
    <row r="147" spans="1:20">
      <c r="A147" s="4">
        <v>143</v>
      </c>
      <c r="B147" s="17"/>
      <c r="C147" s="18"/>
      <c r="D147" s="18"/>
      <c r="E147" s="19"/>
      <c r="F147" s="18"/>
      <c r="G147" s="19"/>
      <c r="H147" s="19"/>
      <c r="I147" s="78">
        <f t="shared" si="2"/>
        <v>0</v>
      </c>
      <c r="J147" s="18"/>
      <c r="K147" s="18"/>
      <c r="L147" s="18"/>
      <c r="M147" s="18"/>
      <c r="N147" s="18"/>
      <c r="O147" s="18"/>
      <c r="P147" s="24"/>
      <c r="Q147" s="18"/>
      <c r="R147" s="60"/>
      <c r="S147" s="18"/>
      <c r="T147" s="18"/>
    </row>
    <row r="148" spans="1:20">
      <c r="A148" s="4">
        <v>144</v>
      </c>
      <c r="B148" s="17"/>
      <c r="C148" s="18"/>
      <c r="D148" s="18"/>
      <c r="E148" s="19"/>
      <c r="F148" s="18"/>
      <c r="G148" s="19"/>
      <c r="H148" s="19"/>
      <c r="I148" s="78">
        <f t="shared" si="2"/>
        <v>0</v>
      </c>
      <c r="J148" s="18"/>
      <c r="K148" s="18"/>
      <c r="L148" s="18"/>
      <c r="M148" s="18"/>
      <c r="N148" s="18"/>
      <c r="O148" s="18"/>
      <c r="P148" s="24"/>
      <c r="Q148" s="18"/>
      <c r="R148" s="60"/>
      <c r="S148" s="18"/>
      <c r="T148" s="18"/>
    </row>
    <row r="149" spans="1:20">
      <c r="A149" s="4">
        <v>145</v>
      </c>
      <c r="B149" s="17"/>
      <c r="C149" s="18"/>
      <c r="D149" s="18"/>
      <c r="E149" s="19"/>
      <c r="F149" s="18"/>
      <c r="G149" s="19"/>
      <c r="H149" s="19"/>
      <c r="I149" s="78">
        <f t="shared" si="2"/>
        <v>0</v>
      </c>
      <c r="J149" s="18"/>
      <c r="K149" s="18"/>
      <c r="L149" s="18"/>
      <c r="M149" s="18"/>
      <c r="N149" s="18"/>
      <c r="O149" s="18"/>
      <c r="P149" s="24"/>
      <c r="Q149" s="18"/>
      <c r="R149" s="60"/>
      <c r="S149" s="18"/>
      <c r="T149" s="18"/>
    </row>
    <row r="150" spans="1:20">
      <c r="A150" s="4">
        <v>146</v>
      </c>
      <c r="B150" s="17"/>
      <c r="C150" s="18"/>
      <c r="D150" s="18"/>
      <c r="E150" s="19"/>
      <c r="F150" s="18"/>
      <c r="G150" s="19"/>
      <c r="H150" s="19"/>
      <c r="I150" s="78">
        <f t="shared" si="2"/>
        <v>0</v>
      </c>
      <c r="J150" s="18"/>
      <c r="K150" s="18"/>
      <c r="L150" s="18"/>
      <c r="M150" s="18"/>
      <c r="N150" s="18"/>
      <c r="O150" s="18"/>
      <c r="P150" s="24"/>
      <c r="Q150" s="18"/>
      <c r="R150" s="60"/>
      <c r="S150" s="18"/>
      <c r="T150" s="18"/>
    </row>
    <row r="151" spans="1:20">
      <c r="A151" s="4">
        <v>147</v>
      </c>
      <c r="B151" s="17"/>
      <c r="C151" s="18"/>
      <c r="D151" s="18"/>
      <c r="E151" s="19"/>
      <c r="F151" s="18"/>
      <c r="G151" s="19"/>
      <c r="H151" s="19"/>
      <c r="I151" s="78">
        <f t="shared" si="2"/>
        <v>0</v>
      </c>
      <c r="J151" s="18"/>
      <c r="K151" s="18"/>
      <c r="L151" s="18"/>
      <c r="M151" s="18"/>
      <c r="N151" s="18"/>
      <c r="O151" s="18"/>
      <c r="P151" s="24"/>
      <c r="Q151" s="18"/>
      <c r="R151" s="60"/>
      <c r="S151" s="18"/>
      <c r="T151" s="18"/>
    </row>
    <row r="152" spans="1:20">
      <c r="A152" s="4">
        <v>148</v>
      </c>
      <c r="B152" s="17"/>
      <c r="C152" s="18"/>
      <c r="D152" s="18"/>
      <c r="E152" s="19"/>
      <c r="F152" s="18"/>
      <c r="G152" s="19"/>
      <c r="H152" s="19"/>
      <c r="I152" s="78">
        <f t="shared" si="2"/>
        <v>0</v>
      </c>
      <c r="J152" s="18"/>
      <c r="K152" s="18"/>
      <c r="L152" s="18"/>
      <c r="M152" s="18"/>
      <c r="N152" s="18"/>
      <c r="O152" s="18"/>
      <c r="P152" s="24"/>
      <c r="Q152" s="18"/>
      <c r="R152" s="60"/>
      <c r="S152" s="18"/>
      <c r="T152" s="18"/>
    </row>
    <row r="153" spans="1:20">
      <c r="A153" s="4">
        <v>149</v>
      </c>
      <c r="B153" s="17"/>
      <c r="C153" s="18"/>
      <c r="D153" s="18"/>
      <c r="E153" s="19"/>
      <c r="F153" s="18"/>
      <c r="G153" s="19"/>
      <c r="H153" s="19"/>
      <c r="I153" s="78">
        <f t="shared" si="2"/>
        <v>0</v>
      </c>
      <c r="J153" s="18"/>
      <c r="K153" s="18"/>
      <c r="L153" s="18"/>
      <c r="M153" s="18"/>
      <c r="N153" s="18"/>
      <c r="O153" s="18"/>
      <c r="P153" s="24"/>
      <c r="Q153" s="18"/>
      <c r="R153" s="60"/>
      <c r="S153" s="18"/>
      <c r="T153" s="18"/>
    </row>
    <row r="154" spans="1:20">
      <c r="A154" s="4">
        <v>150</v>
      </c>
      <c r="B154" s="17"/>
      <c r="C154" s="18"/>
      <c r="D154" s="18"/>
      <c r="E154" s="19"/>
      <c r="F154" s="18"/>
      <c r="G154" s="19"/>
      <c r="H154" s="19"/>
      <c r="I154" s="78">
        <f t="shared" si="2"/>
        <v>0</v>
      </c>
      <c r="J154" s="18"/>
      <c r="K154" s="18"/>
      <c r="L154" s="18"/>
      <c r="M154" s="18"/>
      <c r="N154" s="18"/>
      <c r="O154" s="18"/>
      <c r="P154" s="24"/>
      <c r="Q154" s="18"/>
      <c r="R154" s="60"/>
      <c r="S154" s="18"/>
      <c r="T154" s="18"/>
    </row>
    <row r="155" spans="1:20">
      <c r="A155" s="4">
        <v>151</v>
      </c>
      <c r="B155" s="17"/>
      <c r="C155" s="18"/>
      <c r="D155" s="18"/>
      <c r="E155" s="19"/>
      <c r="F155" s="18"/>
      <c r="G155" s="19"/>
      <c r="H155" s="19"/>
      <c r="I155" s="78">
        <f t="shared" si="2"/>
        <v>0</v>
      </c>
      <c r="J155" s="18"/>
      <c r="K155" s="18"/>
      <c r="L155" s="18"/>
      <c r="M155" s="18"/>
      <c r="N155" s="18"/>
      <c r="O155" s="18"/>
      <c r="P155" s="24"/>
      <c r="Q155" s="18"/>
      <c r="R155" s="60"/>
      <c r="S155" s="18"/>
      <c r="T155" s="18"/>
    </row>
    <row r="156" spans="1:20">
      <c r="A156" s="4">
        <v>152</v>
      </c>
      <c r="B156" s="17"/>
      <c r="C156" s="18"/>
      <c r="D156" s="18"/>
      <c r="E156" s="19"/>
      <c r="F156" s="18"/>
      <c r="G156" s="19"/>
      <c r="H156" s="19"/>
      <c r="I156" s="78">
        <f t="shared" si="2"/>
        <v>0</v>
      </c>
      <c r="J156" s="18"/>
      <c r="K156" s="18"/>
      <c r="L156" s="18"/>
      <c r="M156" s="18"/>
      <c r="N156" s="18"/>
      <c r="O156" s="18"/>
      <c r="P156" s="24"/>
      <c r="Q156" s="18"/>
      <c r="R156" s="60"/>
      <c r="S156" s="18"/>
      <c r="T156" s="18"/>
    </row>
    <row r="157" spans="1:20">
      <c r="A157" s="4">
        <v>153</v>
      </c>
      <c r="B157" s="17"/>
      <c r="C157" s="18"/>
      <c r="D157" s="18"/>
      <c r="E157" s="19"/>
      <c r="F157" s="18"/>
      <c r="G157" s="19"/>
      <c r="H157" s="19"/>
      <c r="I157" s="78">
        <f t="shared" si="2"/>
        <v>0</v>
      </c>
      <c r="J157" s="18"/>
      <c r="K157" s="18"/>
      <c r="L157" s="18"/>
      <c r="M157" s="18"/>
      <c r="N157" s="18"/>
      <c r="O157" s="18"/>
      <c r="P157" s="24"/>
      <c r="Q157" s="18"/>
      <c r="R157" s="60"/>
      <c r="S157" s="18"/>
      <c r="T157" s="18"/>
    </row>
    <row r="158" spans="1:20">
      <c r="A158" s="4">
        <v>154</v>
      </c>
      <c r="B158" s="17"/>
      <c r="C158" s="18"/>
      <c r="D158" s="18"/>
      <c r="E158" s="19"/>
      <c r="F158" s="18"/>
      <c r="G158" s="19"/>
      <c r="H158" s="19"/>
      <c r="I158" s="78">
        <f t="shared" si="2"/>
        <v>0</v>
      </c>
      <c r="J158" s="18"/>
      <c r="K158" s="18"/>
      <c r="L158" s="18"/>
      <c r="M158" s="18"/>
      <c r="N158" s="18"/>
      <c r="O158" s="18"/>
      <c r="P158" s="24"/>
      <c r="Q158" s="18"/>
      <c r="R158" s="60"/>
      <c r="S158" s="18"/>
      <c r="T158" s="18"/>
    </row>
    <row r="159" spans="1:20">
      <c r="A159" s="4">
        <v>155</v>
      </c>
      <c r="B159" s="17"/>
      <c r="C159" s="18"/>
      <c r="D159" s="18"/>
      <c r="E159" s="19"/>
      <c r="F159" s="18"/>
      <c r="G159" s="19"/>
      <c r="H159" s="19"/>
      <c r="I159" s="78">
        <f t="shared" si="2"/>
        <v>0</v>
      </c>
      <c r="J159" s="18"/>
      <c r="K159" s="18"/>
      <c r="L159" s="18"/>
      <c r="M159" s="18"/>
      <c r="N159" s="18"/>
      <c r="O159" s="18"/>
      <c r="P159" s="24"/>
      <c r="Q159" s="18"/>
      <c r="R159" s="60"/>
      <c r="S159" s="18"/>
      <c r="T159" s="18"/>
    </row>
    <row r="160" spans="1:20">
      <c r="A160" s="4">
        <v>156</v>
      </c>
      <c r="B160" s="17"/>
      <c r="C160" s="18"/>
      <c r="D160" s="18"/>
      <c r="E160" s="19"/>
      <c r="F160" s="18"/>
      <c r="G160" s="19"/>
      <c r="H160" s="19"/>
      <c r="I160" s="78">
        <f t="shared" si="2"/>
        <v>0</v>
      </c>
      <c r="J160" s="18"/>
      <c r="K160" s="18"/>
      <c r="L160" s="18"/>
      <c r="M160" s="18"/>
      <c r="N160" s="18"/>
      <c r="O160" s="18"/>
      <c r="P160" s="24"/>
      <c r="Q160" s="18"/>
      <c r="R160" s="60"/>
      <c r="S160" s="18"/>
      <c r="T160" s="18"/>
    </row>
    <row r="161" spans="1:20">
      <c r="A161" s="4">
        <v>157</v>
      </c>
      <c r="B161" s="17"/>
      <c r="C161" s="18"/>
      <c r="D161" s="18"/>
      <c r="E161" s="19"/>
      <c r="F161" s="18"/>
      <c r="G161" s="19"/>
      <c r="H161" s="19"/>
      <c r="I161" s="78">
        <f t="shared" si="2"/>
        <v>0</v>
      </c>
      <c r="J161" s="18"/>
      <c r="K161" s="18"/>
      <c r="L161" s="18"/>
      <c r="M161" s="18"/>
      <c r="N161" s="18"/>
      <c r="O161" s="18"/>
      <c r="P161" s="24"/>
      <c r="Q161" s="18"/>
      <c r="R161" s="60"/>
      <c r="S161" s="18"/>
      <c r="T161" s="18"/>
    </row>
    <row r="162" spans="1:20">
      <c r="A162" s="4">
        <v>158</v>
      </c>
      <c r="B162" s="17"/>
      <c r="C162" s="18"/>
      <c r="D162" s="18"/>
      <c r="E162" s="19"/>
      <c r="F162" s="18"/>
      <c r="G162" s="19"/>
      <c r="H162" s="19"/>
      <c r="I162" s="78">
        <f t="shared" si="2"/>
        <v>0</v>
      </c>
      <c r="J162" s="18"/>
      <c r="K162" s="18"/>
      <c r="L162" s="18"/>
      <c r="M162" s="18"/>
      <c r="N162" s="18"/>
      <c r="O162" s="18"/>
      <c r="P162" s="24"/>
      <c r="Q162" s="18"/>
      <c r="R162" s="60"/>
      <c r="S162" s="18"/>
      <c r="T162" s="18"/>
    </row>
    <row r="163" spans="1:20">
      <c r="A163" s="4">
        <v>159</v>
      </c>
      <c r="B163" s="17"/>
      <c r="C163" s="18"/>
      <c r="D163" s="18"/>
      <c r="E163" s="19"/>
      <c r="F163" s="18"/>
      <c r="G163" s="19"/>
      <c r="H163" s="19"/>
      <c r="I163" s="78">
        <f t="shared" si="2"/>
        <v>0</v>
      </c>
      <c r="J163" s="18"/>
      <c r="K163" s="18"/>
      <c r="L163" s="18"/>
      <c r="M163" s="18"/>
      <c r="N163" s="18"/>
      <c r="O163" s="18"/>
      <c r="P163" s="24"/>
      <c r="Q163" s="18"/>
      <c r="R163" s="60"/>
      <c r="S163" s="18"/>
      <c r="T163" s="18"/>
    </row>
    <row r="164" spans="1:20">
      <c r="A164" s="4">
        <v>160</v>
      </c>
      <c r="B164" s="17"/>
      <c r="C164" s="18"/>
      <c r="D164" s="18"/>
      <c r="E164" s="19"/>
      <c r="F164" s="18"/>
      <c r="G164" s="19"/>
      <c r="H164" s="19"/>
      <c r="I164" s="78">
        <f t="shared" si="2"/>
        <v>0</v>
      </c>
      <c r="J164" s="18"/>
      <c r="K164" s="18"/>
      <c r="L164" s="18"/>
      <c r="M164" s="18"/>
      <c r="N164" s="18"/>
      <c r="O164" s="18"/>
      <c r="P164" s="24"/>
      <c r="Q164" s="18"/>
      <c r="R164" s="60"/>
      <c r="S164" s="18"/>
      <c r="T164" s="18"/>
    </row>
    <row r="165" spans="1:20">
      <c r="A165" s="21" t="s">
        <v>11</v>
      </c>
      <c r="B165" s="41"/>
      <c r="C165" s="21">
        <f>COUNTIFS(C5:C164,"*")</f>
        <v>115</v>
      </c>
      <c r="D165" s="21"/>
      <c r="E165" s="13"/>
      <c r="F165" s="21"/>
      <c r="G165" s="21">
        <f>SUM(G5:G164)</f>
        <v>3542</v>
      </c>
      <c r="H165" s="21">
        <f>SUM(H5:H164)</f>
        <v>3706</v>
      </c>
      <c r="I165" s="89">
        <f>SUM(I5:I164)</f>
        <v>7248</v>
      </c>
      <c r="J165" s="21"/>
      <c r="K165" s="21"/>
      <c r="L165" s="21"/>
      <c r="M165" s="21"/>
      <c r="N165" s="21"/>
      <c r="O165" s="21"/>
      <c r="P165" s="101"/>
      <c r="Q165" s="102"/>
      <c r="R165" s="76"/>
      <c r="S165" s="21"/>
      <c r="T165" s="12"/>
    </row>
    <row r="166" spans="1:20">
      <c r="A166" s="46" t="s">
        <v>66</v>
      </c>
      <c r="B166" s="10">
        <f>COUNTIF(B$5:B$164,"Team 1")</f>
        <v>55</v>
      </c>
      <c r="C166" s="46" t="s">
        <v>29</v>
      </c>
      <c r="D166" s="10">
        <f>COUNTIF(D5:D164,"Anganwadi")</f>
        <v>0</v>
      </c>
    </row>
    <row r="167" spans="1:20">
      <c r="A167" s="46" t="s">
        <v>67</v>
      </c>
      <c r="B167" s="10">
        <f>COUNTIF(B$6:B$164,"Team 2")</f>
        <v>60</v>
      </c>
      <c r="C167" s="46" t="s">
        <v>27</v>
      </c>
      <c r="D167" s="10">
        <f>COUNTIF(D5:D164,"School")</f>
        <v>25</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conditionalFormatting sqref="C5:C9">
    <cfRule type="duplicateValues" dxfId="164" priority="165"/>
  </conditionalFormatting>
  <conditionalFormatting sqref="C5:C7">
    <cfRule type="duplicateValues" dxfId="163" priority="164"/>
  </conditionalFormatting>
  <conditionalFormatting sqref="C8:C9">
    <cfRule type="duplicateValues" dxfId="162" priority="163"/>
  </conditionalFormatting>
  <conditionalFormatting sqref="C10:C12">
    <cfRule type="duplicateValues" dxfId="161" priority="162"/>
  </conditionalFormatting>
  <conditionalFormatting sqref="C13:C14">
    <cfRule type="duplicateValues" dxfId="160" priority="161"/>
  </conditionalFormatting>
  <conditionalFormatting sqref="C15:C17">
    <cfRule type="duplicateValues" dxfId="159" priority="160"/>
  </conditionalFormatting>
  <conditionalFormatting sqref="C18:C19">
    <cfRule type="duplicateValues" dxfId="158" priority="159"/>
  </conditionalFormatting>
  <conditionalFormatting sqref="C20:C22">
    <cfRule type="duplicateValues" dxfId="157" priority="158"/>
  </conditionalFormatting>
  <conditionalFormatting sqref="C23:C25">
    <cfRule type="duplicateValues" dxfId="156" priority="157"/>
  </conditionalFormatting>
  <conditionalFormatting sqref="C26">
    <cfRule type="duplicateValues" dxfId="155" priority="156"/>
  </conditionalFormatting>
  <conditionalFormatting sqref="C27">
    <cfRule type="duplicateValues" dxfId="154" priority="155"/>
  </conditionalFormatting>
  <conditionalFormatting sqref="C28:C30">
    <cfRule type="duplicateValues" dxfId="153" priority="154"/>
  </conditionalFormatting>
  <conditionalFormatting sqref="C28">
    <cfRule type="duplicateValues" dxfId="152" priority="153"/>
  </conditionalFormatting>
  <conditionalFormatting sqref="C29:C31">
    <cfRule type="duplicateValues" dxfId="151" priority="152"/>
  </conditionalFormatting>
  <conditionalFormatting sqref="C32">
    <cfRule type="duplicateValues" dxfId="150" priority="151"/>
  </conditionalFormatting>
  <conditionalFormatting sqref="C33">
    <cfRule type="duplicateValues" dxfId="149" priority="150"/>
  </conditionalFormatting>
  <conditionalFormatting sqref="C34">
    <cfRule type="duplicateValues" dxfId="148" priority="149"/>
  </conditionalFormatting>
  <conditionalFormatting sqref="C35">
    <cfRule type="duplicateValues" dxfId="147" priority="148"/>
  </conditionalFormatting>
  <conditionalFormatting sqref="C36">
    <cfRule type="duplicateValues" dxfId="146" priority="147"/>
  </conditionalFormatting>
  <conditionalFormatting sqref="C37">
    <cfRule type="duplicateValues" dxfId="145" priority="146"/>
  </conditionalFormatting>
  <conditionalFormatting sqref="C38">
    <cfRule type="duplicateValues" dxfId="144" priority="145"/>
  </conditionalFormatting>
  <conditionalFormatting sqref="C39">
    <cfRule type="duplicateValues" dxfId="143" priority="144"/>
  </conditionalFormatting>
  <conditionalFormatting sqref="C42">
    <cfRule type="duplicateValues" dxfId="142" priority="143"/>
  </conditionalFormatting>
  <conditionalFormatting sqref="C5">
    <cfRule type="duplicateValues" dxfId="141" priority="140"/>
    <cfRule type="duplicateValues" dxfId="140" priority="141"/>
    <cfRule type="duplicateValues" dxfId="139" priority="142"/>
  </conditionalFormatting>
  <conditionalFormatting sqref="C6">
    <cfRule type="duplicateValues" dxfId="138" priority="137"/>
    <cfRule type="duplicateValues" dxfId="137" priority="138"/>
    <cfRule type="duplicateValues" dxfId="136" priority="139"/>
  </conditionalFormatting>
  <conditionalFormatting sqref="C7:C8">
    <cfRule type="duplicateValues" dxfId="135" priority="134"/>
    <cfRule type="duplicateValues" dxfId="134" priority="135"/>
    <cfRule type="duplicateValues" dxfId="133" priority="136"/>
  </conditionalFormatting>
  <conditionalFormatting sqref="C9:C12">
    <cfRule type="duplicateValues" dxfId="132" priority="131"/>
    <cfRule type="duplicateValues" dxfId="131" priority="132"/>
    <cfRule type="duplicateValues" dxfId="130" priority="133"/>
  </conditionalFormatting>
  <conditionalFormatting sqref="C13">
    <cfRule type="duplicateValues" dxfId="129" priority="128"/>
    <cfRule type="duplicateValues" dxfId="128" priority="129"/>
    <cfRule type="duplicateValues" dxfId="127" priority="130"/>
  </conditionalFormatting>
  <conditionalFormatting sqref="C14:C15">
    <cfRule type="duplicateValues" dxfId="126" priority="125"/>
    <cfRule type="duplicateValues" dxfId="125" priority="126"/>
    <cfRule type="duplicateValues" dxfId="124" priority="127"/>
  </conditionalFormatting>
  <conditionalFormatting sqref="C16:C17">
    <cfRule type="duplicateValues" dxfId="123" priority="122"/>
    <cfRule type="duplicateValues" dxfId="122" priority="123"/>
    <cfRule type="duplicateValues" dxfId="121" priority="124"/>
  </conditionalFormatting>
  <conditionalFormatting sqref="C18">
    <cfRule type="duplicateValues" dxfId="120" priority="119"/>
    <cfRule type="duplicateValues" dxfId="119" priority="120"/>
    <cfRule type="duplicateValues" dxfId="118" priority="121"/>
  </conditionalFormatting>
  <conditionalFormatting sqref="C19">
    <cfRule type="duplicateValues" dxfId="117" priority="116"/>
    <cfRule type="duplicateValues" dxfId="116" priority="117"/>
    <cfRule type="duplicateValues" dxfId="115" priority="118"/>
  </conditionalFormatting>
  <conditionalFormatting sqref="C20">
    <cfRule type="duplicateValues" dxfId="114" priority="113"/>
    <cfRule type="duplicateValues" dxfId="113" priority="114"/>
    <cfRule type="duplicateValues" dxfId="112" priority="115"/>
  </conditionalFormatting>
  <conditionalFormatting sqref="C21:C22">
    <cfRule type="duplicateValues" dxfId="111" priority="110"/>
    <cfRule type="duplicateValues" dxfId="110" priority="111"/>
    <cfRule type="duplicateValues" dxfId="109" priority="112"/>
  </conditionalFormatting>
  <conditionalFormatting sqref="C23">
    <cfRule type="duplicateValues" dxfId="108" priority="107"/>
    <cfRule type="duplicateValues" dxfId="107" priority="108"/>
    <cfRule type="duplicateValues" dxfId="106" priority="109"/>
  </conditionalFormatting>
  <conditionalFormatting sqref="C24:C25">
    <cfRule type="duplicateValues" dxfId="105" priority="104"/>
    <cfRule type="duplicateValues" dxfId="104" priority="105"/>
    <cfRule type="duplicateValues" dxfId="103" priority="106"/>
  </conditionalFormatting>
  <conditionalFormatting sqref="C26:C27">
    <cfRule type="duplicateValues" dxfId="102" priority="101"/>
    <cfRule type="duplicateValues" dxfId="101" priority="102"/>
    <cfRule type="duplicateValues" dxfId="100" priority="103"/>
  </conditionalFormatting>
  <conditionalFormatting sqref="C28:C29">
    <cfRule type="duplicateValues" dxfId="99" priority="98"/>
    <cfRule type="duplicateValues" dxfId="98" priority="99"/>
    <cfRule type="duplicateValues" dxfId="97" priority="100"/>
  </conditionalFormatting>
  <conditionalFormatting sqref="C30:C31">
    <cfRule type="duplicateValues" dxfId="96" priority="95"/>
    <cfRule type="duplicateValues" dxfId="95" priority="96"/>
    <cfRule type="duplicateValues" dxfId="94" priority="97"/>
  </conditionalFormatting>
  <conditionalFormatting sqref="C32">
    <cfRule type="duplicateValues" dxfId="93" priority="92"/>
    <cfRule type="duplicateValues" dxfId="92" priority="93"/>
    <cfRule type="duplicateValues" dxfId="91" priority="94"/>
  </conditionalFormatting>
  <conditionalFormatting sqref="C33">
    <cfRule type="duplicateValues" dxfId="90" priority="89"/>
    <cfRule type="duplicateValues" dxfId="89" priority="90"/>
    <cfRule type="duplicateValues" dxfId="88" priority="91"/>
  </conditionalFormatting>
  <conditionalFormatting sqref="C34:C35">
    <cfRule type="duplicateValues" dxfId="87" priority="86"/>
    <cfRule type="duplicateValues" dxfId="86" priority="87"/>
    <cfRule type="duplicateValues" dxfId="85" priority="88"/>
  </conditionalFormatting>
  <conditionalFormatting sqref="C36">
    <cfRule type="duplicateValues" dxfId="84" priority="83"/>
    <cfRule type="duplicateValues" dxfId="83" priority="84"/>
    <cfRule type="duplicateValues" dxfId="82" priority="85"/>
  </conditionalFormatting>
  <conditionalFormatting sqref="C37">
    <cfRule type="duplicateValues" dxfId="81" priority="80"/>
    <cfRule type="duplicateValues" dxfId="80" priority="81"/>
    <cfRule type="duplicateValues" dxfId="79" priority="82"/>
  </conditionalFormatting>
  <conditionalFormatting sqref="C38:C78">
    <cfRule type="duplicateValues" dxfId="78" priority="77"/>
    <cfRule type="duplicateValues" dxfId="77" priority="78"/>
    <cfRule type="duplicateValues" dxfId="76" priority="79"/>
  </conditionalFormatting>
  <conditionalFormatting sqref="C79">
    <cfRule type="duplicateValues" dxfId="75" priority="74"/>
    <cfRule type="duplicateValues" dxfId="74" priority="75"/>
    <cfRule type="duplicateValues" dxfId="73" priority="76"/>
  </conditionalFormatting>
  <conditionalFormatting sqref="C80">
    <cfRule type="duplicateValues" dxfId="72" priority="71"/>
    <cfRule type="duplicateValues" dxfId="71" priority="72"/>
    <cfRule type="duplicateValues" dxfId="70" priority="73"/>
  </conditionalFormatting>
  <conditionalFormatting sqref="C81:C82">
    <cfRule type="duplicateValues" dxfId="69" priority="68"/>
    <cfRule type="duplicateValues" dxfId="68" priority="69"/>
    <cfRule type="duplicateValues" dxfId="67" priority="70"/>
  </conditionalFormatting>
  <conditionalFormatting sqref="C83:C86">
    <cfRule type="duplicateValues" dxfId="66" priority="65"/>
    <cfRule type="duplicateValues" dxfId="65" priority="66"/>
    <cfRule type="duplicateValues" dxfId="64" priority="67"/>
  </conditionalFormatting>
  <conditionalFormatting sqref="C87">
    <cfRule type="duplicateValues" dxfId="63" priority="62"/>
    <cfRule type="duplicateValues" dxfId="62" priority="63"/>
    <cfRule type="duplicateValues" dxfId="61" priority="64"/>
  </conditionalFormatting>
  <conditionalFormatting sqref="C88:C89">
    <cfRule type="duplicateValues" dxfId="60" priority="59"/>
    <cfRule type="duplicateValues" dxfId="59" priority="60"/>
    <cfRule type="duplicateValues" dxfId="58" priority="61"/>
  </conditionalFormatting>
  <conditionalFormatting sqref="C90:C91">
    <cfRule type="duplicateValues" dxfId="57" priority="56"/>
    <cfRule type="duplicateValues" dxfId="56" priority="57"/>
    <cfRule type="duplicateValues" dxfId="55" priority="58"/>
  </conditionalFormatting>
  <conditionalFormatting sqref="C92">
    <cfRule type="duplicateValues" dxfId="54" priority="53"/>
    <cfRule type="duplicateValues" dxfId="53" priority="54"/>
    <cfRule type="duplicateValues" dxfId="52" priority="55"/>
  </conditionalFormatting>
  <conditionalFormatting sqref="C93">
    <cfRule type="duplicateValues" dxfId="51" priority="50"/>
    <cfRule type="duplicateValues" dxfId="50" priority="51"/>
    <cfRule type="duplicateValues" dxfId="49" priority="52"/>
  </conditionalFormatting>
  <conditionalFormatting sqref="C94">
    <cfRule type="duplicateValues" dxfId="48" priority="47"/>
    <cfRule type="duplicateValues" dxfId="47" priority="48"/>
    <cfRule type="duplicateValues" dxfId="46" priority="49"/>
  </conditionalFormatting>
  <conditionalFormatting sqref="C95:C96">
    <cfRule type="duplicateValues" dxfId="45" priority="44"/>
    <cfRule type="duplicateValues" dxfId="44" priority="45"/>
    <cfRule type="duplicateValues" dxfId="43" priority="46"/>
  </conditionalFormatting>
  <conditionalFormatting sqref="C97">
    <cfRule type="duplicateValues" dxfId="42" priority="41"/>
    <cfRule type="duplicateValues" dxfId="41" priority="42"/>
    <cfRule type="duplicateValues" dxfId="40" priority="43"/>
  </conditionalFormatting>
  <conditionalFormatting sqref="C98:C99">
    <cfRule type="duplicateValues" dxfId="39" priority="38"/>
    <cfRule type="duplicateValues" dxfId="38" priority="39"/>
    <cfRule type="duplicateValues" dxfId="37" priority="40"/>
  </conditionalFormatting>
  <conditionalFormatting sqref="C100:C101">
    <cfRule type="duplicateValues" dxfId="36" priority="35"/>
    <cfRule type="duplicateValues" dxfId="35" priority="36"/>
    <cfRule type="duplicateValues" dxfId="34" priority="37"/>
  </conditionalFormatting>
  <conditionalFormatting sqref="C102:C103">
    <cfRule type="duplicateValues" dxfId="33" priority="32"/>
    <cfRule type="duplicateValues" dxfId="32" priority="33"/>
    <cfRule type="duplicateValues" dxfId="31" priority="34"/>
  </conditionalFormatting>
  <conditionalFormatting sqref="C104:C105">
    <cfRule type="duplicateValues" dxfId="30" priority="29"/>
    <cfRule type="duplicateValues" dxfId="29" priority="30"/>
    <cfRule type="duplicateValues" dxfId="28" priority="31"/>
  </conditionalFormatting>
  <conditionalFormatting sqref="C106">
    <cfRule type="duplicateValues" dxfId="27" priority="26"/>
    <cfRule type="duplicateValues" dxfId="26" priority="27"/>
    <cfRule type="duplicateValues" dxfId="25" priority="28"/>
  </conditionalFormatting>
  <conditionalFormatting sqref="C107">
    <cfRule type="duplicateValues" dxfId="24" priority="23"/>
    <cfRule type="duplicateValues" dxfId="23" priority="24"/>
    <cfRule type="duplicateValues" dxfId="22" priority="25"/>
  </conditionalFormatting>
  <conditionalFormatting sqref="C108:C109">
    <cfRule type="duplicateValues" dxfId="21" priority="20"/>
    <cfRule type="duplicateValues" dxfId="20" priority="21"/>
    <cfRule type="duplicateValues" dxfId="19" priority="22"/>
  </conditionalFormatting>
  <conditionalFormatting sqref="C110">
    <cfRule type="duplicateValues" dxfId="18" priority="17"/>
    <cfRule type="duplicateValues" dxfId="17" priority="18"/>
    <cfRule type="duplicateValues" dxfId="16" priority="19"/>
  </conditionalFormatting>
  <conditionalFormatting sqref="C111">
    <cfRule type="duplicateValues" dxfId="15" priority="14"/>
    <cfRule type="duplicateValues" dxfId="14" priority="15"/>
    <cfRule type="duplicateValues" dxfId="13" priority="16"/>
  </conditionalFormatting>
  <conditionalFormatting sqref="C112:C114">
    <cfRule type="duplicateValues" dxfId="12" priority="11"/>
    <cfRule type="duplicateValues" dxfId="11" priority="12"/>
    <cfRule type="duplicateValues" dxfId="10" priority="13"/>
  </conditionalFormatting>
  <conditionalFormatting sqref="C115:C131">
    <cfRule type="duplicateValues" dxfId="9" priority="10"/>
  </conditionalFormatting>
  <conditionalFormatting sqref="C66:C67">
    <cfRule type="duplicateValues" dxfId="8" priority="7"/>
    <cfRule type="duplicateValues" dxfId="7" priority="8"/>
    <cfRule type="duplicateValues" dxfId="6" priority="9"/>
  </conditionalFormatting>
  <conditionalFormatting sqref="C58:C59">
    <cfRule type="duplicateValues" dxfId="5" priority="4"/>
    <cfRule type="duplicateValues" dxfId="4" priority="5"/>
    <cfRule type="duplicateValues" dxfId="3" priority="6"/>
  </conditionalFormatting>
  <conditionalFormatting sqref="C79:C80">
    <cfRule type="duplicateValues" dxfId="2" priority="1"/>
    <cfRule type="duplicateValues" dxfId="1" priority="2"/>
    <cfRule type="duplicateValues" dxfId="0" priority="3"/>
  </conditionalFormatting>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115" zoomScaleNormal="115" workbookViewId="0">
      <pane xSplit="3" ySplit="4" topLeftCell="J104" activePane="bottomRight" state="frozen"/>
      <selection pane="topRight" activeCell="C1" sqref="C1"/>
      <selection pane="bottomLeft" activeCell="A5" sqref="A5"/>
      <selection pane="bottomRight" sqref="A1:S1"/>
    </sheetView>
  </sheetViews>
  <sheetFormatPr defaultColWidth="9.140625"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86" customWidth="1"/>
    <col min="7" max="7" width="6.140625" style="16" customWidth="1"/>
    <col min="8" max="8" width="6.28515625" style="16" bestFit="1" customWidth="1"/>
    <col min="9" max="9" width="6" style="90" bestFit="1" customWidth="1"/>
    <col min="10" max="10" width="16.7109375" style="1" customWidth="1"/>
    <col min="11" max="11" width="19.5703125" style="86" customWidth="1"/>
    <col min="12"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86" customWidth="1"/>
    <col min="19" max="19" width="19.5703125" style="1" customWidth="1"/>
    <col min="20" max="16384" width="9.140625" style="1"/>
  </cols>
  <sheetData>
    <row r="1" spans="1:20" ht="51" customHeight="1">
      <c r="A1" s="220" t="s">
        <v>1697</v>
      </c>
      <c r="B1" s="220"/>
      <c r="C1" s="220"/>
      <c r="D1" s="221"/>
      <c r="E1" s="221"/>
      <c r="F1" s="221"/>
      <c r="G1" s="221"/>
      <c r="H1" s="221"/>
      <c r="I1" s="221"/>
      <c r="J1" s="221"/>
      <c r="K1" s="221"/>
      <c r="L1" s="221"/>
      <c r="M1" s="221"/>
      <c r="N1" s="221"/>
      <c r="O1" s="221"/>
      <c r="P1" s="221"/>
      <c r="Q1" s="221"/>
      <c r="R1" s="221"/>
      <c r="S1" s="221"/>
    </row>
    <row r="2" spans="1:20">
      <c r="A2" s="224" t="s">
        <v>63</v>
      </c>
      <c r="B2" s="225"/>
      <c r="C2" s="225"/>
      <c r="D2" s="25">
        <v>43497</v>
      </c>
      <c r="E2" s="22"/>
      <c r="F2" s="80"/>
      <c r="G2" s="22"/>
      <c r="H2" s="22"/>
      <c r="I2" s="87"/>
      <c r="J2" s="22"/>
      <c r="K2" s="80"/>
      <c r="L2" s="22"/>
      <c r="M2" s="22"/>
      <c r="N2" s="22"/>
      <c r="O2" s="22"/>
      <c r="P2" s="99"/>
      <c r="Q2" s="99"/>
      <c r="R2" s="80"/>
      <c r="S2" s="22"/>
    </row>
    <row r="3" spans="1:20" ht="24" customHeight="1">
      <c r="A3" s="217" t="s">
        <v>14</v>
      </c>
      <c r="B3" s="222" t="s">
        <v>65</v>
      </c>
      <c r="C3" s="216" t="s">
        <v>7</v>
      </c>
      <c r="D3" s="216" t="s">
        <v>59</v>
      </c>
      <c r="E3" s="216" t="s">
        <v>16</v>
      </c>
      <c r="F3" s="226" t="s">
        <v>17</v>
      </c>
      <c r="G3" s="216" t="s">
        <v>8</v>
      </c>
      <c r="H3" s="216"/>
      <c r="I3" s="216"/>
      <c r="J3" s="216" t="s">
        <v>35</v>
      </c>
      <c r="K3" s="222" t="s">
        <v>37</v>
      </c>
      <c r="L3" s="222" t="s">
        <v>54</v>
      </c>
      <c r="M3" s="222" t="s">
        <v>55</v>
      </c>
      <c r="N3" s="222" t="s">
        <v>38</v>
      </c>
      <c r="O3" s="222" t="s">
        <v>39</v>
      </c>
      <c r="P3" s="228" t="s">
        <v>58</v>
      </c>
      <c r="Q3" s="229" t="s">
        <v>56</v>
      </c>
      <c r="R3" s="216" t="s">
        <v>36</v>
      </c>
      <c r="S3" s="216" t="s">
        <v>57</v>
      </c>
      <c r="T3" s="216" t="s">
        <v>13</v>
      </c>
    </row>
    <row r="4" spans="1:20" ht="25.5" customHeight="1">
      <c r="A4" s="217"/>
      <c r="B4" s="227"/>
      <c r="C4" s="216"/>
      <c r="D4" s="216"/>
      <c r="E4" s="216"/>
      <c r="F4" s="226"/>
      <c r="G4" s="23" t="s">
        <v>9</v>
      </c>
      <c r="H4" s="23" t="s">
        <v>10</v>
      </c>
      <c r="I4" s="88" t="s">
        <v>11</v>
      </c>
      <c r="J4" s="216"/>
      <c r="K4" s="223"/>
      <c r="L4" s="223"/>
      <c r="M4" s="223"/>
      <c r="N4" s="223"/>
      <c r="O4" s="223"/>
      <c r="P4" s="228"/>
      <c r="Q4" s="228"/>
      <c r="R4" s="216"/>
      <c r="S4" s="216"/>
      <c r="T4" s="216"/>
    </row>
    <row r="5" spans="1:20">
      <c r="A5" s="4">
        <v>1</v>
      </c>
      <c r="B5" s="17" t="s">
        <v>66</v>
      </c>
      <c r="C5" s="144" t="s">
        <v>1403</v>
      </c>
      <c r="D5" s="111" t="s">
        <v>951</v>
      </c>
      <c r="E5" s="75" t="s">
        <v>326</v>
      </c>
      <c r="F5" s="60" t="s">
        <v>106</v>
      </c>
      <c r="G5" s="66">
        <v>25</v>
      </c>
      <c r="H5" s="66">
        <v>26</v>
      </c>
      <c r="I5" s="78">
        <f>+G5+H5</f>
        <v>51</v>
      </c>
      <c r="J5" s="18"/>
      <c r="K5" s="58" t="s">
        <v>189</v>
      </c>
      <c r="L5" s="75" t="s">
        <v>370</v>
      </c>
      <c r="M5" s="18"/>
      <c r="N5" s="58" t="s">
        <v>190</v>
      </c>
      <c r="O5" s="58">
        <v>8876426815</v>
      </c>
      <c r="P5" s="111" t="s">
        <v>1534</v>
      </c>
      <c r="Q5" s="114" t="s">
        <v>94</v>
      </c>
      <c r="R5" s="60">
        <v>25</v>
      </c>
      <c r="S5" s="18" t="s">
        <v>87</v>
      </c>
      <c r="T5" s="18"/>
    </row>
    <row r="6" spans="1:20">
      <c r="A6" s="4">
        <v>2</v>
      </c>
      <c r="B6" s="17" t="s">
        <v>66</v>
      </c>
      <c r="C6" s="144" t="s">
        <v>1404</v>
      </c>
      <c r="D6" s="111" t="s">
        <v>951</v>
      </c>
      <c r="E6" s="75" t="s">
        <v>717</v>
      </c>
      <c r="F6" s="60" t="s">
        <v>106</v>
      </c>
      <c r="G6" s="66">
        <v>37</v>
      </c>
      <c r="H6" s="66">
        <v>35</v>
      </c>
      <c r="I6" s="78">
        <f t="shared" ref="I6:I69" si="0">+G6+H6</f>
        <v>72</v>
      </c>
      <c r="J6" s="18"/>
      <c r="K6" s="58" t="s">
        <v>189</v>
      </c>
      <c r="L6" s="75" t="s">
        <v>366</v>
      </c>
      <c r="M6" s="18"/>
      <c r="N6" s="58" t="s">
        <v>190</v>
      </c>
      <c r="O6" s="58">
        <v>8876426815</v>
      </c>
      <c r="P6" s="111" t="s">
        <v>1535</v>
      </c>
      <c r="Q6" s="114" t="s">
        <v>97</v>
      </c>
      <c r="R6" s="60">
        <v>63</v>
      </c>
      <c r="S6" s="18" t="s">
        <v>87</v>
      </c>
      <c r="T6" s="18"/>
    </row>
    <row r="7" spans="1:20">
      <c r="A7" s="4">
        <v>3</v>
      </c>
      <c r="B7" s="17" t="s">
        <v>66</v>
      </c>
      <c r="C7" s="144" t="s">
        <v>1405</v>
      </c>
      <c r="D7" s="111" t="s">
        <v>951</v>
      </c>
      <c r="E7" s="75" t="s">
        <v>718</v>
      </c>
      <c r="F7" s="60" t="s">
        <v>114</v>
      </c>
      <c r="G7" s="66">
        <v>24</v>
      </c>
      <c r="H7" s="66">
        <v>28</v>
      </c>
      <c r="I7" s="78">
        <f t="shared" si="0"/>
        <v>52</v>
      </c>
      <c r="J7" s="18"/>
      <c r="K7" s="58" t="s">
        <v>189</v>
      </c>
      <c r="L7" s="75" t="s">
        <v>374</v>
      </c>
      <c r="M7" s="18"/>
      <c r="N7" s="58" t="s">
        <v>190</v>
      </c>
      <c r="O7" s="58">
        <v>8876426815</v>
      </c>
      <c r="P7" s="111" t="s">
        <v>1513</v>
      </c>
      <c r="Q7" s="114" t="s">
        <v>90</v>
      </c>
      <c r="R7" s="60"/>
      <c r="S7" s="18" t="s">
        <v>87</v>
      </c>
      <c r="T7" s="18"/>
    </row>
    <row r="8" spans="1:20">
      <c r="A8" s="4">
        <v>4</v>
      </c>
      <c r="B8" s="17" t="s">
        <v>66</v>
      </c>
      <c r="C8" s="144" t="s">
        <v>1406</v>
      </c>
      <c r="D8" s="111" t="s">
        <v>952</v>
      </c>
      <c r="E8" s="75" t="s">
        <v>719</v>
      </c>
      <c r="F8" s="60"/>
      <c r="G8" s="66">
        <v>66</v>
      </c>
      <c r="H8" s="66">
        <v>56</v>
      </c>
      <c r="I8" s="78">
        <f t="shared" si="0"/>
        <v>122</v>
      </c>
      <c r="J8" s="17"/>
      <c r="K8" s="58" t="s">
        <v>189</v>
      </c>
      <c r="L8" s="75" t="s">
        <v>370</v>
      </c>
      <c r="M8" s="18"/>
      <c r="N8" s="58" t="s">
        <v>190</v>
      </c>
      <c r="O8" s="58">
        <v>8876426815</v>
      </c>
      <c r="P8" s="111" t="s">
        <v>1514</v>
      </c>
      <c r="Q8" s="114" t="s">
        <v>93</v>
      </c>
      <c r="R8" s="60">
        <v>45</v>
      </c>
      <c r="S8" s="18" t="s">
        <v>87</v>
      </c>
      <c r="T8" s="18"/>
    </row>
    <row r="9" spans="1:20">
      <c r="A9" s="4">
        <v>5</v>
      </c>
      <c r="B9" s="17" t="s">
        <v>66</v>
      </c>
      <c r="C9" s="144" t="s">
        <v>1407</v>
      </c>
      <c r="D9" s="111" t="s">
        <v>952</v>
      </c>
      <c r="E9" s="75" t="s">
        <v>720</v>
      </c>
      <c r="F9" s="60"/>
      <c r="G9" s="66">
        <v>35</v>
      </c>
      <c r="H9" s="66">
        <v>49</v>
      </c>
      <c r="I9" s="78">
        <f t="shared" si="0"/>
        <v>84</v>
      </c>
      <c r="J9" s="18"/>
      <c r="K9" s="58" t="s">
        <v>189</v>
      </c>
      <c r="L9" s="75" t="s">
        <v>370</v>
      </c>
      <c r="M9" s="18"/>
      <c r="N9" s="58" t="s">
        <v>190</v>
      </c>
      <c r="O9" s="58">
        <v>8876426815</v>
      </c>
      <c r="P9" s="111" t="s">
        <v>1514</v>
      </c>
      <c r="Q9" s="114"/>
      <c r="R9" s="60"/>
      <c r="S9" s="18" t="s">
        <v>87</v>
      </c>
      <c r="T9" s="18"/>
    </row>
    <row r="10" spans="1:20">
      <c r="A10" s="4">
        <v>6</v>
      </c>
      <c r="B10" s="17" t="s">
        <v>66</v>
      </c>
      <c r="C10" s="144" t="s">
        <v>1122</v>
      </c>
      <c r="D10" s="111" t="s">
        <v>952</v>
      </c>
      <c r="E10" s="75" t="s">
        <v>721</v>
      </c>
      <c r="F10" s="60"/>
      <c r="G10" s="66">
        <v>32</v>
      </c>
      <c r="H10" s="66">
        <v>32</v>
      </c>
      <c r="I10" s="78">
        <f t="shared" si="0"/>
        <v>64</v>
      </c>
      <c r="J10" s="18"/>
      <c r="K10" s="58" t="s">
        <v>189</v>
      </c>
      <c r="L10" s="75" t="s">
        <v>370</v>
      </c>
      <c r="M10" s="18"/>
      <c r="N10" s="58" t="s">
        <v>190</v>
      </c>
      <c r="O10" s="58">
        <v>8876426815</v>
      </c>
      <c r="P10" s="111" t="s">
        <v>1514</v>
      </c>
      <c r="Q10" s="114"/>
      <c r="R10" s="60"/>
      <c r="S10" s="18" t="s">
        <v>87</v>
      </c>
      <c r="T10" s="18"/>
    </row>
    <row r="11" spans="1:20">
      <c r="A11" s="4">
        <v>7</v>
      </c>
      <c r="B11" s="17" t="s">
        <v>66</v>
      </c>
      <c r="C11" s="144" t="s">
        <v>1408</v>
      </c>
      <c r="D11" s="111" t="s">
        <v>952</v>
      </c>
      <c r="E11" s="75" t="s">
        <v>722</v>
      </c>
      <c r="F11" s="60"/>
      <c r="G11" s="66">
        <v>50</v>
      </c>
      <c r="H11" s="66">
        <v>41</v>
      </c>
      <c r="I11" s="78">
        <f t="shared" si="0"/>
        <v>91</v>
      </c>
      <c r="J11" s="18"/>
      <c r="K11" s="58" t="s">
        <v>189</v>
      </c>
      <c r="L11" s="75" t="s">
        <v>375</v>
      </c>
      <c r="M11" s="18"/>
      <c r="N11" s="58" t="s">
        <v>190</v>
      </c>
      <c r="O11" s="58">
        <v>8876426815</v>
      </c>
      <c r="P11" s="111" t="s">
        <v>1515</v>
      </c>
      <c r="Q11" s="114" t="s">
        <v>92</v>
      </c>
      <c r="R11" s="60">
        <v>42</v>
      </c>
      <c r="S11" s="18" t="s">
        <v>87</v>
      </c>
      <c r="T11" s="18"/>
    </row>
    <row r="12" spans="1:20">
      <c r="A12" s="4">
        <v>8</v>
      </c>
      <c r="B12" s="17" t="s">
        <v>66</v>
      </c>
      <c r="C12" s="144" t="s">
        <v>1409</v>
      </c>
      <c r="D12" s="111" t="s">
        <v>952</v>
      </c>
      <c r="E12" s="75" t="s">
        <v>723</v>
      </c>
      <c r="F12" s="60"/>
      <c r="G12" s="66">
        <v>21</v>
      </c>
      <c r="H12" s="66">
        <v>26</v>
      </c>
      <c r="I12" s="78">
        <f t="shared" si="0"/>
        <v>47</v>
      </c>
      <c r="J12" s="18"/>
      <c r="K12" s="58" t="s">
        <v>189</v>
      </c>
      <c r="L12" s="75" t="s">
        <v>375</v>
      </c>
      <c r="M12" s="18"/>
      <c r="N12" s="58" t="s">
        <v>191</v>
      </c>
      <c r="O12" s="58">
        <v>98541724</v>
      </c>
      <c r="P12" s="111" t="s">
        <v>1515</v>
      </c>
      <c r="Q12" s="114"/>
      <c r="R12" s="60"/>
      <c r="S12" s="18" t="s">
        <v>87</v>
      </c>
      <c r="T12" s="18"/>
    </row>
    <row r="13" spans="1:20">
      <c r="A13" s="4">
        <v>9</v>
      </c>
      <c r="B13" s="17" t="s">
        <v>66</v>
      </c>
      <c r="C13" s="144" t="s">
        <v>1410</v>
      </c>
      <c r="D13" s="111" t="s">
        <v>952</v>
      </c>
      <c r="E13" s="75" t="s">
        <v>724</v>
      </c>
      <c r="F13" s="60"/>
      <c r="G13" s="66">
        <v>16</v>
      </c>
      <c r="H13" s="66">
        <v>19</v>
      </c>
      <c r="I13" s="78">
        <f t="shared" si="0"/>
        <v>35</v>
      </c>
      <c r="J13" s="18"/>
      <c r="K13" s="58" t="s">
        <v>189</v>
      </c>
      <c r="L13" s="75" t="s">
        <v>375</v>
      </c>
      <c r="M13" s="18"/>
      <c r="N13" s="58" t="s">
        <v>191</v>
      </c>
      <c r="O13" s="58">
        <v>98541724</v>
      </c>
      <c r="P13" s="111" t="s">
        <v>1515</v>
      </c>
      <c r="Q13" s="114"/>
      <c r="R13" s="60">
        <v>15</v>
      </c>
      <c r="S13" s="18" t="s">
        <v>87</v>
      </c>
      <c r="T13" s="18"/>
    </row>
    <row r="14" spans="1:20">
      <c r="A14" s="4">
        <v>10</v>
      </c>
      <c r="B14" s="17" t="s">
        <v>66</v>
      </c>
      <c r="C14" s="144" t="s">
        <v>1411</v>
      </c>
      <c r="D14" s="111" t="s">
        <v>952</v>
      </c>
      <c r="E14" s="75" t="s">
        <v>725</v>
      </c>
      <c r="F14" s="60"/>
      <c r="G14" s="66">
        <v>23</v>
      </c>
      <c r="H14" s="66">
        <v>12</v>
      </c>
      <c r="I14" s="78">
        <f t="shared" si="0"/>
        <v>35</v>
      </c>
      <c r="J14" s="18"/>
      <c r="K14" s="58" t="s">
        <v>189</v>
      </c>
      <c r="L14" s="75" t="s">
        <v>376</v>
      </c>
      <c r="M14" s="18"/>
      <c r="N14" s="58" t="s">
        <v>191</v>
      </c>
      <c r="O14" s="58">
        <v>98541724</v>
      </c>
      <c r="P14" s="111" t="s">
        <v>1516</v>
      </c>
      <c r="Q14" s="114" t="s">
        <v>93</v>
      </c>
      <c r="R14" s="60"/>
      <c r="S14" s="18" t="s">
        <v>87</v>
      </c>
      <c r="T14" s="18"/>
    </row>
    <row r="15" spans="1:20">
      <c r="A15" s="4">
        <v>11</v>
      </c>
      <c r="B15" s="17" t="s">
        <v>66</v>
      </c>
      <c r="C15" s="144" t="s">
        <v>1412</v>
      </c>
      <c r="D15" s="111" t="s">
        <v>952</v>
      </c>
      <c r="E15" s="75" t="s">
        <v>726</v>
      </c>
      <c r="F15" s="60"/>
      <c r="G15" s="66">
        <v>12</v>
      </c>
      <c r="H15" s="66">
        <v>16</v>
      </c>
      <c r="I15" s="78">
        <f t="shared" si="0"/>
        <v>28</v>
      </c>
      <c r="J15" s="18"/>
      <c r="K15" s="58" t="s">
        <v>189</v>
      </c>
      <c r="L15" s="75" t="s">
        <v>377</v>
      </c>
      <c r="M15" s="18"/>
      <c r="N15" s="58" t="s">
        <v>191</v>
      </c>
      <c r="O15" s="58">
        <v>98541724</v>
      </c>
      <c r="P15" s="111" t="s">
        <v>1516</v>
      </c>
      <c r="Q15" s="114"/>
      <c r="R15" s="60"/>
      <c r="S15" s="18" t="s">
        <v>87</v>
      </c>
      <c r="T15" s="18"/>
    </row>
    <row r="16" spans="1:20">
      <c r="A16" s="4">
        <v>12</v>
      </c>
      <c r="B16" s="17" t="s">
        <v>66</v>
      </c>
      <c r="C16" s="144" t="s">
        <v>1413</v>
      </c>
      <c r="D16" s="111" t="s">
        <v>952</v>
      </c>
      <c r="E16" s="75" t="s">
        <v>727</v>
      </c>
      <c r="F16" s="60"/>
      <c r="G16" s="66">
        <v>18</v>
      </c>
      <c r="H16" s="66">
        <v>16</v>
      </c>
      <c r="I16" s="78">
        <f t="shared" si="0"/>
        <v>34</v>
      </c>
      <c r="J16" s="18"/>
      <c r="K16" s="58" t="s">
        <v>189</v>
      </c>
      <c r="L16" s="75" t="s">
        <v>377</v>
      </c>
      <c r="M16" s="18"/>
      <c r="N16" s="58" t="s">
        <v>191</v>
      </c>
      <c r="O16" s="58">
        <v>98541724</v>
      </c>
      <c r="P16" s="111" t="s">
        <v>1516</v>
      </c>
      <c r="Q16" s="114"/>
      <c r="R16" s="60"/>
      <c r="S16" s="18" t="s">
        <v>87</v>
      </c>
      <c r="T16" s="18"/>
    </row>
    <row r="17" spans="1:20">
      <c r="A17" s="4">
        <v>13</v>
      </c>
      <c r="B17" s="17" t="s">
        <v>66</v>
      </c>
      <c r="C17" s="144" t="s">
        <v>1414</v>
      </c>
      <c r="D17" s="111" t="s">
        <v>951</v>
      </c>
      <c r="E17" s="75" t="s">
        <v>728</v>
      </c>
      <c r="F17" s="60" t="s">
        <v>106</v>
      </c>
      <c r="G17" s="66">
        <v>27</v>
      </c>
      <c r="H17" s="66">
        <v>34</v>
      </c>
      <c r="I17" s="78">
        <f t="shared" si="0"/>
        <v>61</v>
      </c>
      <c r="J17" s="18"/>
      <c r="K17" s="58" t="s">
        <v>189</v>
      </c>
      <c r="L17" s="75" t="s">
        <v>377</v>
      </c>
      <c r="M17" s="18"/>
      <c r="N17" s="58" t="s">
        <v>191</v>
      </c>
      <c r="O17" s="58">
        <v>98541724</v>
      </c>
      <c r="P17" s="111" t="s">
        <v>1517</v>
      </c>
      <c r="Q17" s="114" t="s">
        <v>94</v>
      </c>
      <c r="R17" s="60">
        <v>22</v>
      </c>
      <c r="S17" s="18" t="s">
        <v>87</v>
      </c>
      <c r="T17" s="18"/>
    </row>
    <row r="18" spans="1:20">
      <c r="A18" s="4">
        <v>14</v>
      </c>
      <c r="B18" s="17" t="s">
        <v>66</v>
      </c>
      <c r="C18" s="144" t="s">
        <v>1415</v>
      </c>
      <c r="D18" s="111" t="s">
        <v>951</v>
      </c>
      <c r="E18" s="75" t="s">
        <v>729</v>
      </c>
      <c r="F18" s="60" t="s">
        <v>106</v>
      </c>
      <c r="G18" s="66">
        <v>14</v>
      </c>
      <c r="H18" s="66">
        <v>21</v>
      </c>
      <c r="I18" s="78">
        <f t="shared" si="0"/>
        <v>35</v>
      </c>
      <c r="J18" s="18"/>
      <c r="K18" s="58" t="s">
        <v>189</v>
      </c>
      <c r="L18" s="75" t="s">
        <v>377</v>
      </c>
      <c r="M18" s="18"/>
      <c r="N18" s="58" t="s">
        <v>191</v>
      </c>
      <c r="O18" s="58">
        <v>98541724</v>
      </c>
      <c r="P18" s="111" t="s">
        <v>1517</v>
      </c>
      <c r="Q18" s="114"/>
      <c r="R18" s="60"/>
      <c r="S18" s="18" t="s">
        <v>87</v>
      </c>
      <c r="T18" s="18"/>
    </row>
    <row r="19" spans="1:20">
      <c r="A19" s="4">
        <v>15</v>
      </c>
      <c r="B19" s="17" t="s">
        <v>66</v>
      </c>
      <c r="C19" s="144" t="s">
        <v>1416</v>
      </c>
      <c r="D19" s="111" t="s">
        <v>951</v>
      </c>
      <c r="E19" s="75" t="s">
        <v>730</v>
      </c>
      <c r="F19" s="60" t="s">
        <v>106</v>
      </c>
      <c r="G19" s="66">
        <v>25</v>
      </c>
      <c r="H19" s="66">
        <v>20</v>
      </c>
      <c r="I19" s="78">
        <f t="shared" si="0"/>
        <v>45</v>
      </c>
      <c r="J19" s="18"/>
      <c r="K19" s="58" t="s">
        <v>189</v>
      </c>
      <c r="L19" s="75" t="s">
        <v>376</v>
      </c>
      <c r="M19" s="18"/>
      <c r="N19" s="58" t="s">
        <v>191</v>
      </c>
      <c r="O19" s="58">
        <v>98541724</v>
      </c>
      <c r="P19" s="111" t="s">
        <v>1518</v>
      </c>
      <c r="Q19" s="114" t="s">
        <v>97</v>
      </c>
      <c r="R19" s="60">
        <v>22</v>
      </c>
      <c r="S19" s="18" t="s">
        <v>87</v>
      </c>
      <c r="T19" s="18"/>
    </row>
    <row r="20" spans="1:20">
      <c r="A20" s="4">
        <v>16</v>
      </c>
      <c r="B20" s="17" t="s">
        <v>66</v>
      </c>
      <c r="C20" s="144" t="s">
        <v>1417</v>
      </c>
      <c r="D20" s="111" t="s">
        <v>951</v>
      </c>
      <c r="E20" s="75" t="s">
        <v>731</v>
      </c>
      <c r="F20" s="60" t="s">
        <v>106</v>
      </c>
      <c r="G20" s="66">
        <v>21</v>
      </c>
      <c r="H20" s="66">
        <v>28</v>
      </c>
      <c r="I20" s="78">
        <f t="shared" si="0"/>
        <v>49</v>
      </c>
      <c r="J20" s="18"/>
      <c r="K20" s="58" t="s">
        <v>189</v>
      </c>
      <c r="L20" s="75" t="s">
        <v>376</v>
      </c>
      <c r="M20" s="18"/>
      <c r="N20" s="58" t="s">
        <v>191</v>
      </c>
      <c r="O20" s="58">
        <v>98541724</v>
      </c>
      <c r="P20" s="111" t="s">
        <v>1519</v>
      </c>
      <c r="Q20" s="114" t="s">
        <v>90</v>
      </c>
      <c r="R20" s="60"/>
      <c r="S20" s="18" t="s">
        <v>87</v>
      </c>
      <c r="T20" s="18"/>
    </row>
    <row r="21" spans="1:20">
      <c r="A21" s="4">
        <v>17</v>
      </c>
      <c r="B21" s="17" t="s">
        <v>66</v>
      </c>
      <c r="C21" s="144" t="s">
        <v>1418</v>
      </c>
      <c r="D21" s="111" t="s">
        <v>952</v>
      </c>
      <c r="E21" s="75" t="s">
        <v>732</v>
      </c>
      <c r="F21" s="60"/>
      <c r="G21" s="66">
        <v>32</v>
      </c>
      <c r="H21" s="66">
        <v>39</v>
      </c>
      <c r="I21" s="78">
        <f t="shared" si="0"/>
        <v>71</v>
      </c>
      <c r="J21" s="18"/>
      <c r="K21" s="58" t="s">
        <v>189</v>
      </c>
      <c r="L21" s="75" t="s">
        <v>376</v>
      </c>
      <c r="M21" s="18"/>
      <c r="N21" s="58" t="s">
        <v>192</v>
      </c>
      <c r="O21" s="58">
        <v>9577698822</v>
      </c>
      <c r="P21" s="111" t="s">
        <v>1520</v>
      </c>
      <c r="Q21" s="114" t="s">
        <v>93</v>
      </c>
      <c r="R21" s="60">
        <v>15</v>
      </c>
      <c r="S21" s="18" t="s">
        <v>87</v>
      </c>
      <c r="T21" s="18"/>
    </row>
    <row r="22" spans="1:20">
      <c r="A22" s="4">
        <v>18</v>
      </c>
      <c r="B22" s="17" t="s">
        <v>66</v>
      </c>
      <c r="C22" s="144" t="s">
        <v>1419</v>
      </c>
      <c r="D22" s="111" t="s">
        <v>952</v>
      </c>
      <c r="E22" s="75" t="s">
        <v>733</v>
      </c>
      <c r="F22" s="60"/>
      <c r="G22" s="66">
        <v>35</v>
      </c>
      <c r="H22" s="66">
        <v>36</v>
      </c>
      <c r="I22" s="78">
        <f t="shared" si="0"/>
        <v>71</v>
      </c>
      <c r="J22" s="18"/>
      <c r="K22" s="58" t="s">
        <v>189</v>
      </c>
      <c r="L22" s="75" t="s">
        <v>376</v>
      </c>
      <c r="M22" s="18"/>
      <c r="N22" s="58" t="s">
        <v>192</v>
      </c>
      <c r="O22" s="58">
        <v>9577698822</v>
      </c>
      <c r="P22" s="111" t="s">
        <v>1520</v>
      </c>
      <c r="Q22" s="114"/>
      <c r="R22" s="60"/>
      <c r="S22" s="18" t="s">
        <v>87</v>
      </c>
      <c r="T22" s="18"/>
    </row>
    <row r="23" spans="1:20">
      <c r="A23" s="4">
        <v>19</v>
      </c>
      <c r="B23" s="17" t="s">
        <v>66</v>
      </c>
      <c r="C23" s="144" t="s">
        <v>1420</v>
      </c>
      <c r="D23" s="111" t="s">
        <v>952</v>
      </c>
      <c r="E23" s="75" t="s">
        <v>734</v>
      </c>
      <c r="F23" s="60"/>
      <c r="G23" s="66">
        <v>21</v>
      </c>
      <c r="H23" s="66">
        <v>28</v>
      </c>
      <c r="I23" s="78">
        <f t="shared" si="0"/>
        <v>49</v>
      </c>
      <c r="J23" s="18"/>
      <c r="K23" s="58" t="s">
        <v>189</v>
      </c>
      <c r="L23" s="75" t="s">
        <v>376</v>
      </c>
      <c r="M23" s="18"/>
      <c r="N23" s="58" t="s">
        <v>192</v>
      </c>
      <c r="O23" s="58">
        <v>9577698822</v>
      </c>
      <c r="P23" s="111" t="s">
        <v>1520</v>
      </c>
      <c r="Q23" s="114"/>
      <c r="R23" s="85"/>
      <c r="S23" s="18" t="s">
        <v>87</v>
      </c>
      <c r="T23" s="18"/>
    </row>
    <row r="24" spans="1:20">
      <c r="A24" s="4">
        <v>20</v>
      </c>
      <c r="B24" s="17" t="s">
        <v>66</v>
      </c>
      <c r="C24" s="144" t="s">
        <v>1421</v>
      </c>
      <c r="D24" s="111" t="s">
        <v>952</v>
      </c>
      <c r="E24" s="75" t="s">
        <v>735</v>
      </c>
      <c r="F24" s="60"/>
      <c r="G24" s="66">
        <v>22</v>
      </c>
      <c r="H24" s="66">
        <v>29</v>
      </c>
      <c r="I24" s="78">
        <f t="shared" si="0"/>
        <v>51</v>
      </c>
      <c r="J24" s="18"/>
      <c r="K24" s="58" t="s">
        <v>189</v>
      </c>
      <c r="L24" s="75" t="s">
        <v>376</v>
      </c>
      <c r="M24" s="18"/>
      <c r="N24" s="58" t="s">
        <v>192</v>
      </c>
      <c r="O24" s="58">
        <v>9577698822</v>
      </c>
      <c r="P24" s="111" t="s">
        <v>1521</v>
      </c>
      <c r="Q24" s="114" t="s">
        <v>92</v>
      </c>
      <c r="R24" s="60">
        <v>35</v>
      </c>
      <c r="S24" s="18" t="s">
        <v>87</v>
      </c>
      <c r="T24" s="18"/>
    </row>
    <row r="25" spans="1:20">
      <c r="A25" s="4">
        <v>21</v>
      </c>
      <c r="B25" s="17" t="s">
        <v>66</v>
      </c>
      <c r="C25" s="144" t="s">
        <v>1422</v>
      </c>
      <c r="D25" s="111" t="s">
        <v>952</v>
      </c>
      <c r="E25" s="75" t="s">
        <v>736</v>
      </c>
      <c r="F25" s="60"/>
      <c r="G25" s="66">
        <v>58</v>
      </c>
      <c r="H25" s="66">
        <v>35</v>
      </c>
      <c r="I25" s="78">
        <f t="shared" si="0"/>
        <v>93</v>
      </c>
      <c r="J25" s="18"/>
      <c r="K25" s="58" t="s">
        <v>189</v>
      </c>
      <c r="L25" s="75" t="s">
        <v>377</v>
      </c>
      <c r="M25" s="18"/>
      <c r="N25" s="58" t="s">
        <v>192</v>
      </c>
      <c r="O25" s="58">
        <v>9577698822</v>
      </c>
      <c r="P25" s="111" t="s">
        <v>1521</v>
      </c>
      <c r="Q25" s="114"/>
      <c r="R25" s="60"/>
      <c r="S25" s="18" t="s">
        <v>87</v>
      </c>
      <c r="T25" s="18"/>
    </row>
    <row r="26" spans="1:20">
      <c r="A26" s="4">
        <v>22</v>
      </c>
      <c r="B26" s="17" t="s">
        <v>66</v>
      </c>
      <c r="C26" s="112" t="s">
        <v>1423</v>
      </c>
      <c r="D26" s="111" t="s">
        <v>952</v>
      </c>
      <c r="E26" s="75" t="s">
        <v>737</v>
      </c>
      <c r="F26" s="60"/>
      <c r="G26" s="66">
        <v>48</v>
      </c>
      <c r="H26" s="66">
        <v>41</v>
      </c>
      <c r="I26" s="78">
        <f t="shared" si="0"/>
        <v>89</v>
      </c>
      <c r="J26" s="18"/>
      <c r="K26" s="58" t="s">
        <v>189</v>
      </c>
      <c r="L26" s="75" t="s">
        <v>377</v>
      </c>
      <c r="M26" s="18"/>
      <c r="N26" s="58" t="s">
        <v>193</v>
      </c>
      <c r="O26" s="69"/>
      <c r="P26" s="111" t="s">
        <v>1522</v>
      </c>
      <c r="Q26" s="114" t="s">
        <v>93</v>
      </c>
      <c r="R26" s="60">
        <v>36</v>
      </c>
      <c r="S26" s="18" t="s">
        <v>87</v>
      </c>
      <c r="T26" s="18"/>
    </row>
    <row r="27" spans="1:20">
      <c r="A27" s="4">
        <v>23</v>
      </c>
      <c r="B27" s="17" t="s">
        <v>66</v>
      </c>
      <c r="C27" s="112" t="s">
        <v>1424</v>
      </c>
      <c r="D27" s="111" t="s">
        <v>952</v>
      </c>
      <c r="E27" s="75" t="s">
        <v>738</v>
      </c>
      <c r="F27" s="60"/>
      <c r="G27" s="66">
        <v>21</v>
      </c>
      <c r="H27" s="66">
        <v>31</v>
      </c>
      <c r="I27" s="78">
        <f t="shared" si="0"/>
        <v>52</v>
      </c>
      <c r="J27" s="18"/>
      <c r="K27" s="58" t="s">
        <v>189</v>
      </c>
      <c r="L27" s="75" t="s">
        <v>377</v>
      </c>
      <c r="M27" s="18"/>
      <c r="N27" s="58" t="s">
        <v>193</v>
      </c>
      <c r="O27" s="69"/>
      <c r="P27" s="111" t="s">
        <v>1522</v>
      </c>
      <c r="Q27" s="114"/>
      <c r="R27" s="60"/>
      <c r="S27" s="18" t="s">
        <v>87</v>
      </c>
      <c r="T27" s="18"/>
    </row>
    <row r="28" spans="1:20">
      <c r="A28" s="4">
        <v>24</v>
      </c>
      <c r="B28" s="17" t="s">
        <v>66</v>
      </c>
      <c r="C28" s="112" t="s">
        <v>1425</v>
      </c>
      <c r="D28" s="111" t="s">
        <v>951</v>
      </c>
      <c r="E28" s="75" t="s">
        <v>739</v>
      </c>
      <c r="F28" s="60" t="s">
        <v>114</v>
      </c>
      <c r="G28" s="66">
        <v>38</v>
      </c>
      <c r="H28" s="66">
        <v>30</v>
      </c>
      <c r="I28" s="78">
        <f t="shared" si="0"/>
        <v>68</v>
      </c>
      <c r="J28" s="18"/>
      <c r="K28" s="58" t="s">
        <v>189</v>
      </c>
      <c r="L28" s="75" t="s">
        <v>377</v>
      </c>
      <c r="M28" s="18"/>
      <c r="N28" s="58" t="s">
        <v>193</v>
      </c>
      <c r="O28" s="69"/>
      <c r="P28" s="111" t="s">
        <v>1522</v>
      </c>
      <c r="Q28" s="114"/>
      <c r="R28" s="60">
        <v>35</v>
      </c>
      <c r="S28" s="18" t="s">
        <v>87</v>
      </c>
      <c r="T28" s="18"/>
    </row>
    <row r="29" spans="1:20">
      <c r="A29" s="4">
        <v>25</v>
      </c>
      <c r="B29" s="17" t="s">
        <v>66</v>
      </c>
      <c r="C29" s="112" t="s">
        <v>1426</v>
      </c>
      <c r="D29" s="111" t="s">
        <v>952</v>
      </c>
      <c r="E29" s="75" t="s">
        <v>740</v>
      </c>
      <c r="F29" s="60"/>
      <c r="G29" s="66">
        <v>43</v>
      </c>
      <c r="H29" s="66">
        <v>38</v>
      </c>
      <c r="I29" s="78">
        <f t="shared" si="0"/>
        <v>81</v>
      </c>
      <c r="J29" s="18"/>
      <c r="K29" s="58" t="s">
        <v>189</v>
      </c>
      <c r="L29" s="75" t="s">
        <v>376</v>
      </c>
      <c r="M29" s="18"/>
      <c r="N29" s="58" t="s">
        <v>193</v>
      </c>
      <c r="O29" s="69"/>
      <c r="P29" s="111" t="s">
        <v>1523</v>
      </c>
      <c r="Q29" s="114" t="s">
        <v>94</v>
      </c>
      <c r="R29" s="60"/>
      <c r="S29" s="18" t="s">
        <v>87</v>
      </c>
      <c r="T29" s="18"/>
    </row>
    <row r="30" spans="1:20">
      <c r="A30" s="4">
        <v>26</v>
      </c>
      <c r="B30" s="17" t="s">
        <v>66</v>
      </c>
      <c r="C30" s="112" t="s">
        <v>1427</v>
      </c>
      <c r="D30" s="111" t="s">
        <v>952</v>
      </c>
      <c r="E30" s="75" t="s">
        <v>741</v>
      </c>
      <c r="F30" s="60"/>
      <c r="G30" s="66">
        <v>21</v>
      </c>
      <c r="H30" s="66">
        <v>20</v>
      </c>
      <c r="I30" s="78">
        <f t="shared" si="0"/>
        <v>41</v>
      </c>
      <c r="J30" s="18"/>
      <c r="K30" s="58" t="s">
        <v>189</v>
      </c>
      <c r="L30" s="75" t="s">
        <v>377</v>
      </c>
      <c r="M30" s="18"/>
      <c r="N30" s="58" t="s">
        <v>193</v>
      </c>
      <c r="O30" s="69"/>
      <c r="P30" s="111" t="s">
        <v>1523</v>
      </c>
      <c r="Q30" s="114"/>
      <c r="R30" s="60">
        <v>30</v>
      </c>
      <c r="S30" s="18" t="s">
        <v>87</v>
      </c>
      <c r="T30" s="18"/>
    </row>
    <row r="31" spans="1:20">
      <c r="A31" s="4">
        <v>27</v>
      </c>
      <c r="B31" s="17" t="s">
        <v>66</v>
      </c>
      <c r="C31" s="112" t="s">
        <v>1428</v>
      </c>
      <c r="D31" s="111" t="s">
        <v>951</v>
      </c>
      <c r="E31" s="75" t="s">
        <v>742</v>
      </c>
      <c r="F31" s="60" t="s">
        <v>106</v>
      </c>
      <c r="G31" s="66">
        <v>14</v>
      </c>
      <c r="H31" s="66">
        <v>18</v>
      </c>
      <c r="I31" s="78">
        <f t="shared" si="0"/>
        <v>32</v>
      </c>
      <c r="J31" s="18"/>
      <c r="K31" s="58" t="s">
        <v>189</v>
      </c>
      <c r="L31" s="75" t="s">
        <v>378</v>
      </c>
      <c r="M31" s="18"/>
      <c r="N31" s="58" t="s">
        <v>193</v>
      </c>
      <c r="O31" s="69"/>
      <c r="P31" s="111" t="s">
        <v>1524</v>
      </c>
      <c r="Q31" s="114" t="s">
        <v>97</v>
      </c>
      <c r="R31" s="60"/>
      <c r="S31" s="18" t="s">
        <v>87</v>
      </c>
      <c r="T31" s="18"/>
    </row>
    <row r="32" spans="1:20">
      <c r="A32" s="4">
        <v>28</v>
      </c>
      <c r="B32" s="17" t="s">
        <v>66</v>
      </c>
      <c r="C32" s="112" t="s">
        <v>1429</v>
      </c>
      <c r="D32" s="111" t="s">
        <v>951</v>
      </c>
      <c r="E32" s="75" t="s">
        <v>743</v>
      </c>
      <c r="F32" s="60" t="s">
        <v>106</v>
      </c>
      <c r="G32" s="66">
        <v>41</v>
      </c>
      <c r="H32" s="66">
        <v>38</v>
      </c>
      <c r="I32" s="78">
        <f t="shared" si="0"/>
        <v>79</v>
      </c>
      <c r="J32" s="18"/>
      <c r="K32" s="58" t="s">
        <v>189</v>
      </c>
      <c r="L32" s="75" t="s">
        <v>378</v>
      </c>
      <c r="M32" s="18"/>
      <c r="N32" s="58" t="s">
        <v>193</v>
      </c>
      <c r="O32" s="69"/>
      <c r="P32" s="111" t="s">
        <v>1524</v>
      </c>
      <c r="Q32" s="114"/>
      <c r="R32" s="60">
        <v>22</v>
      </c>
      <c r="S32" s="18" t="s">
        <v>87</v>
      </c>
      <c r="T32" s="18"/>
    </row>
    <row r="33" spans="1:20">
      <c r="A33" s="4">
        <v>29</v>
      </c>
      <c r="B33" s="17" t="s">
        <v>66</v>
      </c>
      <c r="C33" s="112" t="s">
        <v>1430</v>
      </c>
      <c r="D33" s="111" t="s">
        <v>952</v>
      </c>
      <c r="E33" s="75" t="s">
        <v>327</v>
      </c>
      <c r="F33" s="60"/>
      <c r="G33" s="66">
        <v>24</v>
      </c>
      <c r="H33" s="66">
        <v>14</v>
      </c>
      <c r="I33" s="78">
        <f t="shared" si="0"/>
        <v>38</v>
      </c>
      <c r="J33" s="18"/>
      <c r="K33" s="58" t="s">
        <v>189</v>
      </c>
      <c r="L33" s="75" t="s">
        <v>376</v>
      </c>
      <c r="M33" s="18"/>
      <c r="N33" s="58" t="s">
        <v>194</v>
      </c>
      <c r="O33" s="58">
        <v>961356002</v>
      </c>
      <c r="P33" s="111" t="s">
        <v>1525</v>
      </c>
      <c r="Q33" s="114" t="s">
        <v>90</v>
      </c>
      <c r="R33" s="60"/>
      <c r="S33" s="18" t="s">
        <v>87</v>
      </c>
      <c r="T33" s="18"/>
    </row>
    <row r="34" spans="1:20">
      <c r="A34" s="4">
        <v>30</v>
      </c>
      <c r="B34" s="17" t="s">
        <v>66</v>
      </c>
      <c r="C34" s="112" t="s">
        <v>1431</v>
      </c>
      <c r="D34" s="111" t="s">
        <v>952</v>
      </c>
      <c r="E34" s="75" t="s">
        <v>328</v>
      </c>
      <c r="F34" s="60"/>
      <c r="G34" s="66">
        <v>17</v>
      </c>
      <c r="H34" s="66">
        <v>12</v>
      </c>
      <c r="I34" s="78">
        <f t="shared" si="0"/>
        <v>29</v>
      </c>
      <c r="J34" s="18"/>
      <c r="K34" s="58" t="s">
        <v>189</v>
      </c>
      <c r="L34" s="75" t="s">
        <v>376</v>
      </c>
      <c r="M34" s="18"/>
      <c r="N34" s="58" t="s">
        <v>194</v>
      </c>
      <c r="O34" s="58">
        <v>961356002</v>
      </c>
      <c r="P34" s="111" t="s">
        <v>1525</v>
      </c>
      <c r="Q34" s="114"/>
      <c r="R34" s="85"/>
      <c r="S34" s="18" t="s">
        <v>87</v>
      </c>
      <c r="T34" s="18"/>
    </row>
    <row r="35" spans="1:20">
      <c r="A35" s="4">
        <v>31</v>
      </c>
      <c r="B35" s="17" t="s">
        <v>66</v>
      </c>
      <c r="C35" s="112" t="s">
        <v>1432</v>
      </c>
      <c r="D35" s="111" t="s">
        <v>951</v>
      </c>
      <c r="E35" s="75" t="s">
        <v>329</v>
      </c>
      <c r="F35" s="60" t="s">
        <v>106</v>
      </c>
      <c r="G35" s="66">
        <v>15</v>
      </c>
      <c r="H35" s="66">
        <v>17</v>
      </c>
      <c r="I35" s="78">
        <f t="shared" si="0"/>
        <v>32</v>
      </c>
      <c r="J35" s="18"/>
      <c r="K35" s="58" t="s">
        <v>189</v>
      </c>
      <c r="L35" s="75" t="s">
        <v>376</v>
      </c>
      <c r="M35" s="18"/>
      <c r="N35" s="58" t="s">
        <v>194</v>
      </c>
      <c r="O35" s="58">
        <v>961356002</v>
      </c>
      <c r="P35" s="111" t="s">
        <v>1526</v>
      </c>
      <c r="Q35" s="114" t="s">
        <v>92</v>
      </c>
      <c r="R35" s="60">
        <v>46</v>
      </c>
      <c r="S35" s="18" t="s">
        <v>87</v>
      </c>
      <c r="T35" s="18"/>
    </row>
    <row r="36" spans="1:20">
      <c r="A36" s="4">
        <v>32</v>
      </c>
      <c r="B36" s="17" t="s">
        <v>66</v>
      </c>
      <c r="C36" s="112" t="s">
        <v>1433</v>
      </c>
      <c r="D36" s="111" t="s">
        <v>951</v>
      </c>
      <c r="E36" s="75" t="s">
        <v>330</v>
      </c>
      <c r="F36" s="60" t="s">
        <v>106</v>
      </c>
      <c r="G36" s="66">
        <v>25</v>
      </c>
      <c r="H36" s="66">
        <v>23</v>
      </c>
      <c r="I36" s="78">
        <f t="shared" si="0"/>
        <v>48</v>
      </c>
      <c r="J36" s="18"/>
      <c r="K36" s="58" t="s">
        <v>189</v>
      </c>
      <c r="L36" s="75" t="s">
        <v>377</v>
      </c>
      <c r="M36" s="18"/>
      <c r="N36" s="58" t="s">
        <v>194</v>
      </c>
      <c r="O36" s="58">
        <v>961356002</v>
      </c>
      <c r="P36" s="111" t="s">
        <v>1526</v>
      </c>
      <c r="Q36" s="114"/>
      <c r="R36" s="85"/>
      <c r="S36" s="18" t="s">
        <v>87</v>
      </c>
      <c r="T36" s="18"/>
    </row>
    <row r="37" spans="1:20">
      <c r="A37" s="4">
        <v>33</v>
      </c>
      <c r="B37" s="17" t="s">
        <v>66</v>
      </c>
      <c r="C37" s="112" t="s">
        <v>1434</v>
      </c>
      <c r="D37" s="111" t="s">
        <v>951</v>
      </c>
      <c r="E37" s="75" t="s">
        <v>331</v>
      </c>
      <c r="F37" s="60" t="s">
        <v>106</v>
      </c>
      <c r="G37" s="66">
        <v>13</v>
      </c>
      <c r="H37" s="66">
        <v>17</v>
      </c>
      <c r="I37" s="78">
        <f t="shared" si="0"/>
        <v>30</v>
      </c>
      <c r="J37" s="18"/>
      <c r="K37" s="58" t="s">
        <v>189</v>
      </c>
      <c r="L37" s="75" t="s">
        <v>376</v>
      </c>
      <c r="M37" s="18"/>
      <c r="N37" s="58" t="s">
        <v>194</v>
      </c>
      <c r="O37" s="58">
        <v>961356002</v>
      </c>
      <c r="P37" s="111" t="s">
        <v>1526</v>
      </c>
      <c r="Q37" s="114"/>
      <c r="R37" s="60"/>
      <c r="S37" s="18" t="s">
        <v>87</v>
      </c>
      <c r="T37" s="18"/>
    </row>
    <row r="38" spans="1:20">
      <c r="A38" s="4">
        <v>34</v>
      </c>
      <c r="B38" s="17" t="s">
        <v>66</v>
      </c>
      <c r="C38" s="112" t="s">
        <v>1435</v>
      </c>
      <c r="D38" s="111" t="s">
        <v>952</v>
      </c>
      <c r="E38" s="75" t="s">
        <v>332</v>
      </c>
      <c r="F38" s="60"/>
      <c r="G38" s="66">
        <v>30</v>
      </c>
      <c r="H38" s="66">
        <v>32</v>
      </c>
      <c r="I38" s="78">
        <f t="shared" si="0"/>
        <v>62</v>
      </c>
      <c r="J38" s="18"/>
      <c r="K38" s="58" t="s">
        <v>189</v>
      </c>
      <c r="L38" s="75" t="s">
        <v>376</v>
      </c>
      <c r="M38" s="18"/>
      <c r="N38" s="58" t="s">
        <v>194</v>
      </c>
      <c r="O38" s="58">
        <v>961356002</v>
      </c>
      <c r="P38" s="111" t="s">
        <v>1526</v>
      </c>
      <c r="Q38" s="114"/>
      <c r="R38" s="60"/>
      <c r="S38" s="18" t="s">
        <v>87</v>
      </c>
      <c r="T38" s="18"/>
    </row>
    <row r="39" spans="1:20">
      <c r="A39" s="4">
        <v>35</v>
      </c>
      <c r="B39" s="17" t="s">
        <v>66</v>
      </c>
      <c r="C39" s="112" t="s">
        <v>1436</v>
      </c>
      <c r="D39" s="111" t="s">
        <v>952</v>
      </c>
      <c r="E39" s="75" t="s">
        <v>744</v>
      </c>
      <c r="F39" s="60"/>
      <c r="G39" s="66">
        <v>38</v>
      </c>
      <c r="H39" s="66">
        <v>32</v>
      </c>
      <c r="I39" s="78">
        <f t="shared" si="0"/>
        <v>70</v>
      </c>
      <c r="J39" s="18"/>
      <c r="K39" s="58" t="s">
        <v>189</v>
      </c>
      <c r="L39" s="75" t="s">
        <v>377</v>
      </c>
      <c r="M39" s="18"/>
      <c r="N39" s="58" t="s">
        <v>194</v>
      </c>
      <c r="O39" s="58">
        <v>961356002</v>
      </c>
      <c r="P39" s="111" t="s">
        <v>1527</v>
      </c>
      <c r="Q39" s="114" t="s">
        <v>93</v>
      </c>
      <c r="R39" s="60">
        <v>32</v>
      </c>
      <c r="S39" s="18" t="s">
        <v>87</v>
      </c>
      <c r="T39" s="18"/>
    </row>
    <row r="40" spans="1:20">
      <c r="A40" s="4">
        <v>36</v>
      </c>
      <c r="B40" s="17" t="s">
        <v>66</v>
      </c>
      <c r="C40" s="112" t="s">
        <v>1437</v>
      </c>
      <c r="D40" s="111" t="s">
        <v>952</v>
      </c>
      <c r="E40" s="75" t="s">
        <v>745</v>
      </c>
      <c r="F40" s="60"/>
      <c r="G40" s="66">
        <v>30</v>
      </c>
      <c r="H40" s="66">
        <v>34</v>
      </c>
      <c r="I40" s="78">
        <f t="shared" si="0"/>
        <v>64</v>
      </c>
      <c r="J40" s="18"/>
      <c r="K40" s="58" t="s">
        <v>189</v>
      </c>
      <c r="L40" s="75" t="s">
        <v>375</v>
      </c>
      <c r="M40" s="18"/>
      <c r="N40" s="58" t="s">
        <v>194</v>
      </c>
      <c r="O40" s="58">
        <v>961356002</v>
      </c>
      <c r="P40" s="111" t="s">
        <v>1527</v>
      </c>
      <c r="Q40" s="114"/>
      <c r="R40" s="85"/>
      <c r="S40" s="18" t="s">
        <v>87</v>
      </c>
      <c r="T40" s="18"/>
    </row>
    <row r="41" spans="1:20">
      <c r="A41" s="4">
        <v>37</v>
      </c>
      <c r="B41" s="17" t="s">
        <v>66</v>
      </c>
      <c r="C41" s="112" t="s">
        <v>1438</v>
      </c>
      <c r="D41" s="111" t="s">
        <v>952</v>
      </c>
      <c r="E41" s="75" t="s">
        <v>333</v>
      </c>
      <c r="F41" s="60"/>
      <c r="G41" s="66">
        <v>20</v>
      </c>
      <c r="H41" s="66">
        <v>26</v>
      </c>
      <c r="I41" s="78">
        <f t="shared" si="0"/>
        <v>46</v>
      </c>
      <c r="J41" s="18"/>
      <c r="K41" s="58" t="s">
        <v>189</v>
      </c>
      <c r="L41" s="75" t="s">
        <v>379</v>
      </c>
      <c r="M41" s="18"/>
      <c r="N41" s="58" t="s">
        <v>195</v>
      </c>
      <c r="O41" s="58">
        <v>8402935570</v>
      </c>
      <c r="P41" s="111" t="s">
        <v>1527</v>
      </c>
      <c r="Q41" s="114"/>
      <c r="R41" s="60">
        <v>32</v>
      </c>
      <c r="S41" s="18" t="s">
        <v>87</v>
      </c>
      <c r="T41" s="18"/>
    </row>
    <row r="42" spans="1:20">
      <c r="A42" s="4">
        <v>38</v>
      </c>
      <c r="B42" s="17" t="s">
        <v>66</v>
      </c>
      <c r="C42" s="112" t="s">
        <v>1439</v>
      </c>
      <c r="D42" s="111" t="s">
        <v>952</v>
      </c>
      <c r="E42" s="75" t="s">
        <v>334</v>
      </c>
      <c r="F42" s="60"/>
      <c r="G42" s="66">
        <v>37</v>
      </c>
      <c r="H42" s="66">
        <v>35</v>
      </c>
      <c r="I42" s="78">
        <f t="shared" si="0"/>
        <v>72</v>
      </c>
      <c r="J42" s="18"/>
      <c r="K42" s="58" t="s">
        <v>189</v>
      </c>
      <c r="L42" s="75" t="s">
        <v>379</v>
      </c>
      <c r="M42" s="18"/>
      <c r="N42" s="58" t="s">
        <v>195</v>
      </c>
      <c r="O42" s="58">
        <v>8402935570</v>
      </c>
      <c r="P42" s="111" t="s">
        <v>1528</v>
      </c>
      <c r="Q42" s="114" t="s">
        <v>94</v>
      </c>
      <c r="R42" s="85"/>
      <c r="S42" s="18" t="s">
        <v>87</v>
      </c>
      <c r="T42" s="18"/>
    </row>
    <row r="43" spans="1:20">
      <c r="A43" s="4">
        <v>39</v>
      </c>
      <c r="B43" s="17" t="s">
        <v>66</v>
      </c>
      <c r="C43" s="112" t="s">
        <v>1440</v>
      </c>
      <c r="D43" s="111" t="s">
        <v>952</v>
      </c>
      <c r="E43" s="75" t="s">
        <v>335</v>
      </c>
      <c r="F43" s="60"/>
      <c r="G43" s="66">
        <v>30</v>
      </c>
      <c r="H43" s="66">
        <v>28</v>
      </c>
      <c r="I43" s="78">
        <f t="shared" si="0"/>
        <v>58</v>
      </c>
      <c r="J43" s="18"/>
      <c r="K43" s="58" t="s">
        <v>189</v>
      </c>
      <c r="L43" s="75" t="s">
        <v>370</v>
      </c>
      <c r="M43" s="18"/>
      <c r="N43" s="58" t="s">
        <v>195</v>
      </c>
      <c r="O43" s="58">
        <v>8402935570</v>
      </c>
      <c r="P43" s="111" t="s">
        <v>1528</v>
      </c>
      <c r="Q43" s="114"/>
      <c r="R43" s="60">
        <v>75</v>
      </c>
      <c r="S43" s="18" t="s">
        <v>87</v>
      </c>
      <c r="T43" s="18"/>
    </row>
    <row r="44" spans="1:20">
      <c r="A44" s="4">
        <v>40</v>
      </c>
      <c r="B44" s="17" t="s">
        <v>66</v>
      </c>
      <c r="C44" s="112" t="s">
        <v>1441</v>
      </c>
      <c r="D44" s="111" t="s">
        <v>952</v>
      </c>
      <c r="E44" s="75" t="s">
        <v>336</v>
      </c>
      <c r="F44" s="60"/>
      <c r="G44" s="66">
        <v>20</v>
      </c>
      <c r="H44" s="66">
        <v>23</v>
      </c>
      <c r="I44" s="78">
        <f t="shared" si="0"/>
        <v>43</v>
      </c>
      <c r="J44" s="18"/>
      <c r="K44" s="58" t="s">
        <v>189</v>
      </c>
      <c r="L44" s="75" t="s">
        <v>370</v>
      </c>
      <c r="M44" s="18"/>
      <c r="N44" s="58" t="s">
        <v>195</v>
      </c>
      <c r="O44" s="58">
        <v>8402935570</v>
      </c>
      <c r="P44" s="111" t="s">
        <v>1528</v>
      </c>
      <c r="Q44" s="114"/>
      <c r="R44" s="85">
        <v>16</v>
      </c>
      <c r="S44" s="18" t="s">
        <v>87</v>
      </c>
      <c r="T44" s="18"/>
    </row>
    <row r="45" spans="1:20">
      <c r="A45" s="4">
        <v>41</v>
      </c>
      <c r="B45" s="17" t="s">
        <v>66</v>
      </c>
      <c r="C45" s="112" t="s">
        <v>1442</v>
      </c>
      <c r="D45" s="111" t="s">
        <v>952</v>
      </c>
      <c r="E45" s="75" t="s">
        <v>337</v>
      </c>
      <c r="F45" s="60"/>
      <c r="G45" s="66">
        <v>50</v>
      </c>
      <c r="H45" s="66">
        <v>41</v>
      </c>
      <c r="I45" s="78">
        <f t="shared" si="0"/>
        <v>91</v>
      </c>
      <c r="J45" s="18"/>
      <c r="K45" s="58" t="s">
        <v>189</v>
      </c>
      <c r="L45" s="75" t="s">
        <v>379</v>
      </c>
      <c r="M45" s="18"/>
      <c r="N45" s="58" t="s">
        <v>195</v>
      </c>
      <c r="O45" s="58">
        <v>8402935570</v>
      </c>
      <c r="P45" s="111" t="s">
        <v>1528</v>
      </c>
      <c r="Q45" s="114"/>
      <c r="R45" s="60">
        <v>16</v>
      </c>
      <c r="S45" s="18" t="s">
        <v>87</v>
      </c>
      <c r="T45" s="18"/>
    </row>
    <row r="46" spans="1:20">
      <c r="A46" s="4">
        <v>42</v>
      </c>
      <c r="B46" s="17" t="s">
        <v>66</v>
      </c>
      <c r="C46" s="112" t="s">
        <v>1443</v>
      </c>
      <c r="D46" s="111" t="s">
        <v>952</v>
      </c>
      <c r="E46" s="75" t="s">
        <v>338</v>
      </c>
      <c r="F46" s="60"/>
      <c r="G46" s="66">
        <v>22</v>
      </c>
      <c r="H46" s="66">
        <v>22</v>
      </c>
      <c r="I46" s="78">
        <f t="shared" si="0"/>
        <v>44</v>
      </c>
      <c r="J46" s="18"/>
      <c r="K46" s="58" t="s">
        <v>189</v>
      </c>
      <c r="L46" s="75" t="s">
        <v>368</v>
      </c>
      <c r="M46" s="18"/>
      <c r="N46" s="58" t="s">
        <v>195</v>
      </c>
      <c r="O46" s="58">
        <v>8402935570</v>
      </c>
      <c r="P46" s="111" t="s">
        <v>1528</v>
      </c>
      <c r="Q46" s="114"/>
      <c r="R46" s="85"/>
      <c r="S46" s="18" t="s">
        <v>87</v>
      </c>
      <c r="T46" s="18"/>
    </row>
    <row r="47" spans="1:20">
      <c r="A47" s="4">
        <v>43</v>
      </c>
      <c r="B47" s="17" t="s">
        <v>66</v>
      </c>
      <c r="C47" s="112" t="s">
        <v>1444</v>
      </c>
      <c r="D47" s="111" t="s">
        <v>952</v>
      </c>
      <c r="E47" s="75" t="s">
        <v>714</v>
      </c>
      <c r="F47" s="60"/>
      <c r="G47" s="66">
        <v>28</v>
      </c>
      <c r="H47" s="66">
        <v>34</v>
      </c>
      <c r="I47" s="78">
        <f t="shared" si="0"/>
        <v>62</v>
      </c>
      <c r="J47" s="18"/>
      <c r="K47" s="58" t="s">
        <v>189</v>
      </c>
      <c r="L47" s="75" t="s">
        <v>379</v>
      </c>
      <c r="M47" s="18"/>
      <c r="N47" s="58" t="s">
        <v>195</v>
      </c>
      <c r="O47" s="58">
        <v>8402935570</v>
      </c>
      <c r="P47" s="111" t="s">
        <v>1529</v>
      </c>
      <c r="Q47" s="114" t="s">
        <v>97</v>
      </c>
      <c r="R47" s="60">
        <v>42</v>
      </c>
      <c r="S47" s="18" t="s">
        <v>87</v>
      </c>
      <c r="T47" s="18"/>
    </row>
    <row r="48" spans="1:20">
      <c r="A48" s="4">
        <v>44</v>
      </c>
      <c r="B48" s="17" t="s">
        <v>66</v>
      </c>
      <c r="C48" s="112" t="s">
        <v>1445</v>
      </c>
      <c r="D48" s="111" t="s">
        <v>952</v>
      </c>
      <c r="E48" s="75" t="s">
        <v>339</v>
      </c>
      <c r="F48" s="60"/>
      <c r="G48" s="66">
        <v>21</v>
      </c>
      <c r="H48" s="66">
        <v>16</v>
      </c>
      <c r="I48" s="78">
        <f t="shared" si="0"/>
        <v>37</v>
      </c>
      <c r="J48" s="18"/>
      <c r="K48" s="58" t="s">
        <v>189</v>
      </c>
      <c r="L48" s="75" t="s">
        <v>379</v>
      </c>
      <c r="M48" s="18"/>
      <c r="N48" s="58" t="s">
        <v>196</v>
      </c>
      <c r="O48" s="58">
        <v>9678358744</v>
      </c>
      <c r="P48" s="111" t="s">
        <v>1530</v>
      </c>
      <c r="Q48" s="114" t="s">
        <v>90</v>
      </c>
      <c r="R48" s="85"/>
      <c r="S48" s="18" t="s">
        <v>87</v>
      </c>
      <c r="T48" s="18"/>
    </row>
    <row r="49" spans="1:20">
      <c r="A49" s="4">
        <v>45</v>
      </c>
      <c r="B49" s="17" t="s">
        <v>66</v>
      </c>
      <c r="C49" s="112" t="s">
        <v>1446</v>
      </c>
      <c r="D49" s="111" t="s">
        <v>952</v>
      </c>
      <c r="E49" s="75" t="s">
        <v>340</v>
      </c>
      <c r="F49" s="60"/>
      <c r="G49" s="66">
        <v>12</v>
      </c>
      <c r="H49" s="66">
        <v>11</v>
      </c>
      <c r="I49" s="78">
        <f t="shared" si="0"/>
        <v>23</v>
      </c>
      <c r="J49" s="18"/>
      <c r="K49" s="58" t="s">
        <v>189</v>
      </c>
      <c r="L49" s="75" t="s">
        <v>370</v>
      </c>
      <c r="M49" s="18"/>
      <c r="N49" s="58" t="s">
        <v>196</v>
      </c>
      <c r="O49" s="58">
        <v>9678358744</v>
      </c>
      <c r="P49" s="111" t="s">
        <v>1530</v>
      </c>
      <c r="Q49" s="114"/>
      <c r="R49" s="60">
        <v>32</v>
      </c>
      <c r="S49" s="18" t="s">
        <v>87</v>
      </c>
      <c r="T49" s="18"/>
    </row>
    <row r="50" spans="1:20">
      <c r="A50" s="4">
        <v>46</v>
      </c>
      <c r="B50" s="17" t="s">
        <v>66</v>
      </c>
      <c r="C50" s="112" t="s">
        <v>1447</v>
      </c>
      <c r="D50" s="111" t="s">
        <v>951</v>
      </c>
      <c r="E50" s="75" t="s">
        <v>341</v>
      </c>
      <c r="F50" s="60" t="s">
        <v>106</v>
      </c>
      <c r="G50" s="66">
        <v>14</v>
      </c>
      <c r="H50" s="66">
        <v>18</v>
      </c>
      <c r="I50" s="78">
        <f t="shared" si="0"/>
        <v>32</v>
      </c>
      <c r="J50" s="18"/>
      <c r="K50" s="58" t="s">
        <v>189</v>
      </c>
      <c r="L50" s="75" t="s">
        <v>756</v>
      </c>
      <c r="M50" s="18"/>
      <c r="N50" s="58" t="s">
        <v>196</v>
      </c>
      <c r="O50" s="58">
        <v>9678358744</v>
      </c>
      <c r="P50" s="111" t="s">
        <v>1531</v>
      </c>
      <c r="Q50" s="114" t="s">
        <v>91</v>
      </c>
      <c r="R50" s="60"/>
      <c r="S50" s="18" t="s">
        <v>87</v>
      </c>
      <c r="T50" s="18"/>
    </row>
    <row r="51" spans="1:20">
      <c r="A51" s="4">
        <v>47</v>
      </c>
      <c r="B51" s="17" t="s">
        <v>66</v>
      </c>
      <c r="C51" s="112" t="s">
        <v>1448</v>
      </c>
      <c r="D51" s="111" t="s">
        <v>951</v>
      </c>
      <c r="E51" s="75" t="s">
        <v>342</v>
      </c>
      <c r="F51" s="60" t="s">
        <v>106</v>
      </c>
      <c r="G51" s="66">
        <v>25</v>
      </c>
      <c r="H51" s="66">
        <v>20</v>
      </c>
      <c r="I51" s="78">
        <f t="shared" si="0"/>
        <v>45</v>
      </c>
      <c r="J51" s="18"/>
      <c r="K51" s="58" t="s">
        <v>189</v>
      </c>
      <c r="L51" s="75" t="s">
        <v>379</v>
      </c>
      <c r="M51" s="18"/>
      <c r="N51" s="58" t="s">
        <v>196</v>
      </c>
      <c r="O51" s="58">
        <v>9678358744</v>
      </c>
      <c r="P51" s="111" t="s">
        <v>1532</v>
      </c>
      <c r="Q51" s="114" t="s">
        <v>92</v>
      </c>
      <c r="R51" s="60">
        <v>32</v>
      </c>
      <c r="S51" s="18" t="s">
        <v>87</v>
      </c>
      <c r="T51" s="18"/>
    </row>
    <row r="52" spans="1:20" s="90" customFormat="1">
      <c r="A52" s="125">
        <v>48</v>
      </c>
      <c r="B52" s="17" t="s">
        <v>66</v>
      </c>
      <c r="C52" s="112" t="s">
        <v>1449</v>
      </c>
      <c r="D52" s="111" t="s">
        <v>951</v>
      </c>
      <c r="E52" s="126" t="s">
        <v>343</v>
      </c>
      <c r="F52" s="124" t="s">
        <v>106</v>
      </c>
      <c r="G52" s="67">
        <v>21</v>
      </c>
      <c r="H52" s="67">
        <v>29</v>
      </c>
      <c r="I52" s="78">
        <f t="shared" si="0"/>
        <v>50</v>
      </c>
      <c r="J52" s="127"/>
      <c r="K52" s="58" t="s">
        <v>189</v>
      </c>
      <c r="L52" s="126" t="s">
        <v>368</v>
      </c>
      <c r="M52" s="127"/>
      <c r="N52" s="58" t="s">
        <v>196</v>
      </c>
      <c r="O52" s="58">
        <v>9678358744</v>
      </c>
      <c r="P52" s="111" t="s">
        <v>1532</v>
      </c>
      <c r="Q52" s="128"/>
      <c r="R52" s="124"/>
      <c r="S52" s="127" t="s">
        <v>87</v>
      </c>
      <c r="T52" s="127"/>
    </row>
    <row r="53" spans="1:20">
      <c r="A53" s="4">
        <v>49</v>
      </c>
      <c r="B53" s="17" t="s">
        <v>66</v>
      </c>
      <c r="C53" s="112" t="s">
        <v>1450</v>
      </c>
      <c r="D53" s="111" t="s">
        <v>951</v>
      </c>
      <c r="E53" s="75" t="s">
        <v>344</v>
      </c>
      <c r="F53" s="60" t="s">
        <v>106</v>
      </c>
      <c r="G53" s="66">
        <v>37</v>
      </c>
      <c r="H53" s="66">
        <v>38</v>
      </c>
      <c r="I53" s="78">
        <f t="shared" si="0"/>
        <v>75</v>
      </c>
      <c r="J53" s="18"/>
      <c r="K53" s="58" t="s">
        <v>189</v>
      </c>
      <c r="L53" s="75" t="s">
        <v>379</v>
      </c>
      <c r="M53" s="18"/>
      <c r="N53" s="58" t="s">
        <v>196</v>
      </c>
      <c r="O53" s="58">
        <v>9678358744</v>
      </c>
      <c r="P53" s="111" t="s">
        <v>1533</v>
      </c>
      <c r="Q53" s="114" t="s">
        <v>93</v>
      </c>
      <c r="R53" s="60">
        <v>25</v>
      </c>
      <c r="S53" s="18" t="s">
        <v>87</v>
      </c>
      <c r="T53" s="18"/>
    </row>
    <row r="54" spans="1:20">
      <c r="A54" s="4">
        <v>50</v>
      </c>
      <c r="B54" s="17" t="s">
        <v>66</v>
      </c>
      <c r="C54" s="112" t="s">
        <v>1451</v>
      </c>
      <c r="D54" s="111" t="s">
        <v>952</v>
      </c>
      <c r="E54" s="75" t="s">
        <v>345</v>
      </c>
      <c r="F54" s="60"/>
      <c r="G54" s="66">
        <v>11</v>
      </c>
      <c r="H54" s="66">
        <v>15</v>
      </c>
      <c r="I54" s="78">
        <f t="shared" si="0"/>
        <v>26</v>
      </c>
      <c r="J54" s="18"/>
      <c r="K54" s="58" t="s">
        <v>189</v>
      </c>
      <c r="L54" s="75" t="s">
        <v>368</v>
      </c>
      <c r="M54" s="18"/>
      <c r="N54" s="58" t="s">
        <v>196</v>
      </c>
      <c r="O54" s="58">
        <v>9678358744</v>
      </c>
      <c r="P54" s="111" t="s">
        <v>1455</v>
      </c>
      <c r="Q54" s="114"/>
      <c r="R54" s="60">
        <v>63</v>
      </c>
      <c r="S54" s="18" t="s">
        <v>87</v>
      </c>
      <c r="T54" s="18"/>
    </row>
    <row r="55" spans="1:20">
      <c r="A55" s="4">
        <v>51</v>
      </c>
      <c r="B55" s="17" t="s">
        <v>66</v>
      </c>
      <c r="C55" s="112" t="s">
        <v>1452</v>
      </c>
      <c r="D55" s="111" t="s">
        <v>952</v>
      </c>
      <c r="E55" s="75" t="s">
        <v>715</v>
      </c>
      <c r="F55" s="60"/>
      <c r="G55" s="66">
        <v>25</v>
      </c>
      <c r="H55" s="66">
        <v>20</v>
      </c>
      <c r="I55" s="78">
        <f t="shared" si="0"/>
        <v>45</v>
      </c>
      <c r="J55" s="18"/>
      <c r="K55" s="58" t="s">
        <v>189</v>
      </c>
      <c r="L55" s="75" t="s">
        <v>756</v>
      </c>
      <c r="M55" s="18"/>
      <c r="N55" s="58" t="s">
        <v>197</v>
      </c>
      <c r="O55" s="58">
        <v>8011416197</v>
      </c>
      <c r="P55" s="111" t="s">
        <v>1455</v>
      </c>
      <c r="Q55" s="114"/>
      <c r="R55" s="60"/>
      <c r="S55" s="18" t="s">
        <v>87</v>
      </c>
      <c r="T55" s="18"/>
    </row>
    <row r="56" spans="1:20">
      <c r="A56" s="4">
        <v>52</v>
      </c>
      <c r="B56" s="17" t="s">
        <v>66</v>
      </c>
      <c r="C56" s="112" t="s">
        <v>1453</v>
      </c>
      <c r="D56" s="111" t="s">
        <v>952</v>
      </c>
      <c r="E56" s="75" t="s">
        <v>346</v>
      </c>
      <c r="F56" s="60"/>
      <c r="G56" s="66">
        <v>25</v>
      </c>
      <c r="H56" s="66">
        <v>34</v>
      </c>
      <c r="I56" s="78">
        <f t="shared" si="0"/>
        <v>59</v>
      </c>
      <c r="J56" s="18"/>
      <c r="K56" s="58" t="s">
        <v>189</v>
      </c>
      <c r="L56" s="75" t="s">
        <v>370</v>
      </c>
      <c r="M56" s="18"/>
      <c r="N56" s="58" t="s">
        <v>197</v>
      </c>
      <c r="O56" s="58">
        <v>8011416197</v>
      </c>
      <c r="P56" s="111" t="s">
        <v>1455</v>
      </c>
      <c r="Q56" s="114"/>
      <c r="R56" s="60">
        <v>45</v>
      </c>
      <c r="S56" s="18" t="s">
        <v>87</v>
      </c>
      <c r="T56" s="18"/>
    </row>
    <row r="57" spans="1:20">
      <c r="A57" s="4">
        <v>53</v>
      </c>
      <c r="B57" s="17" t="s">
        <v>66</v>
      </c>
      <c r="C57" s="112" t="s">
        <v>1454</v>
      </c>
      <c r="D57" s="111" t="s">
        <v>952</v>
      </c>
      <c r="E57" s="75" t="s">
        <v>347</v>
      </c>
      <c r="F57" s="60"/>
      <c r="G57" s="66">
        <v>10</v>
      </c>
      <c r="H57" s="66">
        <v>15</v>
      </c>
      <c r="I57" s="78">
        <f t="shared" si="0"/>
        <v>25</v>
      </c>
      <c r="J57" s="18"/>
      <c r="K57" s="58" t="s">
        <v>189</v>
      </c>
      <c r="L57" s="75" t="s">
        <v>379</v>
      </c>
      <c r="M57" s="18"/>
      <c r="N57" s="58" t="s">
        <v>197</v>
      </c>
      <c r="O57" s="58">
        <v>8011416197</v>
      </c>
      <c r="P57" s="111" t="s">
        <v>1455</v>
      </c>
      <c r="Q57" s="114"/>
      <c r="R57" s="60"/>
      <c r="S57" s="18" t="s">
        <v>87</v>
      </c>
      <c r="T57" s="18"/>
    </row>
    <row r="58" spans="1:20">
      <c r="A58" s="4">
        <v>54</v>
      </c>
      <c r="B58" s="17" t="s">
        <v>67</v>
      </c>
      <c r="C58" s="140" t="s">
        <v>1456</v>
      </c>
      <c r="D58" s="56" t="s">
        <v>814</v>
      </c>
      <c r="E58" s="75" t="s">
        <v>716</v>
      </c>
      <c r="F58" s="60"/>
      <c r="G58" s="66">
        <v>21</v>
      </c>
      <c r="H58" s="66">
        <v>15</v>
      </c>
      <c r="I58" s="78">
        <f t="shared" si="0"/>
        <v>36</v>
      </c>
      <c r="J58" s="18"/>
      <c r="K58" s="58" t="s">
        <v>189</v>
      </c>
      <c r="L58" s="75" t="s">
        <v>379</v>
      </c>
      <c r="M58" s="18"/>
      <c r="N58" s="58" t="s">
        <v>197</v>
      </c>
      <c r="O58" s="58">
        <v>8011416197</v>
      </c>
      <c r="P58" s="56" t="s">
        <v>1534</v>
      </c>
      <c r="Q58" s="114" t="s">
        <v>94</v>
      </c>
      <c r="R58" s="60"/>
      <c r="S58" s="18" t="s">
        <v>87</v>
      </c>
      <c r="T58" s="18"/>
    </row>
    <row r="59" spans="1:20">
      <c r="A59" s="4">
        <v>55</v>
      </c>
      <c r="B59" s="17" t="s">
        <v>67</v>
      </c>
      <c r="C59" s="140" t="s">
        <v>1457</v>
      </c>
      <c r="D59" s="56" t="s">
        <v>814</v>
      </c>
      <c r="E59" s="75" t="s">
        <v>348</v>
      </c>
      <c r="F59" s="60"/>
      <c r="G59" s="66">
        <v>24</v>
      </c>
      <c r="H59" s="66">
        <v>25</v>
      </c>
      <c r="I59" s="78">
        <f t="shared" si="0"/>
        <v>49</v>
      </c>
      <c r="J59" s="18"/>
      <c r="K59" s="58" t="s">
        <v>189</v>
      </c>
      <c r="L59" s="75" t="s">
        <v>368</v>
      </c>
      <c r="M59" s="18"/>
      <c r="N59" s="58" t="s">
        <v>197</v>
      </c>
      <c r="O59" s="58">
        <v>8011416197</v>
      </c>
      <c r="P59" s="56" t="s">
        <v>1534</v>
      </c>
      <c r="Q59" s="114"/>
      <c r="R59" s="60">
        <v>42</v>
      </c>
      <c r="S59" s="18" t="s">
        <v>87</v>
      </c>
      <c r="T59" s="18"/>
    </row>
    <row r="60" spans="1:20">
      <c r="A60" s="4">
        <v>56</v>
      </c>
      <c r="B60" s="17" t="s">
        <v>67</v>
      </c>
      <c r="C60" s="140" t="s">
        <v>1458</v>
      </c>
      <c r="D60" s="56" t="s">
        <v>814</v>
      </c>
      <c r="E60" s="75" t="s">
        <v>349</v>
      </c>
      <c r="F60" s="60"/>
      <c r="G60" s="66">
        <v>23</v>
      </c>
      <c r="H60" s="66">
        <v>22</v>
      </c>
      <c r="I60" s="78">
        <f t="shared" si="0"/>
        <v>45</v>
      </c>
      <c r="J60" s="18"/>
      <c r="K60" s="58" t="s">
        <v>189</v>
      </c>
      <c r="L60" s="75" t="s">
        <v>379</v>
      </c>
      <c r="M60" s="18"/>
      <c r="N60" s="58" t="s">
        <v>197</v>
      </c>
      <c r="O60" s="58">
        <v>8011416197</v>
      </c>
      <c r="P60" s="56" t="s">
        <v>1534</v>
      </c>
      <c r="Q60" s="114"/>
      <c r="R60" s="60"/>
      <c r="S60" s="18" t="s">
        <v>87</v>
      </c>
      <c r="T60" s="18"/>
    </row>
    <row r="61" spans="1:20">
      <c r="A61" s="4">
        <v>57</v>
      </c>
      <c r="B61" s="17" t="s">
        <v>67</v>
      </c>
      <c r="C61" s="140" t="s">
        <v>1459</v>
      </c>
      <c r="D61" s="56" t="s">
        <v>814</v>
      </c>
      <c r="E61" s="75" t="s">
        <v>350</v>
      </c>
      <c r="F61" s="60"/>
      <c r="G61" s="66">
        <v>21</v>
      </c>
      <c r="H61" s="66">
        <v>25</v>
      </c>
      <c r="I61" s="78">
        <f t="shared" si="0"/>
        <v>46</v>
      </c>
      <c r="J61" s="18"/>
      <c r="K61" s="58" t="s">
        <v>189</v>
      </c>
      <c r="L61" s="75" t="s">
        <v>379</v>
      </c>
      <c r="M61" s="18"/>
      <c r="N61" s="58" t="s">
        <v>197</v>
      </c>
      <c r="O61" s="58">
        <v>8011416197</v>
      </c>
      <c r="P61" s="56" t="s">
        <v>1535</v>
      </c>
      <c r="Q61" s="114" t="s">
        <v>97</v>
      </c>
      <c r="R61" s="60">
        <v>15</v>
      </c>
      <c r="S61" s="18" t="s">
        <v>87</v>
      </c>
      <c r="T61" s="18"/>
    </row>
    <row r="62" spans="1:20">
      <c r="A62" s="4">
        <v>58</v>
      </c>
      <c r="B62" s="17" t="s">
        <v>67</v>
      </c>
      <c r="C62" s="140" t="s">
        <v>1460</v>
      </c>
      <c r="D62" s="56" t="s">
        <v>814</v>
      </c>
      <c r="E62" s="75" t="s">
        <v>746</v>
      </c>
      <c r="F62" s="60"/>
      <c r="G62" s="66">
        <v>27</v>
      </c>
      <c r="H62" s="66">
        <v>20</v>
      </c>
      <c r="I62" s="78">
        <f t="shared" si="0"/>
        <v>47</v>
      </c>
      <c r="J62" s="18"/>
      <c r="K62" s="58" t="s">
        <v>189</v>
      </c>
      <c r="L62" s="75" t="s">
        <v>756</v>
      </c>
      <c r="M62" s="18"/>
      <c r="N62" s="58" t="s">
        <v>197</v>
      </c>
      <c r="O62" s="58">
        <v>8011416197</v>
      </c>
      <c r="P62" s="56" t="s">
        <v>1535</v>
      </c>
      <c r="Q62" s="114"/>
      <c r="R62" s="60"/>
      <c r="S62" s="18" t="s">
        <v>87</v>
      </c>
      <c r="T62" s="18"/>
    </row>
    <row r="63" spans="1:20">
      <c r="A63" s="4">
        <v>59</v>
      </c>
      <c r="B63" s="17" t="s">
        <v>67</v>
      </c>
      <c r="C63" s="140" t="s">
        <v>1461</v>
      </c>
      <c r="D63" s="56" t="s">
        <v>814</v>
      </c>
      <c r="E63" s="75" t="s">
        <v>747</v>
      </c>
      <c r="F63" s="60"/>
      <c r="G63" s="66">
        <v>24</v>
      </c>
      <c r="H63" s="66">
        <v>22</v>
      </c>
      <c r="I63" s="78">
        <f t="shared" si="0"/>
        <v>46</v>
      </c>
      <c r="J63" s="18"/>
      <c r="K63" s="55" t="s">
        <v>198</v>
      </c>
      <c r="L63" s="75" t="s">
        <v>368</v>
      </c>
      <c r="M63" s="18"/>
      <c r="N63" s="55" t="s">
        <v>199</v>
      </c>
      <c r="O63" s="55">
        <v>7399291737</v>
      </c>
      <c r="P63" s="56" t="s">
        <v>1535</v>
      </c>
      <c r="Q63" s="114"/>
      <c r="R63" s="60"/>
      <c r="S63" s="18" t="s">
        <v>87</v>
      </c>
      <c r="T63" s="18"/>
    </row>
    <row r="64" spans="1:20">
      <c r="A64" s="4">
        <v>60</v>
      </c>
      <c r="B64" s="17" t="s">
        <v>67</v>
      </c>
      <c r="C64" s="140" t="s">
        <v>1462</v>
      </c>
      <c r="D64" s="56" t="s">
        <v>814</v>
      </c>
      <c r="E64" s="75" t="s">
        <v>748</v>
      </c>
      <c r="F64" s="60"/>
      <c r="G64" s="66">
        <v>23</v>
      </c>
      <c r="H64" s="66">
        <v>28</v>
      </c>
      <c r="I64" s="78">
        <f t="shared" si="0"/>
        <v>51</v>
      </c>
      <c r="J64" s="18"/>
      <c r="K64" s="55" t="s">
        <v>198</v>
      </c>
      <c r="L64" s="75" t="s">
        <v>368</v>
      </c>
      <c r="M64" s="18"/>
      <c r="N64" s="55" t="s">
        <v>199</v>
      </c>
      <c r="O64" s="55">
        <v>7399291737</v>
      </c>
      <c r="P64" s="56" t="s">
        <v>1513</v>
      </c>
      <c r="Q64" s="114" t="s">
        <v>90</v>
      </c>
      <c r="R64" s="60"/>
      <c r="S64" s="18" t="s">
        <v>87</v>
      </c>
      <c r="T64" s="18"/>
    </row>
    <row r="65" spans="1:20">
      <c r="A65" s="4">
        <v>61</v>
      </c>
      <c r="B65" s="17" t="s">
        <v>67</v>
      </c>
      <c r="C65" s="140" t="s">
        <v>1463</v>
      </c>
      <c r="D65" s="56" t="s">
        <v>814</v>
      </c>
      <c r="E65" s="75" t="s">
        <v>749</v>
      </c>
      <c r="F65" s="60"/>
      <c r="G65" s="66">
        <v>23</v>
      </c>
      <c r="H65" s="66">
        <v>20</v>
      </c>
      <c r="I65" s="78">
        <f t="shared" si="0"/>
        <v>43</v>
      </c>
      <c r="J65" s="18"/>
      <c r="K65" s="55" t="s">
        <v>198</v>
      </c>
      <c r="L65" s="75" t="s">
        <v>370</v>
      </c>
      <c r="M65" s="18"/>
      <c r="N65" s="55" t="s">
        <v>199</v>
      </c>
      <c r="O65" s="55">
        <v>7399291737</v>
      </c>
      <c r="P65" s="56" t="s">
        <v>1513</v>
      </c>
      <c r="Q65" s="114"/>
      <c r="R65" s="60">
        <v>22</v>
      </c>
      <c r="S65" s="18" t="s">
        <v>87</v>
      </c>
      <c r="T65" s="18"/>
    </row>
    <row r="66" spans="1:20">
      <c r="A66" s="4">
        <v>62</v>
      </c>
      <c r="B66" s="17" t="s">
        <v>67</v>
      </c>
      <c r="C66" s="140" t="s">
        <v>1464</v>
      </c>
      <c r="D66" s="56" t="s">
        <v>814</v>
      </c>
      <c r="E66" s="75" t="s">
        <v>351</v>
      </c>
      <c r="F66" s="60"/>
      <c r="G66" s="59">
        <v>30</v>
      </c>
      <c r="H66" s="59">
        <v>68</v>
      </c>
      <c r="I66" s="78">
        <f t="shared" si="0"/>
        <v>98</v>
      </c>
      <c r="J66" s="18"/>
      <c r="K66" s="55" t="s">
        <v>198</v>
      </c>
      <c r="L66" s="75" t="s">
        <v>379</v>
      </c>
      <c r="M66" s="18"/>
      <c r="N66" s="55" t="s">
        <v>199</v>
      </c>
      <c r="O66" s="55">
        <v>7399291737</v>
      </c>
      <c r="P66" s="56" t="s">
        <v>1513</v>
      </c>
      <c r="Q66" s="114"/>
      <c r="R66" s="60"/>
      <c r="S66" s="18" t="s">
        <v>87</v>
      </c>
      <c r="T66" s="18"/>
    </row>
    <row r="67" spans="1:20">
      <c r="A67" s="4">
        <v>63</v>
      </c>
      <c r="B67" s="17" t="s">
        <v>67</v>
      </c>
      <c r="C67" s="140" t="s">
        <v>1465</v>
      </c>
      <c r="D67" s="56" t="s">
        <v>814</v>
      </c>
      <c r="E67" s="75" t="s">
        <v>352</v>
      </c>
      <c r="F67" s="60"/>
      <c r="G67" s="59">
        <v>44</v>
      </c>
      <c r="H67" s="59">
        <v>68</v>
      </c>
      <c r="I67" s="78">
        <f t="shared" si="0"/>
        <v>112</v>
      </c>
      <c r="J67" s="18"/>
      <c r="K67" s="55" t="s">
        <v>198</v>
      </c>
      <c r="L67" s="75" t="s">
        <v>757</v>
      </c>
      <c r="M67" s="18"/>
      <c r="N67" s="55" t="s">
        <v>199</v>
      </c>
      <c r="O67" s="55">
        <v>7399291737</v>
      </c>
      <c r="P67" s="56" t="s">
        <v>1514</v>
      </c>
      <c r="Q67" s="114" t="s">
        <v>93</v>
      </c>
      <c r="R67" s="60">
        <v>22</v>
      </c>
      <c r="S67" s="18" t="s">
        <v>87</v>
      </c>
      <c r="T67" s="18"/>
    </row>
    <row r="68" spans="1:20">
      <c r="A68" s="4">
        <v>64</v>
      </c>
      <c r="B68" s="17" t="s">
        <v>67</v>
      </c>
      <c r="C68" s="140" t="s">
        <v>1466</v>
      </c>
      <c r="D68" s="56" t="s">
        <v>814</v>
      </c>
      <c r="E68" s="75" t="s">
        <v>353</v>
      </c>
      <c r="F68" s="60"/>
      <c r="G68" s="59">
        <v>79</v>
      </c>
      <c r="H68" s="59">
        <v>131</v>
      </c>
      <c r="I68" s="78">
        <f t="shared" si="0"/>
        <v>210</v>
      </c>
      <c r="J68" s="18"/>
      <c r="K68" s="55" t="s">
        <v>198</v>
      </c>
      <c r="L68" s="75" t="s">
        <v>758</v>
      </c>
      <c r="M68" s="18"/>
      <c r="N68" s="55" t="s">
        <v>199</v>
      </c>
      <c r="O68" s="55">
        <v>7399291737</v>
      </c>
      <c r="P68" s="56" t="s">
        <v>1514</v>
      </c>
      <c r="Q68" s="114"/>
      <c r="R68" s="60"/>
      <c r="S68" s="18" t="s">
        <v>87</v>
      </c>
      <c r="T68" s="18"/>
    </row>
    <row r="69" spans="1:20">
      <c r="A69" s="4">
        <v>65</v>
      </c>
      <c r="B69" s="17" t="s">
        <v>67</v>
      </c>
      <c r="C69" s="140" t="s">
        <v>1467</v>
      </c>
      <c r="D69" s="56" t="s">
        <v>814</v>
      </c>
      <c r="E69" s="75" t="s">
        <v>354</v>
      </c>
      <c r="F69" s="60"/>
      <c r="G69" s="59">
        <v>41</v>
      </c>
      <c r="H69" s="59">
        <v>34</v>
      </c>
      <c r="I69" s="78">
        <f t="shared" si="0"/>
        <v>75</v>
      </c>
      <c r="J69" s="18"/>
      <c r="K69" s="55" t="s">
        <v>198</v>
      </c>
      <c r="L69" s="75" t="s">
        <v>366</v>
      </c>
      <c r="M69" s="18"/>
      <c r="N69" s="55" t="s">
        <v>199</v>
      </c>
      <c r="O69" s="55">
        <v>7399291737</v>
      </c>
      <c r="P69" s="56" t="s">
        <v>1514</v>
      </c>
      <c r="Q69" s="114"/>
      <c r="R69" s="60">
        <v>15</v>
      </c>
      <c r="S69" s="18" t="s">
        <v>87</v>
      </c>
      <c r="T69" s="18"/>
    </row>
    <row r="70" spans="1:20">
      <c r="A70" s="4">
        <v>66</v>
      </c>
      <c r="B70" s="17" t="s">
        <v>67</v>
      </c>
      <c r="C70" s="140" t="s">
        <v>1468</v>
      </c>
      <c r="D70" s="56" t="s">
        <v>814</v>
      </c>
      <c r="E70" s="75" t="s">
        <v>355</v>
      </c>
      <c r="F70" s="60"/>
      <c r="G70" s="59">
        <v>22</v>
      </c>
      <c r="H70" s="59">
        <v>38</v>
      </c>
      <c r="I70" s="78">
        <f t="shared" ref="I70:I100" si="1">+G70+H70</f>
        <v>60</v>
      </c>
      <c r="J70" s="18"/>
      <c r="K70" s="55" t="s">
        <v>198</v>
      </c>
      <c r="L70" s="75" t="s">
        <v>759</v>
      </c>
      <c r="M70" s="18"/>
      <c r="N70" s="55" t="s">
        <v>199</v>
      </c>
      <c r="O70" s="55">
        <v>7399291737</v>
      </c>
      <c r="P70" s="56" t="s">
        <v>1514</v>
      </c>
      <c r="Q70" s="114"/>
      <c r="R70" s="60"/>
      <c r="S70" s="18" t="s">
        <v>87</v>
      </c>
      <c r="T70" s="18"/>
    </row>
    <row r="71" spans="1:20">
      <c r="A71" s="4">
        <v>67</v>
      </c>
      <c r="B71" s="17" t="s">
        <v>67</v>
      </c>
      <c r="C71" s="140" t="s">
        <v>1469</v>
      </c>
      <c r="D71" s="56" t="s">
        <v>814</v>
      </c>
      <c r="E71" s="75" t="s">
        <v>750</v>
      </c>
      <c r="F71" s="60"/>
      <c r="G71" s="59">
        <v>135</v>
      </c>
      <c r="H71" s="59">
        <v>115</v>
      </c>
      <c r="I71" s="78">
        <f t="shared" si="1"/>
        <v>250</v>
      </c>
      <c r="J71" s="18"/>
      <c r="K71" s="58" t="s">
        <v>189</v>
      </c>
      <c r="L71" s="75" t="s">
        <v>759</v>
      </c>
      <c r="M71" s="18"/>
      <c r="N71" s="58" t="s">
        <v>200</v>
      </c>
      <c r="O71" s="58">
        <v>9859884424</v>
      </c>
      <c r="P71" s="56" t="s">
        <v>1515</v>
      </c>
      <c r="Q71" s="114" t="s">
        <v>92</v>
      </c>
      <c r="R71" s="85"/>
      <c r="S71" s="18" t="s">
        <v>87</v>
      </c>
      <c r="T71" s="18"/>
    </row>
    <row r="72" spans="1:20">
      <c r="A72" s="4">
        <v>68</v>
      </c>
      <c r="B72" s="17" t="s">
        <v>67</v>
      </c>
      <c r="C72" s="140" t="s">
        <v>1470</v>
      </c>
      <c r="D72" s="56" t="s">
        <v>814</v>
      </c>
      <c r="E72" s="75" t="s">
        <v>751</v>
      </c>
      <c r="F72" s="60"/>
      <c r="G72" s="59">
        <v>50</v>
      </c>
      <c r="H72" s="59">
        <v>75</v>
      </c>
      <c r="I72" s="78">
        <f t="shared" si="1"/>
        <v>125</v>
      </c>
      <c r="J72" s="18"/>
      <c r="K72" s="58" t="s">
        <v>189</v>
      </c>
      <c r="L72" s="75" t="s">
        <v>584</v>
      </c>
      <c r="M72" s="18"/>
      <c r="N72" s="58" t="s">
        <v>200</v>
      </c>
      <c r="O72" s="58">
        <v>9859884424</v>
      </c>
      <c r="P72" s="56" t="s">
        <v>1515</v>
      </c>
      <c r="Q72" s="114"/>
      <c r="R72" s="60">
        <v>35</v>
      </c>
      <c r="S72" s="18" t="s">
        <v>87</v>
      </c>
      <c r="T72" s="18"/>
    </row>
    <row r="73" spans="1:20">
      <c r="A73" s="4">
        <v>69</v>
      </c>
      <c r="B73" s="17" t="s">
        <v>67</v>
      </c>
      <c r="C73" s="140" t="s">
        <v>1471</v>
      </c>
      <c r="D73" s="56" t="s">
        <v>814</v>
      </c>
      <c r="E73" s="75" t="s">
        <v>752</v>
      </c>
      <c r="F73" s="60"/>
      <c r="G73" s="59">
        <v>34</v>
      </c>
      <c r="H73" s="59">
        <v>31</v>
      </c>
      <c r="I73" s="78">
        <f t="shared" si="1"/>
        <v>65</v>
      </c>
      <c r="J73" s="18"/>
      <c r="K73" s="58" t="s">
        <v>189</v>
      </c>
      <c r="L73" s="75" t="s">
        <v>584</v>
      </c>
      <c r="M73" s="18"/>
      <c r="N73" s="58" t="s">
        <v>200</v>
      </c>
      <c r="O73" s="58">
        <v>9859884424</v>
      </c>
      <c r="P73" s="56" t="s">
        <v>1515</v>
      </c>
      <c r="Q73" s="114"/>
      <c r="R73" s="60"/>
      <c r="S73" s="18" t="s">
        <v>87</v>
      </c>
      <c r="T73" s="18"/>
    </row>
    <row r="74" spans="1:20">
      <c r="A74" s="4">
        <v>70</v>
      </c>
      <c r="B74" s="17" t="s">
        <v>67</v>
      </c>
      <c r="C74" s="140" t="s">
        <v>1472</v>
      </c>
      <c r="D74" s="56" t="s">
        <v>814</v>
      </c>
      <c r="E74" s="75" t="s">
        <v>753</v>
      </c>
      <c r="F74" s="60"/>
      <c r="G74" s="59">
        <v>33</v>
      </c>
      <c r="H74" s="59">
        <v>25</v>
      </c>
      <c r="I74" s="78">
        <f t="shared" si="1"/>
        <v>58</v>
      </c>
      <c r="J74" s="18"/>
      <c r="K74" s="58" t="s">
        <v>189</v>
      </c>
      <c r="L74" s="75" t="s">
        <v>585</v>
      </c>
      <c r="M74" s="18"/>
      <c r="N74" s="58" t="s">
        <v>200</v>
      </c>
      <c r="O74" s="58">
        <v>9859884424</v>
      </c>
      <c r="P74" s="56" t="s">
        <v>1515</v>
      </c>
      <c r="Q74" s="114"/>
      <c r="R74" s="60">
        <v>36</v>
      </c>
      <c r="S74" s="18" t="s">
        <v>87</v>
      </c>
      <c r="T74" s="18"/>
    </row>
    <row r="75" spans="1:20">
      <c r="A75" s="4">
        <v>71</v>
      </c>
      <c r="B75" s="17" t="s">
        <v>67</v>
      </c>
      <c r="C75" s="140" t="s">
        <v>1473</v>
      </c>
      <c r="D75" s="56" t="s">
        <v>814</v>
      </c>
      <c r="E75" s="75" t="s">
        <v>754</v>
      </c>
      <c r="F75" s="60"/>
      <c r="G75" s="59">
        <v>38</v>
      </c>
      <c r="H75" s="59">
        <v>28</v>
      </c>
      <c r="I75" s="78">
        <f t="shared" si="1"/>
        <v>66</v>
      </c>
      <c r="J75" s="18"/>
      <c r="K75" s="17" t="s">
        <v>201</v>
      </c>
      <c r="L75" s="75" t="s">
        <v>584</v>
      </c>
      <c r="M75" s="18"/>
      <c r="N75" s="58" t="s">
        <v>190</v>
      </c>
      <c r="O75" s="58">
        <v>8876426815</v>
      </c>
      <c r="P75" s="56" t="s">
        <v>1516</v>
      </c>
      <c r="Q75" s="114" t="s">
        <v>93</v>
      </c>
      <c r="R75" s="60"/>
      <c r="S75" s="18" t="s">
        <v>87</v>
      </c>
      <c r="T75" s="18"/>
    </row>
    <row r="76" spans="1:20">
      <c r="A76" s="4">
        <v>72</v>
      </c>
      <c r="B76" s="17" t="s">
        <v>67</v>
      </c>
      <c r="C76" s="140" t="s">
        <v>1474</v>
      </c>
      <c r="D76" s="56" t="s">
        <v>814</v>
      </c>
      <c r="E76" s="75" t="s">
        <v>755</v>
      </c>
      <c r="F76" s="60"/>
      <c r="G76" s="59">
        <v>36</v>
      </c>
      <c r="H76" s="59">
        <v>44</v>
      </c>
      <c r="I76" s="78">
        <f t="shared" si="1"/>
        <v>80</v>
      </c>
      <c r="J76" s="18"/>
      <c r="K76" s="17" t="s">
        <v>201</v>
      </c>
      <c r="L76" s="75" t="s">
        <v>584</v>
      </c>
      <c r="M76" s="18"/>
      <c r="N76" s="58" t="s">
        <v>190</v>
      </c>
      <c r="O76" s="58">
        <v>8876426815</v>
      </c>
      <c r="P76" s="56" t="s">
        <v>1516</v>
      </c>
      <c r="Q76" s="114"/>
      <c r="R76" s="60">
        <v>35</v>
      </c>
      <c r="S76" s="18" t="s">
        <v>87</v>
      </c>
      <c r="T76" s="18"/>
    </row>
    <row r="77" spans="1:20">
      <c r="A77" s="4">
        <v>73</v>
      </c>
      <c r="B77" s="17" t="s">
        <v>67</v>
      </c>
      <c r="C77" s="140" t="s">
        <v>1475</v>
      </c>
      <c r="D77" s="56" t="s">
        <v>814</v>
      </c>
      <c r="E77" s="61" t="s">
        <v>202</v>
      </c>
      <c r="F77" s="60"/>
      <c r="G77" s="59">
        <v>29</v>
      </c>
      <c r="H77" s="59">
        <v>54</v>
      </c>
      <c r="I77" s="78">
        <f t="shared" si="1"/>
        <v>83</v>
      </c>
      <c r="J77" s="18"/>
      <c r="K77" s="17" t="s">
        <v>201</v>
      </c>
      <c r="L77" s="75" t="s">
        <v>585</v>
      </c>
      <c r="M77" s="18"/>
      <c r="N77" s="58" t="s">
        <v>190</v>
      </c>
      <c r="O77" s="58">
        <v>8876426815</v>
      </c>
      <c r="P77" s="56" t="s">
        <v>1516</v>
      </c>
      <c r="Q77" s="114"/>
      <c r="R77" s="60"/>
      <c r="S77" s="18" t="s">
        <v>87</v>
      </c>
      <c r="T77" s="18"/>
    </row>
    <row r="78" spans="1:20">
      <c r="A78" s="4">
        <v>74</v>
      </c>
      <c r="B78" s="17" t="s">
        <v>67</v>
      </c>
      <c r="C78" s="140" t="s">
        <v>1101</v>
      </c>
      <c r="D78" s="56" t="s">
        <v>814</v>
      </c>
      <c r="E78" s="61" t="s">
        <v>203</v>
      </c>
      <c r="F78" s="60"/>
      <c r="G78" s="59">
        <v>40</v>
      </c>
      <c r="H78" s="59">
        <v>55</v>
      </c>
      <c r="I78" s="78">
        <f t="shared" si="1"/>
        <v>95</v>
      </c>
      <c r="J78" s="18"/>
      <c r="K78" s="17" t="s">
        <v>201</v>
      </c>
      <c r="L78" s="75" t="s">
        <v>760</v>
      </c>
      <c r="M78" s="18"/>
      <c r="N78" s="58" t="s">
        <v>190</v>
      </c>
      <c r="O78" s="58">
        <v>8876426815</v>
      </c>
      <c r="P78" s="56" t="s">
        <v>1516</v>
      </c>
      <c r="Q78" s="114"/>
      <c r="R78" s="60">
        <v>30</v>
      </c>
      <c r="S78" s="18" t="s">
        <v>87</v>
      </c>
      <c r="T78" s="18"/>
    </row>
    <row r="79" spans="1:20">
      <c r="A79" s="4">
        <v>75</v>
      </c>
      <c r="B79" s="17" t="s">
        <v>67</v>
      </c>
      <c r="C79" s="140" t="s">
        <v>1476</v>
      </c>
      <c r="D79" s="56" t="s">
        <v>814</v>
      </c>
      <c r="E79" s="61" t="s">
        <v>204</v>
      </c>
      <c r="F79" s="60"/>
      <c r="G79" s="59">
        <v>43</v>
      </c>
      <c r="H79" s="59">
        <v>44</v>
      </c>
      <c r="I79" s="78">
        <f t="shared" si="1"/>
        <v>87</v>
      </c>
      <c r="J79" s="18"/>
      <c r="K79" s="17" t="s">
        <v>201</v>
      </c>
      <c r="L79" s="75" t="s">
        <v>366</v>
      </c>
      <c r="M79" s="18"/>
      <c r="N79" s="58" t="s">
        <v>191</v>
      </c>
      <c r="O79" s="58">
        <v>98541724</v>
      </c>
      <c r="P79" s="56" t="s">
        <v>1517</v>
      </c>
      <c r="Q79" s="114" t="s">
        <v>94</v>
      </c>
      <c r="R79" s="60"/>
      <c r="S79" s="18" t="s">
        <v>87</v>
      </c>
      <c r="T79" s="18"/>
    </row>
    <row r="80" spans="1:20">
      <c r="A80" s="4">
        <v>76</v>
      </c>
      <c r="B80" s="17" t="s">
        <v>67</v>
      </c>
      <c r="C80" s="140" t="s">
        <v>1477</v>
      </c>
      <c r="D80" s="56" t="s">
        <v>814</v>
      </c>
      <c r="E80" s="63" t="s">
        <v>205</v>
      </c>
      <c r="F80" s="60"/>
      <c r="G80" s="59">
        <v>26</v>
      </c>
      <c r="H80" s="59">
        <v>37</v>
      </c>
      <c r="I80" s="78">
        <f t="shared" si="1"/>
        <v>63</v>
      </c>
      <c r="J80" s="18"/>
      <c r="K80" s="17" t="s">
        <v>201</v>
      </c>
      <c r="L80" s="75" t="s">
        <v>760</v>
      </c>
      <c r="M80" s="18"/>
      <c r="N80" s="58" t="s">
        <v>191</v>
      </c>
      <c r="O80" s="58">
        <v>98541724</v>
      </c>
      <c r="P80" s="56" t="s">
        <v>1517</v>
      </c>
      <c r="Q80" s="114"/>
      <c r="R80" s="60">
        <v>22</v>
      </c>
      <c r="S80" s="18" t="s">
        <v>87</v>
      </c>
      <c r="T80" s="18"/>
    </row>
    <row r="81" spans="1:20">
      <c r="A81" s="4">
        <v>77</v>
      </c>
      <c r="B81" s="17" t="s">
        <v>67</v>
      </c>
      <c r="C81" s="140" t="s">
        <v>1478</v>
      </c>
      <c r="D81" s="56" t="s">
        <v>814</v>
      </c>
      <c r="E81" s="63" t="s">
        <v>206</v>
      </c>
      <c r="F81" s="60"/>
      <c r="G81" s="59">
        <v>48</v>
      </c>
      <c r="H81" s="59">
        <v>22</v>
      </c>
      <c r="I81" s="78">
        <f>+G81+H81</f>
        <v>70</v>
      </c>
      <c r="J81" s="18"/>
      <c r="K81" s="58" t="s">
        <v>207</v>
      </c>
      <c r="L81" s="75" t="s">
        <v>366</v>
      </c>
      <c r="M81" s="18"/>
      <c r="N81" s="58" t="s">
        <v>191</v>
      </c>
      <c r="O81" s="58">
        <v>98541724</v>
      </c>
      <c r="P81" s="56" t="s">
        <v>1517</v>
      </c>
      <c r="Q81" s="114"/>
      <c r="R81" s="60"/>
      <c r="S81" s="18" t="s">
        <v>87</v>
      </c>
      <c r="T81" s="18"/>
    </row>
    <row r="82" spans="1:20">
      <c r="A82" s="4">
        <v>78</v>
      </c>
      <c r="B82" s="17" t="s">
        <v>67</v>
      </c>
      <c r="C82" s="140" t="s">
        <v>1479</v>
      </c>
      <c r="D82" s="56" t="s">
        <v>814</v>
      </c>
      <c r="E82" s="61" t="s">
        <v>208</v>
      </c>
      <c r="F82" s="60"/>
      <c r="G82" s="59">
        <v>25</v>
      </c>
      <c r="H82" s="59">
        <v>35</v>
      </c>
      <c r="I82" s="78">
        <f t="shared" si="1"/>
        <v>60</v>
      </c>
      <c r="J82" s="18"/>
      <c r="K82" s="58" t="s">
        <v>207</v>
      </c>
      <c r="L82" s="75" t="s">
        <v>761</v>
      </c>
      <c r="M82" s="18"/>
      <c r="N82" s="58" t="s">
        <v>191</v>
      </c>
      <c r="O82" s="58">
        <v>98541724</v>
      </c>
      <c r="P82" s="56" t="s">
        <v>1517</v>
      </c>
      <c r="Q82" s="114"/>
      <c r="R82" s="85"/>
      <c r="S82" s="18" t="s">
        <v>87</v>
      </c>
      <c r="T82" s="18"/>
    </row>
    <row r="83" spans="1:20">
      <c r="A83" s="4">
        <v>79</v>
      </c>
      <c r="B83" s="17" t="s">
        <v>67</v>
      </c>
      <c r="C83" s="140" t="s">
        <v>1480</v>
      </c>
      <c r="D83" s="56" t="s">
        <v>814</v>
      </c>
      <c r="E83" s="61" t="s">
        <v>209</v>
      </c>
      <c r="F83" s="60"/>
      <c r="G83" s="59">
        <v>65</v>
      </c>
      <c r="H83" s="59">
        <v>55</v>
      </c>
      <c r="I83" s="78">
        <f t="shared" si="1"/>
        <v>120</v>
      </c>
      <c r="J83" s="18"/>
      <c r="K83" s="58" t="s">
        <v>207</v>
      </c>
      <c r="L83" s="75" t="s">
        <v>759</v>
      </c>
      <c r="M83" s="18"/>
      <c r="N83" s="58" t="s">
        <v>191</v>
      </c>
      <c r="O83" s="58">
        <v>98541724</v>
      </c>
      <c r="P83" s="56" t="s">
        <v>1517</v>
      </c>
      <c r="Q83" s="114"/>
      <c r="R83" s="60">
        <v>46</v>
      </c>
      <c r="S83" s="18" t="s">
        <v>87</v>
      </c>
      <c r="T83" s="18"/>
    </row>
    <row r="84" spans="1:20">
      <c r="A84" s="4">
        <v>80</v>
      </c>
      <c r="B84" s="17" t="s">
        <v>67</v>
      </c>
      <c r="C84" s="140" t="s">
        <v>1481</v>
      </c>
      <c r="D84" s="56" t="s">
        <v>85</v>
      </c>
      <c r="E84" s="61" t="s">
        <v>210</v>
      </c>
      <c r="F84" s="60" t="s">
        <v>106</v>
      </c>
      <c r="G84" s="59">
        <v>42</v>
      </c>
      <c r="H84" s="59">
        <v>48</v>
      </c>
      <c r="I84" s="78">
        <f t="shared" si="1"/>
        <v>90</v>
      </c>
      <c r="J84" s="18"/>
      <c r="K84" s="58" t="s">
        <v>207</v>
      </c>
      <c r="L84" s="75" t="s">
        <v>759</v>
      </c>
      <c r="M84" s="18"/>
      <c r="N84" s="58" t="s">
        <v>191</v>
      </c>
      <c r="O84" s="58">
        <v>98541724</v>
      </c>
      <c r="P84" s="56" t="s">
        <v>1518</v>
      </c>
      <c r="Q84" s="114" t="s">
        <v>97</v>
      </c>
      <c r="R84" s="85"/>
      <c r="S84" s="18" t="s">
        <v>87</v>
      </c>
      <c r="T84" s="18"/>
    </row>
    <row r="85" spans="1:20">
      <c r="A85" s="4">
        <v>81</v>
      </c>
      <c r="B85" s="17" t="s">
        <v>67</v>
      </c>
      <c r="C85" s="140" t="s">
        <v>1482</v>
      </c>
      <c r="D85" s="56" t="s">
        <v>814</v>
      </c>
      <c r="E85" s="61" t="s">
        <v>212</v>
      </c>
      <c r="F85" s="70"/>
      <c r="G85" s="59">
        <v>75</v>
      </c>
      <c r="H85" s="59">
        <v>95</v>
      </c>
      <c r="I85" s="78">
        <f t="shared" si="1"/>
        <v>170</v>
      </c>
      <c r="J85" s="18"/>
      <c r="K85" s="58" t="s">
        <v>207</v>
      </c>
      <c r="L85" s="75" t="s">
        <v>585</v>
      </c>
      <c r="M85" s="18"/>
      <c r="N85" s="58" t="s">
        <v>191</v>
      </c>
      <c r="O85" s="58">
        <v>98541724</v>
      </c>
      <c r="P85" s="56" t="s">
        <v>1519</v>
      </c>
      <c r="Q85" s="114" t="s">
        <v>90</v>
      </c>
      <c r="R85" s="60"/>
      <c r="S85" s="18" t="s">
        <v>87</v>
      </c>
      <c r="T85" s="18"/>
    </row>
    <row r="86" spans="1:20">
      <c r="A86" s="4">
        <v>82</v>
      </c>
      <c r="B86" s="17" t="s">
        <v>67</v>
      </c>
      <c r="C86" s="140" t="s">
        <v>1483</v>
      </c>
      <c r="D86" s="56" t="s">
        <v>814</v>
      </c>
      <c r="E86" s="61" t="s">
        <v>213</v>
      </c>
      <c r="F86" s="70"/>
      <c r="G86" s="59">
        <v>30</v>
      </c>
      <c r="H86" s="59">
        <v>45</v>
      </c>
      <c r="I86" s="78">
        <f t="shared" si="1"/>
        <v>75</v>
      </c>
      <c r="J86" s="18"/>
      <c r="K86" s="17" t="s">
        <v>214</v>
      </c>
      <c r="L86" s="75" t="s">
        <v>584</v>
      </c>
      <c r="M86" s="18"/>
      <c r="N86" s="58" t="s">
        <v>191</v>
      </c>
      <c r="O86" s="58">
        <v>98541724</v>
      </c>
      <c r="P86" s="56" t="s">
        <v>1519</v>
      </c>
      <c r="Q86" s="114"/>
      <c r="R86" s="60"/>
      <c r="S86" s="18" t="s">
        <v>87</v>
      </c>
      <c r="T86" s="18"/>
    </row>
    <row r="87" spans="1:20">
      <c r="A87" s="4">
        <v>83</v>
      </c>
      <c r="B87" s="17" t="s">
        <v>67</v>
      </c>
      <c r="C87" s="140" t="s">
        <v>1484</v>
      </c>
      <c r="D87" s="56" t="s">
        <v>814</v>
      </c>
      <c r="E87" s="61" t="s">
        <v>215</v>
      </c>
      <c r="F87" s="70"/>
      <c r="G87" s="59">
        <v>31</v>
      </c>
      <c r="H87" s="59">
        <v>47</v>
      </c>
      <c r="I87" s="78">
        <f t="shared" si="1"/>
        <v>78</v>
      </c>
      <c r="J87" s="18"/>
      <c r="K87" s="17" t="s">
        <v>214</v>
      </c>
      <c r="L87" s="75" t="s">
        <v>584</v>
      </c>
      <c r="M87" s="18"/>
      <c r="N87" s="75" t="s">
        <v>762</v>
      </c>
      <c r="O87" s="18"/>
      <c r="P87" s="56" t="s">
        <v>1519</v>
      </c>
      <c r="Q87" s="114"/>
      <c r="R87" s="60">
        <v>32</v>
      </c>
      <c r="S87" s="18" t="s">
        <v>87</v>
      </c>
      <c r="T87" s="18"/>
    </row>
    <row r="88" spans="1:20">
      <c r="A88" s="4">
        <v>84</v>
      </c>
      <c r="B88" s="17" t="s">
        <v>67</v>
      </c>
      <c r="C88" s="140" t="s">
        <v>1485</v>
      </c>
      <c r="D88" s="56" t="s">
        <v>85</v>
      </c>
      <c r="E88" s="61" t="s">
        <v>216</v>
      </c>
      <c r="F88" s="70" t="s">
        <v>106</v>
      </c>
      <c r="G88" s="59">
        <v>32</v>
      </c>
      <c r="H88" s="59">
        <v>20</v>
      </c>
      <c r="I88" s="78">
        <f t="shared" si="1"/>
        <v>52</v>
      </c>
      <c r="J88" s="18"/>
      <c r="K88" s="17" t="s">
        <v>214</v>
      </c>
      <c r="L88" s="75" t="s">
        <v>366</v>
      </c>
      <c r="M88" s="18"/>
      <c r="N88" s="75" t="s">
        <v>763</v>
      </c>
      <c r="O88" s="18"/>
      <c r="P88" s="56" t="s">
        <v>1520</v>
      </c>
      <c r="Q88" s="114" t="s">
        <v>91</v>
      </c>
      <c r="R88" s="85"/>
      <c r="S88" s="18" t="s">
        <v>87</v>
      </c>
      <c r="T88" s="18"/>
    </row>
    <row r="89" spans="1:20">
      <c r="A89" s="4">
        <v>85</v>
      </c>
      <c r="B89" s="17" t="s">
        <v>67</v>
      </c>
      <c r="C89" s="141" t="s">
        <v>174</v>
      </c>
      <c r="D89" s="56" t="s">
        <v>814</v>
      </c>
      <c r="E89" s="61" t="s">
        <v>218</v>
      </c>
      <c r="F89" s="70"/>
      <c r="G89" s="59">
        <v>42</v>
      </c>
      <c r="H89" s="59">
        <v>26</v>
      </c>
      <c r="I89" s="78">
        <f t="shared" si="1"/>
        <v>68</v>
      </c>
      <c r="J89" s="18"/>
      <c r="K89" s="17" t="s">
        <v>214</v>
      </c>
      <c r="L89" s="75" t="s">
        <v>584</v>
      </c>
      <c r="M89" s="18"/>
      <c r="N89" s="75" t="s">
        <v>764</v>
      </c>
      <c r="O89" s="18"/>
      <c r="P89" s="56" t="s">
        <v>1521</v>
      </c>
      <c r="Q89" s="114" t="s">
        <v>92</v>
      </c>
      <c r="R89" s="60">
        <v>32</v>
      </c>
      <c r="S89" s="18" t="s">
        <v>87</v>
      </c>
      <c r="T89" s="18"/>
    </row>
    <row r="90" spans="1:20">
      <c r="A90" s="4">
        <v>86</v>
      </c>
      <c r="B90" s="17" t="s">
        <v>67</v>
      </c>
      <c r="C90" s="141" t="s">
        <v>1486</v>
      </c>
      <c r="D90" s="56" t="s">
        <v>814</v>
      </c>
      <c r="E90" s="61" t="s">
        <v>219</v>
      </c>
      <c r="F90" s="70"/>
      <c r="G90" s="59">
        <v>40</v>
      </c>
      <c r="H90" s="59">
        <v>31</v>
      </c>
      <c r="I90" s="78">
        <f t="shared" si="1"/>
        <v>71</v>
      </c>
      <c r="J90" s="18"/>
      <c r="K90" s="17" t="s">
        <v>214</v>
      </c>
      <c r="L90" s="75" t="s">
        <v>585</v>
      </c>
      <c r="M90" s="18"/>
      <c r="N90" s="75" t="s">
        <v>765</v>
      </c>
      <c r="O90" s="18"/>
      <c r="P90" s="56" t="s">
        <v>1521</v>
      </c>
      <c r="Q90" s="114"/>
      <c r="R90" s="85"/>
      <c r="S90" s="18" t="s">
        <v>87</v>
      </c>
      <c r="T90" s="18"/>
    </row>
    <row r="91" spans="1:20">
      <c r="A91" s="4">
        <v>87</v>
      </c>
      <c r="B91" s="17" t="s">
        <v>67</v>
      </c>
      <c r="C91" s="141" t="s">
        <v>1487</v>
      </c>
      <c r="D91" s="56" t="s">
        <v>814</v>
      </c>
      <c r="E91" s="63" t="s">
        <v>219</v>
      </c>
      <c r="F91" s="71"/>
      <c r="G91" s="59">
        <v>15</v>
      </c>
      <c r="H91" s="59">
        <v>26</v>
      </c>
      <c r="I91" s="78">
        <f t="shared" si="1"/>
        <v>41</v>
      </c>
      <c r="J91" s="18"/>
      <c r="K91" s="17" t="s">
        <v>214</v>
      </c>
      <c r="L91" s="75" t="s">
        <v>366</v>
      </c>
      <c r="M91" s="18"/>
      <c r="N91" s="75" t="s">
        <v>766</v>
      </c>
      <c r="O91" s="18"/>
      <c r="P91" s="56" t="s">
        <v>1521</v>
      </c>
      <c r="Q91" s="114"/>
      <c r="R91" s="60">
        <v>75</v>
      </c>
      <c r="S91" s="18" t="s">
        <v>87</v>
      </c>
      <c r="T91" s="18"/>
    </row>
    <row r="92" spans="1:20">
      <c r="A92" s="4">
        <v>88</v>
      </c>
      <c r="B92" s="17" t="s">
        <v>67</v>
      </c>
      <c r="C92" s="141" t="s">
        <v>1488</v>
      </c>
      <c r="D92" s="56" t="s">
        <v>85</v>
      </c>
      <c r="E92" s="61" t="s">
        <v>220</v>
      </c>
      <c r="F92" s="70" t="s">
        <v>114</v>
      </c>
      <c r="G92" s="59">
        <v>57</v>
      </c>
      <c r="H92" s="59">
        <v>68</v>
      </c>
      <c r="I92" s="78">
        <f t="shared" si="1"/>
        <v>125</v>
      </c>
      <c r="J92" s="18"/>
      <c r="K92" s="17" t="s">
        <v>214</v>
      </c>
      <c r="L92" s="75" t="s">
        <v>585</v>
      </c>
      <c r="M92" s="18"/>
      <c r="N92" s="75" t="s">
        <v>767</v>
      </c>
      <c r="O92" s="18"/>
      <c r="P92" s="56" t="s">
        <v>1522</v>
      </c>
      <c r="Q92" s="114" t="s">
        <v>93</v>
      </c>
      <c r="R92" s="85">
        <v>16</v>
      </c>
      <c r="S92" s="18" t="s">
        <v>87</v>
      </c>
      <c r="T92" s="18"/>
    </row>
    <row r="93" spans="1:20">
      <c r="A93" s="4">
        <v>89</v>
      </c>
      <c r="B93" s="17" t="s">
        <v>67</v>
      </c>
      <c r="C93" s="140" t="s">
        <v>1489</v>
      </c>
      <c r="D93" s="56" t="s">
        <v>85</v>
      </c>
      <c r="E93" s="63" t="s">
        <v>221</v>
      </c>
      <c r="F93" s="73" t="s">
        <v>106</v>
      </c>
      <c r="G93" s="59">
        <v>38</v>
      </c>
      <c r="H93" s="59">
        <v>47</v>
      </c>
      <c r="I93" s="78">
        <f t="shared" si="1"/>
        <v>85</v>
      </c>
      <c r="J93" s="18"/>
      <c r="K93" s="17" t="s">
        <v>214</v>
      </c>
      <c r="L93" s="75" t="s">
        <v>368</v>
      </c>
      <c r="M93" s="18"/>
      <c r="N93" s="75" t="s">
        <v>768</v>
      </c>
      <c r="O93" s="18"/>
      <c r="P93" s="56" t="s">
        <v>1522</v>
      </c>
      <c r="Q93" s="114"/>
      <c r="R93" s="60">
        <v>16</v>
      </c>
      <c r="S93" s="18" t="s">
        <v>87</v>
      </c>
      <c r="T93" s="18"/>
    </row>
    <row r="94" spans="1:20">
      <c r="A94" s="4">
        <v>90</v>
      </c>
      <c r="B94" s="17" t="s">
        <v>67</v>
      </c>
      <c r="C94" s="140" t="s">
        <v>1490</v>
      </c>
      <c r="D94" s="56" t="s">
        <v>85</v>
      </c>
      <c r="E94" s="61" t="s">
        <v>222</v>
      </c>
      <c r="F94" s="70" t="s">
        <v>106</v>
      </c>
      <c r="G94" s="59">
        <v>30</v>
      </c>
      <c r="H94" s="59">
        <v>21</v>
      </c>
      <c r="I94" s="78">
        <f t="shared" si="1"/>
        <v>51</v>
      </c>
      <c r="J94" s="18"/>
      <c r="K94" s="17" t="s">
        <v>223</v>
      </c>
      <c r="L94" s="75" t="s">
        <v>586</v>
      </c>
      <c r="M94" s="18"/>
      <c r="N94" s="75" t="s">
        <v>769</v>
      </c>
      <c r="O94" s="18"/>
      <c r="P94" s="155" t="s">
        <v>1523</v>
      </c>
      <c r="Q94" s="114" t="s">
        <v>94</v>
      </c>
      <c r="R94" s="85"/>
      <c r="S94" s="18" t="s">
        <v>87</v>
      </c>
      <c r="T94" s="18"/>
    </row>
    <row r="95" spans="1:20">
      <c r="A95" s="4">
        <v>91</v>
      </c>
      <c r="B95" s="17" t="s">
        <v>67</v>
      </c>
      <c r="C95" s="140" t="s">
        <v>1491</v>
      </c>
      <c r="D95" s="56" t="s">
        <v>85</v>
      </c>
      <c r="E95" s="61" t="s">
        <v>224</v>
      </c>
      <c r="F95" s="70" t="s">
        <v>106</v>
      </c>
      <c r="G95" s="59">
        <v>35</v>
      </c>
      <c r="H95" s="59">
        <v>55</v>
      </c>
      <c r="I95" s="78">
        <f t="shared" si="1"/>
        <v>90</v>
      </c>
      <c r="J95" s="18"/>
      <c r="K95" s="17" t="s">
        <v>223</v>
      </c>
      <c r="L95" s="75" t="s">
        <v>587</v>
      </c>
      <c r="M95" s="18"/>
      <c r="N95" s="75" t="s">
        <v>770</v>
      </c>
      <c r="O95" s="18"/>
      <c r="P95" s="155" t="s">
        <v>1523</v>
      </c>
      <c r="Q95" s="114"/>
      <c r="R95" s="60">
        <v>42</v>
      </c>
      <c r="S95" s="18" t="s">
        <v>87</v>
      </c>
      <c r="T95" s="18"/>
    </row>
    <row r="96" spans="1:20">
      <c r="A96" s="4">
        <v>92</v>
      </c>
      <c r="B96" s="17" t="s">
        <v>67</v>
      </c>
      <c r="C96" s="140" t="s">
        <v>1492</v>
      </c>
      <c r="D96" s="56" t="s">
        <v>85</v>
      </c>
      <c r="E96" s="61" t="s">
        <v>225</v>
      </c>
      <c r="F96" s="70" t="s">
        <v>106</v>
      </c>
      <c r="G96" s="59">
        <v>38</v>
      </c>
      <c r="H96" s="59">
        <v>52</v>
      </c>
      <c r="I96" s="78">
        <f t="shared" si="1"/>
        <v>90</v>
      </c>
      <c r="J96" s="18"/>
      <c r="K96" s="17" t="s">
        <v>223</v>
      </c>
      <c r="L96" s="75" t="s">
        <v>586</v>
      </c>
      <c r="M96" s="18"/>
      <c r="N96" s="75" t="s">
        <v>771</v>
      </c>
      <c r="O96" s="18"/>
      <c r="P96" s="155" t="s">
        <v>1523</v>
      </c>
      <c r="Q96" s="114"/>
      <c r="R96" s="85"/>
      <c r="S96" s="18" t="s">
        <v>87</v>
      </c>
      <c r="T96" s="18"/>
    </row>
    <row r="97" spans="1:20">
      <c r="A97" s="4">
        <v>93</v>
      </c>
      <c r="B97" s="17" t="s">
        <v>67</v>
      </c>
      <c r="C97" s="140" t="s">
        <v>1493</v>
      </c>
      <c r="D97" s="56" t="s">
        <v>814</v>
      </c>
      <c r="E97" s="61" t="s">
        <v>226</v>
      </c>
      <c r="F97" s="70"/>
      <c r="G97" s="59">
        <v>44</v>
      </c>
      <c r="H97" s="59">
        <v>26</v>
      </c>
      <c r="I97" s="78">
        <f t="shared" si="1"/>
        <v>70</v>
      </c>
      <c r="J97" s="18"/>
      <c r="K97" s="17" t="s">
        <v>223</v>
      </c>
      <c r="L97" s="75" t="s">
        <v>588</v>
      </c>
      <c r="M97" s="18"/>
      <c r="N97" s="75" t="s">
        <v>772</v>
      </c>
      <c r="O97" s="18"/>
      <c r="P97" s="155" t="s">
        <v>1524</v>
      </c>
      <c r="Q97" s="114" t="s">
        <v>97</v>
      </c>
      <c r="R97" s="60">
        <v>32</v>
      </c>
      <c r="S97" s="18" t="s">
        <v>87</v>
      </c>
      <c r="T97" s="18"/>
    </row>
    <row r="98" spans="1:20">
      <c r="A98" s="4">
        <v>94</v>
      </c>
      <c r="B98" s="17" t="s">
        <v>67</v>
      </c>
      <c r="C98" s="140" t="s">
        <v>1494</v>
      </c>
      <c r="D98" s="56" t="s">
        <v>814</v>
      </c>
      <c r="E98" s="61" t="s">
        <v>227</v>
      </c>
      <c r="F98" s="70"/>
      <c r="G98" s="59">
        <v>46</v>
      </c>
      <c r="H98" s="59">
        <v>39</v>
      </c>
      <c r="I98" s="78">
        <f t="shared" si="1"/>
        <v>85</v>
      </c>
      <c r="J98" s="18"/>
      <c r="K98" s="17" t="s">
        <v>223</v>
      </c>
      <c r="L98" s="75" t="s">
        <v>586</v>
      </c>
      <c r="M98" s="18"/>
      <c r="N98" s="75" t="s">
        <v>773</v>
      </c>
      <c r="O98" s="18"/>
      <c r="P98" s="155" t="s">
        <v>1524</v>
      </c>
      <c r="Q98" s="114"/>
      <c r="R98" s="60"/>
      <c r="S98" s="18" t="s">
        <v>87</v>
      </c>
      <c r="T98" s="18"/>
    </row>
    <row r="99" spans="1:20">
      <c r="A99" s="4">
        <v>95</v>
      </c>
      <c r="B99" s="17" t="s">
        <v>67</v>
      </c>
      <c r="C99" s="140" t="s">
        <v>1495</v>
      </c>
      <c r="D99" s="56" t="s">
        <v>814</v>
      </c>
      <c r="E99" s="61" t="s">
        <v>228</v>
      </c>
      <c r="F99" s="70"/>
      <c r="G99" s="59">
        <v>210</v>
      </c>
      <c r="H99" s="59">
        <v>220</v>
      </c>
      <c r="I99" s="78">
        <f t="shared" si="1"/>
        <v>430</v>
      </c>
      <c r="J99" s="18"/>
      <c r="K99" s="17" t="s">
        <v>223</v>
      </c>
      <c r="L99" s="75" t="s">
        <v>588</v>
      </c>
      <c r="M99" s="18"/>
      <c r="N99" s="75" t="s">
        <v>774</v>
      </c>
      <c r="O99" s="18"/>
      <c r="P99" s="155" t="s">
        <v>1524</v>
      </c>
      <c r="Q99" s="114"/>
      <c r="R99" s="60">
        <v>32</v>
      </c>
      <c r="S99" s="18" t="s">
        <v>87</v>
      </c>
      <c r="T99" s="18"/>
    </row>
    <row r="100" spans="1:20">
      <c r="A100" s="4">
        <v>96</v>
      </c>
      <c r="B100" s="17" t="s">
        <v>67</v>
      </c>
      <c r="C100" s="140" t="s">
        <v>1496</v>
      </c>
      <c r="D100" s="56" t="s">
        <v>814</v>
      </c>
      <c r="E100" s="63" t="s">
        <v>230</v>
      </c>
      <c r="F100" s="85"/>
      <c r="G100" s="91">
        <v>90</v>
      </c>
      <c r="H100" s="91">
        <v>116</v>
      </c>
      <c r="I100" s="78">
        <f t="shared" si="1"/>
        <v>206</v>
      </c>
      <c r="J100" s="18"/>
      <c r="K100" s="17" t="s">
        <v>223</v>
      </c>
      <c r="L100" s="75" t="s">
        <v>589</v>
      </c>
      <c r="M100" s="18"/>
      <c r="N100" s="75" t="s">
        <v>775</v>
      </c>
      <c r="O100" s="18"/>
      <c r="P100" s="56" t="s">
        <v>1525</v>
      </c>
      <c r="Q100" s="114" t="s">
        <v>90</v>
      </c>
      <c r="R100" s="124"/>
      <c r="S100" s="18" t="s">
        <v>87</v>
      </c>
      <c r="T100" s="18"/>
    </row>
    <row r="101" spans="1:20">
      <c r="A101" s="4">
        <v>97</v>
      </c>
      <c r="B101" s="17" t="s">
        <v>67</v>
      </c>
      <c r="C101" s="140" t="s">
        <v>1497</v>
      </c>
      <c r="D101" s="56" t="s">
        <v>814</v>
      </c>
      <c r="E101" s="75" t="s">
        <v>346</v>
      </c>
      <c r="F101" s="73"/>
      <c r="G101" s="91"/>
      <c r="H101" s="91"/>
      <c r="I101" s="78"/>
      <c r="J101" s="18"/>
      <c r="K101" s="17" t="s">
        <v>201</v>
      </c>
      <c r="L101" s="75" t="s">
        <v>584</v>
      </c>
      <c r="M101" s="18"/>
      <c r="N101" s="58" t="s">
        <v>190</v>
      </c>
      <c r="O101" s="18"/>
      <c r="P101" s="56" t="s">
        <v>1525</v>
      </c>
      <c r="Q101" s="18"/>
      <c r="R101" s="60"/>
      <c r="S101" s="18"/>
      <c r="T101" s="18"/>
    </row>
    <row r="102" spans="1:20">
      <c r="A102" s="4">
        <v>98</v>
      </c>
      <c r="B102" s="17" t="s">
        <v>67</v>
      </c>
      <c r="C102" s="140" t="s">
        <v>1498</v>
      </c>
      <c r="D102" s="56" t="s">
        <v>85</v>
      </c>
      <c r="E102" s="75" t="s">
        <v>347</v>
      </c>
      <c r="F102" s="60" t="s">
        <v>106</v>
      </c>
      <c r="G102" s="19"/>
      <c r="H102" s="19"/>
      <c r="I102" s="78">
        <f t="shared" ref="I102:I164" si="2">+G102+H102</f>
        <v>0</v>
      </c>
      <c r="J102" s="18"/>
      <c r="K102" s="17" t="s">
        <v>201</v>
      </c>
      <c r="L102" s="75" t="s">
        <v>585</v>
      </c>
      <c r="M102" s="18"/>
      <c r="N102" s="58" t="s">
        <v>190</v>
      </c>
      <c r="O102" s="18"/>
      <c r="P102" s="56" t="s">
        <v>1526</v>
      </c>
      <c r="Q102" s="18" t="s">
        <v>92</v>
      </c>
      <c r="R102" s="60"/>
      <c r="S102" s="18"/>
      <c r="T102" s="18"/>
    </row>
    <row r="103" spans="1:20">
      <c r="A103" s="4">
        <v>99</v>
      </c>
      <c r="B103" s="17" t="s">
        <v>67</v>
      </c>
      <c r="C103" s="140" t="s">
        <v>1499</v>
      </c>
      <c r="D103" s="56" t="s">
        <v>85</v>
      </c>
      <c r="E103" s="75" t="s">
        <v>716</v>
      </c>
      <c r="F103" s="60" t="s">
        <v>114</v>
      </c>
      <c r="G103" s="19"/>
      <c r="H103" s="19"/>
      <c r="I103" s="78">
        <f t="shared" si="2"/>
        <v>0</v>
      </c>
      <c r="J103" s="18"/>
      <c r="K103" s="17" t="s">
        <v>201</v>
      </c>
      <c r="L103" s="75" t="s">
        <v>760</v>
      </c>
      <c r="M103" s="18"/>
      <c r="N103" s="58" t="s">
        <v>190</v>
      </c>
      <c r="O103" s="18"/>
      <c r="P103" s="56" t="s">
        <v>1526</v>
      </c>
      <c r="Q103" s="18"/>
      <c r="R103" s="60"/>
      <c r="S103" s="18"/>
      <c r="T103" s="18"/>
    </row>
    <row r="104" spans="1:20">
      <c r="A104" s="4">
        <v>100</v>
      </c>
      <c r="B104" s="17" t="s">
        <v>67</v>
      </c>
      <c r="C104" s="140" t="s">
        <v>1500</v>
      </c>
      <c r="D104" s="56" t="s">
        <v>814</v>
      </c>
      <c r="E104" s="75" t="s">
        <v>348</v>
      </c>
      <c r="F104" s="60"/>
      <c r="G104" s="19"/>
      <c r="H104" s="19"/>
      <c r="I104" s="78">
        <f t="shared" si="2"/>
        <v>0</v>
      </c>
      <c r="J104" s="18"/>
      <c r="K104" s="17" t="s">
        <v>201</v>
      </c>
      <c r="L104" s="75" t="s">
        <v>366</v>
      </c>
      <c r="M104" s="18"/>
      <c r="N104" s="58" t="s">
        <v>191</v>
      </c>
      <c r="O104" s="18"/>
      <c r="P104" s="56" t="s">
        <v>1527</v>
      </c>
      <c r="Q104" s="18" t="s">
        <v>93</v>
      </c>
      <c r="R104" s="60"/>
      <c r="S104" s="18"/>
      <c r="T104" s="18"/>
    </row>
    <row r="105" spans="1:20">
      <c r="A105" s="4">
        <v>101</v>
      </c>
      <c r="B105" s="17" t="s">
        <v>67</v>
      </c>
      <c r="C105" s="140" t="s">
        <v>1501</v>
      </c>
      <c r="D105" s="56" t="s">
        <v>814</v>
      </c>
      <c r="E105" s="75" t="s">
        <v>349</v>
      </c>
      <c r="F105" s="60"/>
      <c r="G105" s="19"/>
      <c r="H105" s="19"/>
      <c r="I105" s="78">
        <f t="shared" si="2"/>
        <v>0</v>
      </c>
      <c r="J105" s="18"/>
      <c r="K105" s="17" t="s">
        <v>201</v>
      </c>
      <c r="L105" s="75" t="s">
        <v>760</v>
      </c>
      <c r="M105" s="18"/>
      <c r="N105" s="58" t="s">
        <v>191</v>
      </c>
      <c r="O105" s="18"/>
      <c r="P105" s="56" t="s">
        <v>1527</v>
      </c>
      <c r="Q105" s="18"/>
      <c r="R105" s="60"/>
      <c r="S105" s="18"/>
      <c r="T105" s="18"/>
    </row>
    <row r="106" spans="1:20">
      <c r="A106" s="4">
        <v>102</v>
      </c>
      <c r="B106" s="17" t="s">
        <v>67</v>
      </c>
      <c r="C106" s="141" t="s">
        <v>1502</v>
      </c>
      <c r="D106" s="56" t="s">
        <v>85</v>
      </c>
      <c r="E106" s="75" t="s">
        <v>350</v>
      </c>
      <c r="F106" s="60" t="s">
        <v>106</v>
      </c>
      <c r="G106" s="19"/>
      <c r="H106" s="19"/>
      <c r="I106" s="78">
        <f t="shared" si="2"/>
        <v>0</v>
      </c>
      <c r="J106" s="18"/>
      <c r="K106" s="58" t="s">
        <v>207</v>
      </c>
      <c r="L106" s="75" t="s">
        <v>366</v>
      </c>
      <c r="M106" s="18"/>
      <c r="N106" s="58" t="s">
        <v>191</v>
      </c>
      <c r="O106" s="18"/>
      <c r="P106" s="56" t="s">
        <v>1528</v>
      </c>
      <c r="Q106" s="18" t="s">
        <v>94</v>
      </c>
      <c r="R106" s="60"/>
      <c r="S106" s="18"/>
      <c r="T106" s="18"/>
    </row>
    <row r="107" spans="1:20">
      <c r="A107" s="4">
        <v>103</v>
      </c>
      <c r="B107" s="17" t="s">
        <v>67</v>
      </c>
      <c r="C107" s="141" t="s">
        <v>1503</v>
      </c>
      <c r="D107" s="56" t="s">
        <v>85</v>
      </c>
      <c r="E107" s="75" t="s">
        <v>746</v>
      </c>
      <c r="F107" s="60" t="s">
        <v>114</v>
      </c>
      <c r="G107" s="19"/>
      <c r="H107" s="19"/>
      <c r="I107" s="78">
        <f t="shared" si="2"/>
        <v>0</v>
      </c>
      <c r="J107" s="18"/>
      <c r="K107" s="58" t="s">
        <v>207</v>
      </c>
      <c r="L107" s="75" t="s">
        <v>761</v>
      </c>
      <c r="M107" s="18"/>
      <c r="N107" s="58" t="s">
        <v>191</v>
      </c>
      <c r="O107" s="18"/>
      <c r="P107" s="56" t="s">
        <v>1529</v>
      </c>
      <c r="Q107" s="18" t="s">
        <v>97</v>
      </c>
      <c r="R107" s="60"/>
      <c r="S107" s="18"/>
      <c r="T107" s="18"/>
    </row>
    <row r="108" spans="1:20">
      <c r="A108" s="4">
        <v>104</v>
      </c>
      <c r="B108" s="17" t="s">
        <v>67</v>
      </c>
      <c r="C108" s="141" t="s">
        <v>1504</v>
      </c>
      <c r="D108" s="56" t="s">
        <v>85</v>
      </c>
      <c r="E108" s="75" t="s">
        <v>747</v>
      </c>
      <c r="F108" s="60" t="s">
        <v>114</v>
      </c>
      <c r="G108" s="19"/>
      <c r="H108" s="19"/>
      <c r="I108" s="78">
        <f t="shared" si="2"/>
        <v>0</v>
      </c>
      <c r="J108" s="18"/>
      <c r="K108" s="58" t="s">
        <v>207</v>
      </c>
      <c r="L108" s="75" t="s">
        <v>759</v>
      </c>
      <c r="M108" s="18"/>
      <c r="N108" s="58" t="s">
        <v>191</v>
      </c>
      <c r="O108" s="18"/>
      <c r="P108" s="56" t="s">
        <v>1529</v>
      </c>
      <c r="Q108" s="18"/>
      <c r="R108" s="60"/>
      <c r="S108" s="18"/>
      <c r="T108" s="18"/>
    </row>
    <row r="109" spans="1:20">
      <c r="A109" s="4">
        <v>105</v>
      </c>
      <c r="B109" s="17" t="s">
        <v>67</v>
      </c>
      <c r="C109" s="141" t="s">
        <v>1505</v>
      </c>
      <c r="D109" s="56" t="s">
        <v>814</v>
      </c>
      <c r="E109" s="75" t="s">
        <v>748</v>
      </c>
      <c r="F109" s="60"/>
      <c r="G109" s="19"/>
      <c r="H109" s="19"/>
      <c r="I109" s="78">
        <f t="shared" si="2"/>
        <v>0</v>
      </c>
      <c r="J109" s="18"/>
      <c r="K109" s="58" t="s">
        <v>207</v>
      </c>
      <c r="L109" s="75" t="s">
        <v>759</v>
      </c>
      <c r="M109" s="18"/>
      <c r="N109" s="58" t="s">
        <v>191</v>
      </c>
      <c r="O109" s="18"/>
      <c r="P109" s="56" t="s">
        <v>1529</v>
      </c>
      <c r="Q109" s="18"/>
      <c r="R109" s="60"/>
      <c r="S109" s="18"/>
      <c r="T109" s="18"/>
    </row>
    <row r="110" spans="1:20">
      <c r="A110" s="4">
        <v>106</v>
      </c>
      <c r="B110" s="17" t="s">
        <v>67</v>
      </c>
      <c r="C110" s="141" t="s">
        <v>1506</v>
      </c>
      <c r="D110" s="56" t="s">
        <v>814</v>
      </c>
      <c r="E110" s="75" t="s">
        <v>749</v>
      </c>
      <c r="F110" s="60"/>
      <c r="G110" s="19"/>
      <c r="H110" s="19"/>
      <c r="I110" s="78">
        <f t="shared" si="2"/>
        <v>0</v>
      </c>
      <c r="J110" s="18"/>
      <c r="K110" s="58" t="s">
        <v>207</v>
      </c>
      <c r="L110" s="75" t="s">
        <v>585</v>
      </c>
      <c r="M110" s="18"/>
      <c r="N110" s="58" t="s">
        <v>191</v>
      </c>
      <c r="O110" s="18"/>
      <c r="P110" s="56" t="s">
        <v>1530</v>
      </c>
      <c r="Q110" s="18" t="s">
        <v>90</v>
      </c>
      <c r="R110" s="60"/>
      <c r="S110" s="18"/>
      <c r="T110" s="18"/>
    </row>
    <row r="111" spans="1:20">
      <c r="A111" s="4">
        <v>107</v>
      </c>
      <c r="B111" s="17" t="s">
        <v>67</v>
      </c>
      <c r="C111" s="141" t="s">
        <v>1221</v>
      </c>
      <c r="D111" s="56" t="s">
        <v>814</v>
      </c>
      <c r="E111" s="75" t="s">
        <v>351</v>
      </c>
      <c r="F111" s="60"/>
      <c r="G111" s="19"/>
      <c r="H111" s="19"/>
      <c r="I111" s="78">
        <f t="shared" si="2"/>
        <v>0</v>
      </c>
      <c r="J111" s="18"/>
      <c r="K111" s="17" t="s">
        <v>214</v>
      </c>
      <c r="L111" s="75" t="s">
        <v>584</v>
      </c>
      <c r="M111" s="18"/>
      <c r="N111" s="58" t="s">
        <v>191</v>
      </c>
      <c r="O111" s="18"/>
      <c r="P111" s="56" t="s">
        <v>1530</v>
      </c>
      <c r="Q111" s="18"/>
      <c r="R111" s="60"/>
      <c r="S111" s="18"/>
      <c r="T111" s="18"/>
    </row>
    <row r="112" spans="1:20">
      <c r="A112" s="4">
        <v>108</v>
      </c>
      <c r="B112" s="17" t="s">
        <v>67</v>
      </c>
      <c r="C112" s="141" t="s">
        <v>1507</v>
      </c>
      <c r="D112" s="56" t="s">
        <v>814</v>
      </c>
      <c r="E112" s="75" t="s">
        <v>352</v>
      </c>
      <c r="F112" s="60"/>
      <c r="G112" s="19"/>
      <c r="H112" s="19"/>
      <c r="I112" s="78">
        <f t="shared" si="2"/>
        <v>0</v>
      </c>
      <c r="J112" s="18"/>
      <c r="K112" s="17" t="s">
        <v>214</v>
      </c>
      <c r="L112" s="75" t="s">
        <v>584</v>
      </c>
      <c r="M112" s="18"/>
      <c r="N112" s="75" t="s">
        <v>762</v>
      </c>
      <c r="O112" s="18"/>
      <c r="P112" s="56" t="s">
        <v>1530</v>
      </c>
      <c r="Q112" s="18"/>
      <c r="R112" s="60"/>
      <c r="S112" s="18"/>
      <c r="T112" s="18"/>
    </row>
    <row r="113" spans="1:20">
      <c r="A113" s="4">
        <v>109</v>
      </c>
      <c r="B113" s="17" t="s">
        <v>67</v>
      </c>
      <c r="C113" s="141" t="s">
        <v>1508</v>
      </c>
      <c r="D113" s="56" t="s">
        <v>814</v>
      </c>
      <c r="E113" s="75" t="s">
        <v>353</v>
      </c>
      <c r="F113" s="60"/>
      <c r="G113" s="19"/>
      <c r="H113" s="19"/>
      <c r="I113" s="78">
        <f t="shared" si="2"/>
        <v>0</v>
      </c>
      <c r="J113" s="18"/>
      <c r="K113" s="17" t="s">
        <v>214</v>
      </c>
      <c r="L113" s="75" t="s">
        <v>366</v>
      </c>
      <c r="M113" s="18"/>
      <c r="N113" s="75" t="s">
        <v>763</v>
      </c>
      <c r="O113" s="18"/>
      <c r="P113" s="56" t="s">
        <v>1531</v>
      </c>
      <c r="Q113" s="18" t="s">
        <v>91</v>
      </c>
      <c r="R113" s="60"/>
      <c r="S113" s="18"/>
      <c r="T113" s="18"/>
    </row>
    <row r="114" spans="1:20">
      <c r="A114" s="4">
        <v>110</v>
      </c>
      <c r="B114" s="17" t="s">
        <v>67</v>
      </c>
      <c r="C114" s="141" t="s">
        <v>1509</v>
      </c>
      <c r="D114" s="56" t="s">
        <v>814</v>
      </c>
      <c r="E114" s="75" t="s">
        <v>354</v>
      </c>
      <c r="F114" s="60"/>
      <c r="G114" s="19"/>
      <c r="H114" s="19"/>
      <c r="I114" s="78">
        <f t="shared" si="2"/>
        <v>0</v>
      </c>
      <c r="J114" s="18"/>
      <c r="K114" s="17" t="s">
        <v>214</v>
      </c>
      <c r="L114" s="75" t="s">
        <v>584</v>
      </c>
      <c r="M114" s="18"/>
      <c r="N114" s="75" t="s">
        <v>764</v>
      </c>
      <c r="O114" s="18"/>
      <c r="P114" s="56" t="s">
        <v>1531</v>
      </c>
      <c r="Q114" s="18"/>
      <c r="R114" s="60"/>
      <c r="S114" s="18"/>
      <c r="T114" s="18"/>
    </row>
    <row r="115" spans="1:20">
      <c r="A115" s="4">
        <v>111</v>
      </c>
      <c r="B115" s="17" t="s">
        <v>67</v>
      </c>
      <c r="C115" s="141" t="s">
        <v>1510</v>
      </c>
      <c r="D115" s="56" t="s">
        <v>85</v>
      </c>
      <c r="E115" s="75" t="s">
        <v>355</v>
      </c>
      <c r="F115" s="60" t="s">
        <v>106</v>
      </c>
      <c r="G115" s="19"/>
      <c r="H115" s="19"/>
      <c r="I115" s="78">
        <f t="shared" si="2"/>
        <v>0</v>
      </c>
      <c r="J115" s="18"/>
      <c r="K115" s="17" t="s">
        <v>214</v>
      </c>
      <c r="L115" s="75" t="s">
        <v>585</v>
      </c>
      <c r="M115" s="18"/>
      <c r="N115" s="75" t="s">
        <v>765</v>
      </c>
      <c r="O115" s="18"/>
      <c r="P115" s="56" t="s">
        <v>1532</v>
      </c>
      <c r="Q115" s="18" t="s">
        <v>92</v>
      </c>
      <c r="R115" s="60"/>
      <c r="S115" s="18"/>
      <c r="T115" s="18"/>
    </row>
    <row r="116" spans="1:20">
      <c r="A116" s="4">
        <v>112</v>
      </c>
      <c r="B116" s="17" t="s">
        <v>67</v>
      </c>
      <c r="C116" s="140" t="s">
        <v>1511</v>
      </c>
      <c r="D116" s="56" t="s">
        <v>85</v>
      </c>
      <c r="E116" s="75" t="s">
        <v>750</v>
      </c>
      <c r="F116" s="60" t="s">
        <v>106</v>
      </c>
      <c r="G116" s="19"/>
      <c r="H116" s="19"/>
      <c r="I116" s="78">
        <f t="shared" si="2"/>
        <v>0</v>
      </c>
      <c r="J116" s="18"/>
      <c r="K116" s="17" t="s">
        <v>214</v>
      </c>
      <c r="L116" s="75" t="s">
        <v>366</v>
      </c>
      <c r="M116" s="18"/>
      <c r="N116" s="75" t="s">
        <v>766</v>
      </c>
      <c r="O116" s="18"/>
      <c r="P116" s="56" t="s">
        <v>1532</v>
      </c>
      <c r="Q116" s="18"/>
      <c r="R116" s="60"/>
      <c r="S116" s="18"/>
      <c r="T116" s="18"/>
    </row>
    <row r="117" spans="1:20">
      <c r="A117" s="4">
        <v>113</v>
      </c>
      <c r="B117" s="17" t="s">
        <v>67</v>
      </c>
      <c r="C117" s="140" t="s">
        <v>1512</v>
      </c>
      <c r="D117" s="56" t="s">
        <v>85</v>
      </c>
      <c r="E117" s="75" t="s">
        <v>751</v>
      </c>
      <c r="F117" s="60" t="s">
        <v>114</v>
      </c>
      <c r="G117" s="19"/>
      <c r="H117" s="19"/>
      <c r="I117" s="78">
        <f t="shared" si="2"/>
        <v>0</v>
      </c>
      <c r="J117" s="18"/>
      <c r="K117" s="17" t="s">
        <v>214</v>
      </c>
      <c r="L117" s="75" t="s">
        <v>585</v>
      </c>
      <c r="M117" s="18"/>
      <c r="N117" s="75" t="s">
        <v>767</v>
      </c>
      <c r="O117" s="18"/>
      <c r="P117" s="56" t="s">
        <v>1455</v>
      </c>
      <c r="Q117" s="18" t="s">
        <v>93</v>
      </c>
      <c r="R117" s="60"/>
      <c r="S117" s="18"/>
      <c r="T117" s="18"/>
    </row>
    <row r="118" spans="1:20">
      <c r="A118" s="4">
        <v>114</v>
      </c>
      <c r="B118" s="17" t="s">
        <v>67</v>
      </c>
      <c r="C118" s="140" t="s">
        <v>1512</v>
      </c>
      <c r="D118" s="56" t="s">
        <v>85</v>
      </c>
      <c r="E118" s="75" t="s">
        <v>752</v>
      </c>
      <c r="F118" s="60" t="s">
        <v>114</v>
      </c>
      <c r="G118" s="19"/>
      <c r="H118" s="19"/>
      <c r="I118" s="78">
        <f t="shared" si="2"/>
        <v>0</v>
      </c>
      <c r="J118" s="18"/>
      <c r="K118" s="17" t="s">
        <v>214</v>
      </c>
      <c r="L118" s="75" t="s">
        <v>368</v>
      </c>
      <c r="M118" s="18"/>
      <c r="N118" s="75" t="s">
        <v>768</v>
      </c>
      <c r="O118" s="18"/>
      <c r="P118" s="56" t="s">
        <v>1455</v>
      </c>
      <c r="Q118" s="18"/>
      <c r="R118" s="60"/>
      <c r="S118" s="18"/>
      <c r="T118" s="18"/>
    </row>
    <row r="119" spans="1:20">
      <c r="A119" s="4">
        <v>115</v>
      </c>
      <c r="B119" s="17"/>
      <c r="C119" s="18"/>
      <c r="D119" s="18"/>
      <c r="E119" s="75"/>
      <c r="F119" s="60"/>
      <c r="G119" s="19"/>
      <c r="H119" s="19"/>
      <c r="I119" s="78">
        <f t="shared" si="2"/>
        <v>0</v>
      </c>
      <c r="J119" s="18"/>
      <c r="K119" s="17"/>
      <c r="L119" s="75"/>
      <c r="M119" s="18"/>
      <c r="N119" s="75"/>
      <c r="O119" s="18"/>
      <c r="P119" s="24"/>
      <c r="Q119" s="18"/>
      <c r="R119" s="60"/>
      <c r="S119" s="18"/>
      <c r="T119" s="18"/>
    </row>
    <row r="120" spans="1:20">
      <c r="A120" s="4">
        <v>116</v>
      </c>
      <c r="B120" s="17"/>
      <c r="C120" s="18"/>
      <c r="D120" s="18"/>
      <c r="E120" s="19"/>
      <c r="F120" s="60"/>
      <c r="G120" s="19"/>
      <c r="H120" s="19"/>
      <c r="I120" s="78">
        <f t="shared" si="2"/>
        <v>0</v>
      </c>
      <c r="J120" s="18"/>
      <c r="K120" s="17"/>
      <c r="L120" s="75"/>
      <c r="M120" s="18"/>
      <c r="N120" s="75"/>
      <c r="O120" s="18"/>
      <c r="P120" s="24"/>
      <c r="Q120" s="18"/>
      <c r="R120" s="60"/>
      <c r="S120" s="18"/>
      <c r="T120" s="18"/>
    </row>
    <row r="121" spans="1:20">
      <c r="A121" s="4">
        <v>117</v>
      </c>
      <c r="B121" s="17"/>
      <c r="C121" s="18"/>
      <c r="D121" s="18"/>
      <c r="E121" s="19"/>
      <c r="F121" s="60"/>
      <c r="G121" s="19"/>
      <c r="H121" s="19"/>
      <c r="I121" s="78">
        <f t="shared" si="2"/>
        <v>0</v>
      </c>
      <c r="J121" s="18"/>
      <c r="K121" s="17"/>
      <c r="L121" s="75"/>
      <c r="M121" s="18"/>
      <c r="N121" s="75"/>
      <c r="O121" s="18"/>
      <c r="P121" s="24"/>
      <c r="Q121" s="18"/>
      <c r="R121" s="60"/>
      <c r="S121" s="18"/>
      <c r="T121" s="18"/>
    </row>
    <row r="122" spans="1:20">
      <c r="A122" s="4">
        <v>118</v>
      </c>
      <c r="B122" s="17"/>
      <c r="C122" s="18"/>
      <c r="D122" s="18"/>
      <c r="E122" s="19"/>
      <c r="F122" s="60"/>
      <c r="G122" s="19"/>
      <c r="H122" s="19"/>
      <c r="I122" s="78">
        <f t="shared" si="2"/>
        <v>0</v>
      </c>
      <c r="J122" s="18"/>
      <c r="K122" s="60"/>
      <c r="L122" s="18"/>
      <c r="M122" s="18"/>
      <c r="N122" s="18"/>
      <c r="O122" s="18"/>
      <c r="P122" s="24"/>
      <c r="Q122" s="18"/>
      <c r="R122" s="60"/>
      <c r="S122" s="18"/>
      <c r="T122" s="18"/>
    </row>
    <row r="123" spans="1:20">
      <c r="A123" s="4">
        <v>119</v>
      </c>
      <c r="B123" s="17"/>
      <c r="C123" s="18"/>
      <c r="D123" s="18"/>
      <c r="E123" s="19"/>
      <c r="F123" s="60"/>
      <c r="G123" s="19"/>
      <c r="H123" s="19"/>
      <c r="I123" s="78">
        <f t="shared" si="2"/>
        <v>0</v>
      </c>
      <c r="J123" s="18"/>
      <c r="K123" s="60"/>
      <c r="L123" s="18"/>
      <c r="M123" s="18"/>
      <c r="N123" s="18"/>
      <c r="O123" s="18"/>
      <c r="P123" s="24"/>
      <c r="Q123" s="18"/>
      <c r="R123" s="60"/>
      <c r="S123" s="18"/>
      <c r="T123" s="18"/>
    </row>
    <row r="124" spans="1:20">
      <c r="A124" s="4">
        <v>120</v>
      </c>
      <c r="B124" s="17"/>
      <c r="C124" s="18"/>
      <c r="D124" s="18"/>
      <c r="E124" s="19"/>
      <c r="F124" s="60"/>
      <c r="G124" s="19"/>
      <c r="H124" s="19"/>
      <c r="I124" s="78">
        <f t="shared" si="2"/>
        <v>0</v>
      </c>
      <c r="J124" s="18"/>
      <c r="K124" s="60"/>
      <c r="L124" s="18"/>
      <c r="M124" s="18"/>
      <c r="N124" s="18"/>
      <c r="O124" s="18"/>
      <c r="P124" s="24"/>
      <c r="Q124" s="18"/>
      <c r="R124" s="60"/>
      <c r="S124" s="18"/>
      <c r="T124" s="18"/>
    </row>
    <row r="125" spans="1:20">
      <c r="A125" s="4">
        <v>121</v>
      </c>
      <c r="B125" s="17"/>
      <c r="C125" s="18"/>
      <c r="D125" s="18"/>
      <c r="E125" s="19"/>
      <c r="F125" s="60"/>
      <c r="G125" s="19"/>
      <c r="H125" s="19"/>
      <c r="I125" s="78">
        <f t="shared" si="2"/>
        <v>0</v>
      </c>
      <c r="J125" s="18"/>
      <c r="K125" s="60"/>
      <c r="L125" s="18"/>
      <c r="M125" s="18"/>
      <c r="N125" s="18"/>
      <c r="O125" s="18"/>
      <c r="P125" s="24"/>
      <c r="Q125" s="18"/>
      <c r="R125" s="60"/>
      <c r="S125" s="18"/>
      <c r="T125" s="18"/>
    </row>
    <row r="126" spans="1:20">
      <c r="A126" s="4">
        <v>122</v>
      </c>
      <c r="B126" s="17"/>
      <c r="C126" s="18"/>
      <c r="D126" s="18"/>
      <c r="E126" s="19"/>
      <c r="F126" s="60"/>
      <c r="G126" s="19"/>
      <c r="H126" s="19"/>
      <c r="I126" s="78">
        <f t="shared" si="2"/>
        <v>0</v>
      </c>
      <c r="J126" s="18"/>
      <c r="K126" s="60"/>
      <c r="L126" s="18"/>
      <c r="M126" s="18"/>
      <c r="N126" s="18"/>
      <c r="O126" s="18"/>
      <c r="P126" s="24"/>
      <c r="Q126" s="18"/>
      <c r="R126" s="60"/>
      <c r="S126" s="18"/>
      <c r="T126" s="18"/>
    </row>
    <row r="127" spans="1:20">
      <c r="A127" s="4">
        <v>123</v>
      </c>
      <c r="B127" s="17"/>
      <c r="C127" s="18"/>
      <c r="D127" s="18"/>
      <c r="E127" s="19"/>
      <c r="F127" s="60"/>
      <c r="G127" s="19"/>
      <c r="H127" s="19"/>
      <c r="I127" s="78">
        <f t="shared" si="2"/>
        <v>0</v>
      </c>
      <c r="J127" s="18"/>
      <c r="K127" s="60"/>
      <c r="L127" s="18"/>
      <c r="M127" s="18"/>
      <c r="N127" s="18"/>
      <c r="O127" s="18"/>
      <c r="P127" s="24"/>
      <c r="Q127" s="18"/>
      <c r="R127" s="60"/>
      <c r="S127" s="18"/>
      <c r="T127" s="18"/>
    </row>
    <row r="128" spans="1:20">
      <c r="A128" s="4">
        <v>124</v>
      </c>
      <c r="B128" s="17"/>
      <c r="C128" s="18"/>
      <c r="D128" s="18"/>
      <c r="E128" s="19"/>
      <c r="F128" s="60"/>
      <c r="G128" s="19"/>
      <c r="H128" s="19"/>
      <c r="I128" s="78">
        <f t="shared" si="2"/>
        <v>0</v>
      </c>
      <c r="J128" s="18"/>
      <c r="K128" s="60"/>
      <c r="L128" s="18"/>
      <c r="M128" s="18"/>
      <c r="N128" s="18"/>
      <c r="O128" s="18"/>
      <c r="P128" s="24"/>
      <c r="Q128" s="18"/>
      <c r="R128" s="60"/>
      <c r="S128" s="18"/>
      <c r="T128" s="18"/>
    </row>
    <row r="129" spans="1:20">
      <c r="A129" s="4">
        <v>125</v>
      </c>
      <c r="B129" s="17"/>
      <c r="C129" s="18"/>
      <c r="D129" s="18"/>
      <c r="E129" s="19"/>
      <c r="F129" s="60"/>
      <c r="G129" s="19"/>
      <c r="H129" s="19"/>
      <c r="I129" s="78">
        <f t="shared" si="2"/>
        <v>0</v>
      </c>
      <c r="J129" s="18"/>
      <c r="K129" s="60"/>
      <c r="L129" s="18"/>
      <c r="M129" s="18"/>
      <c r="N129" s="18"/>
      <c r="O129" s="18"/>
      <c r="P129" s="24"/>
      <c r="Q129" s="18"/>
      <c r="R129" s="60"/>
      <c r="S129" s="18"/>
      <c r="T129" s="18"/>
    </row>
    <row r="130" spans="1:20">
      <c r="A130" s="4">
        <v>126</v>
      </c>
      <c r="B130" s="17"/>
      <c r="C130" s="18"/>
      <c r="D130" s="18"/>
      <c r="E130" s="19"/>
      <c r="F130" s="60"/>
      <c r="G130" s="19"/>
      <c r="H130" s="19"/>
      <c r="I130" s="78">
        <f t="shared" si="2"/>
        <v>0</v>
      </c>
      <c r="J130" s="18"/>
      <c r="K130" s="60"/>
      <c r="L130" s="18"/>
      <c r="M130" s="18"/>
      <c r="N130" s="18"/>
      <c r="O130" s="18"/>
      <c r="P130" s="24"/>
      <c r="Q130" s="18"/>
      <c r="R130" s="60"/>
      <c r="S130" s="18"/>
      <c r="T130" s="18"/>
    </row>
    <row r="131" spans="1:20">
      <c r="A131" s="4">
        <v>127</v>
      </c>
      <c r="B131" s="17"/>
      <c r="C131" s="18"/>
      <c r="D131" s="18"/>
      <c r="E131" s="19"/>
      <c r="F131" s="60"/>
      <c r="G131" s="19"/>
      <c r="H131" s="19"/>
      <c r="I131" s="78">
        <f t="shared" si="2"/>
        <v>0</v>
      </c>
      <c r="J131" s="18"/>
      <c r="K131" s="60"/>
      <c r="L131" s="18"/>
      <c r="M131" s="18"/>
      <c r="N131" s="18"/>
      <c r="O131" s="18"/>
      <c r="P131" s="24"/>
      <c r="Q131" s="18"/>
      <c r="R131" s="60"/>
      <c r="S131" s="18"/>
      <c r="T131" s="18"/>
    </row>
    <row r="132" spans="1:20">
      <c r="A132" s="4">
        <v>128</v>
      </c>
      <c r="B132" s="17"/>
      <c r="C132" s="18"/>
      <c r="D132" s="18"/>
      <c r="E132" s="19"/>
      <c r="F132" s="60"/>
      <c r="G132" s="19"/>
      <c r="H132" s="19"/>
      <c r="I132" s="78">
        <f t="shared" si="2"/>
        <v>0</v>
      </c>
      <c r="J132" s="18"/>
      <c r="K132" s="60"/>
      <c r="L132" s="18"/>
      <c r="M132" s="18"/>
      <c r="N132" s="18"/>
      <c r="O132" s="18"/>
      <c r="P132" s="24"/>
      <c r="Q132" s="18"/>
      <c r="R132" s="60"/>
      <c r="S132" s="18"/>
      <c r="T132" s="18"/>
    </row>
    <row r="133" spans="1:20">
      <c r="A133" s="4">
        <v>129</v>
      </c>
      <c r="B133" s="17"/>
      <c r="C133" s="18"/>
      <c r="D133" s="18"/>
      <c r="E133" s="19"/>
      <c r="F133" s="60"/>
      <c r="G133" s="19"/>
      <c r="H133" s="19"/>
      <c r="I133" s="78">
        <f t="shared" si="2"/>
        <v>0</v>
      </c>
      <c r="J133" s="18"/>
      <c r="K133" s="60"/>
      <c r="L133" s="18"/>
      <c r="M133" s="18"/>
      <c r="N133" s="18"/>
      <c r="O133" s="18"/>
      <c r="P133" s="24"/>
      <c r="Q133" s="18"/>
      <c r="R133" s="60"/>
      <c r="S133" s="18"/>
      <c r="T133" s="18"/>
    </row>
    <row r="134" spans="1:20">
      <c r="A134" s="4">
        <v>130</v>
      </c>
      <c r="B134" s="17"/>
      <c r="C134" s="18"/>
      <c r="D134" s="18"/>
      <c r="E134" s="19"/>
      <c r="F134" s="60"/>
      <c r="G134" s="19"/>
      <c r="H134" s="19"/>
      <c r="I134" s="78">
        <f t="shared" si="2"/>
        <v>0</v>
      </c>
      <c r="J134" s="18"/>
      <c r="K134" s="60"/>
      <c r="L134" s="18"/>
      <c r="M134" s="18"/>
      <c r="N134" s="18"/>
      <c r="O134" s="18"/>
      <c r="P134" s="24"/>
      <c r="Q134" s="18"/>
      <c r="R134" s="60"/>
      <c r="S134" s="18"/>
      <c r="T134" s="18"/>
    </row>
    <row r="135" spans="1:20">
      <c r="A135" s="4">
        <v>131</v>
      </c>
      <c r="B135" s="17"/>
      <c r="C135" s="18"/>
      <c r="D135" s="18"/>
      <c r="E135" s="19"/>
      <c r="F135" s="60"/>
      <c r="G135" s="19"/>
      <c r="H135" s="19"/>
      <c r="I135" s="78">
        <f t="shared" si="2"/>
        <v>0</v>
      </c>
      <c r="J135" s="18"/>
      <c r="K135" s="60"/>
      <c r="L135" s="18"/>
      <c r="M135" s="18"/>
      <c r="N135" s="18"/>
      <c r="O135" s="18"/>
      <c r="P135" s="24"/>
      <c r="Q135" s="18"/>
      <c r="R135" s="60"/>
      <c r="S135" s="18"/>
      <c r="T135" s="18"/>
    </row>
    <row r="136" spans="1:20">
      <c r="A136" s="4">
        <v>132</v>
      </c>
      <c r="B136" s="17"/>
      <c r="C136" s="18"/>
      <c r="D136" s="18"/>
      <c r="E136" s="19"/>
      <c r="F136" s="60"/>
      <c r="G136" s="19"/>
      <c r="H136" s="19"/>
      <c r="I136" s="78">
        <f t="shared" si="2"/>
        <v>0</v>
      </c>
      <c r="J136" s="18"/>
      <c r="K136" s="60"/>
      <c r="L136" s="18"/>
      <c r="M136" s="18"/>
      <c r="N136" s="18"/>
      <c r="O136" s="18"/>
      <c r="P136" s="24"/>
      <c r="Q136" s="18"/>
      <c r="R136" s="60"/>
      <c r="S136" s="18"/>
      <c r="T136" s="18"/>
    </row>
    <row r="137" spans="1:20">
      <c r="A137" s="4">
        <v>133</v>
      </c>
      <c r="B137" s="17"/>
      <c r="C137" s="18"/>
      <c r="D137" s="18"/>
      <c r="E137" s="19"/>
      <c r="F137" s="60"/>
      <c r="G137" s="19"/>
      <c r="H137" s="19"/>
      <c r="I137" s="78">
        <f t="shared" si="2"/>
        <v>0</v>
      </c>
      <c r="J137" s="18"/>
      <c r="K137" s="60"/>
      <c r="L137" s="18"/>
      <c r="M137" s="18"/>
      <c r="N137" s="18"/>
      <c r="O137" s="18"/>
      <c r="P137" s="24"/>
      <c r="Q137" s="18"/>
      <c r="R137" s="60"/>
      <c r="S137" s="18"/>
      <c r="T137" s="18"/>
    </row>
    <row r="138" spans="1:20">
      <c r="A138" s="4">
        <v>134</v>
      </c>
      <c r="B138" s="17"/>
      <c r="C138" s="18"/>
      <c r="D138" s="18"/>
      <c r="E138" s="19"/>
      <c r="F138" s="60"/>
      <c r="G138" s="19"/>
      <c r="H138" s="19"/>
      <c r="I138" s="78">
        <f t="shared" si="2"/>
        <v>0</v>
      </c>
      <c r="J138" s="18"/>
      <c r="K138" s="60"/>
      <c r="L138" s="18"/>
      <c r="M138" s="18"/>
      <c r="N138" s="18"/>
      <c r="O138" s="18"/>
      <c r="P138" s="24"/>
      <c r="Q138" s="18"/>
      <c r="R138" s="60"/>
      <c r="S138" s="18"/>
      <c r="T138" s="18"/>
    </row>
    <row r="139" spans="1:20">
      <c r="A139" s="4">
        <v>135</v>
      </c>
      <c r="B139" s="17"/>
      <c r="C139" s="18"/>
      <c r="D139" s="18"/>
      <c r="E139" s="19"/>
      <c r="F139" s="60"/>
      <c r="G139" s="19"/>
      <c r="H139" s="19"/>
      <c r="I139" s="78">
        <f t="shared" si="2"/>
        <v>0</v>
      </c>
      <c r="J139" s="18"/>
      <c r="K139" s="60"/>
      <c r="L139" s="18"/>
      <c r="M139" s="18"/>
      <c r="N139" s="18"/>
      <c r="O139" s="18"/>
      <c r="P139" s="24"/>
      <c r="Q139" s="18"/>
      <c r="R139" s="60"/>
      <c r="S139" s="18"/>
      <c r="T139" s="18"/>
    </row>
    <row r="140" spans="1:20">
      <c r="A140" s="4">
        <v>136</v>
      </c>
      <c r="B140" s="17"/>
      <c r="C140" s="18"/>
      <c r="D140" s="18"/>
      <c r="E140" s="19"/>
      <c r="F140" s="60"/>
      <c r="G140" s="19"/>
      <c r="H140" s="19"/>
      <c r="I140" s="78">
        <f t="shared" si="2"/>
        <v>0</v>
      </c>
      <c r="J140" s="18"/>
      <c r="K140" s="60"/>
      <c r="L140" s="18"/>
      <c r="M140" s="18"/>
      <c r="N140" s="18"/>
      <c r="O140" s="18"/>
      <c r="P140" s="24"/>
      <c r="Q140" s="18"/>
      <c r="R140" s="60"/>
      <c r="S140" s="18"/>
      <c r="T140" s="18"/>
    </row>
    <row r="141" spans="1:20">
      <c r="A141" s="4">
        <v>137</v>
      </c>
      <c r="B141" s="17"/>
      <c r="C141" s="18"/>
      <c r="D141" s="18"/>
      <c r="E141" s="19"/>
      <c r="F141" s="60"/>
      <c r="G141" s="19"/>
      <c r="H141" s="19"/>
      <c r="I141" s="78">
        <f t="shared" si="2"/>
        <v>0</v>
      </c>
      <c r="J141" s="18"/>
      <c r="K141" s="60"/>
      <c r="L141" s="18"/>
      <c r="M141" s="18"/>
      <c r="N141" s="18"/>
      <c r="O141" s="18"/>
      <c r="P141" s="24"/>
      <c r="Q141" s="18"/>
      <c r="R141" s="60"/>
      <c r="S141" s="18"/>
      <c r="T141" s="18"/>
    </row>
    <row r="142" spans="1:20">
      <c r="A142" s="4">
        <v>138</v>
      </c>
      <c r="B142" s="17"/>
      <c r="C142" s="18"/>
      <c r="D142" s="18"/>
      <c r="E142" s="19"/>
      <c r="F142" s="60"/>
      <c r="G142" s="19"/>
      <c r="H142" s="19"/>
      <c r="I142" s="78">
        <f t="shared" si="2"/>
        <v>0</v>
      </c>
      <c r="J142" s="18"/>
      <c r="K142" s="60"/>
      <c r="L142" s="18"/>
      <c r="M142" s="18"/>
      <c r="N142" s="18"/>
      <c r="O142" s="18"/>
      <c r="P142" s="24"/>
      <c r="Q142" s="18"/>
      <c r="R142" s="60"/>
      <c r="S142" s="18"/>
      <c r="T142" s="18"/>
    </row>
    <row r="143" spans="1:20">
      <c r="A143" s="4">
        <v>139</v>
      </c>
      <c r="B143" s="17"/>
      <c r="C143" s="18"/>
      <c r="D143" s="18"/>
      <c r="E143" s="19"/>
      <c r="F143" s="60"/>
      <c r="G143" s="19"/>
      <c r="H143" s="19"/>
      <c r="I143" s="78">
        <f t="shared" si="2"/>
        <v>0</v>
      </c>
      <c r="J143" s="18"/>
      <c r="K143" s="60"/>
      <c r="L143" s="18"/>
      <c r="M143" s="18"/>
      <c r="N143" s="18"/>
      <c r="O143" s="18"/>
      <c r="P143" s="24"/>
      <c r="Q143" s="18"/>
      <c r="R143" s="60"/>
      <c r="S143" s="18"/>
      <c r="T143" s="18"/>
    </row>
    <row r="144" spans="1:20">
      <c r="A144" s="4">
        <v>140</v>
      </c>
      <c r="B144" s="17"/>
      <c r="C144" s="18"/>
      <c r="D144" s="18"/>
      <c r="E144" s="19"/>
      <c r="F144" s="60"/>
      <c r="G144" s="19"/>
      <c r="H144" s="19"/>
      <c r="I144" s="78">
        <f t="shared" si="2"/>
        <v>0</v>
      </c>
      <c r="J144" s="18"/>
      <c r="K144" s="60"/>
      <c r="L144" s="18"/>
      <c r="M144" s="18"/>
      <c r="N144" s="18"/>
      <c r="O144" s="18"/>
      <c r="P144" s="24"/>
      <c r="Q144" s="18"/>
      <c r="R144" s="60"/>
      <c r="S144" s="18"/>
      <c r="T144" s="18"/>
    </row>
    <row r="145" spans="1:20">
      <c r="A145" s="4">
        <v>141</v>
      </c>
      <c r="B145" s="17"/>
      <c r="C145" s="18"/>
      <c r="D145" s="18"/>
      <c r="E145" s="19"/>
      <c r="F145" s="60"/>
      <c r="G145" s="19"/>
      <c r="H145" s="19"/>
      <c r="I145" s="78">
        <f t="shared" si="2"/>
        <v>0</v>
      </c>
      <c r="J145" s="18"/>
      <c r="K145" s="60"/>
      <c r="L145" s="18"/>
      <c r="M145" s="18"/>
      <c r="N145" s="18"/>
      <c r="O145" s="18"/>
      <c r="P145" s="24"/>
      <c r="Q145" s="18"/>
      <c r="R145" s="60"/>
      <c r="S145" s="18"/>
      <c r="T145" s="18"/>
    </row>
    <row r="146" spans="1:20">
      <c r="A146" s="4">
        <v>142</v>
      </c>
      <c r="B146" s="17"/>
      <c r="C146" s="18"/>
      <c r="D146" s="18"/>
      <c r="E146" s="19"/>
      <c r="F146" s="60"/>
      <c r="G146" s="19"/>
      <c r="H146" s="19"/>
      <c r="I146" s="78">
        <f t="shared" si="2"/>
        <v>0</v>
      </c>
      <c r="J146" s="18"/>
      <c r="K146" s="60"/>
      <c r="L146" s="18"/>
      <c r="M146" s="18"/>
      <c r="N146" s="18"/>
      <c r="O146" s="18"/>
      <c r="P146" s="24"/>
      <c r="Q146" s="18"/>
      <c r="R146" s="60"/>
      <c r="S146" s="18"/>
      <c r="T146" s="18"/>
    </row>
    <row r="147" spans="1:20">
      <c r="A147" s="4">
        <v>143</v>
      </c>
      <c r="B147" s="17"/>
      <c r="C147" s="18"/>
      <c r="D147" s="18"/>
      <c r="E147" s="19"/>
      <c r="F147" s="60"/>
      <c r="G147" s="19"/>
      <c r="H147" s="19"/>
      <c r="I147" s="78">
        <f t="shared" si="2"/>
        <v>0</v>
      </c>
      <c r="J147" s="18"/>
      <c r="K147" s="60"/>
      <c r="L147" s="18"/>
      <c r="M147" s="18"/>
      <c r="N147" s="18"/>
      <c r="O147" s="18"/>
      <c r="P147" s="24"/>
      <c r="Q147" s="18"/>
      <c r="R147" s="60"/>
      <c r="S147" s="18"/>
      <c r="T147" s="18"/>
    </row>
    <row r="148" spans="1:20">
      <c r="A148" s="4">
        <v>144</v>
      </c>
      <c r="B148" s="17"/>
      <c r="C148" s="18"/>
      <c r="D148" s="18"/>
      <c r="E148" s="19"/>
      <c r="F148" s="60"/>
      <c r="G148" s="19"/>
      <c r="H148" s="19"/>
      <c r="I148" s="78">
        <f t="shared" si="2"/>
        <v>0</v>
      </c>
      <c r="J148" s="18"/>
      <c r="K148" s="60"/>
      <c r="L148" s="18"/>
      <c r="M148" s="18"/>
      <c r="N148" s="18"/>
      <c r="O148" s="18"/>
      <c r="P148" s="24"/>
      <c r="Q148" s="18"/>
      <c r="R148" s="60"/>
      <c r="S148" s="18"/>
      <c r="T148" s="18"/>
    </row>
    <row r="149" spans="1:20">
      <c r="A149" s="4">
        <v>145</v>
      </c>
      <c r="B149" s="17"/>
      <c r="C149" s="18"/>
      <c r="D149" s="18"/>
      <c r="E149" s="19"/>
      <c r="F149" s="60"/>
      <c r="G149" s="19"/>
      <c r="H149" s="19"/>
      <c r="I149" s="78">
        <f t="shared" si="2"/>
        <v>0</v>
      </c>
      <c r="J149" s="18"/>
      <c r="K149" s="60"/>
      <c r="L149" s="18"/>
      <c r="M149" s="18"/>
      <c r="N149" s="18"/>
      <c r="O149" s="18"/>
      <c r="P149" s="24"/>
      <c r="Q149" s="18"/>
      <c r="R149" s="60"/>
      <c r="S149" s="18"/>
      <c r="T149" s="18"/>
    </row>
    <row r="150" spans="1:20">
      <c r="A150" s="4">
        <v>146</v>
      </c>
      <c r="B150" s="17"/>
      <c r="C150" s="18"/>
      <c r="D150" s="18"/>
      <c r="E150" s="19"/>
      <c r="F150" s="60"/>
      <c r="G150" s="19"/>
      <c r="H150" s="19"/>
      <c r="I150" s="78">
        <f t="shared" si="2"/>
        <v>0</v>
      </c>
      <c r="J150" s="18"/>
      <c r="K150" s="60"/>
      <c r="L150" s="18"/>
      <c r="M150" s="18"/>
      <c r="N150" s="18"/>
      <c r="O150" s="18"/>
      <c r="P150" s="24"/>
      <c r="Q150" s="18"/>
      <c r="R150" s="60"/>
      <c r="S150" s="18"/>
      <c r="T150" s="18"/>
    </row>
    <row r="151" spans="1:20">
      <c r="A151" s="4">
        <v>147</v>
      </c>
      <c r="B151" s="17"/>
      <c r="C151" s="18"/>
      <c r="D151" s="18"/>
      <c r="E151" s="19"/>
      <c r="F151" s="60"/>
      <c r="G151" s="19"/>
      <c r="H151" s="19"/>
      <c r="I151" s="78">
        <f t="shared" si="2"/>
        <v>0</v>
      </c>
      <c r="J151" s="18"/>
      <c r="K151" s="60"/>
      <c r="L151" s="18"/>
      <c r="M151" s="18"/>
      <c r="N151" s="18"/>
      <c r="O151" s="18"/>
      <c r="P151" s="24"/>
      <c r="Q151" s="18"/>
      <c r="R151" s="60"/>
      <c r="S151" s="18"/>
      <c r="T151" s="18"/>
    </row>
    <row r="152" spans="1:20">
      <c r="A152" s="4">
        <v>148</v>
      </c>
      <c r="B152" s="17"/>
      <c r="C152" s="18"/>
      <c r="D152" s="18"/>
      <c r="E152" s="19"/>
      <c r="F152" s="60"/>
      <c r="G152" s="19"/>
      <c r="H152" s="19"/>
      <c r="I152" s="78">
        <f t="shared" si="2"/>
        <v>0</v>
      </c>
      <c r="J152" s="18"/>
      <c r="K152" s="60"/>
      <c r="L152" s="18"/>
      <c r="M152" s="18"/>
      <c r="N152" s="18"/>
      <c r="O152" s="18"/>
      <c r="P152" s="24"/>
      <c r="Q152" s="18"/>
      <c r="R152" s="60"/>
      <c r="S152" s="18"/>
      <c r="T152" s="18"/>
    </row>
    <row r="153" spans="1:20">
      <c r="A153" s="4">
        <v>149</v>
      </c>
      <c r="B153" s="17"/>
      <c r="C153" s="18"/>
      <c r="D153" s="18"/>
      <c r="E153" s="19"/>
      <c r="F153" s="60"/>
      <c r="G153" s="19"/>
      <c r="H153" s="19"/>
      <c r="I153" s="78">
        <f t="shared" si="2"/>
        <v>0</v>
      </c>
      <c r="J153" s="18"/>
      <c r="K153" s="60"/>
      <c r="L153" s="18"/>
      <c r="M153" s="18"/>
      <c r="N153" s="18"/>
      <c r="O153" s="18"/>
      <c r="P153" s="24"/>
      <c r="Q153" s="18"/>
      <c r="R153" s="60"/>
      <c r="S153" s="18"/>
      <c r="T153" s="18"/>
    </row>
    <row r="154" spans="1:20">
      <c r="A154" s="4">
        <v>150</v>
      </c>
      <c r="B154" s="17"/>
      <c r="C154" s="18"/>
      <c r="D154" s="18"/>
      <c r="E154" s="19"/>
      <c r="F154" s="60"/>
      <c r="G154" s="19"/>
      <c r="H154" s="19"/>
      <c r="I154" s="78">
        <f t="shared" si="2"/>
        <v>0</v>
      </c>
      <c r="J154" s="18"/>
      <c r="K154" s="60"/>
      <c r="L154" s="18"/>
      <c r="M154" s="18"/>
      <c r="N154" s="18"/>
      <c r="O154" s="18"/>
      <c r="P154" s="24"/>
      <c r="Q154" s="18"/>
      <c r="R154" s="60"/>
      <c r="S154" s="18"/>
      <c r="T154" s="18"/>
    </row>
    <row r="155" spans="1:20">
      <c r="A155" s="4">
        <v>151</v>
      </c>
      <c r="B155" s="17"/>
      <c r="C155" s="18"/>
      <c r="D155" s="18"/>
      <c r="E155" s="19"/>
      <c r="F155" s="60"/>
      <c r="G155" s="19"/>
      <c r="H155" s="19"/>
      <c r="I155" s="78">
        <f t="shared" si="2"/>
        <v>0</v>
      </c>
      <c r="J155" s="18"/>
      <c r="K155" s="60"/>
      <c r="L155" s="18"/>
      <c r="M155" s="18"/>
      <c r="N155" s="18"/>
      <c r="O155" s="18"/>
      <c r="P155" s="24"/>
      <c r="Q155" s="18"/>
      <c r="R155" s="60"/>
      <c r="S155" s="18"/>
      <c r="T155" s="18"/>
    </row>
    <row r="156" spans="1:20">
      <c r="A156" s="4">
        <v>152</v>
      </c>
      <c r="B156" s="17"/>
      <c r="C156" s="18"/>
      <c r="D156" s="18"/>
      <c r="E156" s="19"/>
      <c r="F156" s="60"/>
      <c r="G156" s="19"/>
      <c r="H156" s="19"/>
      <c r="I156" s="78">
        <f t="shared" si="2"/>
        <v>0</v>
      </c>
      <c r="J156" s="18"/>
      <c r="K156" s="60"/>
      <c r="L156" s="18"/>
      <c r="M156" s="18"/>
      <c r="N156" s="18"/>
      <c r="O156" s="18"/>
      <c r="P156" s="24"/>
      <c r="Q156" s="18"/>
      <c r="R156" s="60"/>
      <c r="S156" s="18"/>
      <c r="T156" s="18"/>
    </row>
    <row r="157" spans="1:20">
      <c r="A157" s="4">
        <v>153</v>
      </c>
      <c r="B157" s="17"/>
      <c r="C157" s="18"/>
      <c r="D157" s="18"/>
      <c r="E157" s="19"/>
      <c r="F157" s="60"/>
      <c r="G157" s="19"/>
      <c r="H157" s="19"/>
      <c r="I157" s="78">
        <f t="shared" si="2"/>
        <v>0</v>
      </c>
      <c r="J157" s="18"/>
      <c r="K157" s="60"/>
      <c r="L157" s="18"/>
      <c r="M157" s="18"/>
      <c r="N157" s="18"/>
      <c r="O157" s="18"/>
      <c r="P157" s="24"/>
      <c r="Q157" s="18"/>
      <c r="R157" s="60"/>
      <c r="S157" s="18"/>
      <c r="T157" s="18"/>
    </row>
    <row r="158" spans="1:20">
      <c r="A158" s="4">
        <v>154</v>
      </c>
      <c r="B158" s="17"/>
      <c r="C158" s="18"/>
      <c r="D158" s="18"/>
      <c r="E158" s="19"/>
      <c r="F158" s="60"/>
      <c r="G158" s="19"/>
      <c r="H158" s="19"/>
      <c r="I158" s="78">
        <f t="shared" si="2"/>
        <v>0</v>
      </c>
      <c r="J158" s="18"/>
      <c r="K158" s="60"/>
      <c r="L158" s="18"/>
      <c r="M158" s="18"/>
      <c r="N158" s="18"/>
      <c r="O158" s="18"/>
      <c r="P158" s="24"/>
      <c r="Q158" s="18"/>
      <c r="R158" s="60"/>
      <c r="S158" s="18"/>
      <c r="T158" s="18"/>
    </row>
    <row r="159" spans="1:20">
      <c r="A159" s="4">
        <v>155</v>
      </c>
      <c r="B159" s="17"/>
      <c r="C159" s="18"/>
      <c r="D159" s="18"/>
      <c r="E159" s="19"/>
      <c r="F159" s="60"/>
      <c r="G159" s="19"/>
      <c r="H159" s="19"/>
      <c r="I159" s="78">
        <f t="shared" si="2"/>
        <v>0</v>
      </c>
      <c r="J159" s="18"/>
      <c r="K159" s="60"/>
      <c r="L159" s="18"/>
      <c r="M159" s="18"/>
      <c r="N159" s="18"/>
      <c r="O159" s="18"/>
      <c r="P159" s="24"/>
      <c r="Q159" s="18"/>
      <c r="R159" s="60"/>
      <c r="S159" s="18"/>
      <c r="T159" s="18"/>
    </row>
    <row r="160" spans="1:20">
      <c r="A160" s="4">
        <v>156</v>
      </c>
      <c r="B160" s="17"/>
      <c r="C160" s="18"/>
      <c r="D160" s="18"/>
      <c r="E160" s="19"/>
      <c r="F160" s="60"/>
      <c r="G160" s="19"/>
      <c r="H160" s="19"/>
      <c r="I160" s="78">
        <f t="shared" si="2"/>
        <v>0</v>
      </c>
      <c r="J160" s="18"/>
      <c r="K160" s="60"/>
      <c r="L160" s="18"/>
      <c r="M160" s="18"/>
      <c r="N160" s="18"/>
      <c r="O160" s="18"/>
      <c r="P160" s="24"/>
      <c r="Q160" s="18"/>
      <c r="R160" s="60"/>
      <c r="S160" s="18"/>
      <c r="T160" s="18"/>
    </row>
    <row r="161" spans="1:20">
      <c r="A161" s="4">
        <v>157</v>
      </c>
      <c r="B161" s="17"/>
      <c r="C161" s="18"/>
      <c r="D161" s="18"/>
      <c r="E161" s="19"/>
      <c r="F161" s="60"/>
      <c r="G161" s="19"/>
      <c r="H161" s="19"/>
      <c r="I161" s="78">
        <f t="shared" si="2"/>
        <v>0</v>
      </c>
      <c r="J161" s="18"/>
      <c r="K161" s="60"/>
      <c r="L161" s="18"/>
      <c r="M161" s="18"/>
      <c r="N161" s="18"/>
      <c r="O161" s="18"/>
      <c r="P161" s="24"/>
      <c r="Q161" s="18"/>
      <c r="R161" s="60"/>
      <c r="S161" s="18"/>
      <c r="T161" s="18"/>
    </row>
    <row r="162" spans="1:20">
      <c r="A162" s="4">
        <v>158</v>
      </c>
      <c r="B162" s="17"/>
      <c r="C162" s="18"/>
      <c r="D162" s="18"/>
      <c r="E162" s="19"/>
      <c r="F162" s="60"/>
      <c r="G162" s="19"/>
      <c r="H162" s="19"/>
      <c r="I162" s="78">
        <f t="shared" si="2"/>
        <v>0</v>
      </c>
      <c r="J162" s="18"/>
      <c r="K162" s="60"/>
      <c r="L162" s="18"/>
      <c r="M162" s="18"/>
      <c r="N162" s="18"/>
      <c r="O162" s="18"/>
      <c r="P162" s="24"/>
      <c r="Q162" s="18"/>
      <c r="R162" s="60"/>
      <c r="S162" s="18"/>
      <c r="T162" s="18"/>
    </row>
    <row r="163" spans="1:20">
      <c r="A163" s="4">
        <v>159</v>
      </c>
      <c r="B163" s="17"/>
      <c r="C163" s="18"/>
      <c r="D163" s="18"/>
      <c r="E163" s="19"/>
      <c r="F163" s="60"/>
      <c r="G163" s="19"/>
      <c r="H163" s="19"/>
      <c r="I163" s="78">
        <f t="shared" si="2"/>
        <v>0</v>
      </c>
      <c r="J163" s="18"/>
      <c r="K163" s="60"/>
      <c r="L163" s="18"/>
      <c r="M163" s="18"/>
      <c r="N163" s="18"/>
      <c r="O163" s="18"/>
      <c r="P163" s="24"/>
      <c r="Q163" s="18"/>
      <c r="R163" s="60"/>
      <c r="S163" s="18"/>
      <c r="T163" s="18"/>
    </row>
    <row r="164" spans="1:20">
      <c r="A164" s="4">
        <v>160</v>
      </c>
      <c r="B164" s="17"/>
      <c r="C164" s="18"/>
      <c r="D164" s="18"/>
      <c r="E164" s="19"/>
      <c r="F164" s="60"/>
      <c r="G164" s="19"/>
      <c r="H164" s="19"/>
      <c r="I164" s="78">
        <f t="shared" si="2"/>
        <v>0</v>
      </c>
      <c r="J164" s="18"/>
      <c r="K164" s="60"/>
      <c r="L164" s="18"/>
      <c r="M164" s="18"/>
      <c r="N164" s="18"/>
      <c r="O164" s="18"/>
      <c r="P164" s="24"/>
      <c r="Q164" s="18"/>
      <c r="R164" s="60"/>
      <c r="S164" s="18"/>
      <c r="T164" s="18"/>
    </row>
    <row r="165" spans="1:20">
      <c r="A165" s="21" t="s">
        <v>11</v>
      </c>
      <c r="B165" s="41"/>
      <c r="C165" s="21">
        <f>COUNTIFS(C5:C164,"*")</f>
        <v>114</v>
      </c>
      <c r="D165" s="21"/>
      <c r="E165" s="13"/>
      <c r="F165" s="79"/>
      <c r="G165" s="21">
        <f>SUM(G5:G164)</f>
        <v>3339</v>
      </c>
      <c r="H165" s="21">
        <f>SUM(H5:H164)</f>
        <v>3566</v>
      </c>
      <c r="I165" s="89">
        <f>SUM(I5:I164)</f>
        <v>6905</v>
      </c>
      <c r="J165" s="21"/>
      <c r="K165" s="79"/>
      <c r="L165" s="21"/>
      <c r="M165" s="21"/>
      <c r="N165" s="21"/>
      <c r="O165" s="21"/>
      <c r="P165" s="101"/>
      <c r="Q165" s="102"/>
      <c r="R165" s="79"/>
      <c r="S165" s="21"/>
      <c r="T165" s="12"/>
    </row>
    <row r="166" spans="1:20">
      <c r="A166" s="46" t="s">
        <v>66</v>
      </c>
      <c r="B166" s="10">
        <f>COUNTIF(B$5:B$164,"Team 1")</f>
        <v>53</v>
      </c>
      <c r="C166" s="46" t="s">
        <v>29</v>
      </c>
      <c r="D166" s="10">
        <f>COUNTIF(D5:D164,"Anganwadi")</f>
        <v>0</v>
      </c>
    </row>
    <row r="167" spans="1:20">
      <c r="A167" s="46" t="s">
        <v>67</v>
      </c>
      <c r="B167" s="10">
        <f>COUNTIF(B$6:B$164,"Team 2")</f>
        <v>61</v>
      </c>
      <c r="C167" s="46" t="s">
        <v>27</v>
      </c>
      <c r="D167" s="10">
        <f>COUNTIF(D5:D164,"School")</f>
        <v>16</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85" zoomScaleNormal="85" workbookViewId="0">
      <pane xSplit="3" ySplit="4" topLeftCell="D5" activePane="bottomRight" state="frozen"/>
      <selection pane="topRight" activeCell="C1" sqref="C1"/>
      <selection pane="bottomLeft" activeCell="A5" sqref="A5"/>
      <selection pane="bottomRight" sqref="A1:S1"/>
    </sheetView>
  </sheetViews>
  <sheetFormatPr defaultColWidth="9.140625"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86" customWidth="1"/>
    <col min="7" max="7" width="6.140625" style="16" customWidth="1"/>
    <col min="8" max="8" width="6.28515625" style="16" bestFit="1" customWidth="1"/>
    <col min="9" max="9" width="6" style="130"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20" t="s">
        <v>1697</v>
      </c>
      <c r="B1" s="220"/>
      <c r="C1" s="220"/>
      <c r="D1" s="221"/>
      <c r="E1" s="221"/>
      <c r="F1" s="221"/>
      <c r="G1" s="221"/>
      <c r="H1" s="221"/>
      <c r="I1" s="221"/>
      <c r="J1" s="221"/>
      <c r="K1" s="221"/>
      <c r="L1" s="221"/>
      <c r="M1" s="221"/>
      <c r="N1" s="221"/>
      <c r="O1" s="221"/>
      <c r="P1" s="221"/>
      <c r="Q1" s="221"/>
      <c r="R1" s="221"/>
      <c r="S1" s="221"/>
    </row>
    <row r="2" spans="1:20">
      <c r="A2" s="224" t="s">
        <v>63</v>
      </c>
      <c r="B2" s="225"/>
      <c r="C2" s="225"/>
      <c r="D2" s="25">
        <v>43525</v>
      </c>
      <c r="E2" s="22"/>
      <c r="F2" s="80"/>
      <c r="G2" s="80"/>
      <c r="H2" s="80"/>
      <c r="I2" s="87"/>
      <c r="J2" s="22"/>
      <c r="K2" s="22"/>
      <c r="L2" s="22"/>
      <c r="M2" s="22"/>
      <c r="N2" s="22"/>
      <c r="O2" s="22"/>
      <c r="P2" s="99"/>
      <c r="Q2" s="99"/>
      <c r="R2" s="22"/>
      <c r="S2" s="22"/>
    </row>
    <row r="3" spans="1:20" ht="24" customHeight="1">
      <c r="A3" s="217" t="s">
        <v>14</v>
      </c>
      <c r="B3" s="222" t="s">
        <v>65</v>
      </c>
      <c r="C3" s="216" t="s">
        <v>7</v>
      </c>
      <c r="D3" s="216" t="s">
        <v>59</v>
      </c>
      <c r="E3" s="216" t="s">
        <v>16</v>
      </c>
      <c r="F3" s="226" t="s">
        <v>17</v>
      </c>
      <c r="G3" s="216" t="s">
        <v>8</v>
      </c>
      <c r="H3" s="216"/>
      <c r="I3" s="216"/>
      <c r="J3" s="216" t="s">
        <v>35</v>
      </c>
      <c r="K3" s="222" t="s">
        <v>37</v>
      </c>
      <c r="L3" s="222" t="s">
        <v>54</v>
      </c>
      <c r="M3" s="222" t="s">
        <v>55</v>
      </c>
      <c r="N3" s="222" t="s">
        <v>38</v>
      </c>
      <c r="O3" s="222" t="s">
        <v>39</v>
      </c>
      <c r="P3" s="228" t="s">
        <v>58</v>
      </c>
      <c r="Q3" s="229" t="s">
        <v>56</v>
      </c>
      <c r="R3" s="216" t="s">
        <v>36</v>
      </c>
      <c r="S3" s="216" t="s">
        <v>57</v>
      </c>
      <c r="T3" s="216" t="s">
        <v>13</v>
      </c>
    </row>
    <row r="4" spans="1:20" ht="25.5" customHeight="1">
      <c r="A4" s="217"/>
      <c r="B4" s="227"/>
      <c r="C4" s="216"/>
      <c r="D4" s="216"/>
      <c r="E4" s="216"/>
      <c r="F4" s="226"/>
      <c r="G4" s="81" t="s">
        <v>9</v>
      </c>
      <c r="H4" s="81" t="s">
        <v>10</v>
      </c>
      <c r="I4" s="88" t="s">
        <v>11</v>
      </c>
      <c r="J4" s="216"/>
      <c r="K4" s="223"/>
      <c r="L4" s="223"/>
      <c r="M4" s="223"/>
      <c r="N4" s="223"/>
      <c r="O4" s="223"/>
      <c r="P4" s="228"/>
      <c r="Q4" s="228"/>
      <c r="R4" s="216"/>
      <c r="S4" s="216"/>
      <c r="T4" s="216"/>
    </row>
    <row r="5" spans="1:20">
      <c r="A5" s="4">
        <v>1</v>
      </c>
      <c r="B5" s="17" t="s">
        <v>66</v>
      </c>
      <c r="C5" s="142" t="s">
        <v>1536</v>
      </c>
      <c r="D5" s="51" t="s">
        <v>814</v>
      </c>
      <c r="E5" s="75" t="s">
        <v>517</v>
      </c>
      <c r="F5" s="60"/>
      <c r="G5" s="72">
        <v>26</v>
      </c>
      <c r="H5" s="72">
        <v>26</v>
      </c>
      <c r="I5" s="78">
        <f>+G5+H5</f>
        <v>52</v>
      </c>
      <c r="J5" s="51"/>
      <c r="K5" s="58" t="s">
        <v>207</v>
      </c>
      <c r="L5" s="75" t="s">
        <v>360</v>
      </c>
      <c r="M5" s="18"/>
      <c r="N5" s="58" t="s">
        <v>232</v>
      </c>
      <c r="O5" s="58">
        <v>9957771582</v>
      </c>
      <c r="P5" s="51" t="s">
        <v>1669</v>
      </c>
      <c r="Q5" s="114" t="s">
        <v>97</v>
      </c>
      <c r="R5" s="18">
        <v>39</v>
      </c>
      <c r="S5" s="18" t="s">
        <v>87</v>
      </c>
      <c r="T5" s="18"/>
    </row>
    <row r="6" spans="1:20">
      <c r="A6" s="4">
        <v>2</v>
      </c>
      <c r="B6" s="17" t="s">
        <v>66</v>
      </c>
      <c r="C6" s="142" t="s">
        <v>1537</v>
      </c>
      <c r="D6" s="51" t="s">
        <v>814</v>
      </c>
      <c r="E6" s="75" t="s">
        <v>518</v>
      </c>
      <c r="F6" s="60"/>
      <c r="G6" s="72">
        <v>29</v>
      </c>
      <c r="H6" s="72">
        <v>28</v>
      </c>
      <c r="I6" s="78">
        <f t="shared" ref="I6:I69" si="0">+G6+H6</f>
        <v>57</v>
      </c>
      <c r="J6" s="51"/>
      <c r="K6" s="58" t="s">
        <v>207</v>
      </c>
      <c r="L6" s="75" t="s">
        <v>361</v>
      </c>
      <c r="M6" s="18"/>
      <c r="N6" s="58" t="s">
        <v>232</v>
      </c>
      <c r="O6" s="58">
        <v>9957771582</v>
      </c>
      <c r="P6" s="51" t="s">
        <v>1669</v>
      </c>
      <c r="Q6" s="114"/>
      <c r="R6" s="18">
        <v>56</v>
      </c>
      <c r="S6" s="18" t="s">
        <v>87</v>
      </c>
      <c r="T6" s="18"/>
    </row>
    <row r="7" spans="1:20">
      <c r="A7" s="4">
        <v>3</v>
      </c>
      <c r="B7" s="17" t="s">
        <v>66</v>
      </c>
      <c r="C7" s="142" t="s">
        <v>1538</v>
      </c>
      <c r="D7" s="51" t="s">
        <v>814</v>
      </c>
      <c r="E7" s="75" t="s">
        <v>519</v>
      </c>
      <c r="F7" s="60"/>
      <c r="G7" s="72">
        <v>26</v>
      </c>
      <c r="H7" s="72">
        <v>25</v>
      </c>
      <c r="I7" s="78">
        <f t="shared" si="0"/>
        <v>51</v>
      </c>
      <c r="J7" s="51"/>
      <c r="K7" s="58" t="s">
        <v>207</v>
      </c>
      <c r="L7" s="75" t="s">
        <v>361</v>
      </c>
      <c r="M7" s="18"/>
      <c r="N7" s="58" t="s">
        <v>232</v>
      </c>
      <c r="O7" s="58">
        <v>9957771582</v>
      </c>
      <c r="P7" s="51" t="s">
        <v>1669</v>
      </c>
      <c r="Q7" s="114"/>
      <c r="R7" s="18"/>
      <c r="S7" s="18" t="s">
        <v>87</v>
      </c>
      <c r="T7" s="18"/>
    </row>
    <row r="8" spans="1:20">
      <c r="A8" s="4">
        <v>4</v>
      </c>
      <c r="B8" s="17" t="s">
        <v>66</v>
      </c>
      <c r="C8" s="142" t="s">
        <v>1539</v>
      </c>
      <c r="D8" s="51" t="s">
        <v>814</v>
      </c>
      <c r="E8" s="75" t="s">
        <v>520</v>
      </c>
      <c r="F8" s="60"/>
      <c r="G8" s="72">
        <v>26</v>
      </c>
      <c r="H8" s="72">
        <v>28</v>
      </c>
      <c r="I8" s="78">
        <f t="shared" si="0"/>
        <v>54</v>
      </c>
      <c r="J8" s="51"/>
      <c r="K8" s="58" t="s">
        <v>207</v>
      </c>
      <c r="L8" s="75" t="s">
        <v>362</v>
      </c>
      <c r="M8" s="18"/>
      <c r="N8" s="58" t="s">
        <v>232</v>
      </c>
      <c r="O8" s="58">
        <v>9957771582</v>
      </c>
      <c r="P8" s="51" t="s">
        <v>1669</v>
      </c>
      <c r="Q8" s="114"/>
      <c r="R8" s="18">
        <v>84</v>
      </c>
      <c r="S8" s="18" t="s">
        <v>87</v>
      </c>
      <c r="T8" s="18"/>
    </row>
    <row r="9" spans="1:20">
      <c r="A9" s="4">
        <v>5</v>
      </c>
      <c r="B9" s="17" t="s">
        <v>66</v>
      </c>
      <c r="C9" s="142" t="s">
        <v>1540</v>
      </c>
      <c r="D9" s="51" t="s">
        <v>814</v>
      </c>
      <c r="E9" s="75" t="s">
        <v>521</v>
      </c>
      <c r="F9" s="60"/>
      <c r="G9" s="72">
        <v>28</v>
      </c>
      <c r="H9" s="72">
        <v>28</v>
      </c>
      <c r="I9" s="78">
        <f t="shared" si="0"/>
        <v>56</v>
      </c>
      <c r="J9" s="51"/>
      <c r="K9" s="58" t="s">
        <v>207</v>
      </c>
      <c r="L9" s="75" t="s">
        <v>362</v>
      </c>
      <c r="M9" s="18"/>
      <c r="N9" s="58" t="s">
        <v>232</v>
      </c>
      <c r="O9" s="58">
        <v>9957771582</v>
      </c>
      <c r="P9" s="51" t="s">
        <v>1669</v>
      </c>
      <c r="Q9" s="114"/>
      <c r="R9" s="18"/>
      <c r="S9" s="18" t="s">
        <v>87</v>
      </c>
      <c r="T9" s="18"/>
    </row>
    <row r="10" spans="1:20">
      <c r="A10" s="4">
        <v>6</v>
      </c>
      <c r="B10" s="17" t="s">
        <v>66</v>
      </c>
      <c r="C10" s="142" t="s">
        <v>1541</v>
      </c>
      <c r="D10" s="51" t="s">
        <v>85</v>
      </c>
      <c r="E10" s="75" t="s">
        <v>522</v>
      </c>
      <c r="F10" s="60" t="s">
        <v>106</v>
      </c>
      <c r="G10" s="72">
        <v>35</v>
      </c>
      <c r="H10" s="72">
        <v>35</v>
      </c>
      <c r="I10" s="78">
        <f t="shared" si="0"/>
        <v>70</v>
      </c>
      <c r="J10" s="51"/>
      <c r="K10" s="58" t="s">
        <v>207</v>
      </c>
      <c r="L10" s="75" t="s">
        <v>363</v>
      </c>
      <c r="M10" s="18"/>
      <c r="N10" s="58" t="s">
        <v>232</v>
      </c>
      <c r="O10" s="58">
        <v>9957771582</v>
      </c>
      <c r="P10" s="52" t="s">
        <v>1670</v>
      </c>
      <c r="Q10" s="114" t="s">
        <v>90</v>
      </c>
      <c r="R10" s="18">
        <v>84</v>
      </c>
      <c r="S10" s="18" t="s">
        <v>87</v>
      </c>
      <c r="T10" s="18"/>
    </row>
    <row r="11" spans="1:20">
      <c r="A11" s="4">
        <v>7</v>
      </c>
      <c r="B11" s="17" t="s">
        <v>66</v>
      </c>
      <c r="C11" s="142" t="s">
        <v>1542</v>
      </c>
      <c r="D11" s="51" t="s">
        <v>814</v>
      </c>
      <c r="E11" s="75" t="s">
        <v>523</v>
      </c>
      <c r="F11" s="60"/>
      <c r="G11" s="72">
        <v>32</v>
      </c>
      <c r="H11" s="72">
        <v>30</v>
      </c>
      <c r="I11" s="78">
        <f t="shared" si="0"/>
        <v>62</v>
      </c>
      <c r="J11" s="51"/>
      <c r="K11" s="58" t="s">
        <v>1692</v>
      </c>
      <c r="L11" s="75" t="s">
        <v>360</v>
      </c>
      <c r="M11" s="18"/>
      <c r="N11" s="58" t="s">
        <v>117</v>
      </c>
      <c r="O11" s="58">
        <v>967866007</v>
      </c>
      <c r="P11" s="52" t="s">
        <v>1670</v>
      </c>
      <c r="Q11" s="114"/>
      <c r="R11" s="62"/>
      <c r="S11" s="18" t="s">
        <v>87</v>
      </c>
      <c r="T11" s="18"/>
    </row>
    <row r="12" spans="1:20">
      <c r="A12" s="4">
        <v>8</v>
      </c>
      <c r="B12" s="17" t="s">
        <v>66</v>
      </c>
      <c r="C12" s="142" t="s">
        <v>1543</v>
      </c>
      <c r="D12" s="51" t="s">
        <v>85</v>
      </c>
      <c r="E12" s="75" t="s">
        <v>524</v>
      </c>
      <c r="F12" s="60" t="s">
        <v>106</v>
      </c>
      <c r="G12" s="72">
        <v>24</v>
      </c>
      <c r="H12" s="72">
        <v>24</v>
      </c>
      <c r="I12" s="78">
        <f t="shared" si="0"/>
        <v>48</v>
      </c>
      <c r="J12" s="51"/>
      <c r="K12" s="58" t="s">
        <v>1693</v>
      </c>
      <c r="L12" s="75" t="s">
        <v>360</v>
      </c>
      <c r="M12" s="18"/>
      <c r="N12" s="58" t="s">
        <v>117</v>
      </c>
      <c r="O12" s="58">
        <v>967866007</v>
      </c>
      <c r="P12" s="51" t="s">
        <v>1671</v>
      </c>
      <c r="Q12" s="114" t="s">
        <v>91</v>
      </c>
      <c r="R12" s="18">
        <v>65</v>
      </c>
      <c r="S12" s="18" t="s">
        <v>87</v>
      </c>
      <c r="T12" s="18"/>
    </row>
    <row r="13" spans="1:20">
      <c r="A13" s="4">
        <v>9</v>
      </c>
      <c r="B13" s="17" t="s">
        <v>66</v>
      </c>
      <c r="C13" s="142" t="s">
        <v>1544</v>
      </c>
      <c r="D13" s="51" t="s">
        <v>85</v>
      </c>
      <c r="E13" s="75" t="s">
        <v>525</v>
      </c>
      <c r="F13" s="60" t="s">
        <v>106</v>
      </c>
      <c r="G13" s="72">
        <v>20</v>
      </c>
      <c r="H13" s="72">
        <v>19</v>
      </c>
      <c r="I13" s="78">
        <f t="shared" si="0"/>
        <v>39</v>
      </c>
      <c r="J13" s="51"/>
      <c r="K13" s="58" t="s">
        <v>103</v>
      </c>
      <c r="L13" s="75" t="s">
        <v>362</v>
      </c>
      <c r="M13" s="18"/>
      <c r="N13" s="58" t="s">
        <v>117</v>
      </c>
      <c r="O13" s="58">
        <v>967866007</v>
      </c>
      <c r="P13" s="51" t="s">
        <v>1673</v>
      </c>
      <c r="Q13" s="114" t="s">
        <v>92</v>
      </c>
      <c r="R13" s="18"/>
      <c r="S13" s="18" t="s">
        <v>87</v>
      </c>
      <c r="T13" s="18"/>
    </row>
    <row r="14" spans="1:20">
      <c r="A14" s="4">
        <v>10</v>
      </c>
      <c r="B14" s="17" t="s">
        <v>66</v>
      </c>
      <c r="C14" s="142" t="s">
        <v>1545</v>
      </c>
      <c r="D14" s="51" t="s">
        <v>85</v>
      </c>
      <c r="E14" s="75" t="s">
        <v>526</v>
      </c>
      <c r="F14" s="60" t="s">
        <v>106</v>
      </c>
      <c r="G14" s="72">
        <v>33</v>
      </c>
      <c r="H14" s="72">
        <v>32</v>
      </c>
      <c r="I14" s="78">
        <f t="shared" si="0"/>
        <v>65</v>
      </c>
      <c r="J14" s="51"/>
      <c r="K14" s="58" t="s">
        <v>103</v>
      </c>
      <c r="L14" s="75" t="s">
        <v>360</v>
      </c>
      <c r="M14" s="18"/>
      <c r="N14" s="58" t="s">
        <v>117</v>
      </c>
      <c r="O14" s="58">
        <v>967866007</v>
      </c>
      <c r="P14" s="52" t="s">
        <v>1672</v>
      </c>
      <c r="Q14" s="114" t="s">
        <v>93</v>
      </c>
      <c r="R14" s="18">
        <v>45</v>
      </c>
      <c r="S14" s="18" t="s">
        <v>87</v>
      </c>
      <c r="T14" s="18"/>
    </row>
    <row r="15" spans="1:20">
      <c r="A15" s="4">
        <v>11</v>
      </c>
      <c r="B15" s="17" t="s">
        <v>66</v>
      </c>
      <c r="C15" s="142" t="s">
        <v>1546</v>
      </c>
      <c r="D15" s="51" t="s">
        <v>85</v>
      </c>
      <c r="E15" s="75" t="s">
        <v>527</v>
      </c>
      <c r="F15" s="60" t="s">
        <v>114</v>
      </c>
      <c r="G15" s="72">
        <v>22</v>
      </c>
      <c r="H15" s="72">
        <v>23</v>
      </c>
      <c r="I15" s="78">
        <f t="shared" si="0"/>
        <v>45</v>
      </c>
      <c r="J15" s="51"/>
      <c r="K15" s="58" t="s">
        <v>103</v>
      </c>
      <c r="L15" s="75" t="s">
        <v>364</v>
      </c>
      <c r="M15" s="18"/>
      <c r="N15" s="58" t="s">
        <v>117</v>
      </c>
      <c r="O15" s="58">
        <v>967866007</v>
      </c>
      <c r="P15" s="52" t="s">
        <v>1672</v>
      </c>
      <c r="Q15" s="114"/>
      <c r="R15" s="18"/>
      <c r="S15" s="18" t="s">
        <v>87</v>
      </c>
      <c r="T15" s="18"/>
    </row>
    <row r="16" spans="1:20">
      <c r="A16" s="4">
        <v>12</v>
      </c>
      <c r="B16" s="17" t="s">
        <v>66</v>
      </c>
      <c r="C16" s="142" t="s">
        <v>1425</v>
      </c>
      <c r="D16" s="51" t="s">
        <v>85</v>
      </c>
      <c r="E16" s="75" t="s">
        <v>528</v>
      </c>
      <c r="F16" s="60" t="s">
        <v>114</v>
      </c>
      <c r="G16" s="72">
        <v>18</v>
      </c>
      <c r="H16" s="72">
        <v>19</v>
      </c>
      <c r="I16" s="78">
        <f t="shared" si="0"/>
        <v>37</v>
      </c>
      <c r="J16" s="51"/>
      <c r="K16" s="58" t="s">
        <v>103</v>
      </c>
      <c r="L16" s="75" t="s">
        <v>363</v>
      </c>
      <c r="M16" s="18"/>
      <c r="N16" s="58" t="s">
        <v>117</v>
      </c>
      <c r="O16" s="58">
        <v>967866007</v>
      </c>
      <c r="P16" s="52" t="s">
        <v>1672</v>
      </c>
      <c r="Q16" s="114"/>
      <c r="R16" s="18">
        <v>65</v>
      </c>
      <c r="S16" s="18" t="s">
        <v>87</v>
      </c>
      <c r="T16" s="18"/>
    </row>
    <row r="17" spans="1:20">
      <c r="A17" s="4">
        <v>13</v>
      </c>
      <c r="B17" s="17" t="s">
        <v>66</v>
      </c>
      <c r="C17" s="142" t="s">
        <v>1547</v>
      </c>
      <c r="D17" s="51" t="s">
        <v>85</v>
      </c>
      <c r="E17" s="75" t="s">
        <v>529</v>
      </c>
      <c r="F17" s="60" t="s">
        <v>106</v>
      </c>
      <c r="G17" s="72">
        <v>35</v>
      </c>
      <c r="H17" s="72">
        <v>35</v>
      </c>
      <c r="I17" s="78">
        <f t="shared" si="0"/>
        <v>70</v>
      </c>
      <c r="J17" s="51"/>
      <c r="K17" s="58" t="s">
        <v>103</v>
      </c>
      <c r="L17" s="75" t="s">
        <v>360</v>
      </c>
      <c r="M17" s="18"/>
      <c r="N17" s="58" t="s">
        <v>117</v>
      </c>
      <c r="O17" s="58">
        <v>967866007</v>
      </c>
      <c r="P17" s="51" t="s">
        <v>1674</v>
      </c>
      <c r="Q17" s="114" t="s">
        <v>94</v>
      </c>
      <c r="R17" s="18"/>
      <c r="S17" s="18" t="s">
        <v>87</v>
      </c>
      <c r="T17" s="18"/>
    </row>
    <row r="18" spans="1:20">
      <c r="A18" s="4">
        <v>14</v>
      </c>
      <c r="B18" s="17" t="s">
        <v>66</v>
      </c>
      <c r="C18" s="142" t="s">
        <v>1548</v>
      </c>
      <c r="D18" s="51" t="s">
        <v>85</v>
      </c>
      <c r="E18" s="75" t="s">
        <v>530</v>
      </c>
      <c r="F18" s="60" t="s">
        <v>114</v>
      </c>
      <c r="G18" s="72">
        <v>21</v>
      </c>
      <c r="H18" s="72">
        <v>20</v>
      </c>
      <c r="I18" s="78">
        <f t="shared" si="0"/>
        <v>41</v>
      </c>
      <c r="J18" s="51"/>
      <c r="K18" s="58" t="s">
        <v>88</v>
      </c>
      <c r="L18" s="75" t="s">
        <v>362</v>
      </c>
      <c r="M18" s="18"/>
      <c r="N18" s="58" t="s">
        <v>233</v>
      </c>
      <c r="O18" s="58">
        <v>8486598989</v>
      </c>
      <c r="P18" s="51" t="s">
        <v>1675</v>
      </c>
      <c r="Q18" s="114" t="s">
        <v>97</v>
      </c>
      <c r="R18" s="18">
        <v>69</v>
      </c>
      <c r="S18" s="18" t="s">
        <v>87</v>
      </c>
      <c r="T18" s="18"/>
    </row>
    <row r="19" spans="1:20">
      <c r="A19" s="4">
        <v>15</v>
      </c>
      <c r="B19" s="17" t="s">
        <v>66</v>
      </c>
      <c r="C19" s="142" t="s">
        <v>1549</v>
      </c>
      <c r="D19" s="51" t="s">
        <v>85</v>
      </c>
      <c r="E19" s="75" t="s">
        <v>531</v>
      </c>
      <c r="F19" s="60" t="s">
        <v>106</v>
      </c>
      <c r="G19" s="72">
        <v>23</v>
      </c>
      <c r="H19" s="72">
        <v>21</v>
      </c>
      <c r="I19" s="78">
        <f t="shared" si="0"/>
        <v>44</v>
      </c>
      <c r="J19" s="51"/>
      <c r="K19" s="58" t="s">
        <v>88</v>
      </c>
      <c r="L19" s="75" t="s">
        <v>361</v>
      </c>
      <c r="M19" s="18"/>
      <c r="N19" s="58" t="s">
        <v>233</v>
      </c>
      <c r="O19" s="58">
        <v>8486598989</v>
      </c>
      <c r="P19" s="51" t="s">
        <v>1676</v>
      </c>
      <c r="Q19" s="114" t="s">
        <v>90</v>
      </c>
      <c r="R19" s="18"/>
      <c r="S19" s="18" t="s">
        <v>87</v>
      </c>
      <c r="T19" s="18"/>
    </row>
    <row r="20" spans="1:20">
      <c r="A20" s="4">
        <v>16</v>
      </c>
      <c r="B20" s="17" t="s">
        <v>66</v>
      </c>
      <c r="C20" s="142" t="s">
        <v>1550</v>
      </c>
      <c r="D20" s="51" t="s">
        <v>85</v>
      </c>
      <c r="E20" s="75" t="s">
        <v>532</v>
      </c>
      <c r="F20" s="60" t="s">
        <v>114</v>
      </c>
      <c r="G20" s="72">
        <v>30</v>
      </c>
      <c r="H20" s="72">
        <v>30</v>
      </c>
      <c r="I20" s="78">
        <f t="shared" si="0"/>
        <v>60</v>
      </c>
      <c r="J20" s="51"/>
      <c r="K20" s="58" t="s">
        <v>103</v>
      </c>
      <c r="L20" s="75" t="s">
        <v>362</v>
      </c>
      <c r="M20" s="18"/>
      <c r="N20" s="58" t="s">
        <v>233</v>
      </c>
      <c r="O20" s="58">
        <v>8486598989</v>
      </c>
      <c r="P20" s="52" t="s">
        <v>1677</v>
      </c>
      <c r="Q20" s="114" t="s">
        <v>91</v>
      </c>
      <c r="R20" s="18">
        <v>52</v>
      </c>
      <c r="S20" s="18" t="s">
        <v>87</v>
      </c>
      <c r="T20" s="18"/>
    </row>
    <row r="21" spans="1:20">
      <c r="A21" s="4">
        <v>17</v>
      </c>
      <c r="B21" s="17" t="s">
        <v>66</v>
      </c>
      <c r="C21" s="142" t="s">
        <v>103</v>
      </c>
      <c r="D21" s="51"/>
      <c r="E21" s="75" t="s">
        <v>533</v>
      </c>
      <c r="F21" s="60"/>
      <c r="G21" s="72">
        <v>24</v>
      </c>
      <c r="H21" s="72">
        <v>24</v>
      </c>
      <c r="I21" s="78">
        <f t="shared" si="0"/>
        <v>48</v>
      </c>
      <c r="J21" s="51"/>
      <c r="K21" s="58" t="s">
        <v>103</v>
      </c>
      <c r="L21" s="75" t="s">
        <v>360</v>
      </c>
      <c r="M21" s="18"/>
      <c r="N21" s="58" t="s">
        <v>233</v>
      </c>
      <c r="O21" s="58">
        <v>8486598989</v>
      </c>
      <c r="P21" s="52" t="s">
        <v>1677</v>
      </c>
      <c r="Q21" s="114"/>
      <c r="R21" s="18"/>
      <c r="S21" s="18" t="s">
        <v>87</v>
      </c>
      <c r="T21" s="18"/>
    </row>
    <row r="22" spans="1:20">
      <c r="A22" s="4">
        <v>18</v>
      </c>
      <c r="B22" s="17" t="s">
        <v>66</v>
      </c>
      <c r="C22" s="142" t="s">
        <v>1551</v>
      </c>
      <c r="D22" s="51" t="s">
        <v>85</v>
      </c>
      <c r="E22" s="75" t="s">
        <v>534</v>
      </c>
      <c r="F22" s="60" t="s">
        <v>114</v>
      </c>
      <c r="G22" s="72">
        <v>24</v>
      </c>
      <c r="H22" s="72">
        <v>26</v>
      </c>
      <c r="I22" s="78">
        <f t="shared" si="0"/>
        <v>50</v>
      </c>
      <c r="J22" s="51"/>
      <c r="K22" s="58" t="s">
        <v>207</v>
      </c>
      <c r="L22" s="75" t="s">
        <v>362</v>
      </c>
      <c r="M22" s="18"/>
      <c r="N22" s="58" t="s">
        <v>233</v>
      </c>
      <c r="O22" s="58">
        <v>8486598989</v>
      </c>
      <c r="P22" s="52" t="s">
        <v>1678</v>
      </c>
      <c r="Q22" s="114" t="s">
        <v>92</v>
      </c>
      <c r="R22" s="18"/>
      <c r="S22" s="18" t="s">
        <v>87</v>
      </c>
      <c r="T22" s="18"/>
    </row>
    <row r="23" spans="1:20">
      <c r="A23" s="4">
        <v>19</v>
      </c>
      <c r="B23" s="17" t="s">
        <v>66</v>
      </c>
      <c r="C23" s="142" t="s">
        <v>1552</v>
      </c>
      <c r="D23" s="51" t="s">
        <v>85</v>
      </c>
      <c r="E23" s="75" t="s">
        <v>535</v>
      </c>
      <c r="F23" s="60" t="s">
        <v>114</v>
      </c>
      <c r="G23" s="72">
        <v>29</v>
      </c>
      <c r="H23" s="72">
        <v>30</v>
      </c>
      <c r="I23" s="78">
        <f t="shared" si="0"/>
        <v>59</v>
      </c>
      <c r="J23" s="51"/>
      <c r="K23" s="58" t="s">
        <v>207</v>
      </c>
      <c r="L23" s="75" t="s">
        <v>361</v>
      </c>
      <c r="M23" s="18"/>
      <c r="N23" s="58" t="s">
        <v>233</v>
      </c>
      <c r="O23" s="58">
        <v>8486598989</v>
      </c>
      <c r="P23" s="51" t="s">
        <v>1679</v>
      </c>
      <c r="Q23" s="114" t="s">
        <v>93</v>
      </c>
      <c r="R23" s="18">
        <v>45</v>
      </c>
      <c r="S23" s="18" t="s">
        <v>87</v>
      </c>
      <c r="T23" s="18"/>
    </row>
    <row r="24" spans="1:20">
      <c r="A24" s="4">
        <v>20</v>
      </c>
      <c r="B24" s="17" t="s">
        <v>66</v>
      </c>
      <c r="C24" s="142" t="s">
        <v>1553</v>
      </c>
      <c r="D24" s="51" t="s">
        <v>85</v>
      </c>
      <c r="E24" s="75" t="s">
        <v>536</v>
      </c>
      <c r="F24" s="60" t="s">
        <v>114</v>
      </c>
      <c r="G24" s="72">
        <v>15</v>
      </c>
      <c r="H24" s="72">
        <v>16</v>
      </c>
      <c r="I24" s="78">
        <f t="shared" si="0"/>
        <v>31</v>
      </c>
      <c r="J24" s="51"/>
      <c r="K24" s="58" t="s">
        <v>103</v>
      </c>
      <c r="L24" s="75" t="s">
        <v>360</v>
      </c>
      <c r="M24" s="18"/>
      <c r="N24" s="58" t="s">
        <v>233</v>
      </c>
      <c r="O24" s="58">
        <v>8486598989</v>
      </c>
      <c r="P24" s="52" t="s">
        <v>1603</v>
      </c>
      <c r="Q24" s="114" t="s">
        <v>94</v>
      </c>
      <c r="R24" s="18"/>
      <c r="S24" s="18" t="s">
        <v>87</v>
      </c>
      <c r="T24" s="18"/>
    </row>
    <row r="25" spans="1:20">
      <c r="A25" s="4">
        <v>21</v>
      </c>
      <c r="B25" s="17" t="s">
        <v>66</v>
      </c>
      <c r="C25" s="142" t="s">
        <v>1554</v>
      </c>
      <c r="D25" s="51" t="s">
        <v>85</v>
      </c>
      <c r="E25" s="75" t="s">
        <v>537</v>
      </c>
      <c r="F25" s="60" t="s">
        <v>106</v>
      </c>
      <c r="G25" s="72">
        <v>31</v>
      </c>
      <c r="H25" s="72">
        <v>31</v>
      </c>
      <c r="I25" s="78">
        <f t="shared" si="0"/>
        <v>62</v>
      </c>
      <c r="J25" s="51"/>
      <c r="K25" s="58" t="s">
        <v>103</v>
      </c>
      <c r="L25" s="75" t="s">
        <v>362</v>
      </c>
      <c r="M25" s="18"/>
      <c r="N25" s="58" t="s">
        <v>233</v>
      </c>
      <c r="O25" s="58">
        <v>8486598989</v>
      </c>
      <c r="P25" s="52" t="s">
        <v>1603</v>
      </c>
      <c r="Q25" s="114"/>
      <c r="R25" s="18"/>
      <c r="S25" s="18" t="s">
        <v>87</v>
      </c>
      <c r="T25" s="18"/>
    </row>
    <row r="26" spans="1:20">
      <c r="A26" s="4">
        <v>22</v>
      </c>
      <c r="B26" s="17" t="s">
        <v>66</v>
      </c>
      <c r="C26" s="142" t="s">
        <v>1555</v>
      </c>
      <c r="D26" s="51" t="s">
        <v>85</v>
      </c>
      <c r="E26" s="75" t="s">
        <v>538</v>
      </c>
      <c r="F26" s="60" t="s">
        <v>106</v>
      </c>
      <c r="G26" s="72">
        <v>19</v>
      </c>
      <c r="H26" s="72">
        <v>19</v>
      </c>
      <c r="I26" s="78">
        <f t="shared" si="0"/>
        <v>38</v>
      </c>
      <c r="J26" s="51"/>
      <c r="K26" s="58" t="s">
        <v>103</v>
      </c>
      <c r="L26" s="75" t="s">
        <v>365</v>
      </c>
      <c r="M26" s="18"/>
      <c r="N26" s="58" t="s">
        <v>233</v>
      </c>
      <c r="O26" s="58">
        <v>8486598989</v>
      </c>
      <c r="P26" s="52" t="s">
        <v>1603</v>
      </c>
      <c r="Q26" s="114"/>
      <c r="R26" s="18">
        <v>70</v>
      </c>
      <c r="S26" s="18" t="s">
        <v>87</v>
      </c>
      <c r="T26" s="18"/>
    </row>
    <row r="27" spans="1:20">
      <c r="A27" s="4">
        <v>23</v>
      </c>
      <c r="B27" s="17" t="s">
        <v>66</v>
      </c>
      <c r="C27" s="142" t="s">
        <v>1556</v>
      </c>
      <c r="D27" s="51" t="s">
        <v>85</v>
      </c>
      <c r="E27" s="75" t="s">
        <v>539</v>
      </c>
      <c r="F27" s="60" t="s">
        <v>114</v>
      </c>
      <c r="G27" s="72">
        <v>18</v>
      </c>
      <c r="H27" s="72">
        <v>17</v>
      </c>
      <c r="I27" s="78">
        <f t="shared" si="0"/>
        <v>35</v>
      </c>
      <c r="J27" s="51"/>
      <c r="K27" s="58" t="s">
        <v>103</v>
      </c>
      <c r="L27" s="75" t="s">
        <v>362</v>
      </c>
      <c r="M27" s="18"/>
      <c r="N27" s="58" t="s">
        <v>233</v>
      </c>
      <c r="O27" s="58">
        <v>8486598989</v>
      </c>
      <c r="P27" s="52" t="s">
        <v>1680</v>
      </c>
      <c r="Q27" s="114" t="s">
        <v>97</v>
      </c>
      <c r="R27" s="18"/>
      <c r="S27" s="18" t="s">
        <v>87</v>
      </c>
      <c r="T27" s="18"/>
    </row>
    <row r="28" spans="1:20">
      <c r="A28" s="4">
        <v>24</v>
      </c>
      <c r="B28" s="17" t="s">
        <v>66</v>
      </c>
      <c r="C28" s="142" t="s">
        <v>1557</v>
      </c>
      <c r="D28" s="51" t="s">
        <v>814</v>
      </c>
      <c r="E28" s="75" t="s">
        <v>540</v>
      </c>
      <c r="F28" s="60"/>
      <c r="G28" s="72">
        <v>16</v>
      </c>
      <c r="H28" s="72">
        <v>16</v>
      </c>
      <c r="I28" s="78">
        <f t="shared" si="0"/>
        <v>32</v>
      </c>
      <c r="J28" s="51"/>
      <c r="K28" s="58" t="s">
        <v>164</v>
      </c>
      <c r="L28" s="75" t="s">
        <v>365</v>
      </c>
      <c r="M28" s="18"/>
      <c r="N28" s="58" t="s">
        <v>165</v>
      </c>
      <c r="O28" s="58">
        <v>9859414588</v>
      </c>
      <c r="P28" s="52" t="s">
        <v>1681</v>
      </c>
      <c r="Q28" s="114" t="s">
        <v>90</v>
      </c>
      <c r="R28" s="18"/>
      <c r="S28" s="18" t="s">
        <v>87</v>
      </c>
      <c r="T28" s="18"/>
    </row>
    <row r="29" spans="1:20">
      <c r="A29" s="4">
        <v>25</v>
      </c>
      <c r="B29" s="17" t="s">
        <v>66</v>
      </c>
      <c r="C29" s="142" t="s">
        <v>1558</v>
      </c>
      <c r="D29" s="51" t="s">
        <v>814</v>
      </c>
      <c r="E29" s="75" t="s">
        <v>776</v>
      </c>
      <c r="F29" s="60"/>
      <c r="G29" s="72">
        <v>33</v>
      </c>
      <c r="H29" s="72">
        <v>32</v>
      </c>
      <c r="I29" s="78">
        <f t="shared" si="0"/>
        <v>65</v>
      </c>
      <c r="J29" s="51"/>
      <c r="K29" s="58" t="s">
        <v>164</v>
      </c>
      <c r="L29" s="75" t="s">
        <v>362</v>
      </c>
      <c r="M29" s="18"/>
      <c r="N29" s="58" t="s">
        <v>165</v>
      </c>
      <c r="O29" s="58">
        <v>9859414588</v>
      </c>
      <c r="P29" s="52" t="s">
        <v>1681</v>
      </c>
      <c r="Q29" s="114"/>
      <c r="R29" s="18">
        <v>52</v>
      </c>
      <c r="S29" s="18" t="s">
        <v>87</v>
      </c>
      <c r="T29" s="18"/>
    </row>
    <row r="30" spans="1:20">
      <c r="A30" s="4">
        <v>26</v>
      </c>
      <c r="B30" s="17" t="s">
        <v>66</v>
      </c>
      <c r="C30" s="142" t="s">
        <v>1559</v>
      </c>
      <c r="D30" s="51" t="s">
        <v>814</v>
      </c>
      <c r="E30" s="75" t="s">
        <v>777</v>
      </c>
      <c r="F30" s="60"/>
      <c r="G30" s="72">
        <v>36</v>
      </c>
      <c r="H30" s="72">
        <v>36</v>
      </c>
      <c r="I30" s="78">
        <f t="shared" si="0"/>
        <v>72</v>
      </c>
      <c r="J30" s="51"/>
      <c r="K30" s="58" t="s">
        <v>164</v>
      </c>
      <c r="L30" s="75" t="s">
        <v>362</v>
      </c>
      <c r="M30" s="18"/>
      <c r="N30" s="58" t="s">
        <v>165</v>
      </c>
      <c r="O30" s="58">
        <v>9859414588</v>
      </c>
      <c r="P30" s="52" t="s">
        <v>1681</v>
      </c>
      <c r="Q30" s="114"/>
      <c r="R30" s="18"/>
      <c r="S30" s="18" t="s">
        <v>87</v>
      </c>
      <c r="T30" s="18"/>
    </row>
    <row r="31" spans="1:20">
      <c r="A31" s="4">
        <v>27</v>
      </c>
      <c r="B31" s="17" t="s">
        <v>66</v>
      </c>
      <c r="C31" s="142" t="s">
        <v>1560</v>
      </c>
      <c r="D31" s="51" t="s">
        <v>814</v>
      </c>
      <c r="E31" s="75" t="s">
        <v>778</v>
      </c>
      <c r="F31" s="60"/>
      <c r="G31" s="72">
        <v>20</v>
      </c>
      <c r="H31" s="72">
        <v>22</v>
      </c>
      <c r="I31" s="78">
        <f t="shared" si="0"/>
        <v>42</v>
      </c>
      <c r="J31" s="51"/>
      <c r="K31" s="58" t="s">
        <v>164</v>
      </c>
      <c r="L31" s="75" t="s">
        <v>360</v>
      </c>
      <c r="M31" s="18"/>
      <c r="N31" s="58" t="s">
        <v>165</v>
      </c>
      <c r="O31" s="58">
        <v>9859414588</v>
      </c>
      <c r="P31" s="52" t="s">
        <v>1681</v>
      </c>
      <c r="Q31" s="114"/>
      <c r="R31" s="18">
        <v>84</v>
      </c>
      <c r="S31" s="18" t="s">
        <v>87</v>
      </c>
      <c r="T31" s="18"/>
    </row>
    <row r="32" spans="1:20">
      <c r="A32" s="4">
        <v>28</v>
      </c>
      <c r="B32" s="17" t="s">
        <v>66</v>
      </c>
      <c r="C32" s="142" t="s">
        <v>1561</v>
      </c>
      <c r="D32" s="51" t="s">
        <v>814</v>
      </c>
      <c r="E32" s="75" t="s">
        <v>779</v>
      </c>
      <c r="F32" s="60"/>
      <c r="G32" s="72">
        <v>16</v>
      </c>
      <c r="H32" s="72">
        <v>16</v>
      </c>
      <c r="I32" s="78">
        <f t="shared" si="0"/>
        <v>32</v>
      </c>
      <c r="J32" s="51"/>
      <c r="K32" s="58" t="s">
        <v>164</v>
      </c>
      <c r="L32" s="75" t="s">
        <v>366</v>
      </c>
      <c r="M32" s="18"/>
      <c r="N32" s="58" t="s">
        <v>165</v>
      </c>
      <c r="O32" s="58">
        <v>9859414588</v>
      </c>
      <c r="P32" s="52" t="s">
        <v>1681</v>
      </c>
      <c r="Q32" s="114"/>
      <c r="R32" s="18"/>
      <c r="S32" s="18" t="s">
        <v>87</v>
      </c>
      <c r="T32" s="18"/>
    </row>
    <row r="33" spans="1:20">
      <c r="A33" s="4">
        <v>29</v>
      </c>
      <c r="B33" s="17" t="s">
        <v>66</v>
      </c>
      <c r="C33" s="142" t="s">
        <v>1562</v>
      </c>
      <c r="D33" s="51" t="s">
        <v>85</v>
      </c>
      <c r="E33" s="75" t="s">
        <v>780</v>
      </c>
      <c r="F33" s="60" t="s">
        <v>106</v>
      </c>
      <c r="G33" s="72">
        <v>21</v>
      </c>
      <c r="H33" s="72">
        <v>22</v>
      </c>
      <c r="I33" s="78">
        <f t="shared" si="0"/>
        <v>43</v>
      </c>
      <c r="J33" s="51"/>
      <c r="K33" s="58" t="s">
        <v>164</v>
      </c>
      <c r="L33" s="75" t="s">
        <v>367</v>
      </c>
      <c r="M33" s="18"/>
      <c r="N33" s="58" t="s">
        <v>165</v>
      </c>
      <c r="O33" s="58">
        <v>9859414588</v>
      </c>
      <c r="P33" s="51" t="s">
        <v>1682</v>
      </c>
      <c r="Q33" s="114" t="s">
        <v>93</v>
      </c>
      <c r="R33" s="18"/>
      <c r="S33" s="18" t="s">
        <v>87</v>
      </c>
      <c r="T33" s="18"/>
    </row>
    <row r="34" spans="1:20">
      <c r="A34" s="4">
        <v>30</v>
      </c>
      <c r="B34" s="17" t="s">
        <v>66</v>
      </c>
      <c r="C34" s="142" t="s">
        <v>1563</v>
      </c>
      <c r="D34" s="51" t="s">
        <v>85</v>
      </c>
      <c r="E34" s="75" t="s">
        <v>781</v>
      </c>
      <c r="F34" s="60" t="s">
        <v>106</v>
      </c>
      <c r="G34" s="72">
        <v>35</v>
      </c>
      <c r="H34" s="72">
        <v>36</v>
      </c>
      <c r="I34" s="78">
        <f t="shared" si="0"/>
        <v>71</v>
      </c>
      <c r="J34" s="51"/>
      <c r="K34" s="58" t="s">
        <v>164</v>
      </c>
      <c r="L34" s="75" t="s">
        <v>366</v>
      </c>
      <c r="M34" s="18"/>
      <c r="N34" s="58" t="s">
        <v>165</v>
      </c>
      <c r="O34" s="58">
        <v>9859414588</v>
      </c>
      <c r="P34" s="51" t="s">
        <v>1682</v>
      </c>
      <c r="Q34" s="114"/>
      <c r="R34" s="18">
        <v>56</v>
      </c>
      <c r="S34" s="18" t="s">
        <v>87</v>
      </c>
      <c r="T34" s="18"/>
    </row>
    <row r="35" spans="1:20">
      <c r="A35" s="4">
        <v>31</v>
      </c>
      <c r="B35" s="17" t="s">
        <v>66</v>
      </c>
      <c r="C35" s="142" t="s">
        <v>1564</v>
      </c>
      <c r="D35" s="51" t="s">
        <v>814</v>
      </c>
      <c r="E35" s="75" t="s">
        <v>782</v>
      </c>
      <c r="F35" s="60"/>
      <c r="G35" s="72">
        <v>25</v>
      </c>
      <c r="H35" s="72">
        <v>25</v>
      </c>
      <c r="I35" s="78">
        <f t="shared" si="0"/>
        <v>50</v>
      </c>
      <c r="J35" s="51"/>
      <c r="K35" s="58" t="s">
        <v>164</v>
      </c>
      <c r="L35" s="75" t="s">
        <v>367</v>
      </c>
      <c r="M35" s="18"/>
      <c r="N35" s="58" t="s">
        <v>165</v>
      </c>
      <c r="O35" s="58">
        <v>9859414588</v>
      </c>
      <c r="P35" s="51" t="s">
        <v>1683</v>
      </c>
      <c r="Q35" s="114" t="s">
        <v>92</v>
      </c>
      <c r="R35" s="18"/>
      <c r="S35" s="18" t="s">
        <v>87</v>
      </c>
      <c r="T35" s="18"/>
    </row>
    <row r="36" spans="1:20">
      <c r="A36" s="4">
        <v>32</v>
      </c>
      <c r="B36" s="17" t="s">
        <v>66</v>
      </c>
      <c r="C36" s="142" t="s">
        <v>1565</v>
      </c>
      <c r="D36" s="51" t="s">
        <v>814</v>
      </c>
      <c r="E36" s="75" t="s">
        <v>783</v>
      </c>
      <c r="F36" s="60"/>
      <c r="G36" s="72">
        <v>19</v>
      </c>
      <c r="H36" s="72">
        <v>18</v>
      </c>
      <c r="I36" s="78">
        <f t="shared" si="0"/>
        <v>37</v>
      </c>
      <c r="J36" s="51"/>
      <c r="K36" s="58" t="s">
        <v>164</v>
      </c>
      <c r="L36" s="75" t="s">
        <v>368</v>
      </c>
      <c r="M36" s="18"/>
      <c r="N36" s="58" t="s">
        <v>165</v>
      </c>
      <c r="O36" s="58">
        <v>9859414588</v>
      </c>
      <c r="P36" s="51" t="s">
        <v>1683</v>
      </c>
      <c r="Q36" s="114"/>
      <c r="R36" s="62"/>
      <c r="S36" s="18" t="s">
        <v>87</v>
      </c>
      <c r="T36" s="18"/>
    </row>
    <row r="37" spans="1:20">
      <c r="A37" s="4">
        <v>33</v>
      </c>
      <c r="B37" s="17" t="s">
        <v>66</v>
      </c>
      <c r="C37" s="142" t="s">
        <v>1566</v>
      </c>
      <c r="D37" s="51" t="s">
        <v>814</v>
      </c>
      <c r="E37" s="75" t="s">
        <v>784</v>
      </c>
      <c r="F37" s="60"/>
      <c r="G37" s="72">
        <v>23</v>
      </c>
      <c r="H37" s="72">
        <v>23</v>
      </c>
      <c r="I37" s="78">
        <f t="shared" si="0"/>
        <v>46</v>
      </c>
      <c r="J37" s="51"/>
      <c r="K37" s="58" t="s">
        <v>164</v>
      </c>
      <c r="L37" s="75" t="s">
        <v>366</v>
      </c>
      <c r="M37" s="18"/>
      <c r="N37" s="58" t="s">
        <v>165</v>
      </c>
      <c r="O37" s="58">
        <v>9859414588</v>
      </c>
      <c r="P37" s="51" t="s">
        <v>1683</v>
      </c>
      <c r="Q37" s="114"/>
      <c r="R37" s="18">
        <v>69</v>
      </c>
      <c r="S37" s="18" t="s">
        <v>87</v>
      </c>
      <c r="T37" s="18"/>
    </row>
    <row r="38" spans="1:20">
      <c r="A38" s="4">
        <v>34</v>
      </c>
      <c r="B38" s="17" t="s">
        <v>66</v>
      </c>
      <c r="C38" s="142" t="s">
        <v>1567</v>
      </c>
      <c r="D38" s="51" t="s">
        <v>814</v>
      </c>
      <c r="E38" s="75" t="s">
        <v>785</v>
      </c>
      <c r="F38" s="60"/>
      <c r="G38" s="72">
        <v>33</v>
      </c>
      <c r="H38" s="72">
        <v>34</v>
      </c>
      <c r="I38" s="78">
        <f t="shared" si="0"/>
        <v>67</v>
      </c>
      <c r="J38" s="51"/>
      <c r="K38" s="58" t="s">
        <v>164</v>
      </c>
      <c r="L38" s="75" t="s">
        <v>366</v>
      </c>
      <c r="M38" s="18"/>
      <c r="N38" s="58" t="s">
        <v>165</v>
      </c>
      <c r="O38" s="58">
        <v>9859414588</v>
      </c>
      <c r="P38" s="51" t="s">
        <v>1683</v>
      </c>
      <c r="Q38" s="114"/>
      <c r="R38" s="18"/>
      <c r="S38" s="18" t="s">
        <v>87</v>
      </c>
      <c r="T38" s="18"/>
    </row>
    <row r="39" spans="1:20">
      <c r="A39" s="4">
        <v>35</v>
      </c>
      <c r="B39" s="17" t="s">
        <v>66</v>
      </c>
      <c r="C39" s="142" t="s">
        <v>1568</v>
      </c>
      <c r="D39" s="51" t="s">
        <v>814</v>
      </c>
      <c r="E39" s="75" t="s">
        <v>786</v>
      </c>
      <c r="F39" s="60"/>
      <c r="G39" s="72">
        <v>22</v>
      </c>
      <c r="H39" s="72">
        <v>21</v>
      </c>
      <c r="I39" s="78">
        <f t="shared" si="0"/>
        <v>43</v>
      </c>
      <c r="J39" s="51"/>
      <c r="K39" s="58" t="s">
        <v>234</v>
      </c>
      <c r="L39" s="75" t="s">
        <v>366</v>
      </c>
      <c r="M39" s="18"/>
      <c r="N39" s="58" t="s">
        <v>235</v>
      </c>
      <c r="O39" s="58">
        <v>9859103927</v>
      </c>
      <c r="P39" s="51" t="s">
        <v>1683</v>
      </c>
      <c r="Q39" s="114"/>
      <c r="R39" s="18">
        <v>59</v>
      </c>
      <c r="S39" s="18" t="s">
        <v>87</v>
      </c>
      <c r="T39" s="18"/>
    </row>
    <row r="40" spans="1:20">
      <c r="A40" s="4">
        <v>36</v>
      </c>
      <c r="B40" s="17" t="s">
        <v>66</v>
      </c>
      <c r="C40" s="142" t="s">
        <v>1569</v>
      </c>
      <c r="D40" s="51" t="s">
        <v>814</v>
      </c>
      <c r="E40" s="75" t="s">
        <v>787</v>
      </c>
      <c r="F40" s="60"/>
      <c r="G40" s="72">
        <v>25</v>
      </c>
      <c r="H40" s="72">
        <v>25</v>
      </c>
      <c r="I40" s="78">
        <f t="shared" si="0"/>
        <v>50</v>
      </c>
      <c r="J40" s="51"/>
      <c r="K40" s="58" t="s">
        <v>234</v>
      </c>
      <c r="L40" s="75" t="s">
        <v>365</v>
      </c>
      <c r="M40" s="18"/>
      <c r="N40" s="58" t="s">
        <v>235</v>
      </c>
      <c r="O40" s="58">
        <v>9859103927</v>
      </c>
      <c r="P40" s="51" t="s">
        <v>1684</v>
      </c>
      <c r="Q40" s="114" t="s">
        <v>93</v>
      </c>
      <c r="R40" s="18"/>
      <c r="S40" s="18" t="s">
        <v>87</v>
      </c>
      <c r="T40" s="18"/>
    </row>
    <row r="41" spans="1:20">
      <c r="A41" s="4">
        <v>37</v>
      </c>
      <c r="B41" s="17" t="s">
        <v>66</v>
      </c>
      <c r="C41" s="142" t="s">
        <v>1570</v>
      </c>
      <c r="D41" s="51" t="s">
        <v>814</v>
      </c>
      <c r="E41" s="75" t="s">
        <v>788</v>
      </c>
      <c r="F41" s="60"/>
      <c r="G41" s="72">
        <v>15</v>
      </c>
      <c r="H41" s="72">
        <v>17</v>
      </c>
      <c r="I41" s="78">
        <f t="shared" si="0"/>
        <v>32</v>
      </c>
      <c r="J41" s="51"/>
      <c r="K41" s="58" t="s">
        <v>234</v>
      </c>
      <c r="L41" s="75" t="s">
        <v>365</v>
      </c>
      <c r="M41" s="18"/>
      <c r="N41" s="58" t="s">
        <v>235</v>
      </c>
      <c r="O41" s="58">
        <v>9859103927</v>
      </c>
      <c r="P41" s="51" t="s">
        <v>1684</v>
      </c>
      <c r="Q41" s="114"/>
      <c r="R41" s="18">
        <v>55</v>
      </c>
      <c r="S41" s="18" t="s">
        <v>87</v>
      </c>
      <c r="T41" s="18"/>
    </row>
    <row r="42" spans="1:20">
      <c r="A42" s="4">
        <v>38</v>
      </c>
      <c r="B42" s="17" t="s">
        <v>66</v>
      </c>
      <c r="C42" s="142" t="s">
        <v>1443</v>
      </c>
      <c r="D42" s="51" t="s">
        <v>814</v>
      </c>
      <c r="E42" s="75" t="s">
        <v>789</v>
      </c>
      <c r="F42" s="60"/>
      <c r="G42" s="72">
        <v>17</v>
      </c>
      <c r="H42" s="72">
        <v>17</v>
      </c>
      <c r="I42" s="78">
        <f t="shared" si="0"/>
        <v>34</v>
      </c>
      <c r="J42" s="51"/>
      <c r="K42" s="58" t="s">
        <v>234</v>
      </c>
      <c r="L42" s="75" t="s">
        <v>369</v>
      </c>
      <c r="M42" s="18"/>
      <c r="N42" s="58" t="s">
        <v>235</v>
      </c>
      <c r="O42" s="58">
        <v>9859103927</v>
      </c>
      <c r="P42" s="51" t="s">
        <v>1684</v>
      </c>
      <c r="Q42" s="114"/>
      <c r="R42" s="18"/>
      <c r="S42" s="18" t="s">
        <v>87</v>
      </c>
      <c r="T42" s="18"/>
    </row>
    <row r="43" spans="1:20">
      <c r="A43" s="4">
        <v>39</v>
      </c>
      <c r="B43" s="17" t="s">
        <v>66</v>
      </c>
      <c r="C43" s="142" t="s">
        <v>1571</v>
      </c>
      <c r="D43" s="51" t="s">
        <v>814</v>
      </c>
      <c r="E43" s="75" t="s">
        <v>790</v>
      </c>
      <c r="F43" s="60"/>
      <c r="G43" s="72">
        <v>16</v>
      </c>
      <c r="H43" s="72">
        <v>15</v>
      </c>
      <c r="I43" s="78">
        <f t="shared" si="0"/>
        <v>31</v>
      </c>
      <c r="J43" s="51"/>
      <c r="K43" s="58" t="s">
        <v>234</v>
      </c>
      <c r="L43" s="75" t="s">
        <v>370</v>
      </c>
      <c r="M43" s="18"/>
      <c r="N43" s="58" t="s">
        <v>235</v>
      </c>
      <c r="O43" s="58">
        <v>9859103927</v>
      </c>
      <c r="P43" s="51" t="s">
        <v>1684</v>
      </c>
      <c r="Q43" s="114"/>
      <c r="R43" s="18">
        <v>87</v>
      </c>
      <c r="S43" s="18" t="s">
        <v>87</v>
      </c>
      <c r="T43" s="18"/>
    </row>
    <row r="44" spans="1:20">
      <c r="A44" s="4">
        <v>40</v>
      </c>
      <c r="B44" s="17" t="s">
        <v>66</v>
      </c>
      <c r="C44" s="142" t="s">
        <v>1572</v>
      </c>
      <c r="D44" s="51" t="s">
        <v>814</v>
      </c>
      <c r="E44" s="75" t="s">
        <v>791</v>
      </c>
      <c r="F44" s="60"/>
      <c r="G44" s="72">
        <v>24</v>
      </c>
      <c r="H44" s="72">
        <v>25</v>
      </c>
      <c r="I44" s="78">
        <f t="shared" si="0"/>
        <v>49</v>
      </c>
      <c r="J44" s="51"/>
      <c r="K44" s="58" t="s">
        <v>234</v>
      </c>
      <c r="L44" s="75" t="s">
        <v>371</v>
      </c>
      <c r="M44" s="18"/>
      <c r="N44" s="58" t="s">
        <v>235</v>
      </c>
      <c r="O44" s="58">
        <v>9859103927</v>
      </c>
      <c r="P44" s="51" t="s">
        <v>1684</v>
      </c>
      <c r="Q44" s="114"/>
      <c r="R44" s="18"/>
      <c r="S44" s="18" t="s">
        <v>87</v>
      </c>
      <c r="T44" s="18"/>
    </row>
    <row r="45" spans="1:20">
      <c r="A45" s="4">
        <v>41</v>
      </c>
      <c r="B45" s="17" t="s">
        <v>66</v>
      </c>
      <c r="C45" s="142" t="s">
        <v>1573</v>
      </c>
      <c r="D45" s="51" t="s">
        <v>85</v>
      </c>
      <c r="E45" s="75" t="s">
        <v>792</v>
      </c>
      <c r="F45" s="60" t="s">
        <v>106</v>
      </c>
      <c r="G45" s="72">
        <v>18</v>
      </c>
      <c r="H45" s="72">
        <v>17</v>
      </c>
      <c r="I45" s="78">
        <f t="shared" si="0"/>
        <v>35</v>
      </c>
      <c r="J45" s="51"/>
      <c r="K45" s="58" t="s">
        <v>234</v>
      </c>
      <c r="L45" s="75" t="s">
        <v>370</v>
      </c>
      <c r="M45" s="18"/>
      <c r="N45" s="58" t="s">
        <v>235</v>
      </c>
      <c r="O45" s="58">
        <v>9859103927</v>
      </c>
      <c r="P45" s="51" t="s">
        <v>1685</v>
      </c>
      <c r="Q45" s="114" t="s">
        <v>94</v>
      </c>
      <c r="R45" s="18"/>
      <c r="S45" s="18" t="s">
        <v>87</v>
      </c>
      <c r="T45" s="18"/>
    </row>
    <row r="46" spans="1:20">
      <c r="A46" s="4">
        <v>42</v>
      </c>
      <c r="B46" s="17" t="s">
        <v>66</v>
      </c>
      <c r="C46" s="142" t="s">
        <v>1574</v>
      </c>
      <c r="D46" s="51" t="s">
        <v>85</v>
      </c>
      <c r="E46" s="75" t="s">
        <v>793</v>
      </c>
      <c r="F46" s="60" t="s">
        <v>106</v>
      </c>
      <c r="G46" s="72">
        <v>17</v>
      </c>
      <c r="H46" s="72">
        <v>16</v>
      </c>
      <c r="I46" s="78">
        <f t="shared" si="0"/>
        <v>33</v>
      </c>
      <c r="J46" s="51"/>
      <c r="K46" s="58" t="s">
        <v>234</v>
      </c>
      <c r="L46" s="75" t="s">
        <v>366</v>
      </c>
      <c r="M46" s="18"/>
      <c r="N46" s="58" t="s">
        <v>235</v>
      </c>
      <c r="O46" s="58">
        <v>9859103927</v>
      </c>
      <c r="P46" s="51" t="s">
        <v>1686</v>
      </c>
      <c r="Q46" s="114" t="s">
        <v>97</v>
      </c>
      <c r="R46" s="18"/>
      <c r="S46" s="18" t="s">
        <v>87</v>
      </c>
      <c r="T46" s="18"/>
    </row>
    <row r="47" spans="1:20">
      <c r="A47" s="4">
        <v>43</v>
      </c>
      <c r="B47" s="17" t="s">
        <v>66</v>
      </c>
      <c r="C47" s="142" t="s">
        <v>1575</v>
      </c>
      <c r="D47" s="51" t="s">
        <v>814</v>
      </c>
      <c r="E47" s="75" t="s">
        <v>794</v>
      </c>
      <c r="F47" s="60"/>
      <c r="G47" s="72">
        <v>33</v>
      </c>
      <c r="H47" s="72">
        <v>32</v>
      </c>
      <c r="I47" s="78">
        <f t="shared" si="0"/>
        <v>65</v>
      </c>
      <c r="J47" s="51"/>
      <c r="K47" s="58" t="s">
        <v>234</v>
      </c>
      <c r="L47" s="75" t="s">
        <v>372</v>
      </c>
      <c r="M47" s="18"/>
      <c r="N47" s="58" t="s">
        <v>236</v>
      </c>
      <c r="O47" s="58">
        <v>9957002453</v>
      </c>
      <c r="P47" s="51" t="s">
        <v>1686</v>
      </c>
      <c r="Q47" s="114"/>
      <c r="R47" s="18">
        <v>85</v>
      </c>
      <c r="S47" s="18" t="s">
        <v>87</v>
      </c>
      <c r="T47" s="18"/>
    </row>
    <row r="48" spans="1:20">
      <c r="A48" s="4">
        <v>44</v>
      </c>
      <c r="B48" s="17" t="s">
        <v>66</v>
      </c>
      <c r="C48" s="142" t="s">
        <v>1576</v>
      </c>
      <c r="D48" s="51" t="s">
        <v>814</v>
      </c>
      <c r="E48" s="75" t="s">
        <v>795</v>
      </c>
      <c r="F48" s="60"/>
      <c r="G48" s="72">
        <v>25</v>
      </c>
      <c r="H48" s="72">
        <v>27</v>
      </c>
      <c r="I48" s="78">
        <f t="shared" si="0"/>
        <v>52</v>
      </c>
      <c r="J48" s="51"/>
      <c r="K48" s="58" t="s">
        <v>234</v>
      </c>
      <c r="L48" s="75" t="s">
        <v>373</v>
      </c>
      <c r="M48" s="18"/>
      <c r="N48" s="58" t="s">
        <v>236</v>
      </c>
      <c r="O48" s="58">
        <v>9957002453</v>
      </c>
      <c r="P48" s="51" t="s">
        <v>1686</v>
      </c>
      <c r="Q48" s="114"/>
      <c r="R48" s="18"/>
      <c r="S48" s="18" t="s">
        <v>87</v>
      </c>
      <c r="T48" s="18"/>
    </row>
    <row r="49" spans="1:20">
      <c r="A49" s="4">
        <v>45</v>
      </c>
      <c r="B49" s="17" t="s">
        <v>66</v>
      </c>
      <c r="C49" s="142" t="s">
        <v>1577</v>
      </c>
      <c r="D49" s="51" t="s">
        <v>814</v>
      </c>
      <c r="E49" s="75" t="s">
        <v>796</v>
      </c>
      <c r="F49" s="60"/>
      <c r="G49" s="72">
        <v>34</v>
      </c>
      <c r="H49" s="72">
        <v>34</v>
      </c>
      <c r="I49" s="78">
        <f t="shared" si="0"/>
        <v>68</v>
      </c>
      <c r="J49" s="51"/>
      <c r="K49" s="58" t="s">
        <v>234</v>
      </c>
      <c r="L49" s="75" t="s">
        <v>373</v>
      </c>
      <c r="M49" s="18"/>
      <c r="N49" s="58" t="s">
        <v>236</v>
      </c>
      <c r="O49" s="58">
        <v>9957002453</v>
      </c>
      <c r="P49" s="51" t="s">
        <v>1686</v>
      </c>
      <c r="Q49" s="114"/>
      <c r="R49" s="18"/>
      <c r="S49" s="18" t="s">
        <v>87</v>
      </c>
      <c r="T49" s="18"/>
    </row>
    <row r="50" spans="1:20">
      <c r="A50" s="4">
        <v>46</v>
      </c>
      <c r="B50" s="17" t="s">
        <v>66</v>
      </c>
      <c r="C50" s="142" t="s">
        <v>1578</v>
      </c>
      <c r="D50" s="51" t="s">
        <v>814</v>
      </c>
      <c r="E50" s="75" t="s">
        <v>797</v>
      </c>
      <c r="F50" s="60"/>
      <c r="G50" s="72">
        <v>26</v>
      </c>
      <c r="H50" s="72">
        <v>25</v>
      </c>
      <c r="I50" s="78">
        <f t="shared" si="0"/>
        <v>51</v>
      </c>
      <c r="J50" s="51"/>
      <c r="K50" s="58" t="s">
        <v>234</v>
      </c>
      <c r="L50" s="75" t="s">
        <v>366</v>
      </c>
      <c r="M50" s="18"/>
      <c r="N50" s="58" t="s">
        <v>236</v>
      </c>
      <c r="O50" s="58">
        <v>9957002453</v>
      </c>
      <c r="P50" s="52" t="s">
        <v>1687</v>
      </c>
      <c r="Q50" s="114" t="s">
        <v>90</v>
      </c>
      <c r="R50" s="18">
        <v>55</v>
      </c>
      <c r="S50" s="18" t="s">
        <v>87</v>
      </c>
      <c r="T50" s="18"/>
    </row>
    <row r="51" spans="1:20">
      <c r="A51" s="4">
        <v>47</v>
      </c>
      <c r="B51" s="17" t="s">
        <v>66</v>
      </c>
      <c r="C51" s="142" t="s">
        <v>1579</v>
      </c>
      <c r="D51" s="51" t="s">
        <v>814</v>
      </c>
      <c r="E51" s="75" t="s">
        <v>798</v>
      </c>
      <c r="F51" s="60"/>
      <c r="G51" s="72">
        <v>30</v>
      </c>
      <c r="H51" s="72">
        <v>30</v>
      </c>
      <c r="I51" s="78">
        <f t="shared" si="0"/>
        <v>60</v>
      </c>
      <c r="J51" s="51"/>
      <c r="K51" s="58" t="s">
        <v>234</v>
      </c>
      <c r="L51" s="75" t="s">
        <v>370</v>
      </c>
      <c r="M51" s="18"/>
      <c r="N51" s="58" t="s">
        <v>236</v>
      </c>
      <c r="O51" s="58">
        <v>9957002453</v>
      </c>
      <c r="P51" s="52" t="s">
        <v>1687</v>
      </c>
      <c r="Q51" s="114"/>
      <c r="R51" s="18"/>
      <c r="S51" s="18" t="s">
        <v>87</v>
      </c>
      <c r="T51" s="18"/>
    </row>
    <row r="52" spans="1:20">
      <c r="A52" s="4">
        <v>48</v>
      </c>
      <c r="B52" s="17" t="s">
        <v>66</v>
      </c>
      <c r="C52" s="142" t="s">
        <v>1580</v>
      </c>
      <c r="D52" s="51" t="s">
        <v>814</v>
      </c>
      <c r="E52" s="75" t="s">
        <v>799</v>
      </c>
      <c r="F52" s="60"/>
      <c r="G52" s="72">
        <v>23</v>
      </c>
      <c r="H52" s="72">
        <v>22</v>
      </c>
      <c r="I52" s="78">
        <f t="shared" si="0"/>
        <v>45</v>
      </c>
      <c r="J52" s="51"/>
      <c r="K52" s="58" t="s">
        <v>234</v>
      </c>
      <c r="L52" s="75" t="s">
        <v>370</v>
      </c>
      <c r="M52" s="18"/>
      <c r="N52" s="58" t="s">
        <v>236</v>
      </c>
      <c r="O52" s="58">
        <v>9957002453</v>
      </c>
      <c r="P52" s="52" t="s">
        <v>1687</v>
      </c>
      <c r="Q52" s="114"/>
      <c r="R52" s="18">
        <v>83</v>
      </c>
      <c r="S52" s="18" t="s">
        <v>87</v>
      </c>
      <c r="T52" s="18"/>
    </row>
    <row r="53" spans="1:20">
      <c r="A53" s="4">
        <v>49</v>
      </c>
      <c r="B53" s="17" t="s">
        <v>66</v>
      </c>
      <c r="C53" s="142" t="s">
        <v>1581</v>
      </c>
      <c r="D53" s="51" t="s">
        <v>85</v>
      </c>
      <c r="E53" s="75" t="s">
        <v>800</v>
      </c>
      <c r="F53" s="60" t="s">
        <v>114</v>
      </c>
      <c r="G53" s="72">
        <v>19</v>
      </c>
      <c r="H53" s="72">
        <v>20</v>
      </c>
      <c r="I53" s="78">
        <f t="shared" si="0"/>
        <v>39</v>
      </c>
      <c r="J53" s="51"/>
      <c r="K53" s="58" t="s">
        <v>234</v>
      </c>
      <c r="L53" s="75" t="s">
        <v>370</v>
      </c>
      <c r="M53" s="18"/>
      <c r="N53" s="58" t="s">
        <v>236</v>
      </c>
      <c r="O53" s="58">
        <v>9957002453</v>
      </c>
      <c r="P53" s="51" t="s">
        <v>1688</v>
      </c>
      <c r="Q53" s="114" t="s">
        <v>93</v>
      </c>
      <c r="R53" s="18"/>
      <c r="S53" s="18" t="s">
        <v>87</v>
      </c>
      <c r="T53" s="18"/>
    </row>
    <row r="54" spans="1:20">
      <c r="A54" s="4">
        <v>50</v>
      </c>
      <c r="B54" s="17" t="s">
        <v>66</v>
      </c>
      <c r="C54" s="142" t="s">
        <v>1582</v>
      </c>
      <c r="D54" s="51" t="s">
        <v>85</v>
      </c>
      <c r="E54" s="75" t="s">
        <v>801</v>
      </c>
      <c r="F54" s="60" t="s">
        <v>106</v>
      </c>
      <c r="G54" s="72">
        <v>23</v>
      </c>
      <c r="H54" s="72">
        <v>22</v>
      </c>
      <c r="I54" s="78">
        <f t="shared" si="0"/>
        <v>45</v>
      </c>
      <c r="J54" s="51"/>
      <c r="K54" s="58" t="s">
        <v>234</v>
      </c>
      <c r="L54" s="75" t="s">
        <v>366</v>
      </c>
      <c r="M54" s="18"/>
      <c r="N54" s="58" t="s">
        <v>236</v>
      </c>
      <c r="O54" s="58">
        <v>9957002453</v>
      </c>
      <c r="P54" s="51" t="s">
        <v>1688</v>
      </c>
      <c r="Q54" s="114"/>
      <c r="R54" s="18">
        <v>70</v>
      </c>
      <c r="S54" s="18" t="s">
        <v>87</v>
      </c>
      <c r="T54" s="18"/>
    </row>
    <row r="55" spans="1:20">
      <c r="A55" s="4">
        <v>51</v>
      </c>
      <c r="B55" s="17" t="s">
        <v>66</v>
      </c>
      <c r="C55" s="142" t="s">
        <v>1583</v>
      </c>
      <c r="D55" s="51" t="s">
        <v>814</v>
      </c>
      <c r="E55" s="75" t="s">
        <v>802</v>
      </c>
      <c r="F55" s="60"/>
      <c r="G55" s="72">
        <v>23</v>
      </c>
      <c r="H55" s="72">
        <v>21</v>
      </c>
      <c r="I55" s="78">
        <f t="shared" si="0"/>
        <v>44</v>
      </c>
      <c r="J55" s="51"/>
      <c r="K55" s="58" t="s">
        <v>234</v>
      </c>
      <c r="L55" s="75" t="s">
        <v>374</v>
      </c>
      <c r="M55" s="18"/>
      <c r="N55" s="58" t="s">
        <v>237</v>
      </c>
      <c r="O55" s="58">
        <v>9854167656</v>
      </c>
      <c r="P55" s="51" t="s">
        <v>1689</v>
      </c>
      <c r="Q55" s="114" t="s">
        <v>92</v>
      </c>
      <c r="R55" s="18"/>
      <c r="S55" s="18" t="s">
        <v>87</v>
      </c>
      <c r="T55" s="18"/>
    </row>
    <row r="56" spans="1:20" s="138" customFormat="1">
      <c r="A56" s="131">
        <v>52</v>
      </c>
      <c r="B56" s="17" t="s">
        <v>66</v>
      </c>
      <c r="C56" s="142" t="s">
        <v>1584</v>
      </c>
      <c r="D56" s="51" t="s">
        <v>814</v>
      </c>
      <c r="E56" s="133" t="s">
        <v>803</v>
      </c>
      <c r="F56" s="134"/>
      <c r="G56" s="135">
        <v>23</v>
      </c>
      <c r="H56" s="135">
        <v>23</v>
      </c>
      <c r="I56" s="132">
        <f t="shared" si="0"/>
        <v>46</v>
      </c>
      <c r="J56" s="51"/>
      <c r="K56" s="137" t="s">
        <v>234</v>
      </c>
      <c r="L56" s="133" t="s">
        <v>370</v>
      </c>
      <c r="M56" s="136"/>
      <c r="N56" s="137" t="s">
        <v>237</v>
      </c>
      <c r="O56" s="137">
        <v>9854167656</v>
      </c>
      <c r="P56" s="51" t="s">
        <v>1689</v>
      </c>
      <c r="Q56" s="114"/>
      <c r="R56" s="136"/>
      <c r="S56" s="136" t="s">
        <v>87</v>
      </c>
      <c r="T56" s="136"/>
    </row>
    <row r="57" spans="1:20">
      <c r="A57" s="4">
        <v>53</v>
      </c>
      <c r="B57" s="17" t="s">
        <v>66</v>
      </c>
      <c r="C57" s="142" t="s">
        <v>1585</v>
      </c>
      <c r="D57" s="51" t="s">
        <v>814</v>
      </c>
      <c r="E57" s="75" t="s">
        <v>804</v>
      </c>
      <c r="F57" s="60"/>
      <c r="G57" s="72">
        <v>27</v>
      </c>
      <c r="H57" s="72">
        <v>27</v>
      </c>
      <c r="I57" s="78">
        <f t="shared" si="0"/>
        <v>54</v>
      </c>
      <c r="J57" s="51"/>
      <c r="K57" s="58" t="s">
        <v>234</v>
      </c>
      <c r="L57" s="75" t="s">
        <v>370</v>
      </c>
      <c r="M57" s="18"/>
      <c r="N57" s="58" t="s">
        <v>237</v>
      </c>
      <c r="O57" s="58">
        <v>9854167656</v>
      </c>
      <c r="P57" s="51" t="s">
        <v>1689</v>
      </c>
      <c r="Q57" s="114"/>
      <c r="R57" s="18">
        <v>39</v>
      </c>
      <c r="S57" s="18" t="s">
        <v>87</v>
      </c>
      <c r="T57" s="18"/>
    </row>
    <row r="58" spans="1:20">
      <c r="A58" s="4">
        <v>54</v>
      </c>
      <c r="B58" s="17" t="s">
        <v>66</v>
      </c>
      <c r="C58" s="142" t="s">
        <v>1586</v>
      </c>
      <c r="D58" s="51" t="s">
        <v>814</v>
      </c>
      <c r="E58" s="75" t="s">
        <v>805</v>
      </c>
      <c r="F58" s="60"/>
      <c r="G58" s="72">
        <v>19</v>
      </c>
      <c r="H58" s="72">
        <v>20</v>
      </c>
      <c r="I58" s="78">
        <f t="shared" si="0"/>
        <v>39</v>
      </c>
      <c r="J58" s="51"/>
      <c r="K58" s="58" t="s">
        <v>234</v>
      </c>
      <c r="L58" s="75" t="s">
        <v>370</v>
      </c>
      <c r="M58" s="18"/>
      <c r="N58" s="58" t="s">
        <v>237</v>
      </c>
      <c r="O58" s="58">
        <v>9854167656</v>
      </c>
      <c r="P58" s="51" t="s">
        <v>1689</v>
      </c>
      <c r="Q58" s="114"/>
      <c r="R58" s="18">
        <v>56</v>
      </c>
      <c r="S58" s="18" t="s">
        <v>87</v>
      </c>
      <c r="T58" s="18"/>
    </row>
    <row r="59" spans="1:20">
      <c r="A59" s="4">
        <v>55</v>
      </c>
      <c r="B59" s="17" t="s">
        <v>66</v>
      </c>
      <c r="C59" s="142" t="s">
        <v>1587</v>
      </c>
      <c r="D59" s="51" t="s">
        <v>814</v>
      </c>
      <c r="E59" s="75" t="s">
        <v>806</v>
      </c>
      <c r="F59" s="60"/>
      <c r="G59" s="72">
        <v>29</v>
      </c>
      <c r="H59" s="72">
        <v>31</v>
      </c>
      <c r="I59" s="78">
        <f t="shared" si="0"/>
        <v>60</v>
      </c>
      <c r="J59" s="51"/>
      <c r="K59" s="58" t="s">
        <v>234</v>
      </c>
      <c r="L59" s="75" t="s">
        <v>375</v>
      </c>
      <c r="M59" s="18"/>
      <c r="N59" s="58" t="s">
        <v>237</v>
      </c>
      <c r="O59" s="58">
        <v>9854167656</v>
      </c>
      <c r="P59" s="52" t="s">
        <v>1690</v>
      </c>
      <c r="Q59" s="114" t="s">
        <v>93</v>
      </c>
      <c r="R59" s="18"/>
      <c r="S59" s="18" t="s">
        <v>87</v>
      </c>
      <c r="T59" s="18"/>
    </row>
    <row r="60" spans="1:20">
      <c r="A60" s="4">
        <v>56</v>
      </c>
      <c r="B60" s="17" t="s">
        <v>66</v>
      </c>
      <c r="C60" s="142" t="s">
        <v>1588</v>
      </c>
      <c r="D60" s="51" t="s">
        <v>814</v>
      </c>
      <c r="E60" s="75" t="s">
        <v>807</v>
      </c>
      <c r="F60" s="60"/>
      <c r="G60" s="72">
        <v>31</v>
      </c>
      <c r="H60" s="72">
        <v>30</v>
      </c>
      <c r="I60" s="78">
        <f t="shared" si="0"/>
        <v>61</v>
      </c>
      <c r="J60" s="51"/>
      <c r="K60" s="58" t="s">
        <v>234</v>
      </c>
      <c r="L60" s="75" t="s">
        <v>375</v>
      </c>
      <c r="M60" s="18"/>
      <c r="N60" s="58" t="s">
        <v>237</v>
      </c>
      <c r="O60" s="58">
        <v>9854167656</v>
      </c>
      <c r="P60" s="52" t="s">
        <v>1690</v>
      </c>
      <c r="Q60" s="114"/>
      <c r="R60" s="18">
        <v>84</v>
      </c>
      <c r="S60" s="18" t="s">
        <v>87</v>
      </c>
      <c r="T60" s="18"/>
    </row>
    <row r="61" spans="1:20">
      <c r="A61" s="4">
        <v>57</v>
      </c>
      <c r="B61" s="17" t="s">
        <v>66</v>
      </c>
      <c r="C61" s="142" t="s">
        <v>1589</v>
      </c>
      <c r="D61" s="51" t="s">
        <v>814</v>
      </c>
      <c r="E61" s="75" t="s">
        <v>808</v>
      </c>
      <c r="F61" s="60"/>
      <c r="G61" s="72">
        <v>34</v>
      </c>
      <c r="H61" s="72">
        <v>36</v>
      </c>
      <c r="I61" s="78">
        <f t="shared" si="0"/>
        <v>70</v>
      </c>
      <c r="J61" s="51"/>
      <c r="K61" s="58" t="s">
        <v>234</v>
      </c>
      <c r="L61" s="75" t="s">
        <v>375</v>
      </c>
      <c r="M61" s="18"/>
      <c r="N61" s="58" t="s">
        <v>237</v>
      </c>
      <c r="O61" s="58">
        <v>9854167656</v>
      </c>
      <c r="P61" s="52" t="s">
        <v>1690</v>
      </c>
      <c r="Q61" s="114"/>
      <c r="R61" s="18"/>
      <c r="S61" s="18" t="s">
        <v>87</v>
      </c>
      <c r="T61" s="18"/>
    </row>
    <row r="62" spans="1:20">
      <c r="A62" s="4">
        <v>58</v>
      </c>
      <c r="B62" s="17" t="s">
        <v>66</v>
      </c>
      <c r="C62" s="142" t="s">
        <v>1590</v>
      </c>
      <c r="D62" s="51" t="s">
        <v>814</v>
      </c>
      <c r="E62" s="75" t="s">
        <v>809</v>
      </c>
      <c r="F62" s="60"/>
      <c r="G62" s="72">
        <v>22</v>
      </c>
      <c r="H62" s="72">
        <v>22</v>
      </c>
      <c r="I62" s="78">
        <f t="shared" si="0"/>
        <v>44</v>
      </c>
      <c r="J62" s="51"/>
      <c r="K62" s="58" t="s">
        <v>234</v>
      </c>
      <c r="L62" s="75" t="s">
        <v>376</v>
      </c>
      <c r="M62" s="18"/>
      <c r="N62" s="58" t="s">
        <v>237</v>
      </c>
      <c r="O62" s="58">
        <v>9854167656</v>
      </c>
      <c r="P62" s="52" t="s">
        <v>1690</v>
      </c>
      <c r="Q62" s="114"/>
      <c r="R62" s="18">
        <v>84</v>
      </c>
      <c r="S62" s="18" t="s">
        <v>87</v>
      </c>
      <c r="T62" s="18"/>
    </row>
    <row r="63" spans="1:20">
      <c r="A63" s="4">
        <v>59</v>
      </c>
      <c r="B63" s="17" t="s">
        <v>66</v>
      </c>
      <c r="C63" s="163" t="s">
        <v>1591</v>
      </c>
      <c r="D63" s="51" t="s">
        <v>814</v>
      </c>
      <c r="E63" s="75" t="s">
        <v>545</v>
      </c>
      <c r="F63" s="60"/>
      <c r="G63" s="72">
        <v>28</v>
      </c>
      <c r="H63" s="72">
        <v>29</v>
      </c>
      <c r="I63" s="78">
        <f t="shared" si="0"/>
        <v>57</v>
      </c>
      <c r="J63" s="51"/>
      <c r="K63" s="58" t="s">
        <v>234</v>
      </c>
      <c r="L63" s="75" t="s">
        <v>377</v>
      </c>
      <c r="M63" s="18"/>
      <c r="N63" s="58" t="s">
        <v>238</v>
      </c>
      <c r="O63" s="58">
        <v>8472856290</v>
      </c>
      <c r="P63" s="52" t="s">
        <v>1690</v>
      </c>
      <c r="Q63" s="114"/>
      <c r="R63" s="62"/>
      <c r="S63" s="18" t="s">
        <v>87</v>
      </c>
      <c r="T63" s="18"/>
    </row>
    <row r="64" spans="1:20">
      <c r="A64" s="4">
        <v>60</v>
      </c>
      <c r="B64" s="17" t="s">
        <v>66</v>
      </c>
      <c r="C64" s="163" t="s">
        <v>1592</v>
      </c>
      <c r="D64" s="52" t="s">
        <v>85</v>
      </c>
      <c r="E64" s="75" t="s">
        <v>546</v>
      </c>
      <c r="F64" s="60" t="s">
        <v>114</v>
      </c>
      <c r="G64" s="72">
        <v>31</v>
      </c>
      <c r="H64" s="72">
        <v>30</v>
      </c>
      <c r="I64" s="78">
        <f t="shared" si="0"/>
        <v>61</v>
      </c>
      <c r="J64" s="52"/>
      <c r="K64" s="58" t="s">
        <v>234</v>
      </c>
      <c r="L64" s="75" t="s">
        <v>377</v>
      </c>
      <c r="M64" s="18"/>
      <c r="N64" s="58" t="s">
        <v>238</v>
      </c>
      <c r="O64" s="58">
        <v>8472856290</v>
      </c>
      <c r="P64" s="165" t="s">
        <v>1691</v>
      </c>
      <c r="Q64" s="114" t="s">
        <v>94</v>
      </c>
      <c r="R64" s="18">
        <v>65</v>
      </c>
      <c r="S64" s="18" t="s">
        <v>87</v>
      </c>
      <c r="T64" s="18"/>
    </row>
    <row r="65" spans="1:20">
      <c r="A65" s="4">
        <v>61</v>
      </c>
      <c r="B65" s="17" t="s">
        <v>66</v>
      </c>
      <c r="C65" s="163" t="s">
        <v>1593</v>
      </c>
      <c r="D65" s="52" t="s">
        <v>814</v>
      </c>
      <c r="E65" s="75" t="s">
        <v>547</v>
      </c>
      <c r="F65" s="60"/>
      <c r="G65" s="72">
        <v>29</v>
      </c>
      <c r="H65" s="72">
        <v>29</v>
      </c>
      <c r="I65" s="78">
        <f t="shared" si="0"/>
        <v>58</v>
      </c>
      <c r="J65" s="52"/>
      <c r="K65" s="58" t="s">
        <v>234</v>
      </c>
      <c r="L65" s="75" t="s">
        <v>377</v>
      </c>
      <c r="M65" s="18"/>
      <c r="N65" s="58" t="s">
        <v>238</v>
      </c>
      <c r="O65" s="58">
        <v>8472856290</v>
      </c>
      <c r="P65" s="165" t="s">
        <v>1691</v>
      </c>
      <c r="Q65" s="114"/>
      <c r="R65" s="18"/>
      <c r="S65" s="18" t="s">
        <v>87</v>
      </c>
      <c r="T65" s="18"/>
    </row>
    <row r="66" spans="1:20">
      <c r="A66" s="4">
        <v>62</v>
      </c>
      <c r="B66" s="17" t="s">
        <v>66</v>
      </c>
      <c r="C66" s="163" t="s">
        <v>1594</v>
      </c>
      <c r="D66" s="52" t="s">
        <v>814</v>
      </c>
      <c r="E66" s="75" t="s">
        <v>548</v>
      </c>
      <c r="F66" s="60"/>
      <c r="G66" s="72">
        <v>27</v>
      </c>
      <c r="H66" s="72">
        <v>29</v>
      </c>
      <c r="I66" s="78">
        <f t="shared" si="0"/>
        <v>56</v>
      </c>
      <c r="J66" s="52"/>
      <c r="K66" s="58" t="s">
        <v>234</v>
      </c>
      <c r="L66" s="75" t="s">
        <v>377</v>
      </c>
      <c r="M66" s="18"/>
      <c r="N66" s="58" t="s">
        <v>238</v>
      </c>
      <c r="O66" s="58">
        <v>8472856290</v>
      </c>
      <c r="P66" s="165" t="s">
        <v>1691</v>
      </c>
      <c r="Q66" s="114"/>
      <c r="R66" s="18">
        <v>45</v>
      </c>
      <c r="S66" s="18" t="s">
        <v>87</v>
      </c>
      <c r="T66" s="18"/>
    </row>
    <row r="67" spans="1:20">
      <c r="A67" s="4">
        <v>63</v>
      </c>
      <c r="B67" s="17" t="s">
        <v>66</v>
      </c>
      <c r="C67" s="163" t="s">
        <v>1595</v>
      </c>
      <c r="D67" s="52" t="s">
        <v>814</v>
      </c>
      <c r="E67" s="75" t="s">
        <v>549</v>
      </c>
      <c r="F67" s="60"/>
      <c r="G67" s="72">
        <v>38</v>
      </c>
      <c r="H67" s="72">
        <v>36</v>
      </c>
      <c r="I67" s="78">
        <f t="shared" si="0"/>
        <v>74</v>
      </c>
      <c r="J67" s="52"/>
      <c r="K67" s="58" t="s">
        <v>234</v>
      </c>
      <c r="L67" s="75" t="s">
        <v>376</v>
      </c>
      <c r="M67" s="18"/>
      <c r="N67" s="58" t="s">
        <v>238</v>
      </c>
      <c r="O67" s="58">
        <v>8472856290</v>
      </c>
      <c r="P67" s="165" t="s">
        <v>1691</v>
      </c>
      <c r="Q67" s="114"/>
      <c r="R67" s="18"/>
      <c r="S67" s="18" t="s">
        <v>87</v>
      </c>
      <c r="T67" s="18"/>
    </row>
    <row r="68" spans="1:20">
      <c r="A68" s="4">
        <v>64</v>
      </c>
      <c r="B68" s="17" t="s">
        <v>66</v>
      </c>
      <c r="C68" s="163" t="s">
        <v>1596</v>
      </c>
      <c r="D68" s="52" t="s">
        <v>814</v>
      </c>
      <c r="E68" s="75" t="s">
        <v>550</v>
      </c>
      <c r="F68" s="60"/>
      <c r="G68" s="72">
        <v>24</v>
      </c>
      <c r="H68" s="72">
        <v>23</v>
      </c>
      <c r="I68" s="78">
        <f t="shared" si="0"/>
        <v>47</v>
      </c>
      <c r="J68" s="52"/>
      <c r="K68" s="58" t="s">
        <v>234</v>
      </c>
      <c r="L68" s="75" t="s">
        <v>376</v>
      </c>
      <c r="M68" s="18"/>
      <c r="N68" s="58" t="s">
        <v>238</v>
      </c>
      <c r="O68" s="58">
        <v>8472856290</v>
      </c>
      <c r="P68" s="165" t="s">
        <v>1691</v>
      </c>
      <c r="Q68" s="114"/>
      <c r="R68" s="18">
        <v>65</v>
      </c>
      <c r="S68" s="18" t="s">
        <v>87</v>
      </c>
      <c r="T68" s="18"/>
    </row>
    <row r="69" spans="1:20">
      <c r="A69" s="4">
        <v>65</v>
      </c>
      <c r="B69" s="17" t="s">
        <v>66</v>
      </c>
      <c r="C69" s="163" t="s">
        <v>1597</v>
      </c>
      <c r="D69" s="52" t="s">
        <v>814</v>
      </c>
      <c r="E69" s="75" t="s">
        <v>551</v>
      </c>
      <c r="F69" s="60"/>
      <c r="G69" s="72">
        <v>26</v>
      </c>
      <c r="H69" s="72">
        <v>26</v>
      </c>
      <c r="I69" s="78">
        <f t="shared" si="0"/>
        <v>52</v>
      </c>
      <c r="J69" s="52"/>
      <c r="K69" s="58" t="s">
        <v>234</v>
      </c>
      <c r="L69" s="75" t="s">
        <v>376</v>
      </c>
      <c r="M69" s="18"/>
      <c r="N69" s="58" t="s">
        <v>238</v>
      </c>
      <c r="O69" s="58">
        <v>8472856290</v>
      </c>
      <c r="P69" s="165" t="s">
        <v>1691</v>
      </c>
      <c r="Q69" s="114"/>
      <c r="R69" s="18"/>
      <c r="S69" s="18" t="s">
        <v>87</v>
      </c>
      <c r="T69" s="18"/>
    </row>
    <row r="70" spans="1:20">
      <c r="A70" s="4">
        <v>66</v>
      </c>
      <c r="B70" s="17" t="s">
        <v>66</v>
      </c>
      <c r="C70" s="163" t="s">
        <v>1598</v>
      </c>
      <c r="D70" s="52" t="s">
        <v>814</v>
      </c>
      <c r="E70" s="75" t="s">
        <v>552</v>
      </c>
      <c r="F70" s="60"/>
      <c r="G70" s="72">
        <v>19</v>
      </c>
      <c r="H70" s="72">
        <v>20</v>
      </c>
      <c r="I70" s="78">
        <f t="shared" ref="I70:I108" si="1">+G70+H70</f>
        <v>39</v>
      </c>
      <c r="J70" s="52"/>
      <c r="K70" s="58" t="s">
        <v>234</v>
      </c>
      <c r="L70" s="75" t="s">
        <v>376</v>
      </c>
      <c r="M70" s="18"/>
      <c r="N70" s="58" t="s">
        <v>238</v>
      </c>
      <c r="O70" s="58">
        <v>8472856290</v>
      </c>
      <c r="P70" s="51" t="s">
        <v>1669</v>
      </c>
      <c r="Q70" s="114" t="s">
        <v>97</v>
      </c>
      <c r="R70" s="18">
        <v>69</v>
      </c>
      <c r="S70" s="18" t="s">
        <v>87</v>
      </c>
      <c r="T70" s="18"/>
    </row>
    <row r="71" spans="1:20">
      <c r="A71" s="4">
        <v>67</v>
      </c>
      <c r="B71" s="17" t="s">
        <v>66</v>
      </c>
      <c r="C71" s="164" t="s">
        <v>1599</v>
      </c>
      <c r="D71" s="52" t="s">
        <v>814</v>
      </c>
      <c r="E71" s="75" t="s">
        <v>553</v>
      </c>
      <c r="F71" s="60"/>
      <c r="G71" s="72">
        <v>29</v>
      </c>
      <c r="H71" s="72">
        <v>29</v>
      </c>
      <c r="I71" s="78">
        <f t="shared" si="1"/>
        <v>58</v>
      </c>
      <c r="J71" s="52"/>
      <c r="K71" s="58" t="s">
        <v>239</v>
      </c>
      <c r="L71" s="75" t="s">
        <v>376</v>
      </c>
      <c r="M71" s="18"/>
      <c r="N71" s="58" t="s">
        <v>240</v>
      </c>
      <c r="O71" s="58">
        <v>7399409554</v>
      </c>
      <c r="P71" s="51" t="s">
        <v>1669</v>
      </c>
      <c r="Q71" s="114"/>
      <c r="R71" s="18"/>
      <c r="S71" s="18" t="s">
        <v>87</v>
      </c>
      <c r="T71" s="18"/>
    </row>
    <row r="72" spans="1:20">
      <c r="A72" s="4">
        <v>68</v>
      </c>
      <c r="B72" s="17" t="s">
        <v>66</v>
      </c>
      <c r="C72" s="164" t="s">
        <v>1600</v>
      </c>
      <c r="D72" s="52" t="s">
        <v>814</v>
      </c>
      <c r="E72" s="75" t="s">
        <v>554</v>
      </c>
      <c r="F72" s="60"/>
      <c r="G72" s="72">
        <v>31</v>
      </c>
      <c r="H72" s="72">
        <v>31</v>
      </c>
      <c r="I72" s="78">
        <f t="shared" si="1"/>
        <v>62</v>
      </c>
      <c r="J72" s="52"/>
      <c r="K72" s="58" t="s">
        <v>239</v>
      </c>
      <c r="L72" s="75" t="s">
        <v>376</v>
      </c>
      <c r="M72" s="18"/>
      <c r="N72" s="58" t="s">
        <v>240</v>
      </c>
      <c r="O72" s="58">
        <v>7399409554</v>
      </c>
      <c r="P72" s="51" t="s">
        <v>1669</v>
      </c>
      <c r="Q72" s="114"/>
      <c r="R72" s="18">
        <v>52</v>
      </c>
      <c r="S72" s="18" t="s">
        <v>87</v>
      </c>
      <c r="T72" s="18"/>
    </row>
    <row r="73" spans="1:20">
      <c r="A73" s="4">
        <v>69</v>
      </c>
      <c r="B73" s="17" t="s">
        <v>66</v>
      </c>
      <c r="C73" s="164" t="s">
        <v>1601</v>
      </c>
      <c r="D73" s="52" t="s">
        <v>814</v>
      </c>
      <c r="E73" s="75" t="s">
        <v>555</v>
      </c>
      <c r="F73" s="60"/>
      <c r="G73" s="72">
        <v>18</v>
      </c>
      <c r="H73" s="72">
        <v>19</v>
      </c>
      <c r="I73" s="78">
        <f t="shared" si="1"/>
        <v>37</v>
      </c>
      <c r="J73" s="52"/>
      <c r="K73" s="58" t="s">
        <v>239</v>
      </c>
      <c r="L73" s="75" t="s">
        <v>377</v>
      </c>
      <c r="M73" s="18"/>
      <c r="N73" s="58" t="s">
        <v>240</v>
      </c>
      <c r="O73" s="58">
        <v>7399409554</v>
      </c>
      <c r="P73" s="51" t="s">
        <v>1669</v>
      </c>
      <c r="Q73" s="114"/>
      <c r="R73" s="18"/>
      <c r="S73" s="18" t="s">
        <v>87</v>
      </c>
      <c r="T73" s="18"/>
    </row>
    <row r="74" spans="1:20">
      <c r="A74" s="4">
        <v>70</v>
      </c>
      <c r="B74" s="17" t="s">
        <v>66</v>
      </c>
      <c r="C74" s="164" t="s">
        <v>1602</v>
      </c>
      <c r="D74" s="52" t="s">
        <v>814</v>
      </c>
      <c r="E74" s="75" t="s">
        <v>556</v>
      </c>
      <c r="F74" s="60"/>
      <c r="G74" s="72">
        <v>28</v>
      </c>
      <c r="H74" s="72">
        <v>26</v>
      </c>
      <c r="I74" s="78">
        <f t="shared" si="1"/>
        <v>54</v>
      </c>
      <c r="J74" s="52"/>
      <c r="K74" s="58" t="s">
        <v>239</v>
      </c>
      <c r="L74" s="75" t="s">
        <v>377</v>
      </c>
      <c r="M74" s="18"/>
      <c r="N74" s="58" t="s">
        <v>240</v>
      </c>
      <c r="O74" s="58">
        <v>7399409554</v>
      </c>
      <c r="P74" s="51" t="s">
        <v>1669</v>
      </c>
      <c r="Q74" s="114"/>
      <c r="R74" s="18"/>
      <c r="S74" s="18" t="s">
        <v>87</v>
      </c>
      <c r="T74" s="18"/>
    </row>
    <row r="75" spans="1:20">
      <c r="A75" s="4">
        <v>71</v>
      </c>
      <c r="B75" s="17" t="s">
        <v>67</v>
      </c>
      <c r="C75" s="53" t="s">
        <v>1604</v>
      </c>
      <c r="D75" s="53" t="s">
        <v>814</v>
      </c>
      <c r="E75" s="61" t="s">
        <v>241</v>
      </c>
      <c r="F75" s="60"/>
      <c r="G75" s="63">
        <v>35</v>
      </c>
      <c r="H75" s="63">
        <v>37</v>
      </c>
      <c r="I75" s="78">
        <f t="shared" si="1"/>
        <v>72</v>
      </c>
      <c r="J75" s="18"/>
      <c r="K75" s="58" t="s">
        <v>207</v>
      </c>
      <c r="L75" s="75" t="s">
        <v>377</v>
      </c>
      <c r="M75" s="18"/>
      <c r="N75" s="58" t="s">
        <v>117</v>
      </c>
      <c r="O75" s="58">
        <v>967866007</v>
      </c>
      <c r="P75" s="52" t="s">
        <v>1670</v>
      </c>
      <c r="Q75" s="114" t="s">
        <v>90</v>
      </c>
      <c r="R75" s="18">
        <v>45</v>
      </c>
      <c r="S75" s="18" t="s">
        <v>87</v>
      </c>
      <c r="T75" s="18"/>
    </row>
    <row r="76" spans="1:20">
      <c r="A76" s="4">
        <v>72</v>
      </c>
      <c r="B76" s="17" t="s">
        <v>67</v>
      </c>
      <c r="C76" s="53" t="s">
        <v>1605</v>
      </c>
      <c r="D76" s="53" t="s">
        <v>814</v>
      </c>
      <c r="E76" s="61" t="s">
        <v>242</v>
      </c>
      <c r="F76" s="60"/>
      <c r="G76" s="63">
        <v>27</v>
      </c>
      <c r="H76" s="63">
        <v>48</v>
      </c>
      <c r="I76" s="78">
        <f t="shared" si="1"/>
        <v>75</v>
      </c>
      <c r="J76" s="18"/>
      <c r="K76" s="58" t="s">
        <v>207</v>
      </c>
      <c r="L76" s="75" t="s">
        <v>377</v>
      </c>
      <c r="M76" s="18"/>
      <c r="N76" s="58" t="s">
        <v>117</v>
      </c>
      <c r="O76" s="58">
        <v>967866007</v>
      </c>
      <c r="P76" s="52" t="s">
        <v>1670</v>
      </c>
      <c r="Q76" s="114"/>
      <c r="R76" s="18"/>
      <c r="S76" s="18" t="s">
        <v>87</v>
      </c>
      <c r="T76" s="18"/>
    </row>
    <row r="77" spans="1:20">
      <c r="A77" s="4">
        <v>73</v>
      </c>
      <c r="B77" s="17" t="s">
        <v>67</v>
      </c>
      <c r="C77" s="53" t="s">
        <v>1606</v>
      </c>
      <c r="D77" s="53" t="s">
        <v>814</v>
      </c>
      <c r="E77" s="61" t="s">
        <v>243</v>
      </c>
      <c r="F77" s="60"/>
      <c r="G77" s="63">
        <v>82</v>
      </c>
      <c r="H77" s="63">
        <v>76</v>
      </c>
      <c r="I77" s="78">
        <f t="shared" si="1"/>
        <v>158</v>
      </c>
      <c r="J77" s="18"/>
      <c r="K77" s="58" t="s">
        <v>207</v>
      </c>
      <c r="L77" s="75" t="s">
        <v>376</v>
      </c>
      <c r="M77" s="18"/>
      <c r="N77" s="58" t="s">
        <v>117</v>
      </c>
      <c r="O77" s="58">
        <v>967866007</v>
      </c>
      <c r="P77" s="52" t="s">
        <v>1670</v>
      </c>
      <c r="Q77" s="114"/>
      <c r="R77" s="18"/>
      <c r="S77" s="18" t="s">
        <v>87</v>
      </c>
      <c r="T77" s="18"/>
    </row>
    <row r="78" spans="1:20">
      <c r="A78" s="4">
        <v>74</v>
      </c>
      <c r="B78" s="17" t="s">
        <v>67</v>
      </c>
      <c r="C78" s="53" t="s">
        <v>1607</v>
      </c>
      <c r="D78" s="53" t="s">
        <v>814</v>
      </c>
      <c r="E78" s="61" t="s">
        <v>244</v>
      </c>
      <c r="F78" s="60"/>
      <c r="G78" s="63">
        <v>53</v>
      </c>
      <c r="H78" s="63">
        <v>49</v>
      </c>
      <c r="I78" s="78">
        <f t="shared" si="1"/>
        <v>102</v>
      </c>
      <c r="J78" s="18"/>
      <c r="K78" s="58" t="s">
        <v>207</v>
      </c>
      <c r="L78" s="75" t="s">
        <v>377</v>
      </c>
      <c r="M78" s="18"/>
      <c r="N78" s="58" t="s">
        <v>117</v>
      </c>
      <c r="O78" s="58">
        <v>967866007</v>
      </c>
      <c r="P78" s="51" t="s">
        <v>1671</v>
      </c>
      <c r="Q78" s="114" t="s">
        <v>91</v>
      </c>
      <c r="R78" s="18">
        <v>70</v>
      </c>
      <c r="S78" s="18" t="s">
        <v>87</v>
      </c>
      <c r="T78" s="18"/>
    </row>
    <row r="79" spans="1:20">
      <c r="A79" s="4">
        <v>75</v>
      </c>
      <c r="B79" s="17" t="s">
        <v>67</v>
      </c>
      <c r="C79" s="53" t="s">
        <v>1608</v>
      </c>
      <c r="D79" s="53" t="s">
        <v>814</v>
      </c>
      <c r="E79" s="61" t="s">
        <v>245</v>
      </c>
      <c r="F79" s="60"/>
      <c r="G79" s="63">
        <v>42</v>
      </c>
      <c r="H79" s="63">
        <v>55</v>
      </c>
      <c r="I79" s="78">
        <f t="shared" si="1"/>
        <v>97</v>
      </c>
      <c r="J79" s="18"/>
      <c r="K79" s="58" t="s">
        <v>207</v>
      </c>
      <c r="L79" s="75" t="s">
        <v>378</v>
      </c>
      <c r="M79" s="18"/>
      <c r="N79" s="58" t="s">
        <v>117</v>
      </c>
      <c r="O79" s="58">
        <v>967866007</v>
      </c>
      <c r="P79" s="51" t="s">
        <v>1671</v>
      </c>
      <c r="Q79" s="62"/>
      <c r="R79" s="18"/>
      <c r="S79" s="18" t="s">
        <v>87</v>
      </c>
      <c r="T79" s="18"/>
    </row>
    <row r="80" spans="1:20">
      <c r="A80" s="4">
        <v>76</v>
      </c>
      <c r="B80" s="17" t="s">
        <v>67</v>
      </c>
      <c r="C80" s="53" t="s">
        <v>1609</v>
      </c>
      <c r="D80" s="167" t="s">
        <v>814</v>
      </c>
      <c r="E80" s="61" t="s">
        <v>246</v>
      </c>
      <c r="F80" s="60"/>
      <c r="G80" s="63">
        <v>41</v>
      </c>
      <c r="H80" s="63">
        <v>57</v>
      </c>
      <c r="I80" s="78">
        <f t="shared" si="1"/>
        <v>98</v>
      </c>
      <c r="J80" s="18"/>
      <c r="K80" s="58" t="s">
        <v>207</v>
      </c>
      <c r="L80" s="75" t="s">
        <v>378</v>
      </c>
      <c r="M80" s="18"/>
      <c r="N80" s="58" t="s">
        <v>117</v>
      </c>
      <c r="O80" s="58">
        <v>967866007</v>
      </c>
      <c r="P80" s="51" t="s">
        <v>1673</v>
      </c>
      <c r="Q80" s="114" t="s">
        <v>92</v>
      </c>
      <c r="R80" s="18"/>
      <c r="S80" s="18" t="s">
        <v>87</v>
      </c>
      <c r="T80" s="18"/>
    </row>
    <row r="81" spans="1:20">
      <c r="A81" s="4">
        <v>77</v>
      </c>
      <c r="B81" s="17" t="s">
        <v>67</v>
      </c>
      <c r="C81" s="53" t="s">
        <v>1610</v>
      </c>
      <c r="D81" s="167" t="s">
        <v>814</v>
      </c>
      <c r="E81" s="61" t="s">
        <v>247</v>
      </c>
      <c r="F81" s="60"/>
      <c r="G81" s="63">
        <v>34</v>
      </c>
      <c r="H81" s="63">
        <v>60</v>
      </c>
      <c r="I81" s="78">
        <f t="shared" si="1"/>
        <v>94</v>
      </c>
      <c r="J81" s="18"/>
      <c r="K81" s="58" t="s">
        <v>207</v>
      </c>
      <c r="L81" s="75" t="s">
        <v>376</v>
      </c>
      <c r="M81" s="18"/>
      <c r="N81" s="58" t="s">
        <v>233</v>
      </c>
      <c r="O81" s="58">
        <v>8486598989</v>
      </c>
      <c r="P81" s="51" t="s">
        <v>1673</v>
      </c>
      <c r="Q81" s="62"/>
      <c r="R81" s="18">
        <v>52</v>
      </c>
      <c r="S81" s="18" t="s">
        <v>87</v>
      </c>
      <c r="T81" s="18"/>
    </row>
    <row r="82" spans="1:20">
      <c r="A82" s="4">
        <v>78</v>
      </c>
      <c r="B82" s="17" t="s">
        <v>67</v>
      </c>
      <c r="C82" s="166" t="s">
        <v>1607</v>
      </c>
      <c r="D82" s="53" t="s">
        <v>814</v>
      </c>
      <c r="E82" s="61" t="s">
        <v>248</v>
      </c>
      <c r="F82" s="60"/>
      <c r="G82" s="63">
        <v>22</v>
      </c>
      <c r="H82" s="63">
        <v>37</v>
      </c>
      <c r="I82" s="78">
        <f t="shared" si="1"/>
        <v>59</v>
      </c>
      <c r="J82" s="18"/>
      <c r="K82" s="58" t="s">
        <v>207</v>
      </c>
      <c r="L82" s="75" t="s">
        <v>376</v>
      </c>
      <c r="M82" s="18"/>
      <c r="N82" s="58" t="s">
        <v>233</v>
      </c>
      <c r="O82" s="58">
        <v>8486598989</v>
      </c>
      <c r="P82" s="51" t="s">
        <v>1673</v>
      </c>
      <c r="Q82" s="114"/>
      <c r="R82" s="18"/>
      <c r="S82" s="18" t="s">
        <v>87</v>
      </c>
      <c r="T82" s="18"/>
    </row>
    <row r="83" spans="1:20">
      <c r="A83" s="4">
        <v>79</v>
      </c>
      <c r="B83" s="17" t="s">
        <v>67</v>
      </c>
      <c r="C83" s="142" t="s">
        <v>1611</v>
      </c>
      <c r="D83" s="142" t="s">
        <v>85</v>
      </c>
      <c r="E83" s="61" t="s">
        <v>249</v>
      </c>
      <c r="F83" s="60" t="s">
        <v>106</v>
      </c>
      <c r="G83" s="63">
        <v>48</v>
      </c>
      <c r="H83" s="63">
        <v>40</v>
      </c>
      <c r="I83" s="78">
        <f t="shared" si="1"/>
        <v>88</v>
      </c>
      <c r="J83" s="18"/>
      <c r="K83" s="65" t="s">
        <v>250</v>
      </c>
      <c r="L83" s="75" t="s">
        <v>376</v>
      </c>
      <c r="M83" s="18"/>
      <c r="N83" s="58" t="s">
        <v>233</v>
      </c>
      <c r="O83" s="58">
        <v>8486598989</v>
      </c>
      <c r="P83" s="52" t="s">
        <v>1672</v>
      </c>
      <c r="Q83" s="114" t="s">
        <v>93</v>
      </c>
      <c r="R83" s="18">
        <v>84</v>
      </c>
      <c r="S83" s="18" t="s">
        <v>87</v>
      </c>
      <c r="T83" s="18"/>
    </row>
    <row r="84" spans="1:20">
      <c r="A84" s="4">
        <v>80</v>
      </c>
      <c r="B84" s="17" t="s">
        <v>67</v>
      </c>
      <c r="C84" s="53" t="s">
        <v>1612</v>
      </c>
      <c r="D84" s="53" t="s">
        <v>85</v>
      </c>
      <c r="E84" s="61" t="s">
        <v>251</v>
      </c>
      <c r="F84" s="70" t="s">
        <v>114</v>
      </c>
      <c r="G84" s="63">
        <v>44</v>
      </c>
      <c r="H84" s="63">
        <v>38</v>
      </c>
      <c r="I84" s="78">
        <f t="shared" si="1"/>
        <v>82</v>
      </c>
      <c r="J84" s="18"/>
      <c r="K84" s="65" t="s">
        <v>250</v>
      </c>
      <c r="L84" s="75" t="s">
        <v>377</v>
      </c>
      <c r="M84" s="18"/>
      <c r="N84" s="58" t="s">
        <v>233</v>
      </c>
      <c r="O84" s="58">
        <v>8486598989</v>
      </c>
      <c r="P84" s="52" t="s">
        <v>1672</v>
      </c>
      <c r="Q84" s="114"/>
      <c r="R84" s="18"/>
      <c r="S84" s="18" t="s">
        <v>87</v>
      </c>
      <c r="T84" s="18"/>
    </row>
    <row r="85" spans="1:20">
      <c r="A85" s="4">
        <v>81</v>
      </c>
      <c r="B85" s="17" t="s">
        <v>67</v>
      </c>
      <c r="C85" s="53" t="s">
        <v>1613</v>
      </c>
      <c r="D85" s="53" t="s">
        <v>85</v>
      </c>
      <c r="E85" s="63" t="s">
        <v>252</v>
      </c>
      <c r="F85" s="73" t="s">
        <v>114</v>
      </c>
      <c r="G85" s="63">
        <v>51</v>
      </c>
      <c r="H85" s="63">
        <v>64</v>
      </c>
      <c r="I85" s="78">
        <f t="shared" si="1"/>
        <v>115</v>
      </c>
      <c r="J85" s="18"/>
      <c r="K85" s="65" t="s">
        <v>250</v>
      </c>
      <c r="L85" s="75" t="s">
        <v>376</v>
      </c>
      <c r="M85" s="18"/>
      <c r="N85" s="58" t="s">
        <v>233</v>
      </c>
      <c r="O85" s="58">
        <v>8486598989</v>
      </c>
      <c r="P85" s="52" t="s">
        <v>1672</v>
      </c>
      <c r="Q85" s="114"/>
      <c r="R85" s="18"/>
      <c r="S85" s="18" t="s">
        <v>87</v>
      </c>
      <c r="T85" s="18"/>
    </row>
    <row r="86" spans="1:20">
      <c r="A86" s="4">
        <v>82</v>
      </c>
      <c r="B86" s="17" t="s">
        <v>67</v>
      </c>
      <c r="C86" s="142" t="s">
        <v>1614</v>
      </c>
      <c r="D86" s="53" t="s">
        <v>85</v>
      </c>
      <c r="E86" s="63" t="s">
        <v>253</v>
      </c>
      <c r="F86" s="71"/>
      <c r="G86" s="63">
        <v>30</v>
      </c>
      <c r="H86" s="63">
        <v>59</v>
      </c>
      <c r="I86" s="78">
        <f t="shared" si="1"/>
        <v>89</v>
      </c>
      <c r="J86" s="18"/>
      <c r="K86" s="65" t="s">
        <v>250</v>
      </c>
      <c r="L86" s="75" t="s">
        <v>376</v>
      </c>
      <c r="M86" s="18"/>
      <c r="N86" s="58" t="s">
        <v>233</v>
      </c>
      <c r="O86" s="58">
        <v>8486598989</v>
      </c>
      <c r="P86" s="51" t="s">
        <v>1674</v>
      </c>
      <c r="Q86" s="114" t="s">
        <v>94</v>
      </c>
      <c r="R86" s="18">
        <v>56</v>
      </c>
      <c r="S86" s="18" t="s">
        <v>87</v>
      </c>
      <c r="T86" s="18"/>
    </row>
    <row r="87" spans="1:20">
      <c r="A87" s="4">
        <v>83</v>
      </c>
      <c r="B87" s="17" t="s">
        <v>67</v>
      </c>
      <c r="C87" s="53" t="s">
        <v>1608</v>
      </c>
      <c r="D87" s="53" t="s">
        <v>814</v>
      </c>
      <c r="E87" s="63" t="s">
        <v>254</v>
      </c>
      <c r="F87" s="71"/>
      <c r="G87" s="63">
        <v>52</v>
      </c>
      <c r="H87" s="63">
        <v>48</v>
      </c>
      <c r="I87" s="78">
        <f t="shared" si="1"/>
        <v>100</v>
      </c>
      <c r="J87" s="18"/>
      <c r="K87" s="65" t="s">
        <v>250</v>
      </c>
      <c r="L87" s="75" t="s">
        <v>377</v>
      </c>
      <c r="M87" s="18"/>
      <c r="N87" s="58" t="s">
        <v>233</v>
      </c>
      <c r="O87" s="58">
        <v>8486598989</v>
      </c>
      <c r="P87" s="51" t="s">
        <v>1674</v>
      </c>
      <c r="Q87" s="114"/>
      <c r="R87" s="18"/>
      <c r="S87" s="18" t="s">
        <v>87</v>
      </c>
      <c r="T87" s="18"/>
    </row>
    <row r="88" spans="1:20">
      <c r="A88" s="4">
        <v>84</v>
      </c>
      <c r="B88" s="17" t="s">
        <v>67</v>
      </c>
      <c r="C88" s="53" t="s">
        <v>1611</v>
      </c>
      <c r="D88" s="53" t="s">
        <v>814</v>
      </c>
      <c r="E88" s="61" t="s">
        <v>255</v>
      </c>
      <c r="F88" s="70"/>
      <c r="G88" s="63">
        <v>67</v>
      </c>
      <c r="H88" s="63">
        <v>68</v>
      </c>
      <c r="I88" s="78">
        <f t="shared" si="1"/>
        <v>135</v>
      </c>
      <c r="J88" s="18"/>
      <c r="K88" s="65" t="s">
        <v>250</v>
      </c>
      <c r="L88" s="75" t="s">
        <v>375</v>
      </c>
      <c r="M88" s="18"/>
      <c r="N88" s="58" t="s">
        <v>233</v>
      </c>
      <c r="O88" s="58">
        <v>8486598989</v>
      </c>
      <c r="P88" s="51" t="s">
        <v>1674</v>
      </c>
      <c r="Q88" s="114"/>
      <c r="R88" s="62"/>
      <c r="S88" s="18" t="s">
        <v>87</v>
      </c>
      <c r="T88" s="18"/>
    </row>
    <row r="89" spans="1:20">
      <c r="A89" s="4">
        <v>85</v>
      </c>
      <c r="B89" s="17" t="s">
        <v>67</v>
      </c>
      <c r="C89" s="53" t="s">
        <v>1615</v>
      </c>
      <c r="D89" s="53" t="s">
        <v>85</v>
      </c>
      <c r="E89" s="61" t="s">
        <v>256</v>
      </c>
      <c r="F89" s="70" t="s">
        <v>229</v>
      </c>
      <c r="G89" s="63">
        <v>85</v>
      </c>
      <c r="H89" s="63">
        <v>110</v>
      </c>
      <c r="I89" s="78">
        <f t="shared" si="1"/>
        <v>195</v>
      </c>
      <c r="J89" s="18"/>
      <c r="K89" s="65" t="s">
        <v>250</v>
      </c>
      <c r="L89" s="75" t="s">
        <v>379</v>
      </c>
      <c r="M89" s="18"/>
      <c r="N89" s="58" t="s">
        <v>233</v>
      </c>
      <c r="O89" s="58">
        <v>8486598989</v>
      </c>
      <c r="P89" s="51" t="s">
        <v>1675</v>
      </c>
      <c r="Q89" s="114" t="s">
        <v>97</v>
      </c>
      <c r="R89" s="18">
        <v>69</v>
      </c>
      <c r="S89" s="18" t="s">
        <v>87</v>
      </c>
      <c r="T89" s="18"/>
    </row>
    <row r="90" spans="1:20">
      <c r="A90" s="4">
        <v>86</v>
      </c>
      <c r="B90" s="17" t="s">
        <v>67</v>
      </c>
      <c r="C90" s="166" t="s">
        <v>1616</v>
      </c>
      <c r="D90" s="53" t="s">
        <v>85</v>
      </c>
      <c r="E90" s="61" t="s">
        <v>231</v>
      </c>
      <c r="F90" s="70" t="s">
        <v>229</v>
      </c>
      <c r="G90" s="63">
        <v>73</v>
      </c>
      <c r="H90" s="63">
        <v>128</v>
      </c>
      <c r="I90" s="78">
        <f t="shared" si="1"/>
        <v>201</v>
      </c>
      <c r="J90" s="18"/>
      <c r="K90" s="65" t="s">
        <v>250</v>
      </c>
      <c r="L90" s="75" t="s">
        <v>379</v>
      </c>
      <c r="M90" s="18"/>
      <c r="N90" s="58" t="s">
        <v>233</v>
      </c>
      <c r="O90" s="58">
        <v>8486598989</v>
      </c>
      <c r="P90" s="51" t="s">
        <v>1675</v>
      </c>
      <c r="Q90" s="114"/>
      <c r="R90" s="18"/>
      <c r="S90" s="18" t="s">
        <v>87</v>
      </c>
      <c r="T90" s="18"/>
    </row>
    <row r="91" spans="1:20">
      <c r="A91" s="4">
        <v>87</v>
      </c>
      <c r="B91" s="17" t="s">
        <v>67</v>
      </c>
      <c r="C91" s="53" t="s">
        <v>1617</v>
      </c>
      <c r="D91" s="53" t="s">
        <v>814</v>
      </c>
      <c r="E91" s="61" t="s">
        <v>257</v>
      </c>
      <c r="F91" s="70"/>
      <c r="G91" s="63">
        <v>13</v>
      </c>
      <c r="H91" s="63">
        <v>14</v>
      </c>
      <c r="I91" s="78">
        <f t="shared" si="1"/>
        <v>27</v>
      </c>
      <c r="J91" s="18"/>
      <c r="K91" s="58" t="s">
        <v>88</v>
      </c>
      <c r="L91" s="75" t="s">
        <v>370</v>
      </c>
      <c r="M91" s="18"/>
      <c r="N91" s="58" t="s">
        <v>165</v>
      </c>
      <c r="O91" s="58">
        <v>9859414588</v>
      </c>
      <c r="P91" s="51" t="s">
        <v>1676</v>
      </c>
      <c r="Q91" s="114" t="s">
        <v>90</v>
      </c>
      <c r="R91" s="18">
        <v>59</v>
      </c>
      <c r="S91" s="18" t="s">
        <v>87</v>
      </c>
      <c r="T91" s="18"/>
    </row>
    <row r="92" spans="1:20">
      <c r="A92" s="4">
        <v>88</v>
      </c>
      <c r="B92" s="17" t="s">
        <v>67</v>
      </c>
      <c r="C92" s="53" t="s">
        <v>1618</v>
      </c>
      <c r="D92" s="53" t="s">
        <v>814</v>
      </c>
      <c r="E92" s="63" t="s">
        <v>258</v>
      </c>
      <c r="F92" s="71"/>
      <c r="G92" s="63">
        <v>0</v>
      </c>
      <c r="H92" s="63">
        <v>75</v>
      </c>
      <c r="I92" s="78">
        <f t="shared" si="1"/>
        <v>75</v>
      </c>
      <c r="J92" s="18"/>
      <c r="K92" s="58" t="s">
        <v>88</v>
      </c>
      <c r="L92" s="75" t="s">
        <v>370</v>
      </c>
      <c r="M92" s="18"/>
      <c r="N92" s="58" t="s">
        <v>165</v>
      </c>
      <c r="O92" s="58">
        <v>9859414588</v>
      </c>
      <c r="P92" s="51" t="s">
        <v>1676</v>
      </c>
      <c r="Q92" s="114"/>
      <c r="R92" s="18"/>
      <c r="S92" s="18" t="s">
        <v>87</v>
      </c>
      <c r="T92" s="18"/>
    </row>
    <row r="93" spans="1:20">
      <c r="A93" s="4">
        <v>89</v>
      </c>
      <c r="B93" s="17" t="s">
        <v>67</v>
      </c>
      <c r="C93" s="53" t="s">
        <v>1619</v>
      </c>
      <c r="D93" s="53" t="s">
        <v>814</v>
      </c>
      <c r="E93" s="63" t="s">
        <v>259</v>
      </c>
      <c r="F93" s="71"/>
      <c r="G93" s="63">
        <v>27</v>
      </c>
      <c r="H93" s="63">
        <v>28</v>
      </c>
      <c r="I93" s="78">
        <f t="shared" si="1"/>
        <v>55</v>
      </c>
      <c r="J93" s="18"/>
      <c r="K93" s="58" t="s">
        <v>88</v>
      </c>
      <c r="L93" s="75" t="s">
        <v>379</v>
      </c>
      <c r="M93" s="18"/>
      <c r="N93" s="58" t="s">
        <v>165</v>
      </c>
      <c r="O93" s="58">
        <v>9859414588</v>
      </c>
      <c r="P93" s="51" t="s">
        <v>1676</v>
      </c>
      <c r="Q93" s="114"/>
      <c r="R93" s="18">
        <v>55</v>
      </c>
      <c r="S93" s="18" t="s">
        <v>87</v>
      </c>
      <c r="T93" s="18"/>
    </row>
    <row r="94" spans="1:20">
      <c r="A94" s="4">
        <v>90</v>
      </c>
      <c r="B94" s="17" t="s">
        <v>67</v>
      </c>
      <c r="C94" s="166" t="s">
        <v>1620</v>
      </c>
      <c r="D94" s="166" t="s">
        <v>814</v>
      </c>
      <c r="E94" s="63" t="s">
        <v>260</v>
      </c>
      <c r="F94" s="71"/>
      <c r="G94" s="63">
        <v>32</v>
      </c>
      <c r="H94" s="63">
        <v>43</v>
      </c>
      <c r="I94" s="78">
        <f t="shared" si="1"/>
        <v>75</v>
      </c>
      <c r="J94" s="18"/>
      <c r="K94" s="58" t="s">
        <v>88</v>
      </c>
      <c r="L94" s="75" t="s">
        <v>368</v>
      </c>
      <c r="M94" s="18"/>
      <c r="N94" s="58" t="s">
        <v>165</v>
      </c>
      <c r="O94" s="58">
        <v>9859414588</v>
      </c>
      <c r="P94" s="51" t="s">
        <v>1676</v>
      </c>
      <c r="Q94" s="114"/>
      <c r="R94" s="18"/>
      <c r="S94" s="18" t="s">
        <v>87</v>
      </c>
      <c r="T94" s="18"/>
    </row>
    <row r="95" spans="1:20">
      <c r="A95" s="4">
        <v>91</v>
      </c>
      <c r="B95" s="17" t="s">
        <v>67</v>
      </c>
      <c r="C95" s="53" t="s">
        <v>1621</v>
      </c>
      <c r="D95" s="53" t="s">
        <v>814</v>
      </c>
      <c r="E95" s="61" t="s">
        <v>261</v>
      </c>
      <c r="F95" s="70"/>
      <c r="G95" s="63">
        <v>37</v>
      </c>
      <c r="H95" s="63">
        <v>30</v>
      </c>
      <c r="I95" s="78">
        <f t="shared" si="1"/>
        <v>67</v>
      </c>
      <c r="J95" s="18"/>
      <c r="K95" s="58" t="s">
        <v>88</v>
      </c>
      <c r="L95" s="75" t="s">
        <v>379</v>
      </c>
      <c r="M95" s="18"/>
      <c r="N95" s="58" t="s">
        <v>165</v>
      </c>
      <c r="O95" s="58">
        <v>9859414588</v>
      </c>
      <c r="P95" s="51" t="s">
        <v>1676</v>
      </c>
      <c r="Q95" s="114"/>
      <c r="R95" s="18">
        <v>87</v>
      </c>
      <c r="S95" s="18" t="s">
        <v>87</v>
      </c>
      <c r="T95" s="18"/>
    </row>
    <row r="96" spans="1:20">
      <c r="A96" s="4">
        <v>92</v>
      </c>
      <c r="B96" s="17" t="s">
        <v>67</v>
      </c>
      <c r="C96" s="53" t="s">
        <v>1622</v>
      </c>
      <c r="D96" s="53" t="s">
        <v>85</v>
      </c>
      <c r="E96" s="61" t="s">
        <v>262</v>
      </c>
      <c r="F96" s="70" t="s">
        <v>106</v>
      </c>
      <c r="G96" s="63">
        <v>66</v>
      </c>
      <c r="H96" s="63">
        <v>81</v>
      </c>
      <c r="I96" s="78">
        <f t="shared" si="1"/>
        <v>147</v>
      </c>
      <c r="J96" s="18"/>
      <c r="K96" s="58" t="s">
        <v>88</v>
      </c>
      <c r="L96" s="75" t="s">
        <v>379</v>
      </c>
      <c r="M96" s="18"/>
      <c r="N96" s="58" t="s">
        <v>165</v>
      </c>
      <c r="O96" s="58">
        <v>9859414588</v>
      </c>
      <c r="P96" s="52" t="s">
        <v>1677</v>
      </c>
      <c r="Q96" s="114" t="s">
        <v>91</v>
      </c>
      <c r="R96" s="18"/>
      <c r="S96" s="18" t="s">
        <v>87</v>
      </c>
      <c r="T96" s="18"/>
    </row>
    <row r="97" spans="1:20">
      <c r="A97" s="4">
        <v>93</v>
      </c>
      <c r="B97" s="17" t="s">
        <v>67</v>
      </c>
      <c r="C97" s="53" t="s">
        <v>1623</v>
      </c>
      <c r="D97" s="53" t="s">
        <v>85</v>
      </c>
      <c r="E97" s="61" t="s">
        <v>263</v>
      </c>
      <c r="F97" s="70" t="s">
        <v>106</v>
      </c>
      <c r="G97" s="63">
        <v>14</v>
      </c>
      <c r="H97" s="63">
        <v>7</v>
      </c>
      <c r="I97" s="78">
        <f t="shared" si="1"/>
        <v>21</v>
      </c>
      <c r="J97" s="18"/>
      <c r="K97" s="58" t="s">
        <v>88</v>
      </c>
      <c r="L97" s="75" t="s">
        <v>370</v>
      </c>
      <c r="M97" s="18"/>
      <c r="N97" s="58" t="s">
        <v>165</v>
      </c>
      <c r="O97" s="58">
        <v>9859414588</v>
      </c>
      <c r="P97" s="52" t="s">
        <v>1677</v>
      </c>
      <c r="Q97" s="114"/>
      <c r="R97" s="18"/>
      <c r="S97" s="18" t="s">
        <v>87</v>
      </c>
      <c r="T97" s="18"/>
    </row>
    <row r="98" spans="1:20">
      <c r="A98" s="4">
        <v>94</v>
      </c>
      <c r="B98" s="17" t="s">
        <v>67</v>
      </c>
      <c r="C98" s="53" t="s">
        <v>1624</v>
      </c>
      <c r="D98" s="53" t="s">
        <v>814</v>
      </c>
      <c r="E98" s="61" t="s">
        <v>264</v>
      </c>
      <c r="F98" s="70"/>
      <c r="G98" s="63">
        <v>109</v>
      </c>
      <c r="H98" s="63">
        <v>144</v>
      </c>
      <c r="I98" s="78">
        <f t="shared" si="1"/>
        <v>253</v>
      </c>
      <c r="J98" s="18"/>
      <c r="K98" s="58" t="s">
        <v>88</v>
      </c>
      <c r="L98" s="75" t="s">
        <v>756</v>
      </c>
      <c r="M98" s="18"/>
      <c r="N98" s="58" t="s">
        <v>165</v>
      </c>
      <c r="O98" s="58">
        <v>9859414588</v>
      </c>
      <c r="P98" s="52" t="s">
        <v>1678</v>
      </c>
      <c r="Q98" s="114" t="s">
        <v>92</v>
      </c>
      <c r="R98" s="18"/>
      <c r="S98" s="18" t="s">
        <v>87</v>
      </c>
      <c r="T98" s="18"/>
    </row>
    <row r="99" spans="1:20">
      <c r="A99" s="4">
        <v>95</v>
      </c>
      <c r="B99" s="17" t="s">
        <v>67</v>
      </c>
      <c r="C99" s="53" t="s">
        <v>1625</v>
      </c>
      <c r="D99" s="53" t="s">
        <v>85</v>
      </c>
      <c r="E99" s="61" t="s">
        <v>265</v>
      </c>
      <c r="F99" s="70" t="s">
        <v>106</v>
      </c>
      <c r="G99" s="63">
        <v>16</v>
      </c>
      <c r="H99" s="63">
        <v>15</v>
      </c>
      <c r="I99" s="78">
        <f t="shared" si="1"/>
        <v>31</v>
      </c>
      <c r="J99" s="18"/>
      <c r="K99" s="58" t="s">
        <v>1694</v>
      </c>
      <c r="L99" s="75" t="s">
        <v>379</v>
      </c>
      <c r="M99" s="18"/>
      <c r="N99" s="58" t="s">
        <v>165</v>
      </c>
      <c r="O99" s="58">
        <v>9859414588</v>
      </c>
      <c r="P99" s="52" t="s">
        <v>1678</v>
      </c>
      <c r="Q99" s="114"/>
      <c r="R99" s="18">
        <v>85</v>
      </c>
      <c r="S99" s="18" t="s">
        <v>87</v>
      </c>
      <c r="T99" s="18"/>
    </row>
    <row r="100" spans="1:20">
      <c r="A100" s="4">
        <v>96</v>
      </c>
      <c r="B100" s="17" t="s">
        <v>67</v>
      </c>
      <c r="C100" s="53" t="s">
        <v>1626</v>
      </c>
      <c r="D100" s="53" t="s">
        <v>85</v>
      </c>
      <c r="E100" s="61" t="s">
        <v>266</v>
      </c>
      <c r="F100" s="70" t="s">
        <v>106</v>
      </c>
      <c r="G100" s="63">
        <v>28</v>
      </c>
      <c r="H100" s="63">
        <v>21</v>
      </c>
      <c r="I100" s="78">
        <f t="shared" si="1"/>
        <v>49</v>
      </c>
      <c r="J100" s="18"/>
      <c r="K100" s="58" t="s">
        <v>1694</v>
      </c>
      <c r="L100" s="75" t="s">
        <v>368</v>
      </c>
      <c r="M100" s="18"/>
      <c r="N100" s="58" t="s">
        <v>165</v>
      </c>
      <c r="O100" s="58">
        <v>9859414588</v>
      </c>
      <c r="P100" s="52" t="s">
        <v>1678</v>
      </c>
      <c r="Q100" s="114"/>
      <c r="R100" s="18"/>
      <c r="S100" s="18" t="s">
        <v>87</v>
      </c>
      <c r="T100" s="18"/>
    </row>
    <row r="101" spans="1:20">
      <c r="A101" s="4">
        <v>97</v>
      </c>
      <c r="B101" s="17" t="s">
        <v>67</v>
      </c>
      <c r="C101" s="53" t="s">
        <v>1627</v>
      </c>
      <c r="D101" s="53" t="s">
        <v>814</v>
      </c>
      <c r="E101" s="61" t="s">
        <v>267</v>
      </c>
      <c r="F101" s="70"/>
      <c r="G101" s="63">
        <v>29</v>
      </c>
      <c r="H101" s="63">
        <v>33</v>
      </c>
      <c r="I101" s="78">
        <f t="shared" si="1"/>
        <v>62</v>
      </c>
      <c r="J101" s="18"/>
      <c r="K101" s="58" t="s">
        <v>1694</v>
      </c>
      <c r="L101" s="75" t="s">
        <v>379</v>
      </c>
      <c r="M101" s="18"/>
      <c r="N101" s="58" t="s">
        <v>165</v>
      </c>
      <c r="O101" s="58">
        <v>9859414588</v>
      </c>
      <c r="P101" s="52" t="s">
        <v>1678</v>
      </c>
      <c r="Q101" s="114"/>
      <c r="R101" s="18"/>
      <c r="S101" s="18" t="s">
        <v>87</v>
      </c>
      <c r="T101" s="18"/>
    </row>
    <row r="102" spans="1:20">
      <c r="A102" s="4">
        <v>98</v>
      </c>
      <c r="B102" s="17" t="s">
        <v>67</v>
      </c>
      <c r="C102" s="53" t="s">
        <v>1628</v>
      </c>
      <c r="D102" s="53" t="s">
        <v>85</v>
      </c>
      <c r="E102" s="61" t="s">
        <v>268</v>
      </c>
      <c r="F102" s="70" t="s">
        <v>106</v>
      </c>
      <c r="G102" s="63">
        <v>54</v>
      </c>
      <c r="H102" s="63">
        <v>89</v>
      </c>
      <c r="I102" s="78">
        <f t="shared" si="1"/>
        <v>143</v>
      </c>
      <c r="J102" s="18"/>
      <c r="K102" s="58" t="s">
        <v>1694</v>
      </c>
      <c r="L102" s="75" t="s">
        <v>368</v>
      </c>
      <c r="M102" s="18"/>
      <c r="N102" s="58" t="s">
        <v>235</v>
      </c>
      <c r="O102" s="58">
        <v>9859103927</v>
      </c>
      <c r="P102" s="51" t="s">
        <v>1679</v>
      </c>
      <c r="Q102" s="114" t="s">
        <v>93</v>
      </c>
      <c r="R102" s="18">
        <v>55</v>
      </c>
      <c r="S102" s="18" t="s">
        <v>87</v>
      </c>
      <c r="T102" s="18"/>
    </row>
    <row r="103" spans="1:20">
      <c r="A103" s="4">
        <v>99</v>
      </c>
      <c r="B103" s="17" t="s">
        <v>67</v>
      </c>
      <c r="C103" s="53" t="s">
        <v>1629</v>
      </c>
      <c r="D103" s="53" t="s">
        <v>814</v>
      </c>
      <c r="E103" s="61" t="s">
        <v>269</v>
      </c>
      <c r="F103" s="70"/>
      <c r="G103" s="63">
        <v>29</v>
      </c>
      <c r="H103" s="63">
        <v>15</v>
      </c>
      <c r="I103" s="78">
        <f t="shared" si="1"/>
        <v>44</v>
      </c>
      <c r="J103" s="18"/>
      <c r="K103" s="58" t="s">
        <v>1694</v>
      </c>
      <c r="L103" s="75" t="s">
        <v>756</v>
      </c>
      <c r="M103" s="18"/>
      <c r="N103" s="58" t="s">
        <v>235</v>
      </c>
      <c r="O103" s="58">
        <v>9859103927</v>
      </c>
      <c r="P103" s="52" t="s">
        <v>1603</v>
      </c>
      <c r="Q103" s="114" t="s">
        <v>94</v>
      </c>
      <c r="R103" s="18"/>
      <c r="S103" s="18" t="s">
        <v>87</v>
      </c>
      <c r="T103" s="18"/>
    </row>
    <row r="104" spans="1:20">
      <c r="A104" s="4">
        <v>100</v>
      </c>
      <c r="B104" s="17" t="s">
        <v>67</v>
      </c>
      <c r="C104" s="53" t="s">
        <v>1630</v>
      </c>
      <c r="D104" s="53" t="s">
        <v>814</v>
      </c>
      <c r="E104" s="61" t="s">
        <v>270</v>
      </c>
      <c r="F104" s="70"/>
      <c r="G104" s="63">
        <v>29</v>
      </c>
      <c r="H104" s="63">
        <v>29</v>
      </c>
      <c r="I104" s="78">
        <f t="shared" si="1"/>
        <v>58</v>
      </c>
      <c r="J104" s="18"/>
      <c r="K104" s="58" t="s">
        <v>1694</v>
      </c>
      <c r="L104" s="75" t="s">
        <v>370</v>
      </c>
      <c r="M104" s="18"/>
      <c r="N104" s="58" t="s">
        <v>235</v>
      </c>
      <c r="O104" s="58">
        <v>9859103927</v>
      </c>
      <c r="P104" s="52" t="s">
        <v>1603</v>
      </c>
      <c r="Q104" s="114"/>
      <c r="R104" s="18">
        <v>83</v>
      </c>
      <c r="S104" s="18" t="s">
        <v>87</v>
      </c>
      <c r="T104" s="18"/>
    </row>
    <row r="105" spans="1:20" s="95" customFormat="1">
      <c r="A105" s="92">
        <v>101</v>
      </c>
      <c r="B105" s="17" t="s">
        <v>67</v>
      </c>
      <c r="C105" s="53" t="s">
        <v>1631</v>
      </c>
      <c r="D105" s="53" t="s">
        <v>814</v>
      </c>
      <c r="E105" s="93" t="s">
        <v>271</v>
      </c>
      <c r="F105" s="97"/>
      <c r="G105" s="98">
        <v>36</v>
      </c>
      <c r="H105" s="98">
        <v>166</v>
      </c>
      <c r="I105" s="129">
        <f t="shared" si="1"/>
        <v>202</v>
      </c>
      <c r="J105" s="94"/>
      <c r="K105" s="58" t="s">
        <v>1694</v>
      </c>
      <c r="L105" s="75" t="s">
        <v>379</v>
      </c>
      <c r="M105" s="94"/>
      <c r="N105" s="58" t="s">
        <v>235</v>
      </c>
      <c r="O105" s="58">
        <v>9859103927</v>
      </c>
      <c r="P105" s="52" t="s">
        <v>1603</v>
      </c>
      <c r="Q105" s="114"/>
      <c r="R105" s="18"/>
      <c r="S105" s="18" t="s">
        <v>87</v>
      </c>
      <c r="T105" s="94"/>
    </row>
    <row r="106" spans="1:20" s="95" customFormat="1">
      <c r="A106" s="92">
        <v>102</v>
      </c>
      <c r="B106" s="17" t="s">
        <v>67</v>
      </c>
      <c r="C106" s="53" t="s">
        <v>1632</v>
      </c>
      <c r="D106" s="53" t="s">
        <v>814</v>
      </c>
      <c r="E106" s="96" t="s">
        <v>272</v>
      </c>
      <c r="F106" s="97"/>
      <c r="G106" s="98">
        <v>110</v>
      </c>
      <c r="H106" s="98">
        <v>137</v>
      </c>
      <c r="I106" s="129">
        <f t="shared" si="1"/>
        <v>247</v>
      </c>
      <c r="J106" s="94"/>
      <c r="K106" s="58" t="s">
        <v>1694</v>
      </c>
      <c r="L106" s="75" t="s">
        <v>379</v>
      </c>
      <c r="M106" s="94"/>
      <c r="N106" s="58" t="s">
        <v>235</v>
      </c>
      <c r="O106" s="58">
        <v>9859103927</v>
      </c>
      <c r="P106" s="52" t="s">
        <v>1603</v>
      </c>
      <c r="Q106" s="114"/>
      <c r="R106" s="18">
        <v>70</v>
      </c>
      <c r="S106" s="18" t="s">
        <v>87</v>
      </c>
      <c r="T106" s="94"/>
    </row>
    <row r="107" spans="1:20" s="95" customFormat="1">
      <c r="A107" s="92">
        <v>103</v>
      </c>
      <c r="B107" s="17" t="s">
        <v>67</v>
      </c>
      <c r="C107" s="53" t="s">
        <v>1633</v>
      </c>
      <c r="D107" s="53" t="s">
        <v>85</v>
      </c>
      <c r="E107" s="96" t="s">
        <v>273</v>
      </c>
      <c r="F107" s="97" t="s">
        <v>106</v>
      </c>
      <c r="G107" s="98">
        <v>102</v>
      </c>
      <c r="H107" s="98">
        <v>130</v>
      </c>
      <c r="I107" s="129">
        <f t="shared" si="1"/>
        <v>232</v>
      </c>
      <c r="J107" s="94"/>
      <c r="K107" s="58" t="s">
        <v>1694</v>
      </c>
      <c r="L107" s="75" t="s">
        <v>368</v>
      </c>
      <c r="M107" s="94"/>
      <c r="N107" s="58" t="s">
        <v>235</v>
      </c>
      <c r="O107" s="58">
        <v>9859103927</v>
      </c>
      <c r="P107" s="52" t="s">
        <v>1680</v>
      </c>
      <c r="Q107" s="114" t="s">
        <v>97</v>
      </c>
      <c r="R107" s="18"/>
      <c r="S107" s="18" t="s">
        <v>87</v>
      </c>
      <c r="T107" s="94"/>
    </row>
    <row r="108" spans="1:20" s="95" customFormat="1">
      <c r="A108" s="92">
        <v>104</v>
      </c>
      <c r="B108" s="17" t="s">
        <v>67</v>
      </c>
      <c r="C108" s="53" t="s">
        <v>1634</v>
      </c>
      <c r="D108" s="53" t="s">
        <v>85</v>
      </c>
      <c r="E108" s="96" t="s">
        <v>274</v>
      </c>
      <c r="F108" s="97" t="s">
        <v>114</v>
      </c>
      <c r="G108" s="98">
        <v>110</v>
      </c>
      <c r="H108" s="98">
        <v>140</v>
      </c>
      <c r="I108" s="129">
        <f t="shared" si="1"/>
        <v>250</v>
      </c>
      <c r="J108" s="94"/>
      <c r="K108" s="58" t="s">
        <v>1694</v>
      </c>
      <c r="L108" s="75" t="s">
        <v>379</v>
      </c>
      <c r="M108" s="94"/>
      <c r="N108" s="58" t="s">
        <v>235</v>
      </c>
      <c r="O108" s="58">
        <v>9859103927</v>
      </c>
      <c r="P108" s="52" t="s">
        <v>1680</v>
      </c>
      <c r="Q108" s="114"/>
      <c r="R108" s="136"/>
      <c r="S108" s="18" t="s">
        <v>87</v>
      </c>
      <c r="T108" s="94"/>
    </row>
    <row r="109" spans="1:20">
      <c r="A109" s="4">
        <v>105</v>
      </c>
      <c r="B109" s="17" t="s">
        <v>67</v>
      </c>
      <c r="C109" s="53" t="s">
        <v>1635</v>
      </c>
      <c r="D109" s="53" t="s">
        <v>814</v>
      </c>
      <c r="E109" s="75" t="s">
        <v>551</v>
      </c>
      <c r="F109" s="60"/>
      <c r="G109" s="63">
        <v>27</v>
      </c>
      <c r="H109" s="63">
        <v>28</v>
      </c>
      <c r="I109" s="78">
        <f t="shared" ref="I109:I164" si="2">+G109+H109</f>
        <v>55</v>
      </c>
      <c r="J109" s="18"/>
      <c r="K109" s="58" t="s">
        <v>1694</v>
      </c>
      <c r="L109" s="18"/>
      <c r="M109" s="18"/>
      <c r="N109" s="58" t="s">
        <v>232</v>
      </c>
      <c r="O109" s="58">
        <v>9957771582</v>
      </c>
      <c r="P109" s="52" t="s">
        <v>1681</v>
      </c>
      <c r="Q109" s="114" t="s">
        <v>90</v>
      </c>
      <c r="R109" s="18">
        <v>55</v>
      </c>
      <c r="S109" s="18" t="s">
        <v>87</v>
      </c>
      <c r="T109" s="18"/>
    </row>
    <row r="110" spans="1:20">
      <c r="A110" s="4">
        <v>106</v>
      </c>
      <c r="B110" s="17" t="s">
        <v>67</v>
      </c>
      <c r="C110" s="53" t="s">
        <v>1636</v>
      </c>
      <c r="D110" s="53" t="s">
        <v>814</v>
      </c>
      <c r="E110" s="75" t="s">
        <v>552</v>
      </c>
      <c r="F110" s="60"/>
      <c r="G110" s="63">
        <v>32</v>
      </c>
      <c r="H110" s="63">
        <v>43</v>
      </c>
      <c r="I110" s="78">
        <f t="shared" si="2"/>
        <v>75</v>
      </c>
      <c r="J110" s="18"/>
      <c r="K110" s="18" t="s">
        <v>88</v>
      </c>
      <c r="L110" s="18"/>
      <c r="M110" s="18"/>
      <c r="N110" s="58" t="s">
        <v>232</v>
      </c>
      <c r="O110" s="58">
        <v>9957771582</v>
      </c>
      <c r="P110" s="52" t="s">
        <v>1681</v>
      </c>
      <c r="Q110" s="18"/>
      <c r="R110" s="18"/>
      <c r="S110" s="18" t="s">
        <v>87</v>
      </c>
      <c r="T110" s="18"/>
    </row>
    <row r="111" spans="1:20">
      <c r="A111" s="4">
        <v>107</v>
      </c>
      <c r="B111" s="17" t="s">
        <v>67</v>
      </c>
      <c r="C111" s="53" t="s">
        <v>1637</v>
      </c>
      <c r="D111" s="53" t="s">
        <v>814</v>
      </c>
      <c r="E111" s="75" t="s">
        <v>553</v>
      </c>
      <c r="F111" s="60"/>
      <c r="G111" s="63">
        <v>37</v>
      </c>
      <c r="H111" s="63">
        <v>30</v>
      </c>
      <c r="I111" s="78">
        <f t="shared" si="2"/>
        <v>67</v>
      </c>
      <c r="J111" s="18"/>
      <c r="K111" s="18" t="s">
        <v>88</v>
      </c>
      <c r="L111" s="18"/>
      <c r="M111" s="18"/>
      <c r="N111" s="58" t="s">
        <v>117</v>
      </c>
      <c r="O111" s="58">
        <v>967866007</v>
      </c>
      <c r="P111" s="52" t="s">
        <v>1681</v>
      </c>
      <c r="Q111" s="18"/>
      <c r="R111" s="18"/>
      <c r="S111" s="18" t="s">
        <v>87</v>
      </c>
      <c r="T111" s="18"/>
    </row>
    <row r="112" spans="1:20">
      <c r="A112" s="4">
        <v>108</v>
      </c>
      <c r="B112" s="17" t="s">
        <v>67</v>
      </c>
      <c r="C112" s="53" t="s">
        <v>1638</v>
      </c>
      <c r="D112" s="53" t="s">
        <v>814</v>
      </c>
      <c r="E112" s="75" t="s">
        <v>554</v>
      </c>
      <c r="F112" s="60"/>
      <c r="G112" s="63">
        <v>66</v>
      </c>
      <c r="H112" s="63">
        <v>81</v>
      </c>
      <c r="I112" s="78">
        <f t="shared" si="2"/>
        <v>147</v>
      </c>
      <c r="J112" s="18"/>
      <c r="K112" s="18" t="s">
        <v>88</v>
      </c>
      <c r="L112" s="18"/>
      <c r="M112" s="18"/>
      <c r="N112" s="58" t="s">
        <v>117</v>
      </c>
      <c r="O112" s="58">
        <v>967866007</v>
      </c>
      <c r="P112" s="52" t="s">
        <v>1681</v>
      </c>
      <c r="Q112" s="18"/>
      <c r="R112" s="18"/>
      <c r="S112" s="18" t="s">
        <v>87</v>
      </c>
      <c r="T112" s="18"/>
    </row>
    <row r="113" spans="1:20">
      <c r="A113" s="4">
        <v>109</v>
      </c>
      <c r="B113" s="17" t="s">
        <v>67</v>
      </c>
      <c r="C113" s="53" t="s">
        <v>1639</v>
      </c>
      <c r="D113" s="53" t="s">
        <v>85</v>
      </c>
      <c r="E113" s="75" t="s">
        <v>555</v>
      </c>
      <c r="F113" s="60" t="s">
        <v>114</v>
      </c>
      <c r="G113" s="63">
        <v>14</v>
      </c>
      <c r="H113" s="63">
        <v>7</v>
      </c>
      <c r="I113" s="78">
        <f t="shared" si="2"/>
        <v>21</v>
      </c>
      <c r="J113" s="18"/>
      <c r="K113" s="18" t="s">
        <v>88</v>
      </c>
      <c r="L113" s="18"/>
      <c r="M113" s="18"/>
      <c r="N113" s="58" t="s">
        <v>117</v>
      </c>
      <c r="O113" s="58">
        <v>967866007</v>
      </c>
      <c r="P113" s="51" t="s">
        <v>1682</v>
      </c>
      <c r="Q113" s="114" t="s">
        <v>93</v>
      </c>
      <c r="R113" s="18">
        <v>85</v>
      </c>
      <c r="S113" s="18" t="s">
        <v>87</v>
      </c>
      <c r="T113" s="18"/>
    </row>
    <row r="114" spans="1:20">
      <c r="A114" s="4">
        <v>110</v>
      </c>
      <c r="B114" s="17" t="s">
        <v>67</v>
      </c>
      <c r="C114" s="53" t="s">
        <v>1640</v>
      </c>
      <c r="D114" s="53" t="s">
        <v>814</v>
      </c>
      <c r="E114" s="75" t="s">
        <v>556</v>
      </c>
      <c r="F114" s="60"/>
      <c r="G114" s="63">
        <v>109</v>
      </c>
      <c r="H114" s="63">
        <v>144</v>
      </c>
      <c r="I114" s="78">
        <f t="shared" si="2"/>
        <v>253</v>
      </c>
      <c r="J114" s="18"/>
      <c r="K114" s="18" t="s">
        <v>88</v>
      </c>
      <c r="L114" s="18"/>
      <c r="M114" s="18"/>
      <c r="N114" s="58" t="s">
        <v>117</v>
      </c>
      <c r="O114" s="58">
        <v>967866007</v>
      </c>
      <c r="P114" s="51" t="s">
        <v>1683</v>
      </c>
      <c r="Q114" s="114" t="s">
        <v>92</v>
      </c>
      <c r="R114" s="18">
        <v>79</v>
      </c>
      <c r="S114" s="18" t="s">
        <v>87</v>
      </c>
      <c r="T114" s="18"/>
    </row>
    <row r="115" spans="1:20">
      <c r="A115" s="4">
        <v>111</v>
      </c>
      <c r="B115" s="17" t="s">
        <v>67</v>
      </c>
      <c r="C115" s="53" t="s">
        <v>1641</v>
      </c>
      <c r="D115" s="53" t="s">
        <v>814</v>
      </c>
      <c r="E115" s="61" t="s">
        <v>241</v>
      </c>
      <c r="F115" s="60"/>
      <c r="G115" s="63">
        <v>16</v>
      </c>
      <c r="H115" s="63">
        <v>15</v>
      </c>
      <c r="I115" s="78">
        <f t="shared" si="2"/>
        <v>31</v>
      </c>
      <c r="J115" s="18"/>
      <c r="K115" s="18" t="s">
        <v>88</v>
      </c>
      <c r="L115" s="18"/>
      <c r="M115" s="18"/>
      <c r="N115" s="58" t="s">
        <v>117</v>
      </c>
      <c r="O115" s="58">
        <v>967866007</v>
      </c>
      <c r="P115" s="51" t="s">
        <v>1683</v>
      </c>
      <c r="Q115" s="18"/>
      <c r="R115" s="18"/>
      <c r="S115" s="18" t="s">
        <v>87</v>
      </c>
      <c r="T115" s="18"/>
    </row>
    <row r="116" spans="1:20">
      <c r="A116" s="4">
        <v>112</v>
      </c>
      <c r="B116" s="17" t="s">
        <v>67</v>
      </c>
      <c r="C116" s="53" t="s">
        <v>1642</v>
      </c>
      <c r="D116" s="53" t="s">
        <v>814</v>
      </c>
      <c r="E116" s="61" t="s">
        <v>242</v>
      </c>
      <c r="F116" s="60"/>
      <c r="G116" s="63">
        <v>28</v>
      </c>
      <c r="H116" s="63">
        <v>21</v>
      </c>
      <c r="I116" s="78">
        <f t="shared" si="2"/>
        <v>49</v>
      </c>
      <c r="J116" s="18"/>
      <c r="K116" s="18" t="s">
        <v>88</v>
      </c>
      <c r="L116" s="18"/>
      <c r="M116" s="18"/>
      <c r="N116" s="58" t="s">
        <v>117</v>
      </c>
      <c r="O116" s="58">
        <v>967866007</v>
      </c>
      <c r="P116" s="51" t="s">
        <v>1683</v>
      </c>
      <c r="Q116" s="18"/>
      <c r="R116" s="18"/>
      <c r="S116" s="18" t="s">
        <v>87</v>
      </c>
      <c r="T116" s="18"/>
    </row>
    <row r="117" spans="1:20">
      <c r="A117" s="4">
        <v>113</v>
      </c>
      <c r="B117" s="17" t="s">
        <v>67</v>
      </c>
      <c r="C117" s="53" t="s">
        <v>1643</v>
      </c>
      <c r="D117" s="53" t="s">
        <v>85</v>
      </c>
      <c r="E117" s="61" t="s">
        <v>243</v>
      </c>
      <c r="F117" s="60" t="s">
        <v>106</v>
      </c>
      <c r="G117" s="63">
        <v>29</v>
      </c>
      <c r="H117" s="63">
        <v>33</v>
      </c>
      <c r="I117" s="78">
        <f t="shared" si="2"/>
        <v>62</v>
      </c>
      <c r="J117" s="18"/>
      <c r="K117" s="18" t="s">
        <v>88</v>
      </c>
      <c r="L117" s="18"/>
      <c r="M117" s="18"/>
      <c r="N117" s="58" t="s">
        <v>117</v>
      </c>
      <c r="O117" s="58">
        <v>967866007</v>
      </c>
      <c r="P117" s="51" t="s">
        <v>1684</v>
      </c>
      <c r="Q117" s="114" t="s">
        <v>93</v>
      </c>
      <c r="R117" s="18">
        <v>79</v>
      </c>
      <c r="S117" s="18" t="s">
        <v>87</v>
      </c>
      <c r="T117" s="18"/>
    </row>
    <row r="118" spans="1:20">
      <c r="A118" s="4">
        <v>114</v>
      </c>
      <c r="B118" s="17" t="s">
        <v>67</v>
      </c>
      <c r="C118" s="53" t="s">
        <v>1644</v>
      </c>
      <c r="D118" s="53" t="s">
        <v>85</v>
      </c>
      <c r="E118" s="61" t="s">
        <v>244</v>
      </c>
      <c r="F118" s="60" t="s">
        <v>106</v>
      </c>
      <c r="G118" s="63">
        <v>54</v>
      </c>
      <c r="H118" s="63">
        <v>89</v>
      </c>
      <c r="I118" s="78">
        <f t="shared" si="2"/>
        <v>143</v>
      </c>
      <c r="J118" s="18"/>
      <c r="K118" s="18" t="s">
        <v>1695</v>
      </c>
      <c r="L118" s="18"/>
      <c r="M118" s="18"/>
      <c r="N118" s="58" t="s">
        <v>233</v>
      </c>
      <c r="O118" s="58">
        <v>8486598989</v>
      </c>
      <c r="P118" s="51" t="s">
        <v>1684</v>
      </c>
      <c r="Q118" s="18"/>
      <c r="R118" s="18"/>
      <c r="S118" s="18" t="s">
        <v>87</v>
      </c>
      <c r="T118" s="18"/>
    </row>
    <row r="119" spans="1:20">
      <c r="A119" s="4">
        <v>115</v>
      </c>
      <c r="B119" s="17" t="s">
        <v>67</v>
      </c>
      <c r="C119" s="53" t="s">
        <v>1645</v>
      </c>
      <c r="D119" s="53" t="s">
        <v>814</v>
      </c>
      <c r="E119" s="61" t="s">
        <v>245</v>
      </c>
      <c r="F119" s="60"/>
      <c r="G119" s="63">
        <v>29</v>
      </c>
      <c r="H119" s="63">
        <v>15</v>
      </c>
      <c r="I119" s="78">
        <f t="shared" si="2"/>
        <v>44</v>
      </c>
      <c r="J119" s="18"/>
      <c r="K119" s="18" t="s">
        <v>1695</v>
      </c>
      <c r="L119" s="18"/>
      <c r="M119" s="18"/>
      <c r="N119" s="58" t="s">
        <v>233</v>
      </c>
      <c r="O119" s="58">
        <v>8486598989</v>
      </c>
      <c r="P119" s="51" t="s">
        <v>1685</v>
      </c>
      <c r="Q119" s="114" t="s">
        <v>94</v>
      </c>
      <c r="R119" s="18">
        <v>69</v>
      </c>
      <c r="S119" s="18" t="s">
        <v>87</v>
      </c>
      <c r="T119" s="18"/>
    </row>
    <row r="120" spans="1:20">
      <c r="A120" s="4">
        <v>116</v>
      </c>
      <c r="B120" s="17" t="s">
        <v>67</v>
      </c>
      <c r="C120" s="53" t="s">
        <v>1646</v>
      </c>
      <c r="D120" s="53" t="s">
        <v>814</v>
      </c>
      <c r="E120" s="61" t="s">
        <v>246</v>
      </c>
      <c r="F120" s="60"/>
      <c r="G120" s="63">
        <v>29</v>
      </c>
      <c r="H120" s="63">
        <v>29</v>
      </c>
      <c r="I120" s="78">
        <f t="shared" si="2"/>
        <v>58</v>
      </c>
      <c r="J120" s="18"/>
      <c r="K120" s="18" t="s">
        <v>1695</v>
      </c>
      <c r="L120" s="18"/>
      <c r="M120" s="18"/>
      <c r="N120" s="58" t="s">
        <v>233</v>
      </c>
      <c r="O120" s="58">
        <v>8486598989</v>
      </c>
      <c r="P120" s="51" t="s">
        <v>1685</v>
      </c>
      <c r="Q120" s="18"/>
      <c r="R120" s="18"/>
      <c r="S120" s="18"/>
      <c r="T120" s="18"/>
    </row>
    <row r="121" spans="1:20">
      <c r="A121" s="4">
        <v>117</v>
      </c>
      <c r="B121" s="17" t="s">
        <v>67</v>
      </c>
      <c r="C121" s="53" t="s">
        <v>1647</v>
      </c>
      <c r="D121" s="53" t="s">
        <v>814</v>
      </c>
      <c r="E121" s="61" t="s">
        <v>247</v>
      </c>
      <c r="F121" s="60"/>
      <c r="G121" s="72">
        <v>31</v>
      </c>
      <c r="H121" s="72">
        <v>31</v>
      </c>
      <c r="I121" s="78">
        <f t="shared" si="2"/>
        <v>62</v>
      </c>
      <c r="J121" s="18"/>
      <c r="K121" s="18" t="s">
        <v>1695</v>
      </c>
      <c r="L121" s="18"/>
      <c r="M121" s="18"/>
      <c r="N121" s="58" t="s">
        <v>233</v>
      </c>
      <c r="O121" s="58">
        <v>8486598989</v>
      </c>
      <c r="P121" s="51" t="s">
        <v>1685</v>
      </c>
      <c r="Q121" s="18"/>
      <c r="R121" s="18"/>
      <c r="S121" s="18"/>
      <c r="T121" s="18"/>
    </row>
    <row r="122" spans="1:20">
      <c r="A122" s="4">
        <v>118</v>
      </c>
      <c r="B122" s="17" t="s">
        <v>67</v>
      </c>
      <c r="C122" s="53" t="s">
        <v>1648</v>
      </c>
      <c r="D122" s="53" t="s">
        <v>814</v>
      </c>
      <c r="E122" s="61" t="s">
        <v>248</v>
      </c>
      <c r="F122" s="60"/>
      <c r="G122" s="72">
        <v>18</v>
      </c>
      <c r="H122" s="72">
        <v>19</v>
      </c>
      <c r="I122" s="78">
        <f t="shared" si="2"/>
        <v>37</v>
      </c>
      <c r="J122" s="18"/>
      <c r="K122" s="18" t="s">
        <v>1695</v>
      </c>
      <c r="L122" s="18"/>
      <c r="M122" s="18"/>
      <c r="N122" s="58" t="s">
        <v>233</v>
      </c>
      <c r="O122" s="58">
        <v>8486598989</v>
      </c>
      <c r="P122" s="51" t="s">
        <v>1685</v>
      </c>
      <c r="Q122" s="18"/>
      <c r="R122" s="18"/>
      <c r="S122" s="18"/>
      <c r="T122" s="18"/>
    </row>
    <row r="123" spans="1:20">
      <c r="A123" s="4">
        <v>119</v>
      </c>
      <c r="B123" s="17" t="s">
        <v>67</v>
      </c>
      <c r="C123" s="53" t="s">
        <v>1649</v>
      </c>
      <c r="D123" s="53" t="s">
        <v>814</v>
      </c>
      <c r="E123" s="61" t="s">
        <v>249</v>
      </c>
      <c r="F123" s="60"/>
      <c r="G123" s="72">
        <v>28</v>
      </c>
      <c r="H123" s="72">
        <v>26</v>
      </c>
      <c r="I123" s="78">
        <f t="shared" si="2"/>
        <v>54</v>
      </c>
      <c r="J123" s="18"/>
      <c r="K123" s="18" t="s">
        <v>1695</v>
      </c>
      <c r="L123" s="18"/>
      <c r="M123" s="18"/>
      <c r="N123" s="58" t="s">
        <v>233</v>
      </c>
      <c r="O123" s="58">
        <v>8486598989</v>
      </c>
      <c r="P123" s="51" t="s">
        <v>1685</v>
      </c>
      <c r="Q123" s="18"/>
      <c r="R123" s="18"/>
      <c r="S123" s="18"/>
      <c r="T123" s="18"/>
    </row>
    <row r="124" spans="1:20">
      <c r="A124" s="4">
        <v>120</v>
      </c>
      <c r="B124" s="17" t="s">
        <v>67</v>
      </c>
      <c r="C124" s="53" t="s">
        <v>1650</v>
      </c>
      <c r="D124" s="53" t="s">
        <v>85</v>
      </c>
      <c r="E124" s="61" t="s">
        <v>251</v>
      </c>
      <c r="F124" s="60" t="s">
        <v>106</v>
      </c>
      <c r="G124" s="63">
        <v>35</v>
      </c>
      <c r="H124" s="63">
        <v>37</v>
      </c>
      <c r="I124" s="78">
        <f t="shared" si="2"/>
        <v>72</v>
      </c>
      <c r="J124" s="18"/>
      <c r="K124" s="18" t="s">
        <v>1695</v>
      </c>
      <c r="L124" s="18"/>
      <c r="M124" s="18"/>
      <c r="N124" s="58" t="s">
        <v>233</v>
      </c>
      <c r="O124" s="58">
        <v>8486598989</v>
      </c>
      <c r="P124" s="51" t="s">
        <v>1686</v>
      </c>
      <c r="Q124" s="114" t="s">
        <v>97</v>
      </c>
      <c r="R124" s="18"/>
      <c r="S124" s="18"/>
      <c r="T124" s="18"/>
    </row>
    <row r="125" spans="1:20">
      <c r="A125" s="4">
        <v>121</v>
      </c>
      <c r="B125" s="17" t="s">
        <v>67</v>
      </c>
      <c r="C125" s="53" t="s">
        <v>1651</v>
      </c>
      <c r="D125" s="53" t="s">
        <v>85</v>
      </c>
      <c r="E125" s="63" t="s">
        <v>252</v>
      </c>
      <c r="F125" s="60" t="s">
        <v>106</v>
      </c>
      <c r="G125" s="63">
        <v>27</v>
      </c>
      <c r="H125" s="63">
        <v>48</v>
      </c>
      <c r="I125" s="78">
        <f t="shared" si="2"/>
        <v>75</v>
      </c>
      <c r="J125" s="18"/>
      <c r="K125" s="18" t="s">
        <v>1695</v>
      </c>
      <c r="L125" s="18"/>
      <c r="M125" s="18"/>
      <c r="N125" s="58" t="s">
        <v>165</v>
      </c>
      <c r="O125" s="58">
        <v>9859414588</v>
      </c>
      <c r="P125" s="51" t="s">
        <v>1686</v>
      </c>
      <c r="Q125" s="18"/>
      <c r="R125" s="18"/>
      <c r="S125" s="18"/>
      <c r="T125" s="18"/>
    </row>
    <row r="126" spans="1:20">
      <c r="A126" s="4">
        <v>122</v>
      </c>
      <c r="B126" s="17" t="s">
        <v>67</v>
      </c>
      <c r="C126" s="53" t="s">
        <v>1652</v>
      </c>
      <c r="D126" s="53" t="s">
        <v>85</v>
      </c>
      <c r="E126" s="75" t="s">
        <v>551</v>
      </c>
      <c r="F126" s="60" t="s">
        <v>106</v>
      </c>
      <c r="G126" s="63">
        <v>82</v>
      </c>
      <c r="H126" s="63">
        <v>76</v>
      </c>
      <c r="I126" s="78">
        <f t="shared" si="2"/>
        <v>158</v>
      </c>
      <c r="J126" s="18"/>
      <c r="K126" s="18" t="s">
        <v>1695</v>
      </c>
      <c r="L126" s="18"/>
      <c r="M126" s="18"/>
      <c r="N126" s="58" t="s">
        <v>165</v>
      </c>
      <c r="O126" s="58">
        <v>9859414588</v>
      </c>
      <c r="P126" s="51" t="s">
        <v>1686</v>
      </c>
      <c r="Q126" s="18"/>
      <c r="R126" s="18"/>
      <c r="S126" s="18"/>
      <c r="T126" s="18"/>
    </row>
    <row r="127" spans="1:20">
      <c r="A127" s="4">
        <v>123</v>
      </c>
      <c r="B127" s="17" t="s">
        <v>67</v>
      </c>
      <c r="C127" s="53" t="s">
        <v>1653</v>
      </c>
      <c r="D127" s="53" t="s">
        <v>85</v>
      </c>
      <c r="E127" s="75" t="s">
        <v>552</v>
      </c>
      <c r="F127" s="60" t="s">
        <v>106</v>
      </c>
      <c r="G127" s="63">
        <v>53</v>
      </c>
      <c r="H127" s="63">
        <v>49</v>
      </c>
      <c r="I127" s="78">
        <f t="shared" si="2"/>
        <v>102</v>
      </c>
      <c r="J127" s="18"/>
      <c r="K127" s="18" t="s">
        <v>1695</v>
      </c>
      <c r="L127" s="18"/>
      <c r="M127" s="18"/>
      <c r="N127" s="58" t="s">
        <v>165</v>
      </c>
      <c r="O127" s="58">
        <v>9859414588</v>
      </c>
      <c r="P127" s="52" t="s">
        <v>1687</v>
      </c>
      <c r="Q127" s="114" t="s">
        <v>90</v>
      </c>
      <c r="R127" s="18"/>
      <c r="S127" s="18"/>
      <c r="T127" s="18"/>
    </row>
    <row r="128" spans="1:20">
      <c r="A128" s="4">
        <v>124</v>
      </c>
      <c r="B128" s="17" t="s">
        <v>67</v>
      </c>
      <c r="C128" s="53" t="s">
        <v>1654</v>
      </c>
      <c r="D128" s="53" t="s">
        <v>814</v>
      </c>
      <c r="E128" s="75" t="s">
        <v>553</v>
      </c>
      <c r="F128" s="60"/>
      <c r="G128" s="63">
        <v>42</v>
      </c>
      <c r="H128" s="63">
        <v>55</v>
      </c>
      <c r="I128" s="78">
        <f t="shared" si="2"/>
        <v>97</v>
      </c>
      <c r="J128" s="18"/>
      <c r="K128" s="18" t="s">
        <v>1695</v>
      </c>
      <c r="L128" s="18"/>
      <c r="M128" s="18"/>
      <c r="N128" s="58" t="s">
        <v>165</v>
      </c>
      <c r="O128" s="58">
        <v>9859414588</v>
      </c>
      <c r="P128" s="52" t="s">
        <v>1687</v>
      </c>
      <c r="Q128" s="18"/>
      <c r="R128" s="18"/>
      <c r="S128" s="18"/>
      <c r="T128" s="18"/>
    </row>
    <row r="129" spans="1:20">
      <c r="A129" s="4">
        <v>125</v>
      </c>
      <c r="B129" s="17" t="s">
        <v>67</v>
      </c>
      <c r="C129" s="53" t="s">
        <v>1655</v>
      </c>
      <c r="D129" s="53" t="s">
        <v>814</v>
      </c>
      <c r="E129" s="75" t="s">
        <v>554</v>
      </c>
      <c r="F129" s="60"/>
      <c r="G129" s="63">
        <v>41</v>
      </c>
      <c r="H129" s="63">
        <v>57</v>
      </c>
      <c r="I129" s="78">
        <f t="shared" si="2"/>
        <v>98</v>
      </c>
      <c r="J129" s="18"/>
      <c r="K129" s="18" t="s">
        <v>1695</v>
      </c>
      <c r="L129" s="18"/>
      <c r="M129" s="18"/>
      <c r="N129" s="58" t="s">
        <v>165</v>
      </c>
      <c r="O129" s="58">
        <v>9859414588</v>
      </c>
      <c r="P129" s="52" t="s">
        <v>1687</v>
      </c>
      <c r="Q129" s="18"/>
      <c r="R129" s="18"/>
      <c r="S129" s="18"/>
      <c r="T129" s="18"/>
    </row>
    <row r="130" spans="1:20">
      <c r="A130" s="4">
        <v>126</v>
      </c>
      <c r="B130" s="17" t="s">
        <v>67</v>
      </c>
      <c r="C130" s="53" t="s">
        <v>1656</v>
      </c>
      <c r="D130" s="53" t="s">
        <v>814</v>
      </c>
      <c r="E130" s="75" t="s">
        <v>555</v>
      </c>
      <c r="F130" s="60"/>
      <c r="G130" s="63">
        <v>34</v>
      </c>
      <c r="H130" s="63">
        <v>60</v>
      </c>
      <c r="I130" s="78">
        <f t="shared" si="2"/>
        <v>94</v>
      </c>
      <c r="J130" s="18"/>
      <c r="K130" s="18" t="s">
        <v>1695</v>
      </c>
      <c r="L130" s="18"/>
      <c r="M130" s="18"/>
      <c r="N130" s="58" t="s">
        <v>165</v>
      </c>
      <c r="O130" s="58">
        <v>9859414588</v>
      </c>
      <c r="P130" s="52" t="s">
        <v>1687</v>
      </c>
      <c r="Q130" s="18"/>
      <c r="R130" s="18"/>
      <c r="S130" s="18"/>
      <c r="T130" s="18"/>
    </row>
    <row r="131" spans="1:20">
      <c r="A131" s="4">
        <v>127</v>
      </c>
      <c r="B131" s="17" t="s">
        <v>67</v>
      </c>
      <c r="C131" s="166" t="s">
        <v>1657</v>
      </c>
      <c r="D131" s="53" t="s">
        <v>85</v>
      </c>
      <c r="E131" s="75" t="s">
        <v>556</v>
      </c>
      <c r="F131" s="60" t="s">
        <v>114</v>
      </c>
      <c r="G131" s="63">
        <v>22</v>
      </c>
      <c r="H131" s="63">
        <v>37</v>
      </c>
      <c r="I131" s="78">
        <f t="shared" si="2"/>
        <v>59</v>
      </c>
      <c r="J131" s="18"/>
      <c r="K131" s="18" t="s">
        <v>1695</v>
      </c>
      <c r="L131" s="18"/>
      <c r="M131" s="18"/>
      <c r="N131" s="58" t="s">
        <v>235</v>
      </c>
      <c r="O131" s="58">
        <v>9859103927</v>
      </c>
      <c r="P131" s="51" t="s">
        <v>1688</v>
      </c>
      <c r="Q131" s="114" t="s">
        <v>93</v>
      </c>
      <c r="R131" s="18"/>
      <c r="S131" s="18"/>
      <c r="T131" s="18"/>
    </row>
    <row r="132" spans="1:20">
      <c r="A132" s="4">
        <v>128</v>
      </c>
      <c r="B132" s="17" t="s">
        <v>67</v>
      </c>
      <c r="C132" s="53" t="s">
        <v>1658</v>
      </c>
      <c r="D132" s="53" t="s">
        <v>814</v>
      </c>
      <c r="E132" s="61" t="s">
        <v>241</v>
      </c>
      <c r="F132" s="60"/>
      <c r="G132" s="63">
        <v>48</v>
      </c>
      <c r="H132" s="63">
        <v>40</v>
      </c>
      <c r="I132" s="78">
        <f t="shared" si="2"/>
        <v>88</v>
      </c>
      <c r="J132" s="18"/>
      <c r="K132" s="18" t="s">
        <v>1695</v>
      </c>
      <c r="L132" s="18"/>
      <c r="M132" s="18"/>
      <c r="N132" s="58" t="s">
        <v>235</v>
      </c>
      <c r="O132" s="58">
        <v>9859103927</v>
      </c>
      <c r="P132" s="51" t="s">
        <v>1688</v>
      </c>
      <c r="Q132" s="18"/>
      <c r="R132" s="18"/>
      <c r="S132" s="18"/>
      <c r="T132" s="18"/>
    </row>
    <row r="133" spans="1:20">
      <c r="A133" s="4">
        <v>129</v>
      </c>
      <c r="B133" s="17" t="s">
        <v>67</v>
      </c>
      <c r="C133" s="53" t="s">
        <v>1659</v>
      </c>
      <c r="D133" s="53" t="s">
        <v>814</v>
      </c>
      <c r="E133" s="61" t="s">
        <v>242</v>
      </c>
      <c r="F133" s="60"/>
      <c r="G133" s="63">
        <v>44</v>
      </c>
      <c r="H133" s="63">
        <v>38</v>
      </c>
      <c r="I133" s="78">
        <f t="shared" si="2"/>
        <v>82</v>
      </c>
      <c r="J133" s="18"/>
      <c r="K133" s="18" t="s">
        <v>1695</v>
      </c>
      <c r="L133" s="18"/>
      <c r="M133" s="18"/>
      <c r="N133" s="58" t="s">
        <v>235</v>
      </c>
      <c r="O133" s="58">
        <v>9859103927</v>
      </c>
      <c r="P133" s="51" t="s">
        <v>1688</v>
      </c>
      <c r="Q133" s="18"/>
      <c r="R133" s="18"/>
      <c r="S133" s="18"/>
      <c r="T133" s="18"/>
    </row>
    <row r="134" spans="1:20">
      <c r="A134" s="4">
        <v>130</v>
      </c>
      <c r="B134" s="17" t="s">
        <v>67</v>
      </c>
      <c r="C134" s="53" t="s">
        <v>1660</v>
      </c>
      <c r="D134" s="53" t="s">
        <v>814</v>
      </c>
      <c r="E134" s="61" t="s">
        <v>243</v>
      </c>
      <c r="F134" s="60"/>
      <c r="G134" s="63">
        <v>51</v>
      </c>
      <c r="H134" s="63">
        <v>64</v>
      </c>
      <c r="I134" s="78">
        <f t="shared" si="2"/>
        <v>115</v>
      </c>
      <c r="J134" s="18"/>
      <c r="K134" s="18" t="s">
        <v>1695</v>
      </c>
      <c r="L134" s="18"/>
      <c r="M134" s="18"/>
      <c r="N134" s="58" t="s">
        <v>235</v>
      </c>
      <c r="O134" s="58">
        <v>9859103927</v>
      </c>
      <c r="P134" s="51" t="s">
        <v>1688</v>
      </c>
      <c r="Q134" s="18"/>
      <c r="R134" s="18"/>
      <c r="S134" s="18"/>
      <c r="T134" s="18"/>
    </row>
    <row r="135" spans="1:20">
      <c r="A135" s="4">
        <v>131</v>
      </c>
      <c r="B135" s="17" t="s">
        <v>67</v>
      </c>
      <c r="C135" s="53" t="s">
        <v>1661</v>
      </c>
      <c r="D135" s="53" t="s">
        <v>814</v>
      </c>
      <c r="E135" s="61" t="s">
        <v>244</v>
      </c>
      <c r="F135" s="60"/>
      <c r="G135" s="72">
        <v>31</v>
      </c>
      <c r="H135" s="72">
        <v>31</v>
      </c>
      <c r="I135" s="78">
        <f t="shared" si="2"/>
        <v>62</v>
      </c>
      <c r="J135" s="18"/>
      <c r="K135" s="18" t="s">
        <v>1695</v>
      </c>
      <c r="L135" s="18"/>
      <c r="M135" s="18"/>
      <c r="N135" s="58" t="s">
        <v>235</v>
      </c>
      <c r="O135" s="58">
        <v>9859103927</v>
      </c>
      <c r="P135" s="51" t="s">
        <v>1688</v>
      </c>
      <c r="Q135" s="18"/>
      <c r="R135" s="18"/>
      <c r="S135" s="18"/>
      <c r="T135" s="18"/>
    </row>
    <row r="136" spans="1:20">
      <c r="A136" s="4">
        <v>132</v>
      </c>
      <c r="B136" s="17" t="s">
        <v>67</v>
      </c>
      <c r="C136" s="53" t="s">
        <v>1662</v>
      </c>
      <c r="D136" s="53" t="s">
        <v>85</v>
      </c>
      <c r="E136" s="61" t="s">
        <v>245</v>
      </c>
      <c r="F136" s="60" t="s">
        <v>106</v>
      </c>
      <c r="G136" s="72">
        <v>18</v>
      </c>
      <c r="H136" s="72">
        <v>19</v>
      </c>
      <c r="I136" s="78">
        <f t="shared" si="2"/>
        <v>37</v>
      </c>
      <c r="J136" s="18"/>
      <c r="K136" s="18" t="s">
        <v>1695</v>
      </c>
      <c r="L136" s="18"/>
      <c r="M136" s="18"/>
      <c r="N136" s="58" t="s">
        <v>235</v>
      </c>
      <c r="O136" s="58">
        <v>9859103927</v>
      </c>
      <c r="P136" s="52" t="s">
        <v>1690</v>
      </c>
      <c r="Q136" s="114" t="s">
        <v>93</v>
      </c>
      <c r="R136" s="18"/>
      <c r="S136" s="18"/>
      <c r="T136" s="18"/>
    </row>
    <row r="137" spans="1:20">
      <c r="A137" s="4">
        <v>133</v>
      </c>
      <c r="B137" s="17" t="s">
        <v>67</v>
      </c>
      <c r="C137" s="53" t="s">
        <v>1663</v>
      </c>
      <c r="D137" s="53" t="s">
        <v>85</v>
      </c>
      <c r="E137" s="61" t="s">
        <v>246</v>
      </c>
      <c r="F137" s="60" t="s">
        <v>106</v>
      </c>
      <c r="G137" s="72">
        <v>28</v>
      </c>
      <c r="H137" s="72">
        <v>26</v>
      </c>
      <c r="I137" s="78">
        <f t="shared" si="2"/>
        <v>54</v>
      </c>
      <c r="J137" s="18"/>
      <c r="K137" s="18" t="s">
        <v>1695</v>
      </c>
      <c r="L137" s="18"/>
      <c r="M137" s="18"/>
      <c r="N137" s="58" t="s">
        <v>235</v>
      </c>
      <c r="O137" s="58">
        <v>9859103927</v>
      </c>
      <c r="P137" s="165" t="s">
        <v>1691</v>
      </c>
      <c r="Q137" s="114" t="s">
        <v>94</v>
      </c>
      <c r="R137" s="18"/>
      <c r="S137" s="18"/>
      <c r="T137" s="18"/>
    </row>
    <row r="138" spans="1:20">
      <c r="A138" s="4">
        <v>134</v>
      </c>
      <c r="B138" s="17" t="s">
        <v>67</v>
      </c>
      <c r="C138" s="53" t="s">
        <v>1664</v>
      </c>
      <c r="D138" s="53" t="s">
        <v>814</v>
      </c>
      <c r="E138" s="61" t="s">
        <v>247</v>
      </c>
      <c r="F138" s="60"/>
      <c r="G138" s="63">
        <v>35</v>
      </c>
      <c r="H138" s="63">
        <v>37</v>
      </c>
      <c r="I138" s="78">
        <f t="shared" si="2"/>
        <v>72</v>
      </c>
      <c r="J138" s="18"/>
      <c r="K138" s="18" t="s">
        <v>1695</v>
      </c>
      <c r="L138" s="18"/>
      <c r="M138" s="18"/>
      <c r="N138" s="58" t="s">
        <v>235</v>
      </c>
      <c r="O138" s="58">
        <v>9859103927</v>
      </c>
      <c r="P138" s="165" t="s">
        <v>1691</v>
      </c>
      <c r="Q138" s="18"/>
      <c r="R138" s="18"/>
      <c r="S138" s="18"/>
      <c r="T138" s="18"/>
    </row>
    <row r="139" spans="1:20">
      <c r="A139" s="4">
        <v>135</v>
      </c>
      <c r="B139" s="17" t="s">
        <v>67</v>
      </c>
      <c r="C139" s="53" t="s">
        <v>1665</v>
      </c>
      <c r="D139" s="53" t="s">
        <v>814</v>
      </c>
      <c r="E139" s="61" t="s">
        <v>248</v>
      </c>
      <c r="F139" s="60"/>
      <c r="G139" s="63">
        <v>27</v>
      </c>
      <c r="H139" s="63">
        <v>48</v>
      </c>
      <c r="I139" s="78">
        <f t="shared" si="2"/>
        <v>75</v>
      </c>
      <c r="J139" s="18"/>
      <c r="K139" s="18" t="s">
        <v>1695</v>
      </c>
      <c r="L139" s="18"/>
      <c r="M139" s="18"/>
      <c r="N139" s="58" t="s">
        <v>236</v>
      </c>
      <c r="O139" s="58">
        <v>9957002453</v>
      </c>
      <c r="P139" s="165" t="s">
        <v>1691</v>
      </c>
      <c r="Q139" s="18"/>
      <c r="R139" s="18"/>
      <c r="S139" s="18"/>
      <c r="T139" s="18"/>
    </row>
    <row r="140" spans="1:20">
      <c r="A140" s="4">
        <v>136</v>
      </c>
      <c r="B140" s="17" t="s">
        <v>67</v>
      </c>
      <c r="C140" s="53" t="s">
        <v>1666</v>
      </c>
      <c r="D140" s="53" t="s">
        <v>814</v>
      </c>
      <c r="E140" s="61" t="s">
        <v>249</v>
      </c>
      <c r="F140" s="60"/>
      <c r="G140" s="63">
        <v>82</v>
      </c>
      <c r="H140" s="63">
        <v>76</v>
      </c>
      <c r="I140" s="78">
        <f t="shared" si="2"/>
        <v>158</v>
      </c>
      <c r="J140" s="18"/>
      <c r="K140" s="18" t="s">
        <v>1695</v>
      </c>
      <c r="L140" s="18"/>
      <c r="M140" s="18"/>
      <c r="N140" s="58" t="s">
        <v>236</v>
      </c>
      <c r="O140" s="58">
        <v>9957002453</v>
      </c>
      <c r="P140" s="165" t="s">
        <v>1691</v>
      </c>
      <c r="Q140" s="18"/>
      <c r="R140" s="18"/>
      <c r="S140" s="18"/>
      <c r="T140" s="18"/>
    </row>
    <row r="141" spans="1:20">
      <c r="A141" s="4">
        <v>137</v>
      </c>
      <c r="B141" s="17" t="s">
        <v>67</v>
      </c>
      <c r="C141" s="53" t="s">
        <v>1667</v>
      </c>
      <c r="D141" s="53" t="s">
        <v>814</v>
      </c>
      <c r="E141" s="61" t="s">
        <v>251</v>
      </c>
      <c r="F141" s="60"/>
      <c r="G141" s="63">
        <v>53</v>
      </c>
      <c r="H141" s="63">
        <v>49</v>
      </c>
      <c r="I141" s="78">
        <f t="shared" si="2"/>
        <v>102</v>
      </c>
      <c r="J141" s="18"/>
      <c r="K141" s="18" t="s">
        <v>1695</v>
      </c>
      <c r="L141" s="18"/>
      <c r="M141" s="18"/>
      <c r="N141" s="58" t="s">
        <v>236</v>
      </c>
      <c r="O141" s="58">
        <v>9957002453</v>
      </c>
      <c r="P141" s="165" t="s">
        <v>1691</v>
      </c>
      <c r="Q141" s="18"/>
      <c r="R141" s="18"/>
      <c r="S141" s="18"/>
      <c r="T141" s="18"/>
    </row>
    <row r="142" spans="1:20">
      <c r="A142" s="4">
        <v>138</v>
      </c>
      <c r="B142" s="17" t="s">
        <v>67</v>
      </c>
      <c r="C142" s="53" t="s">
        <v>1668</v>
      </c>
      <c r="D142" s="53" t="s">
        <v>814</v>
      </c>
      <c r="E142" s="63" t="s">
        <v>252</v>
      </c>
      <c r="F142" s="60"/>
      <c r="G142" s="63">
        <v>42</v>
      </c>
      <c r="H142" s="63">
        <v>55</v>
      </c>
      <c r="I142" s="78">
        <f t="shared" si="2"/>
        <v>97</v>
      </c>
      <c r="J142" s="18"/>
      <c r="K142" s="18" t="s">
        <v>1695</v>
      </c>
      <c r="L142" s="18"/>
      <c r="M142" s="18"/>
      <c r="N142" s="58" t="s">
        <v>236</v>
      </c>
      <c r="O142" s="58">
        <v>9957002453</v>
      </c>
      <c r="P142" s="165" t="s">
        <v>1691</v>
      </c>
      <c r="Q142" s="18"/>
      <c r="R142" s="18"/>
      <c r="S142" s="18"/>
      <c r="T142" s="18"/>
    </row>
    <row r="143" spans="1:20">
      <c r="A143" s="4">
        <v>139</v>
      </c>
      <c r="B143" s="17"/>
      <c r="C143" s="18"/>
      <c r="D143" s="52"/>
      <c r="E143" s="19"/>
      <c r="F143" s="60"/>
      <c r="G143" s="63"/>
      <c r="H143" s="63"/>
      <c r="I143" s="78"/>
      <c r="J143" s="18"/>
      <c r="K143" s="18"/>
      <c r="L143" s="18"/>
      <c r="M143" s="18"/>
      <c r="N143" s="58"/>
      <c r="O143" s="58"/>
      <c r="P143" s="24"/>
      <c r="Q143" s="18"/>
      <c r="R143" s="18"/>
      <c r="S143" s="18"/>
      <c r="T143" s="18"/>
    </row>
    <row r="144" spans="1:20">
      <c r="A144" s="4">
        <v>140</v>
      </c>
      <c r="B144" s="17"/>
      <c r="C144" s="18"/>
      <c r="D144" s="52"/>
      <c r="E144" s="19"/>
      <c r="F144" s="60"/>
      <c r="G144" s="63"/>
      <c r="H144" s="63"/>
      <c r="I144" s="78"/>
      <c r="J144" s="18"/>
      <c r="K144" s="18"/>
      <c r="L144" s="18"/>
      <c r="M144" s="18"/>
      <c r="N144" s="58"/>
      <c r="O144" s="58"/>
      <c r="P144" s="24"/>
      <c r="Q144" s="18"/>
      <c r="R144" s="18"/>
      <c r="S144" s="18"/>
      <c r="T144" s="18"/>
    </row>
    <row r="145" spans="1:20">
      <c r="A145" s="4">
        <v>141</v>
      </c>
      <c r="B145" s="17"/>
      <c r="C145" s="18"/>
      <c r="D145" s="18"/>
      <c r="E145" s="19"/>
      <c r="F145" s="60"/>
      <c r="G145" s="63"/>
      <c r="H145" s="63"/>
      <c r="I145" s="78"/>
      <c r="J145" s="18"/>
      <c r="K145" s="18"/>
      <c r="L145" s="18"/>
      <c r="M145" s="18"/>
      <c r="N145" s="58"/>
      <c r="O145" s="58"/>
      <c r="P145" s="24"/>
      <c r="Q145" s="18"/>
      <c r="R145" s="18"/>
      <c r="S145" s="18"/>
      <c r="T145" s="18"/>
    </row>
    <row r="146" spans="1:20">
      <c r="A146" s="4">
        <v>142</v>
      </c>
      <c r="B146" s="17"/>
      <c r="C146" s="18"/>
      <c r="D146" s="18"/>
      <c r="E146" s="19"/>
      <c r="F146" s="60"/>
      <c r="G146" s="63"/>
      <c r="H146" s="63"/>
      <c r="I146" s="78"/>
      <c r="J146" s="18"/>
      <c r="K146" s="18"/>
      <c r="L146" s="18"/>
      <c r="M146" s="18"/>
      <c r="N146" s="58"/>
      <c r="O146" s="58"/>
      <c r="P146" s="24"/>
      <c r="Q146" s="18"/>
      <c r="R146" s="18"/>
      <c r="S146" s="18"/>
      <c r="T146" s="18"/>
    </row>
    <row r="147" spans="1:20">
      <c r="A147" s="4">
        <v>143</v>
      </c>
      <c r="B147" s="17"/>
      <c r="C147" s="18"/>
      <c r="D147" s="18"/>
      <c r="E147" s="19"/>
      <c r="F147" s="60"/>
      <c r="G147" s="63"/>
      <c r="H147" s="63"/>
      <c r="I147" s="78"/>
      <c r="J147" s="18"/>
      <c r="K147" s="18"/>
      <c r="L147" s="18"/>
      <c r="M147" s="18"/>
      <c r="N147" s="58"/>
      <c r="O147" s="58"/>
      <c r="P147" s="24"/>
      <c r="Q147" s="18"/>
      <c r="R147" s="18"/>
      <c r="S147" s="18"/>
      <c r="T147" s="18"/>
    </row>
    <row r="148" spans="1:20">
      <c r="A148" s="4">
        <v>144</v>
      </c>
      <c r="B148" s="17"/>
      <c r="C148" s="18"/>
      <c r="D148" s="18"/>
      <c r="E148" s="19"/>
      <c r="F148" s="60"/>
      <c r="G148" s="63"/>
      <c r="H148" s="63"/>
      <c r="I148" s="78"/>
      <c r="J148" s="18"/>
      <c r="K148" s="18"/>
      <c r="L148" s="18"/>
      <c r="M148" s="18"/>
      <c r="N148" s="18"/>
      <c r="O148" s="18"/>
      <c r="P148" s="24"/>
      <c r="Q148" s="18"/>
      <c r="R148" s="18"/>
      <c r="S148" s="18"/>
      <c r="T148" s="18"/>
    </row>
    <row r="149" spans="1:20">
      <c r="A149" s="4">
        <v>145</v>
      </c>
      <c r="B149" s="17"/>
      <c r="C149" s="18"/>
      <c r="D149" s="18"/>
      <c r="E149" s="19"/>
      <c r="F149" s="60"/>
      <c r="G149" s="19"/>
      <c r="H149" s="19"/>
      <c r="I149" s="78"/>
      <c r="J149" s="18"/>
      <c r="K149" s="18"/>
      <c r="L149" s="18"/>
      <c r="M149" s="18"/>
      <c r="N149" s="18"/>
      <c r="O149" s="18"/>
      <c r="P149" s="24"/>
      <c r="Q149" s="18"/>
      <c r="R149" s="18"/>
      <c r="S149" s="18"/>
      <c r="T149" s="18"/>
    </row>
    <row r="150" spans="1:20">
      <c r="A150" s="4">
        <v>146</v>
      </c>
      <c r="B150" s="17"/>
      <c r="C150" s="18"/>
      <c r="D150" s="18"/>
      <c r="E150" s="19"/>
      <c r="F150" s="60"/>
      <c r="G150" s="19"/>
      <c r="H150" s="19"/>
      <c r="I150" s="78">
        <f t="shared" si="2"/>
        <v>0</v>
      </c>
      <c r="J150" s="18"/>
      <c r="K150" s="18"/>
      <c r="L150" s="18"/>
      <c r="M150" s="18"/>
      <c r="N150" s="18"/>
      <c r="O150" s="18"/>
      <c r="P150" s="24"/>
      <c r="Q150" s="18"/>
      <c r="R150" s="18"/>
      <c r="S150" s="18"/>
      <c r="T150" s="18"/>
    </row>
    <row r="151" spans="1:20">
      <c r="A151" s="4">
        <v>147</v>
      </c>
      <c r="B151" s="17"/>
      <c r="C151" s="18"/>
      <c r="D151" s="18"/>
      <c r="E151" s="19"/>
      <c r="F151" s="60"/>
      <c r="G151" s="19"/>
      <c r="H151" s="19"/>
      <c r="I151" s="78">
        <f t="shared" si="2"/>
        <v>0</v>
      </c>
      <c r="J151" s="18"/>
      <c r="K151" s="18"/>
      <c r="L151" s="18"/>
      <c r="M151" s="18"/>
      <c r="N151" s="18"/>
      <c r="O151" s="18"/>
      <c r="P151" s="24"/>
      <c r="Q151" s="18"/>
      <c r="R151" s="18"/>
      <c r="S151" s="18"/>
      <c r="T151" s="18"/>
    </row>
    <row r="152" spans="1:20">
      <c r="A152" s="4">
        <v>148</v>
      </c>
      <c r="B152" s="17"/>
      <c r="C152" s="18"/>
      <c r="D152" s="18"/>
      <c r="E152" s="19"/>
      <c r="F152" s="60"/>
      <c r="G152" s="19"/>
      <c r="H152" s="19"/>
      <c r="I152" s="78">
        <f t="shared" si="2"/>
        <v>0</v>
      </c>
      <c r="J152" s="18"/>
      <c r="K152" s="18"/>
      <c r="L152" s="18"/>
      <c r="M152" s="18"/>
      <c r="N152" s="18"/>
      <c r="O152" s="18"/>
      <c r="P152" s="24"/>
      <c r="Q152" s="18"/>
      <c r="R152" s="18"/>
      <c r="S152" s="18"/>
      <c r="T152" s="18"/>
    </row>
    <row r="153" spans="1:20">
      <c r="A153" s="4">
        <v>149</v>
      </c>
      <c r="B153" s="17"/>
      <c r="C153" s="18"/>
      <c r="D153" s="18"/>
      <c r="E153" s="19"/>
      <c r="F153" s="60"/>
      <c r="G153" s="19"/>
      <c r="H153" s="19"/>
      <c r="I153" s="78">
        <f t="shared" si="2"/>
        <v>0</v>
      </c>
      <c r="J153" s="18"/>
      <c r="K153" s="18"/>
      <c r="L153" s="18"/>
      <c r="M153" s="18"/>
      <c r="N153" s="18"/>
      <c r="O153" s="18"/>
      <c r="P153" s="24"/>
      <c r="Q153" s="18"/>
      <c r="R153" s="18"/>
      <c r="S153" s="18"/>
      <c r="T153" s="18"/>
    </row>
    <row r="154" spans="1:20">
      <c r="A154" s="4">
        <v>150</v>
      </c>
      <c r="B154" s="17"/>
      <c r="C154" s="18"/>
      <c r="D154" s="18"/>
      <c r="E154" s="19"/>
      <c r="F154" s="60"/>
      <c r="G154" s="19"/>
      <c r="H154" s="19"/>
      <c r="I154" s="78">
        <f t="shared" si="2"/>
        <v>0</v>
      </c>
      <c r="J154" s="18"/>
      <c r="K154" s="18"/>
      <c r="L154" s="18"/>
      <c r="M154" s="18"/>
      <c r="N154" s="18"/>
      <c r="O154" s="18"/>
      <c r="P154" s="24"/>
      <c r="Q154" s="18"/>
      <c r="R154" s="18"/>
      <c r="S154" s="18"/>
      <c r="T154" s="18"/>
    </row>
    <row r="155" spans="1:20">
      <c r="A155" s="4">
        <v>151</v>
      </c>
      <c r="B155" s="17"/>
      <c r="C155" s="18"/>
      <c r="D155" s="18"/>
      <c r="E155" s="19"/>
      <c r="F155" s="60"/>
      <c r="G155" s="19"/>
      <c r="H155" s="19"/>
      <c r="I155" s="78">
        <f t="shared" si="2"/>
        <v>0</v>
      </c>
      <c r="J155" s="18"/>
      <c r="K155" s="18"/>
      <c r="L155" s="18"/>
      <c r="M155" s="18"/>
      <c r="N155" s="18"/>
      <c r="O155" s="18"/>
      <c r="P155" s="24"/>
      <c r="Q155" s="18"/>
      <c r="R155" s="18"/>
      <c r="S155" s="18"/>
      <c r="T155" s="18"/>
    </row>
    <row r="156" spans="1:20">
      <c r="A156" s="4">
        <v>152</v>
      </c>
      <c r="B156" s="17"/>
      <c r="C156" s="18"/>
      <c r="D156" s="18"/>
      <c r="E156" s="19"/>
      <c r="F156" s="60"/>
      <c r="G156" s="19"/>
      <c r="H156" s="19"/>
      <c r="I156" s="78">
        <f t="shared" si="2"/>
        <v>0</v>
      </c>
      <c r="J156" s="18"/>
      <c r="K156" s="18"/>
      <c r="L156" s="18"/>
      <c r="M156" s="18"/>
      <c r="N156" s="18"/>
      <c r="O156" s="18"/>
      <c r="P156" s="24"/>
      <c r="Q156" s="18"/>
      <c r="R156" s="18"/>
      <c r="S156" s="18"/>
      <c r="T156" s="18"/>
    </row>
    <row r="157" spans="1:20">
      <c r="A157" s="4">
        <v>153</v>
      </c>
      <c r="B157" s="17"/>
      <c r="C157" s="18"/>
      <c r="D157" s="18"/>
      <c r="E157" s="19"/>
      <c r="F157" s="60"/>
      <c r="G157" s="19"/>
      <c r="H157" s="19"/>
      <c r="I157" s="78">
        <f t="shared" si="2"/>
        <v>0</v>
      </c>
      <c r="J157" s="18"/>
      <c r="K157" s="18"/>
      <c r="L157" s="18"/>
      <c r="M157" s="18"/>
      <c r="N157" s="18"/>
      <c r="O157" s="18"/>
      <c r="P157" s="24"/>
      <c r="Q157" s="18"/>
      <c r="R157" s="18"/>
      <c r="S157" s="18"/>
      <c r="T157" s="18"/>
    </row>
    <row r="158" spans="1:20">
      <c r="A158" s="4">
        <v>154</v>
      </c>
      <c r="B158" s="17"/>
      <c r="C158" s="18"/>
      <c r="D158" s="18"/>
      <c r="E158" s="19"/>
      <c r="F158" s="60"/>
      <c r="G158" s="19"/>
      <c r="H158" s="19"/>
      <c r="I158" s="78">
        <f t="shared" si="2"/>
        <v>0</v>
      </c>
      <c r="J158" s="18"/>
      <c r="K158" s="18"/>
      <c r="L158" s="18"/>
      <c r="M158" s="18"/>
      <c r="N158" s="18"/>
      <c r="O158" s="18"/>
      <c r="P158" s="24"/>
      <c r="Q158" s="18"/>
      <c r="R158" s="18"/>
      <c r="S158" s="18"/>
      <c r="T158" s="18"/>
    </row>
    <row r="159" spans="1:20">
      <c r="A159" s="4">
        <v>155</v>
      </c>
      <c r="B159" s="17"/>
      <c r="C159" s="18"/>
      <c r="D159" s="18"/>
      <c r="E159" s="19"/>
      <c r="F159" s="60"/>
      <c r="G159" s="19"/>
      <c r="H159" s="19"/>
      <c r="I159" s="78">
        <f t="shared" si="2"/>
        <v>0</v>
      </c>
      <c r="J159" s="18"/>
      <c r="K159" s="18"/>
      <c r="L159" s="18"/>
      <c r="M159" s="18"/>
      <c r="N159" s="18"/>
      <c r="O159" s="18"/>
      <c r="P159" s="24"/>
      <c r="Q159" s="18"/>
      <c r="R159" s="18"/>
      <c r="S159" s="18"/>
      <c r="T159" s="18"/>
    </row>
    <row r="160" spans="1:20">
      <c r="A160" s="4">
        <v>156</v>
      </c>
      <c r="B160" s="17"/>
      <c r="C160" s="18"/>
      <c r="D160" s="18"/>
      <c r="E160" s="19"/>
      <c r="F160" s="60"/>
      <c r="G160" s="19"/>
      <c r="H160" s="19"/>
      <c r="I160" s="78">
        <f t="shared" si="2"/>
        <v>0</v>
      </c>
      <c r="J160" s="18"/>
      <c r="K160" s="18"/>
      <c r="L160" s="18"/>
      <c r="M160" s="18"/>
      <c r="N160" s="18"/>
      <c r="O160" s="18"/>
      <c r="P160" s="24"/>
      <c r="Q160" s="18"/>
      <c r="R160" s="18"/>
      <c r="S160" s="18"/>
      <c r="T160" s="18"/>
    </row>
    <row r="161" spans="1:20">
      <c r="A161" s="4">
        <v>157</v>
      </c>
      <c r="B161" s="17"/>
      <c r="C161" s="18"/>
      <c r="D161" s="18"/>
      <c r="E161" s="19"/>
      <c r="F161" s="60"/>
      <c r="G161" s="19"/>
      <c r="H161" s="19"/>
      <c r="I161" s="78">
        <f t="shared" si="2"/>
        <v>0</v>
      </c>
      <c r="J161" s="18"/>
      <c r="K161" s="18"/>
      <c r="L161" s="18"/>
      <c r="M161" s="18"/>
      <c r="N161" s="18"/>
      <c r="O161" s="18"/>
      <c r="P161" s="24"/>
      <c r="Q161" s="18"/>
      <c r="R161" s="18"/>
      <c r="S161" s="18"/>
      <c r="T161" s="18"/>
    </row>
    <row r="162" spans="1:20">
      <c r="A162" s="4">
        <v>158</v>
      </c>
      <c r="B162" s="17"/>
      <c r="C162" s="18"/>
      <c r="D162" s="18"/>
      <c r="E162" s="19"/>
      <c r="F162" s="60"/>
      <c r="G162" s="19"/>
      <c r="H162" s="19"/>
      <c r="I162" s="78">
        <f t="shared" si="2"/>
        <v>0</v>
      </c>
      <c r="J162" s="18"/>
      <c r="K162" s="18"/>
      <c r="L162" s="18"/>
      <c r="M162" s="18"/>
      <c r="N162" s="18"/>
      <c r="O162" s="18"/>
      <c r="P162" s="24"/>
      <c r="Q162" s="18"/>
      <c r="R162" s="18"/>
      <c r="S162" s="18"/>
      <c r="T162" s="18"/>
    </row>
    <row r="163" spans="1:20">
      <c r="A163" s="4">
        <v>159</v>
      </c>
      <c r="B163" s="17"/>
      <c r="C163" s="18"/>
      <c r="D163" s="18"/>
      <c r="E163" s="19"/>
      <c r="F163" s="60"/>
      <c r="G163" s="19"/>
      <c r="H163" s="19"/>
      <c r="I163" s="78">
        <f t="shared" si="2"/>
        <v>0</v>
      </c>
      <c r="J163" s="18"/>
      <c r="K163" s="18"/>
      <c r="L163" s="18"/>
      <c r="M163" s="18"/>
      <c r="N163" s="18"/>
      <c r="O163" s="18"/>
      <c r="P163" s="24"/>
      <c r="Q163" s="18"/>
      <c r="R163" s="18"/>
      <c r="S163" s="18"/>
      <c r="T163" s="18"/>
    </row>
    <row r="164" spans="1:20">
      <c r="A164" s="4">
        <v>160</v>
      </c>
      <c r="B164" s="17"/>
      <c r="C164" s="18"/>
      <c r="D164" s="18"/>
      <c r="E164" s="19"/>
      <c r="F164" s="60"/>
      <c r="G164" s="19"/>
      <c r="H164" s="19"/>
      <c r="I164" s="78">
        <f t="shared" si="2"/>
        <v>0</v>
      </c>
      <c r="J164" s="18"/>
      <c r="K164" s="18"/>
      <c r="L164" s="18"/>
      <c r="M164" s="18"/>
      <c r="N164" s="18"/>
      <c r="O164" s="18"/>
      <c r="P164" s="24"/>
      <c r="Q164" s="18"/>
      <c r="R164" s="18"/>
      <c r="S164" s="18"/>
      <c r="T164" s="18"/>
    </row>
    <row r="165" spans="1:20">
      <c r="A165" s="21" t="s">
        <v>11</v>
      </c>
      <c r="B165" s="41"/>
      <c r="C165" s="21">
        <f>COUNTIFS(C5:C164,"*")</f>
        <v>138</v>
      </c>
      <c r="D165" s="21"/>
      <c r="E165" s="13"/>
      <c r="F165" s="79"/>
      <c r="G165" s="79">
        <f>SUM(G5:G164)</f>
        <v>4737</v>
      </c>
      <c r="H165" s="79">
        <f>SUM(H5:H164)</f>
        <v>5452</v>
      </c>
      <c r="I165" s="89">
        <f>SUM(I5:I164)</f>
        <v>10189</v>
      </c>
      <c r="J165" s="21"/>
      <c r="K165" s="21"/>
      <c r="L165" s="21"/>
      <c r="M165" s="21"/>
      <c r="N165" s="21"/>
      <c r="O165" s="21"/>
      <c r="P165" s="101"/>
      <c r="Q165" s="102"/>
      <c r="R165" s="21"/>
      <c r="S165" s="21"/>
      <c r="T165" s="12"/>
    </row>
    <row r="166" spans="1:20">
      <c r="A166" s="46" t="s">
        <v>66</v>
      </c>
      <c r="B166" s="10">
        <f>COUNTIF(B$5:B$164,"Team 1")</f>
        <v>70</v>
      </c>
      <c r="C166" s="46" t="s">
        <v>29</v>
      </c>
      <c r="D166" s="10">
        <f>COUNTIF(D5:D164,"Anganwadi")</f>
        <v>0</v>
      </c>
    </row>
    <row r="167" spans="1:20">
      <c r="A167" s="46" t="s">
        <v>67</v>
      </c>
      <c r="B167" s="10">
        <f>COUNTIF(B$6:B$164,"Team 2")</f>
        <v>68</v>
      </c>
      <c r="C167" s="46" t="s">
        <v>27</v>
      </c>
      <c r="D167" s="10">
        <f>COUNTIF(D5:D164,"School")</f>
        <v>46</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B28" sqref="B28"/>
    </sheetView>
  </sheetViews>
  <sheetFormatPr defaultColWidth="9.140625"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31" t="s">
        <v>826</v>
      </c>
      <c r="B1" s="231"/>
      <c r="C1" s="231"/>
      <c r="D1" s="231"/>
      <c r="E1" s="231"/>
      <c r="F1" s="232"/>
      <c r="G1" s="232"/>
      <c r="H1" s="232"/>
      <c r="I1" s="232"/>
      <c r="J1" s="232"/>
    </row>
    <row r="2" spans="1:11" ht="25.5">
      <c r="A2" s="233" t="s">
        <v>0</v>
      </c>
      <c r="B2" s="234"/>
      <c r="C2" s="235" t="str">
        <f>'Block at a Glance'!C2:D2</f>
        <v>ASSAM</v>
      </c>
      <c r="D2" s="236"/>
      <c r="E2" s="27" t="s">
        <v>1</v>
      </c>
      <c r="F2" s="237" t="str">
        <f>'Block at a Glance'!F2:I2</f>
        <v>NAGAON</v>
      </c>
      <c r="G2" s="238"/>
      <c r="H2" s="28" t="s">
        <v>28</v>
      </c>
      <c r="I2" s="237" t="str">
        <f>'Block at a Glance'!M2:M2</f>
        <v>BARAPUJIA</v>
      </c>
      <c r="J2" s="238"/>
    </row>
    <row r="3" spans="1:11" ht="28.5" customHeight="1">
      <c r="A3" s="242" t="s">
        <v>70</v>
      </c>
      <c r="B3" s="242"/>
      <c r="C3" s="242"/>
      <c r="D3" s="242"/>
      <c r="E3" s="242"/>
      <c r="F3" s="242"/>
      <c r="G3" s="242"/>
      <c r="H3" s="242"/>
      <c r="I3" s="242"/>
      <c r="J3" s="242"/>
    </row>
    <row r="4" spans="1:11">
      <c r="A4" s="241" t="s">
        <v>31</v>
      </c>
      <c r="B4" s="240" t="s">
        <v>32</v>
      </c>
      <c r="C4" s="239" t="s">
        <v>33</v>
      </c>
      <c r="D4" s="239" t="s">
        <v>40</v>
      </c>
      <c r="E4" s="239"/>
      <c r="F4" s="239"/>
      <c r="G4" s="239" t="s">
        <v>34</v>
      </c>
      <c r="H4" s="239" t="s">
        <v>41</v>
      </c>
      <c r="I4" s="239"/>
      <c r="J4" s="239"/>
    </row>
    <row r="5" spans="1:11" ht="22.5" customHeight="1">
      <c r="A5" s="241"/>
      <c r="B5" s="240"/>
      <c r="C5" s="239"/>
      <c r="D5" s="29" t="s">
        <v>9</v>
      </c>
      <c r="E5" s="29" t="s">
        <v>10</v>
      </c>
      <c r="F5" s="29" t="s">
        <v>11</v>
      </c>
      <c r="G5" s="239"/>
      <c r="H5" s="29" t="s">
        <v>9</v>
      </c>
      <c r="I5" s="29" t="s">
        <v>10</v>
      </c>
      <c r="J5" s="29" t="s">
        <v>11</v>
      </c>
    </row>
    <row r="6" spans="1:11" ht="22.5" customHeight="1">
      <c r="A6" s="47">
        <v>1</v>
      </c>
      <c r="B6" s="48">
        <v>43374</v>
      </c>
      <c r="C6" s="32">
        <v>95</v>
      </c>
      <c r="D6" s="33">
        <f>SUMIF('OCT 2018'!$D$5:$D$164,"Anganwadi",'OCT 2018'!$G$5:$G$164)</f>
        <v>0</v>
      </c>
      <c r="E6" s="33">
        <f>SUMIF('OCT 2018'!$D$5:$D$164,"Anganwadi",'OCT 2018'!$H$5:$H$164)</f>
        <v>0</v>
      </c>
      <c r="F6" s="33">
        <f>+D6+E6</f>
        <v>0</v>
      </c>
      <c r="G6" s="32">
        <v>21</v>
      </c>
      <c r="H6" s="33">
        <f>SUMIF('OCT 2018'!$D$5:$D$164,"School",'OCT 2018'!$G$5:$G$164)</f>
        <v>402</v>
      </c>
      <c r="I6" s="33">
        <f>SUMIF('OCT 2018'!$D$5:$D$164,"School",'OCT 2018'!$H$5:$H$164)</f>
        <v>358</v>
      </c>
      <c r="J6" s="33">
        <f>+H6+I6</f>
        <v>760</v>
      </c>
      <c r="K6" s="34"/>
    </row>
    <row r="7" spans="1:11" ht="22.5" customHeight="1">
      <c r="A7" s="30">
        <v>2</v>
      </c>
      <c r="B7" s="31">
        <v>43405</v>
      </c>
      <c r="C7" s="32">
        <v>95</v>
      </c>
      <c r="D7" s="33">
        <f>SUMIF('NOV 2018'!$D$5:$D$164,"Anganwadi",'NOV 2018'!$G$5:$G$164)</f>
        <v>0</v>
      </c>
      <c r="E7" s="33">
        <f>SUMIF('NOV 2018'!$D$5:$D$164,"Anganwadi",'NOV 2018'!$H$5:$H$164)</f>
        <v>0</v>
      </c>
      <c r="F7" s="33">
        <f t="shared" ref="F7:F11" si="0">+D7+E7</f>
        <v>0</v>
      </c>
      <c r="G7" s="32">
        <v>21</v>
      </c>
      <c r="H7" s="33">
        <f>SUMIF('NOV 2018'!$D$5:$D$164,"School",'NOV 2018'!$G$5:$G$164)</f>
        <v>1828</v>
      </c>
      <c r="I7" s="33">
        <f>SUMIF('NOV 2018'!$D$5:$D$164,"School",'NOV 2018'!$H$5:$H$164)</f>
        <v>1808</v>
      </c>
      <c r="J7" s="33">
        <f t="shared" ref="J7:J11" si="1">+H7+I7</f>
        <v>3636</v>
      </c>
    </row>
    <row r="8" spans="1:11" ht="22.5" customHeight="1">
      <c r="A8" s="30">
        <v>3</v>
      </c>
      <c r="B8" s="31">
        <v>43435</v>
      </c>
      <c r="C8" s="32">
        <f>COUNTIF('DEC 2018'!D5:D164,"Anganwadi")</f>
        <v>0</v>
      </c>
      <c r="D8" s="33">
        <f>SUMIF('DEC 2018'!$D$5:$D$164,"Anganwadi",'DEC 2018'!$G$5:$G$164)</f>
        <v>0</v>
      </c>
      <c r="E8" s="33">
        <f>SUMIF('DEC 2018'!$D$5:$D$164,"Anganwadi",'DEC 2018'!$H$5:$H$164)</f>
        <v>0</v>
      </c>
      <c r="F8" s="33">
        <f t="shared" si="0"/>
        <v>0</v>
      </c>
      <c r="G8" s="32">
        <f>COUNTIF('DEC 2018'!D5:D164,"School")</f>
        <v>0</v>
      </c>
      <c r="H8" s="33">
        <f>SUMIF('DEC 2018'!$D$5:$D$164,"School",'DEC 2018'!$G$5:$G$164)</f>
        <v>0</v>
      </c>
      <c r="I8" s="33">
        <f>SUMIF('DEC 2018'!$D$5:$D$164,"School",'DEC 2018'!$H$5:$H$164)</f>
        <v>0</v>
      </c>
      <c r="J8" s="33">
        <f t="shared" si="1"/>
        <v>0</v>
      </c>
    </row>
    <row r="9" spans="1:11" ht="22.5" customHeight="1">
      <c r="A9" s="30">
        <v>4</v>
      </c>
      <c r="B9" s="31">
        <v>43466</v>
      </c>
      <c r="C9" s="32">
        <f>COUNTIF('JAN 2019'!D5:D164,"Anganwadi")</f>
        <v>0</v>
      </c>
      <c r="D9" s="33">
        <f>SUMIF('JAN 2019'!$D$5:$D$164,"Anganwadi",'JAN 2019'!$G$5:$G$164)</f>
        <v>0</v>
      </c>
      <c r="E9" s="33">
        <f>SUMIF('JAN 2019'!$D$5:$D$164,"Anganwadi",'JAN 2019'!$H$5:$H$164)</f>
        <v>0</v>
      </c>
      <c r="F9" s="33">
        <f t="shared" si="0"/>
        <v>0</v>
      </c>
      <c r="G9" s="32">
        <f>COUNTIF('JAN 2019'!D5:D164,"School")</f>
        <v>25</v>
      </c>
      <c r="H9" s="33">
        <f>SUMIF('JAN 2019'!$D$5:$D$164,"School",'JAN 2019'!$G$5:$G$164)</f>
        <v>1013</v>
      </c>
      <c r="I9" s="33">
        <f>SUMIF('JAN 2019'!$D$5:$D$164,"School",'JAN 2019'!$H$5:$H$164)</f>
        <v>1031</v>
      </c>
      <c r="J9" s="33">
        <f t="shared" si="1"/>
        <v>2044</v>
      </c>
    </row>
    <row r="10" spans="1:11" ht="22.5" customHeight="1">
      <c r="A10" s="30">
        <v>5</v>
      </c>
      <c r="B10" s="31">
        <v>43497</v>
      </c>
      <c r="C10" s="32">
        <f>COUNTIF('FEB 2019'!D5:D164,"Anganwadi")</f>
        <v>0</v>
      </c>
      <c r="D10" s="33">
        <f>SUMIF('FEB 2019'!$D$5:$D$164,"Anganwadi",'FEB 2019'!$G$5:$G$164)</f>
        <v>0</v>
      </c>
      <c r="E10" s="33">
        <f>SUMIF('FEB 2019'!$D$5:$D$164,"Anganwadi",'FEB 2019'!$H$5:$H$164)</f>
        <v>0</v>
      </c>
      <c r="F10" s="33">
        <f t="shared" si="0"/>
        <v>0</v>
      </c>
      <c r="G10" s="32">
        <f>COUNTIF('FEB 2019'!D5:D164,"School")</f>
        <v>16</v>
      </c>
      <c r="H10" s="33">
        <f>SUMIF('FEB 2019'!$D$5:$D$164,"School",'FEB 2019'!$G$5:$G$164)</f>
        <v>272</v>
      </c>
      <c r="I10" s="33">
        <f>SUMIF('FEB 2019'!$D$5:$D$164,"School",'FEB 2019'!$H$5:$H$164)</f>
        <v>311</v>
      </c>
      <c r="J10" s="33">
        <f t="shared" si="1"/>
        <v>583</v>
      </c>
    </row>
    <row r="11" spans="1:11" ht="22.5" customHeight="1">
      <c r="A11" s="30">
        <v>6</v>
      </c>
      <c r="B11" s="31">
        <v>43525</v>
      </c>
      <c r="C11" s="32">
        <f>COUNTIF('MARC 2019'!D5:D164,"Anganwadi")</f>
        <v>0</v>
      </c>
      <c r="D11" s="33">
        <f>SUMIF('MARC 2019'!$D$5:$D$164,"Anganwadi",'MARC 2019'!$G$5:$G$164)</f>
        <v>0</v>
      </c>
      <c r="E11" s="33">
        <f>SUMIF('MARC 2019'!$D$5:$D$164,"Anganwadi",'MARC 2019'!$H$5:$H$164)</f>
        <v>0</v>
      </c>
      <c r="F11" s="33">
        <f t="shared" si="0"/>
        <v>0</v>
      </c>
      <c r="G11" s="32">
        <f>COUNTIF('MARC 2019'!D5:D164,"School")</f>
        <v>46</v>
      </c>
      <c r="H11" s="33">
        <f>SUMIF('MARC 2019'!$D$5:$D$164,"School",'MARC 2019'!$G$5:$G$164)</f>
        <v>1644</v>
      </c>
      <c r="I11" s="33">
        <f>SUMIF('MARC 2019'!$D$5:$D$164,"School",'MARC 2019'!$H$5:$H$164)</f>
        <v>1903</v>
      </c>
      <c r="J11" s="33">
        <f t="shared" si="1"/>
        <v>3547</v>
      </c>
    </row>
    <row r="12" spans="1:11" ht="19.5" customHeight="1">
      <c r="A12" s="230" t="s">
        <v>42</v>
      </c>
      <c r="B12" s="230"/>
      <c r="C12" s="35">
        <f>SUM(C6:C11)</f>
        <v>190</v>
      </c>
      <c r="D12" s="35">
        <f t="shared" ref="D12:J12" si="2">SUM(D6:D11)</f>
        <v>0</v>
      </c>
      <c r="E12" s="35">
        <f t="shared" si="2"/>
        <v>0</v>
      </c>
      <c r="F12" s="35">
        <f t="shared" si="2"/>
        <v>0</v>
      </c>
      <c r="G12" s="35">
        <f t="shared" si="2"/>
        <v>129</v>
      </c>
      <c r="H12" s="35">
        <f t="shared" si="2"/>
        <v>5159</v>
      </c>
      <c r="I12" s="35">
        <f t="shared" si="2"/>
        <v>5411</v>
      </c>
      <c r="J12" s="35">
        <f t="shared" si="2"/>
        <v>10570</v>
      </c>
    </row>
    <row r="14" spans="1:11">
      <c r="A14" s="243" t="s">
        <v>71</v>
      </c>
      <c r="B14" s="243"/>
      <c r="C14" s="243"/>
      <c r="D14" s="243"/>
      <c r="E14" s="243"/>
      <c r="F14" s="243"/>
    </row>
    <row r="15" spans="1:11" ht="82.5">
      <c r="A15" s="45" t="s">
        <v>31</v>
      </c>
      <c r="B15" s="44" t="s">
        <v>32</v>
      </c>
      <c r="C15" s="49" t="s">
        <v>68</v>
      </c>
      <c r="D15" s="43" t="s">
        <v>33</v>
      </c>
      <c r="E15" s="43" t="s">
        <v>34</v>
      </c>
      <c r="F15" s="43" t="s">
        <v>69</v>
      </c>
    </row>
    <row r="16" spans="1:11">
      <c r="A16" s="246">
        <v>1</v>
      </c>
      <c r="B16" s="244">
        <v>43374</v>
      </c>
      <c r="C16" s="50" t="s">
        <v>66</v>
      </c>
      <c r="D16" s="32">
        <v>58</v>
      </c>
      <c r="E16" s="32">
        <v>6</v>
      </c>
      <c r="F16" s="33">
        <f>SUMIF('OCT 2018'!$B$5:$B$164,"Team 1",'OCT 2018'!$I$5:$I$164)</f>
        <v>3738</v>
      </c>
    </row>
    <row r="17" spans="1:6">
      <c r="A17" s="247"/>
      <c r="B17" s="245"/>
      <c r="C17" s="50" t="s">
        <v>67</v>
      </c>
      <c r="D17" s="32">
        <v>37</v>
      </c>
      <c r="E17" s="32">
        <f>COUNTIFS('OCT 2018'!B$5:B$164,"Team 2",'OCT 2018'!D$5:D$164,"School")</f>
        <v>15</v>
      </c>
      <c r="F17" s="33">
        <f>SUMIF('OCT 2018'!$B$5:$B$164,"Team 2",'OCT 2018'!$I$5:$I$164)</f>
        <v>2427</v>
      </c>
    </row>
    <row r="18" spans="1:6">
      <c r="A18" s="246">
        <v>2</v>
      </c>
      <c r="B18" s="244">
        <v>43405</v>
      </c>
      <c r="C18" s="50" t="s">
        <v>66</v>
      </c>
      <c r="D18" s="32">
        <v>55</v>
      </c>
      <c r="E18" s="32">
        <v>3</v>
      </c>
      <c r="F18" s="33">
        <f>SUMIF('NOV 2018'!$B$5:$B$164,"Team 1",'NOV 2018'!$I$5:$I$164)</f>
        <v>4145</v>
      </c>
    </row>
    <row r="19" spans="1:6">
      <c r="A19" s="247"/>
      <c r="B19" s="245"/>
      <c r="C19" s="50" t="s">
        <v>67</v>
      </c>
      <c r="D19" s="32">
        <v>40</v>
      </c>
      <c r="E19" s="32">
        <v>18</v>
      </c>
      <c r="F19" s="33">
        <f>SUMIF('NOV 2018'!$B$5:$B$164,"Team 2",'NOV 2018'!$I$5:$I$164)</f>
        <v>7108</v>
      </c>
    </row>
    <row r="20" spans="1:6">
      <c r="A20" s="246">
        <v>3</v>
      </c>
      <c r="B20" s="244">
        <v>43435</v>
      </c>
      <c r="C20" s="50" t="s">
        <v>66</v>
      </c>
      <c r="D20" s="32">
        <f>COUNTIFS('DEC 2018'!B$5:B$164,"Team 1",'DEC 2018'!D$5:D$164,"Anganwadi")</f>
        <v>0</v>
      </c>
      <c r="E20" s="32">
        <f>COUNTIFS('DEC 2018'!B$5:B$164,"Team 1",'DEC 2018'!D$5:D$164,"School")</f>
        <v>0</v>
      </c>
      <c r="F20" s="33">
        <f>SUMIF('DEC 2018'!$B$5:$B$164,"Team 1",'DEC 2018'!$I$5:$I$164)</f>
        <v>4375</v>
      </c>
    </row>
    <row r="21" spans="1:6">
      <c r="A21" s="247"/>
      <c r="B21" s="245"/>
      <c r="C21" s="50" t="s">
        <v>67</v>
      </c>
      <c r="D21" s="32">
        <f>COUNTIFS('DEC 2018'!B$5:B$164,"Team 2",'DEC 2018'!D$5:D$164,"Anganwadi")</f>
        <v>0</v>
      </c>
      <c r="E21" s="32">
        <f>COUNTIFS('DEC 2018'!B$5:B$164,"Team 2",'DEC 2018'!D$5:D$164,"School")</f>
        <v>0</v>
      </c>
      <c r="F21" s="33">
        <f>SUMIF('DEC 2018'!$B$5:$B$164,"Team 2",'DEC 2018'!$I$5:$I$164)</f>
        <v>4964</v>
      </c>
    </row>
    <row r="22" spans="1:6">
      <c r="A22" s="246">
        <v>4</v>
      </c>
      <c r="B22" s="244">
        <v>43466</v>
      </c>
      <c r="C22" s="50" t="s">
        <v>66</v>
      </c>
      <c r="D22" s="32">
        <f>COUNTIFS('JAN 2019'!B$5:B$164,"Team 1",'JAN 2019'!D$5:D$164,"Anganwadi")</f>
        <v>0</v>
      </c>
      <c r="E22" s="32">
        <f>COUNTIFS('JAN 2019'!B$5:B$164,"Team 1",'JAN 2019'!D$5:D$164,"School")</f>
        <v>7</v>
      </c>
      <c r="F22" s="33">
        <f>SUMIF('JAN 2019'!$B$5:$B$164,"Team 1",'JAN 2019'!$I$5:$I$164)</f>
        <v>2702</v>
      </c>
    </row>
    <row r="23" spans="1:6">
      <c r="A23" s="247"/>
      <c r="B23" s="245"/>
      <c r="C23" s="50" t="s">
        <v>67</v>
      </c>
      <c r="D23" s="32">
        <f>COUNTIFS('JAN 2019'!B$5:B$164,"Team 2",'JAN 2019'!D$5:D$164,"Anganwadi")</f>
        <v>0</v>
      </c>
      <c r="E23" s="32">
        <f>COUNTIFS('JAN 2019'!B$5:B$164,"Team 2",'JAN 2019'!D$5:D$164,"School")</f>
        <v>18</v>
      </c>
      <c r="F23" s="33">
        <f>SUMIF('JAN 2019'!$B$5:$B$164,"Team 2",'JAN 2019'!$I$5:$I$164)</f>
        <v>4546</v>
      </c>
    </row>
    <row r="24" spans="1:6">
      <c r="A24" s="246">
        <v>5</v>
      </c>
      <c r="B24" s="244">
        <v>43497</v>
      </c>
      <c r="C24" s="50" t="s">
        <v>66</v>
      </c>
      <c r="D24" s="32">
        <f>COUNTIFS('FEB 2019'!B$5:B$164,"Team 1",'FEB 2019'!D$5:D$164,"Anganwadi")</f>
        <v>0</v>
      </c>
      <c r="E24" s="32">
        <f>COUNTIFS('FEB 2019'!B$5:B$164,"Team 1",'FEB 2019'!D$5:D$164,"School")</f>
        <v>0</v>
      </c>
      <c r="F24" s="33">
        <f>SUMIF('FEB 2019'!$B$5:$B$164,"Team 1",'FEB 2019'!$I$5:$I$164)</f>
        <v>2888</v>
      </c>
    </row>
    <row r="25" spans="1:6">
      <c r="A25" s="247"/>
      <c r="B25" s="245"/>
      <c r="C25" s="50" t="s">
        <v>67</v>
      </c>
      <c r="D25" s="32">
        <f>COUNTIFS('FEB 2019'!B$5:B$164,"Team 2",'FEB 2019'!D$5:D$164,"Anganwadi")</f>
        <v>0</v>
      </c>
      <c r="E25" s="32">
        <f>COUNTIFS('FEB 2019'!B$5:B$164,"Team 2",'FEB 2019'!D$5:D$164,"School")</f>
        <v>16</v>
      </c>
      <c r="F25" s="33">
        <f>SUMIF('FEB 2019'!$B$5:$B$164,"Team 2",'FEB 2019'!$I$5:$I$164)</f>
        <v>4017</v>
      </c>
    </row>
    <row r="26" spans="1:6">
      <c r="A26" s="246">
        <v>6</v>
      </c>
      <c r="B26" s="244">
        <v>43525</v>
      </c>
      <c r="C26" s="50" t="s">
        <v>66</v>
      </c>
      <c r="D26" s="32">
        <f>COUNTIFS('MARC 2019'!B$5:B$164,"Team 1",'MARC 2019'!D$5:D$164,"Anganwadi")</f>
        <v>0</v>
      </c>
      <c r="E26" s="32">
        <f>COUNTIFS('MARC 2019'!B$5:B$164,"Team 1",'MARC 2019'!D$5:D$164,"School")</f>
        <v>23</v>
      </c>
      <c r="F26" s="33">
        <f>SUMIF('MARC 2019'!$B$5:$B$164,"Team 1",'MARC 2019'!$I$5:$I$164)</f>
        <v>3536</v>
      </c>
    </row>
    <row r="27" spans="1:6">
      <c r="A27" s="247"/>
      <c r="B27" s="245"/>
      <c r="C27" s="50" t="s">
        <v>67</v>
      </c>
      <c r="D27" s="32">
        <f>COUNTIFS('MARC 2019'!B$5:B$164,"Team 2",'MARC 2019'!D$5:D$164,"Anganwadi")</f>
        <v>0</v>
      </c>
      <c r="E27" s="32">
        <f>COUNTIFS('MARC 2019'!B$5:B$164,"Team 2",'MARC 2019'!D$5:D$164,"School")</f>
        <v>23</v>
      </c>
      <c r="F27" s="33">
        <f>SUMIF('MARC 2019'!$B$5:$B$164,"Team 2",'MARC 2019'!$I$5:$I$164)</f>
        <v>6653</v>
      </c>
    </row>
    <row r="28" spans="1:6">
      <c r="A28" s="42" t="s">
        <v>42</v>
      </c>
      <c r="B28" s="42"/>
      <c r="C28" s="42"/>
      <c r="D28" s="42">
        <f>SUM(D16:D27)</f>
        <v>190</v>
      </c>
      <c r="E28" s="42">
        <f>SUM(E16:E27)</f>
        <v>129</v>
      </c>
      <c r="F28" s="42">
        <f>SUM(F16:F27)</f>
        <v>51099</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9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 2018</vt:lpstr>
      <vt:lpstr>NOV 2018</vt:lpstr>
      <vt:lpstr>DEC 2018</vt:lpstr>
      <vt:lpstr>JAN 2019</vt:lpstr>
      <vt:lpstr>FEB 2019</vt:lpstr>
      <vt:lpstr>MARC 2019</vt:lpstr>
      <vt:lpstr>Summary Sheet</vt:lpstr>
      <vt:lpstr>'DEC 2018'!Print_Titles</vt:lpstr>
      <vt:lpstr>'FEB 2019'!Print_Titles</vt:lpstr>
      <vt:lpstr>'JAN 2019'!Print_Titles</vt:lpstr>
      <vt:lpstr>'MARC 2019'!Print_Titles</vt:lpstr>
      <vt:lpstr>'NOV 2018'!Print_Titles</vt:lpstr>
      <vt:lpstr>'OCT 2018'!Print_Titles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2018-12-24T06:37:13Z</dcterms:modified>
</cp:coreProperties>
</file>