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firstSheet="1" activeTab="9"/>
  </bookViews>
  <sheets>
    <sheet name="Block at a Glance" sheetId="1" r:id="rId1"/>
    <sheet name="Oct-18" sheetId="5" r:id="rId2"/>
    <sheet name="Nov-18" sheetId="17" r:id="rId3"/>
    <sheet name="Dec-18" sheetId="18" r:id="rId4"/>
    <sheet name="Dec-18 (2)" sheetId="22" r:id="rId5"/>
    <sheet name="Jan-19" sheetId="19" r:id="rId6"/>
    <sheet name="Jan-19 (2)" sheetId="23" r:id="rId7"/>
    <sheet name="Feb-19" sheetId="20" r:id="rId8"/>
    <sheet name="Mar-19" sheetId="21" r:id="rId9"/>
    <sheet name="Summary Sheet" sheetId="11" r:id="rId10"/>
  </sheets>
  <definedNames>
    <definedName name="_xlnm._FilterDatabase" localSheetId="0" hidden="1">'Block at a Glance'!$A$4:$M$14</definedName>
    <definedName name="_xlnm.Print_Titles" localSheetId="3">'Dec-18'!$3:$4</definedName>
    <definedName name="_xlnm.Print_Titles" localSheetId="4">'Dec-18 (2)'!$3:$4</definedName>
    <definedName name="_xlnm.Print_Titles" localSheetId="7">'Feb-19'!$3:$4</definedName>
    <definedName name="_xlnm.Print_Titles" localSheetId="5">'Jan-19'!$3:$4</definedName>
    <definedName name="_xlnm.Print_Titles" localSheetId="6">'Jan-19 (2)'!$3:$4</definedName>
    <definedName name="_xlnm.Print_Titles" localSheetId="8">'Mar-19'!$3:$4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D167" i="23"/>
  <c r="B167"/>
  <c r="D166"/>
  <c r="B166"/>
  <c r="H165"/>
  <c r="G165"/>
  <c r="C165"/>
  <c r="I165"/>
  <c r="I143" i="19"/>
  <c r="I142"/>
  <c r="I141"/>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7"/>
  <c r="I86"/>
  <c r="I85"/>
  <c r="I84"/>
  <c r="I83"/>
  <c r="I82"/>
  <c r="I81"/>
  <c r="I80"/>
  <c r="I79"/>
  <c r="I78"/>
  <c r="I77"/>
  <c r="I76"/>
  <c r="I75"/>
  <c r="I74"/>
  <c r="I73"/>
  <c r="I72"/>
  <c r="I71"/>
  <c r="I70"/>
  <c r="I69"/>
  <c r="I68"/>
  <c r="I67"/>
  <c r="I66"/>
  <c r="I65"/>
  <c r="I64"/>
  <c r="I63"/>
  <c r="I62"/>
  <c r="I61"/>
  <c r="I59"/>
  <c r="I58"/>
  <c r="I57"/>
  <c r="I56"/>
  <c r="I55"/>
  <c r="I54"/>
  <c r="I53"/>
  <c r="I52"/>
  <c r="I51"/>
  <c r="I50"/>
  <c r="I49"/>
  <c r="I48"/>
  <c r="I47"/>
  <c r="I45"/>
  <c r="I44"/>
  <c r="I43"/>
  <c r="I42"/>
  <c r="I41"/>
  <c r="I40"/>
  <c r="I39"/>
  <c r="I38"/>
  <c r="I37"/>
  <c r="I36"/>
  <c r="I35"/>
  <c r="I34"/>
  <c r="I33"/>
  <c r="I32"/>
  <c r="I31"/>
  <c r="I30"/>
  <c r="I29"/>
  <c r="I28"/>
  <c r="I27"/>
  <c r="I26"/>
  <c r="I25"/>
  <c r="I24"/>
  <c r="I23"/>
  <c r="I22"/>
  <c r="I21"/>
  <c r="I18"/>
  <c r="I17"/>
  <c r="I16"/>
  <c r="I15"/>
  <c r="I14"/>
  <c r="I13"/>
  <c r="I12"/>
  <c r="I11"/>
  <c r="I10"/>
  <c r="I9"/>
  <c r="I8"/>
  <c r="I7"/>
  <c r="I6"/>
  <c r="I5"/>
  <c r="I112" i="2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D167"/>
  <c r="B167"/>
  <c r="D166"/>
  <c r="B166"/>
  <c r="H165"/>
  <c r="G165"/>
  <c r="C165"/>
  <c r="I165"/>
  <c r="I164" i="18"/>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56" i="17"/>
  <c r="I155"/>
  <c r="I154"/>
  <c r="I153"/>
  <c r="I152"/>
  <c r="I151"/>
  <c r="I150"/>
  <c r="I149"/>
  <c r="I148"/>
  <c r="I147"/>
  <c r="I146"/>
  <c r="I145"/>
  <c r="I144"/>
  <c r="I141"/>
  <c r="I140"/>
  <c r="I139"/>
  <c r="I138"/>
  <c r="I137"/>
  <c r="I136"/>
  <c r="I135"/>
  <c r="I134"/>
  <c r="I133"/>
  <c r="I132"/>
  <c r="I131"/>
  <c r="I130"/>
  <c r="I129"/>
  <c r="I114"/>
  <c r="I113"/>
  <c r="I112"/>
  <c r="I111"/>
  <c r="I110"/>
  <c r="I109"/>
  <c r="I108"/>
  <c r="I107"/>
  <c r="I106"/>
  <c r="I105"/>
  <c r="I104"/>
  <c r="I103"/>
  <c r="I95"/>
  <c r="I94"/>
  <c r="I93"/>
  <c r="I92"/>
  <c r="I91"/>
  <c r="I90"/>
  <c r="I89"/>
  <c r="I88"/>
  <c r="I87"/>
  <c r="I86"/>
  <c r="I85"/>
  <c r="I84"/>
  <c r="I83"/>
  <c r="I78"/>
  <c r="I77"/>
  <c r="I76"/>
  <c r="I75"/>
  <c r="I74"/>
  <c r="I73"/>
  <c r="I72"/>
  <c r="I71"/>
  <c r="I70"/>
  <c r="I69"/>
  <c r="I68"/>
  <c r="I67"/>
  <c r="I66"/>
  <c r="I65"/>
  <c r="I61"/>
  <c r="I60"/>
  <c r="I59"/>
  <c r="I58"/>
  <c r="I57"/>
  <c r="I56"/>
  <c r="I55"/>
  <c r="I54"/>
  <c r="I53"/>
  <c r="I52"/>
  <c r="I51"/>
  <c r="I50"/>
  <c r="I49"/>
  <c r="I48"/>
  <c r="I44"/>
  <c r="I43"/>
  <c r="I42"/>
  <c r="I41"/>
  <c r="I40"/>
  <c r="I39"/>
  <c r="I38"/>
  <c r="I37"/>
  <c r="I36"/>
  <c r="I35"/>
  <c r="I34"/>
  <c r="I33"/>
  <c r="I32"/>
  <c r="I31"/>
  <c r="I30"/>
  <c r="I29"/>
  <c r="I24"/>
  <c r="I23"/>
  <c r="I22"/>
  <c r="I21"/>
  <c r="I20"/>
  <c r="I19"/>
  <c r="I18"/>
  <c r="I17"/>
  <c r="I16"/>
  <c r="I15"/>
  <c r="I14"/>
  <c r="I13"/>
  <c r="I12"/>
  <c r="I11"/>
  <c r="I10"/>
  <c r="I141" i="5"/>
  <c r="I140"/>
  <c r="I139"/>
  <c r="I138"/>
  <c r="I137"/>
  <c r="I136"/>
  <c r="I135"/>
  <c r="I134"/>
  <c r="I133"/>
  <c r="I132"/>
  <c r="I131"/>
  <c r="I130"/>
  <c r="I129"/>
  <c r="I128"/>
  <c r="I127"/>
  <c r="I126"/>
  <c r="I115"/>
  <c r="I114"/>
  <c r="I113"/>
  <c r="I112"/>
  <c r="I111"/>
  <c r="I110"/>
  <c r="I109"/>
  <c r="I108"/>
  <c r="I107"/>
  <c r="I106"/>
  <c r="I105"/>
  <c r="I104"/>
  <c r="I103"/>
  <c r="I102"/>
  <c r="I101"/>
  <c r="I100"/>
  <c r="I99"/>
  <c r="I79"/>
  <c r="I78"/>
  <c r="I77"/>
  <c r="I76"/>
  <c r="I75"/>
  <c r="I74"/>
  <c r="I73"/>
  <c r="I72"/>
  <c r="I71"/>
  <c r="I70"/>
  <c r="I69"/>
  <c r="I64"/>
  <c r="I63"/>
  <c r="I62"/>
  <c r="I61"/>
  <c r="I60"/>
  <c r="I59"/>
  <c r="I58"/>
  <c r="I57"/>
  <c r="I56"/>
  <c r="I55"/>
  <c r="I54"/>
  <c r="I53"/>
  <c r="I41"/>
  <c r="I40"/>
  <c r="I39"/>
  <c r="I38"/>
  <c r="I37"/>
  <c r="I36"/>
  <c r="I35"/>
  <c r="I34"/>
  <c r="I33"/>
  <c r="I32"/>
  <c r="I31"/>
  <c r="I30"/>
  <c r="I29"/>
  <c r="I28"/>
  <c r="I27"/>
  <c r="I20"/>
  <c r="I19"/>
  <c r="I18"/>
  <c r="I17"/>
  <c r="I16"/>
  <c r="I15"/>
  <c r="I14"/>
  <c r="I13"/>
  <c r="I12"/>
  <c r="I11"/>
  <c r="I10"/>
  <c r="I9"/>
  <c r="I8"/>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57" i="17"/>
  <c r="I158"/>
  <c r="I159"/>
  <c r="I160"/>
  <c r="I161"/>
  <c r="I162"/>
  <c r="I163"/>
  <c r="I164"/>
  <c r="I160" i="5"/>
  <c r="I142"/>
  <c r="I143"/>
  <c r="I144"/>
  <c r="I145"/>
  <c r="I146"/>
  <c r="I147"/>
  <c r="I148"/>
  <c r="I149"/>
  <c r="I150"/>
  <c r="I151"/>
  <c r="I152"/>
  <c r="I153"/>
  <c r="I154"/>
  <c r="I155"/>
  <c r="I156"/>
  <c r="I157"/>
  <c r="I158"/>
  <c r="I159"/>
  <c r="I161"/>
  <c r="I162"/>
  <c r="I163"/>
  <c r="I164"/>
  <c r="I131" i="2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D167" i="19"/>
  <c r="D166"/>
  <c r="H165"/>
  <c r="G165"/>
  <c r="C165"/>
  <c r="F22" i="11"/>
  <c r="D167" i="18"/>
  <c r="D166"/>
  <c r="H165"/>
  <c r="G165"/>
  <c r="C165"/>
  <c r="F21" i="11"/>
  <c r="D167" i="17"/>
  <c r="D166"/>
  <c r="H165"/>
  <c r="G165"/>
  <c r="C165"/>
  <c r="F18" i="11"/>
  <c r="F17"/>
  <c r="C2"/>
  <c r="I2"/>
  <c r="F2"/>
  <c r="F23" l="1"/>
  <c r="F20"/>
  <c r="F26"/>
  <c r="F19"/>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<sst xmlns="http://schemas.openxmlformats.org/spreadsheetml/2006/main" count="5142" uniqueCount="1109">
  <si>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</si>
  <si>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</si>
  <si>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</si>
  <si>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</si>
  <si>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</si>
  <si>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</si>
  <si>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</si>
  <si>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</si>
  <si>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</si>
  <si>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</si>
  <si>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</si>
  <si>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</si>
  <si>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</si>
  <si>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</si>
  <si>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</si>
  <si>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</si>
  <si>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</si>
  <si>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</si>
  <si>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</si>
  <si>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</si>
  <si>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</si>
  <si>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</si>
  <si>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</si>
  <si>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</si>
  <si>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</si>
  <si>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</si>
  <si>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</si>
  <si>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</si>
  <si>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</si>
  <si>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</si>
  <si>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</si>
  <si>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</si>
  <si>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</si>
  <si>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</si>
  <si>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</si>
  <si>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</si>
  <si>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</si>
  <si>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</si>
  <si>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</si>
  <si>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</si>
  <si>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</si>
  <si>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</si>
  <si>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</si>
  <si>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</si>
  <si>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</si>
  <si>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</si>
  <si>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</si>
  <si>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</si>
  <si>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</si>
  <si>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</si>
  <si>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</si>
  <si>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</si>
  <si>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</si>
  <si>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</si>
  <si>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</si>
  <si>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</si>
  <si>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</si>
  <si>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</si>
  <si>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</si>
  <si>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</si>
  <si>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</si>
  <si>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</si>
  <si>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</si>
  <si>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</si>
  <si>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</si>
  <si>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</si>
  <si>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</si>
  <si>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</si>
  <si>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</si>
  <si>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</si>
  <si>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</si>
  <si>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</si>
  <si>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MICRO PLAN FORMAT
NATIONAL HEALTH MISSION-Rashtriya Bal Swasthya Karyakram (RBSK)
ACTION  PLAN OF YEAR - 2017-18</t>
  </si>
  <si>
    <t>Assam</t>
  </si>
  <si>
    <t>Saturday</t>
  </si>
  <si>
    <t>Car</t>
  </si>
  <si>
    <t>Monday</t>
  </si>
  <si>
    <t>Tuesday</t>
  </si>
  <si>
    <t>Wednesday</t>
  </si>
  <si>
    <t>Thursday</t>
  </si>
  <si>
    <t>Friday</t>
  </si>
  <si>
    <t>Morigaon</t>
  </si>
  <si>
    <t>Bhurbandha</t>
  </si>
  <si>
    <t>Mrs Niru Bora (i/c) / Mr Ashok Nath</t>
  </si>
  <si>
    <t>Mr Sanatan Das / Mrs Bibha Gogoi (i/c)</t>
  </si>
  <si>
    <t>Dr. Muzammel Haque</t>
  </si>
  <si>
    <t>Dr. Purba Jyoti Kakati</t>
  </si>
  <si>
    <t>Mrs Aruna Saikia</t>
  </si>
  <si>
    <t>8399997358</t>
  </si>
  <si>
    <t>8256068218</t>
  </si>
  <si>
    <t>9854794597</t>
  </si>
  <si>
    <t>Dr. Ranjan Saikia</t>
  </si>
  <si>
    <t>Dr. Bipul Kumar Sarma</t>
  </si>
  <si>
    <t>Mr Doly Phukan Bora</t>
  </si>
  <si>
    <t>Abeda Begum</t>
  </si>
  <si>
    <t>9401363228</t>
  </si>
  <si>
    <t>BATABORI HIGH SCHOOL</t>
  </si>
  <si>
    <t>18090408803</t>
  </si>
  <si>
    <t xml:space="preserve">Secondary only with grades 9 &amp; 10                                          </t>
  </si>
  <si>
    <t>HABIBARANGABARI ADARSHA ME</t>
  </si>
  <si>
    <t>18090403308</t>
  </si>
  <si>
    <t xml:space="preserve">Upper Primary only with grades 6 to 8                                      </t>
  </si>
  <si>
    <t>HABIBARANGABRI GIRLS HS (R)</t>
  </si>
  <si>
    <t>18090403315</t>
  </si>
  <si>
    <t>419 Bilarmur</t>
  </si>
  <si>
    <t>AWC</t>
  </si>
  <si>
    <t>154 Burha Mayanguri</t>
  </si>
  <si>
    <t>478 Dakhin Na Mayanguri</t>
  </si>
  <si>
    <t>475 Madhya Na Mayanguri</t>
  </si>
  <si>
    <t>19 Na Mayanguri</t>
  </si>
  <si>
    <t>476 Pachim Na Mayanguri</t>
  </si>
  <si>
    <t>3 Barangabari Rashmandir</t>
  </si>
  <si>
    <t>4 Barangabari</t>
  </si>
  <si>
    <t>5 Barangabari Puranisuk</t>
  </si>
  <si>
    <t>1 Barangabari LP</t>
  </si>
  <si>
    <t>6 Salikabori</t>
  </si>
  <si>
    <t>8 Gupak Krishna Than</t>
  </si>
  <si>
    <t>2 Ram-Ata-Satra</t>
  </si>
  <si>
    <t>BHARALTUP LP</t>
  </si>
  <si>
    <t>18090409001</t>
  </si>
  <si>
    <t xml:space="preserve">Primary only with grades 1 to 5                                            </t>
  </si>
  <si>
    <t>BHARALTUP LT. DAYA KAKATI ME R</t>
  </si>
  <si>
    <t>18090409002</t>
  </si>
  <si>
    <t>PACHIM KUHIGURI LP (V)</t>
  </si>
  <si>
    <t>18090409003</t>
  </si>
  <si>
    <t>AFUKHANDA LP</t>
  </si>
  <si>
    <t>18090409101</t>
  </si>
  <si>
    <t>HABIBARANGABARI ADARSHA HS (R)</t>
  </si>
  <si>
    <t>18090403316</t>
  </si>
  <si>
    <t>BAKULGURI LP</t>
  </si>
  <si>
    <t>18090403901</t>
  </si>
  <si>
    <t>16 Ouguri LPS</t>
  </si>
  <si>
    <t>15 Hahsara</t>
  </si>
  <si>
    <t>474 Bura Suburi</t>
  </si>
  <si>
    <t>483 Silputa</t>
  </si>
  <si>
    <t>17 Tarun Puthibharal</t>
  </si>
  <si>
    <t>473 Ouguri Kalitagaon</t>
  </si>
  <si>
    <t>482 Bhurbandha Gusaisuburi</t>
  </si>
  <si>
    <t>471 Ouguri Konwargaon</t>
  </si>
  <si>
    <t>18 Ouguri Konwargaon</t>
  </si>
  <si>
    <t>20 Kumuraguri LP</t>
  </si>
  <si>
    <t>7 Madhya Barangabari</t>
  </si>
  <si>
    <t>9 Gaginibori</t>
  </si>
  <si>
    <t>10 Nawkata LP</t>
  </si>
  <si>
    <t>11 Nawkata Puranisuk</t>
  </si>
  <si>
    <t>12 2 No.Nawkata</t>
  </si>
  <si>
    <t>BHALUKMARI ADARSHA LP</t>
  </si>
  <si>
    <t>18090409102</t>
  </si>
  <si>
    <t>GABHURA TUP LP (V)</t>
  </si>
  <si>
    <t>18090409104</t>
  </si>
  <si>
    <t>KATAHJARI L.P. (V)</t>
  </si>
  <si>
    <t>18090409201</t>
  </si>
  <si>
    <t>DANGARIAGAON LP</t>
  </si>
  <si>
    <t>18090404001</t>
  </si>
  <si>
    <t>NA-TARABORI LP</t>
  </si>
  <si>
    <t>18090404002</t>
  </si>
  <si>
    <t>DANGARIAGAON ME (R)</t>
  </si>
  <si>
    <t>18090404003</t>
  </si>
  <si>
    <t>BEBEJIA LP</t>
  </si>
  <si>
    <t>18090409701</t>
  </si>
  <si>
    <t>GARMARI GIRLS ME (R)</t>
  </si>
  <si>
    <t>18090409702</t>
  </si>
  <si>
    <t>CHATANGURI LP</t>
  </si>
  <si>
    <t>18090405601</t>
  </si>
  <si>
    <t>PASCHIM CHATANGURI LP</t>
  </si>
  <si>
    <t>18090405602</t>
  </si>
  <si>
    <t>BHEDO ATI LP</t>
  </si>
  <si>
    <t>18090405603</t>
  </si>
  <si>
    <t>479 Bhurbandha Mikirsuba</t>
  </si>
  <si>
    <t>152 Katahguri</t>
  </si>
  <si>
    <t>20 Bagaribari</t>
  </si>
  <si>
    <t>472 Niz Bhurbandha</t>
  </si>
  <si>
    <t>14 Bhurbandha M.V.</t>
  </si>
  <si>
    <t>155 Sarbori Nigam</t>
  </si>
  <si>
    <t>1 Mikirbheta Ahomgaon</t>
  </si>
  <si>
    <t>2 Mikirbheta Tribelgaon</t>
  </si>
  <si>
    <t>9 Mikirbheta Kachusuk</t>
  </si>
  <si>
    <t>3 Dekagaon</t>
  </si>
  <si>
    <t>4 Mikirbheta Konchgaon</t>
  </si>
  <si>
    <t>5 Mikirbheta Adarsha</t>
  </si>
  <si>
    <t>SUKUTIPUTA HABI LP (E)</t>
  </si>
  <si>
    <t>18090410401</t>
  </si>
  <si>
    <t>NO1. SUKUTIPUTA HABI L.P. (V)</t>
  </si>
  <si>
    <t>18090410402</t>
  </si>
  <si>
    <t xml:space="preserve">CHATANGURI ADARSHA ME </t>
  </si>
  <si>
    <t>18090405605</t>
  </si>
  <si>
    <t>SIDHABARI LP</t>
  </si>
  <si>
    <t>18090406501</t>
  </si>
  <si>
    <t>477 Latimari</t>
  </si>
  <si>
    <t>153 Latimari La-Mela</t>
  </si>
  <si>
    <t>12 Patidaya</t>
  </si>
  <si>
    <t>481 Borsimaluguri</t>
  </si>
  <si>
    <t>138  Thanagar</t>
  </si>
  <si>
    <t>480 Pub Thanagara</t>
  </si>
  <si>
    <t>6 Mikirbheta Pachim</t>
  </si>
  <si>
    <t>7 Mikirbheta Azad</t>
  </si>
  <si>
    <t>11 Da.Mikirbheta Muslimsuburi</t>
  </si>
  <si>
    <t>8 Mikirbheta Islampur Pachim</t>
  </si>
  <si>
    <t>10 Mikirbheta Islampur</t>
  </si>
  <si>
    <t>PANIKAURI LP</t>
  </si>
  <si>
    <t>18090410601</t>
  </si>
  <si>
    <t>BAGARI ATI LP</t>
  </si>
  <si>
    <t>18090410701</t>
  </si>
  <si>
    <t>PACHIM SIDHABARI ME</t>
  </si>
  <si>
    <t>18090406502</t>
  </si>
  <si>
    <t>DURIMARI LP</t>
  </si>
  <si>
    <t>18090406701</t>
  </si>
  <si>
    <t>BHAIRAGURI LP</t>
  </si>
  <si>
    <t>18090406801</t>
  </si>
  <si>
    <t>GAGALMARI LP</t>
  </si>
  <si>
    <t>18090410801</t>
  </si>
  <si>
    <t>KAPOUJARI L.P. (V)</t>
  </si>
  <si>
    <t>18090411003</t>
  </si>
  <si>
    <t>RASARAJ ME</t>
  </si>
  <si>
    <t>18090406802</t>
  </si>
  <si>
    <t>PATKUMAI LP</t>
  </si>
  <si>
    <t>18090407201</t>
  </si>
  <si>
    <t>DUWANI LP</t>
  </si>
  <si>
    <t>18090408301</t>
  </si>
  <si>
    <t>NO.1 SUKUTIPUTA LP</t>
  </si>
  <si>
    <t>18090411101</t>
  </si>
  <si>
    <t>NO.2 SUKUTIPUTA LP</t>
  </si>
  <si>
    <t>18090411102</t>
  </si>
  <si>
    <t>SUKUTIPUTA ME</t>
  </si>
  <si>
    <t>18090411106</t>
  </si>
  <si>
    <t>DUWANI ME (R)</t>
  </si>
  <si>
    <t>18090408302</t>
  </si>
  <si>
    <t>GASHARGURI LP (E)</t>
  </si>
  <si>
    <t>18090408402</t>
  </si>
  <si>
    <t>MALPUTA JANATA LP</t>
  </si>
  <si>
    <t>18090408501</t>
  </si>
  <si>
    <t>BANGALPARA LP</t>
  </si>
  <si>
    <t>18090411201</t>
  </si>
  <si>
    <t>BANGALPARA ANCHALIK ME R</t>
  </si>
  <si>
    <t>18090411202</t>
  </si>
  <si>
    <t>ALISINGA MV</t>
  </si>
  <si>
    <t>18090408601</t>
  </si>
  <si>
    <t xml:space="preserve">Upper Primary with grades 1 to 8                                           </t>
  </si>
  <si>
    <t>186  Pachim Khatarbori</t>
  </si>
  <si>
    <t>484  Pub Khatarbori</t>
  </si>
  <si>
    <t>13 Khatarbori</t>
  </si>
  <si>
    <t>13 Kumuraguri</t>
  </si>
  <si>
    <t>19 Kumuraguri</t>
  </si>
  <si>
    <t>15 Kahibari</t>
  </si>
  <si>
    <t>16 Pub Chakabahi</t>
  </si>
  <si>
    <t>17 Uttar Kahibari</t>
  </si>
  <si>
    <t>18 Kumuraguri Puthibharal</t>
  </si>
  <si>
    <t>12 Simaluguri</t>
  </si>
  <si>
    <t>13 Simaluguri No-2</t>
  </si>
  <si>
    <t>14 Wabori Nathgaon</t>
  </si>
  <si>
    <t>15 Wabori</t>
  </si>
  <si>
    <t>16 Wabori Tribelgaon</t>
  </si>
  <si>
    <t>17 Wabori Bharaligaon</t>
  </si>
  <si>
    <t>18 Hekudangbori</t>
  </si>
  <si>
    <t>19 Hekudangbori Majsuburi</t>
  </si>
  <si>
    <t>BARGAMARI GUNARAM B. L.P. (V)</t>
  </si>
  <si>
    <t>18090411301</t>
  </si>
  <si>
    <t>KACHARIJAN LP (E)</t>
  </si>
  <si>
    <t>18090411501</t>
  </si>
  <si>
    <t>KACHARIJAN L.P. (V)</t>
  </si>
  <si>
    <t>18090411502</t>
  </si>
  <si>
    <t>MAJ CHATANGURI LP (E)</t>
  </si>
  <si>
    <t>18090408602</t>
  </si>
  <si>
    <t>DUWANI LP (E)</t>
  </si>
  <si>
    <t>18090409401</t>
  </si>
  <si>
    <t>NATUAGAON LP</t>
  </si>
  <si>
    <t>18090406601</t>
  </si>
  <si>
    <t>BAHAKABARI LP</t>
  </si>
  <si>
    <t>18090409501</t>
  </si>
  <si>
    <t>BAHLUKAGURI G.N.B. LP</t>
  </si>
  <si>
    <t>18090409601</t>
  </si>
  <si>
    <t>PASCHIM SIDHABARI LP</t>
  </si>
  <si>
    <t>18090406602</t>
  </si>
  <si>
    <t>NA-BORI LP</t>
  </si>
  <si>
    <t>18090406603</t>
  </si>
  <si>
    <t>2 Sarbori Hindugaon</t>
  </si>
  <si>
    <t>14 Pub Garmari</t>
  </si>
  <si>
    <t>21 Sarbori LP</t>
  </si>
  <si>
    <t>285 Sapmari Gusthan</t>
  </si>
  <si>
    <t>280 Pub Sapmari Muslimsuburi</t>
  </si>
  <si>
    <t>7 Haldhibari LPS</t>
  </si>
  <si>
    <t>281 Madhya Haldhibari</t>
  </si>
  <si>
    <t>279 Haldhibari Reserve</t>
  </si>
  <si>
    <t>20  Suratabori</t>
  </si>
  <si>
    <t>21 Burasoratbori</t>
  </si>
  <si>
    <t>22 Suratbori Kisam</t>
  </si>
  <si>
    <t>32 Bhalukaguri</t>
  </si>
  <si>
    <t>337 Bhalukaguri Nigam</t>
  </si>
  <si>
    <t xml:space="preserve"> Sensuasuk</t>
  </si>
  <si>
    <t>352 Dhurasap</t>
  </si>
  <si>
    <t>178 Dhurasap</t>
  </si>
  <si>
    <t>UDAHINBORI LP</t>
  </si>
  <si>
    <t>18090409602</t>
  </si>
  <si>
    <t>PANDIT MATIRAM DAS M.E.(R)</t>
  </si>
  <si>
    <t>18090409603</t>
  </si>
  <si>
    <t>AHATGURI LP</t>
  </si>
  <si>
    <t>18090406604</t>
  </si>
  <si>
    <t>BAPUJI ME</t>
  </si>
  <si>
    <t>18090406605</t>
  </si>
  <si>
    <t>MALPUTA LP (E)</t>
  </si>
  <si>
    <t>18090407101</t>
  </si>
  <si>
    <t>6 Dandua Majgaon</t>
  </si>
  <si>
    <t>185 Haldhibari Nathsuburi</t>
  </si>
  <si>
    <t>286 2 No Dandua Majgaon</t>
  </si>
  <si>
    <t>181 Sapmari</t>
  </si>
  <si>
    <t>289 Madhya Sapmari</t>
  </si>
  <si>
    <t>1 Pub Sapmari</t>
  </si>
  <si>
    <t>2 Bhogdhala Pachim</t>
  </si>
  <si>
    <t>30 Sataribori</t>
  </si>
  <si>
    <t>218 Sataribori</t>
  </si>
  <si>
    <t>348 Sataribori</t>
  </si>
  <si>
    <t>359 Collegesuk</t>
  </si>
  <si>
    <t>180 Borigaon</t>
  </si>
  <si>
    <t>340 Dakhin Pub Borigaon</t>
  </si>
  <si>
    <t>187 Pachim Borigaon</t>
  </si>
  <si>
    <t>26 Borigaon</t>
  </si>
  <si>
    <t>GARMARI LP</t>
  </si>
  <si>
    <t>18090409802</t>
  </si>
  <si>
    <t>BARMANIPUR LP</t>
  </si>
  <si>
    <t>18090407301</t>
  </si>
  <si>
    <t>PASCHIM MANIPUR LP</t>
  </si>
  <si>
    <t>18090407401</t>
  </si>
  <si>
    <t>CHAPAPAR LP</t>
  </si>
  <si>
    <t>18090407402</t>
  </si>
  <si>
    <t>5  Dhalthapara LPS</t>
  </si>
  <si>
    <t>4 Dhalthapara Namghar</t>
  </si>
  <si>
    <t>184 3 No.Dhalthapara</t>
  </si>
  <si>
    <t>182 Dandua Parbatia Namghar</t>
  </si>
  <si>
    <t>287 Dandua Kalimandir</t>
  </si>
  <si>
    <t>277 Dandua Satra</t>
  </si>
  <si>
    <t>137 Niz Dandua</t>
  </si>
  <si>
    <t>278 Niz Dandua(Mini)</t>
  </si>
  <si>
    <t>284 Niz Dandua Dolmandir</t>
  </si>
  <si>
    <t>276 Dandua Borbori</t>
  </si>
  <si>
    <t>339 Pachim Baligaon</t>
  </si>
  <si>
    <t>360 Baligaon LPS</t>
  </si>
  <si>
    <t>29 Baligaon</t>
  </si>
  <si>
    <t>349 Parasutangani</t>
  </si>
  <si>
    <t>31 Parasutangani</t>
  </si>
  <si>
    <t>336 Parasutangani Nathsuk</t>
  </si>
  <si>
    <t>GARMARI ANCHALIK HS</t>
  </si>
  <si>
    <t>18090409806</t>
  </si>
  <si>
    <t xml:space="preserve">Secondary with grades 6 to 10                                              </t>
  </si>
  <si>
    <t>MANIPUR ME</t>
  </si>
  <si>
    <t>18090407403</t>
  </si>
  <si>
    <t>KAMARBORI LP (E)</t>
  </si>
  <si>
    <t>18090407404</t>
  </si>
  <si>
    <t>291 Bishaya Bori</t>
  </si>
  <si>
    <t>9 Doloisuba LPS</t>
  </si>
  <si>
    <t>8 Binapani Puthibharal</t>
  </si>
  <si>
    <t>283 Doloisuba Mdhisuk</t>
  </si>
  <si>
    <t>290 Doloisuba Mahantasuburi</t>
  </si>
  <si>
    <t>183 3 No.Doloisuba</t>
  </si>
  <si>
    <t>28 Rangadaria</t>
  </si>
  <si>
    <t>338 Rangadaria Ujanisuk</t>
  </si>
  <si>
    <t>346 Na-Bhetisuk</t>
  </si>
  <si>
    <t>162 Pub Rangadaria</t>
  </si>
  <si>
    <t>354 Dighalipathar Miyasuk</t>
  </si>
  <si>
    <t>344 Dighalipathar Reservesuburi</t>
  </si>
  <si>
    <t>355 Dighalipathar Nabab Basti</t>
  </si>
  <si>
    <t>341 Fakirsuk</t>
  </si>
  <si>
    <t>SARUBORI SADHANA LP</t>
  </si>
  <si>
    <t>18090409801</t>
  </si>
  <si>
    <t>HARIABORI LP</t>
  </si>
  <si>
    <t>18090409901</t>
  </si>
  <si>
    <t>BISHNU RABHA HS</t>
  </si>
  <si>
    <t>18090407405</t>
  </si>
  <si>
    <t>288 Gerekhowa</t>
  </si>
  <si>
    <t>3  Gerekhowa LP</t>
  </si>
  <si>
    <t>151 Kamarbori 1 No</t>
  </si>
  <si>
    <t>275 Kamarbori 2 No</t>
  </si>
  <si>
    <t>10 Rupahibori</t>
  </si>
  <si>
    <t>306 Rupahibori</t>
  </si>
  <si>
    <t>142 Dighalipathar</t>
  </si>
  <si>
    <t>219 Dighalipathar</t>
  </si>
  <si>
    <t>343 Bhuyansuk</t>
  </si>
  <si>
    <t>140 Dakhin Tumkabori</t>
  </si>
  <si>
    <t xml:space="preserve"> Borpetabori Pani Namghar</t>
  </si>
  <si>
    <t>27 Borpetabori</t>
  </si>
  <si>
    <t>191 Dakhin Morsunaipar</t>
  </si>
  <si>
    <t>190 Pachim Morsunaipar</t>
  </si>
  <si>
    <t>CHOTA GAMARIGURI LP (E)</t>
  </si>
  <si>
    <t>18090409902</t>
  </si>
  <si>
    <t>GHAGUA KALBARI LP</t>
  </si>
  <si>
    <t>18090410001</t>
  </si>
  <si>
    <t>SANJUKTA GHAGUA LP</t>
  </si>
  <si>
    <t>18090410101</t>
  </si>
  <si>
    <t>NO.2 MANIPUR LP</t>
  </si>
  <si>
    <t>18090407501</t>
  </si>
  <si>
    <t>305 Parajari</t>
  </si>
  <si>
    <t>489 Pub Dighalbori</t>
  </si>
  <si>
    <t>116 Dighalbori</t>
  </si>
  <si>
    <t>115 Hugaltoli</t>
  </si>
  <si>
    <t>223 Dighalbori</t>
  </si>
  <si>
    <t>220 Hugaltoli</t>
  </si>
  <si>
    <t>491 Dighalbori</t>
  </si>
  <si>
    <t>350 Pachim Balijan</t>
  </si>
  <si>
    <t>356 Balijan Reserve</t>
  </si>
  <si>
    <t>34 Balijan</t>
  </si>
  <si>
    <t>192 Balijan</t>
  </si>
  <si>
    <t>345 Uttar Balijan</t>
  </si>
  <si>
    <t>357 Dakhin Balijan</t>
  </si>
  <si>
    <t>GHAGUA HIGH SCHOOL</t>
  </si>
  <si>
    <t>18090410103</t>
  </si>
  <si>
    <t>MANIPUR MV</t>
  </si>
  <si>
    <t>18090407502</t>
  </si>
  <si>
    <t>NO.1 TIKHABORI LP</t>
  </si>
  <si>
    <t>18090410102</t>
  </si>
  <si>
    <t>TIKHABORI ME</t>
  </si>
  <si>
    <t>18090410104</t>
  </si>
  <si>
    <t>OUJARIBORI LP</t>
  </si>
  <si>
    <t>18090407503</t>
  </si>
  <si>
    <t>KACHIAMTOLI LP (E)</t>
  </si>
  <si>
    <t>18090407504</t>
  </si>
  <si>
    <t>MEDHA KANTA SMRITY LP</t>
  </si>
  <si>
    <t>18090407601</t>
  </si>
  <si>
    <t>120 Udari</t>
  </si>
  <si>
    <t>222 2 No.Udari</t>
  </si>
  <si>
    <t>493 Kahikuchi</t>
  </si>
  <si>
    <t>117 Brahmabori</t>
  </si>
  <si>
    <t>488 Dumbaha</t>
  </si>
  <si>
    <t>499 Dighalbori suburi</t>
  </si>
  <si>
    <t>342 Pachim Tumkabori</t>
  </si>
  <si>
    <t>35 Tumkabori</t>
  </si>
  <si>
    <t>361 Madhya Tumkabori</t>
  </si>
  <si>
    <t>351 Dakhin Tumkabori</t>
  </si>
  <si>
    <t>352 Pub Tumkabori</t>
  </si>
  <si>
    <t>161 Sengamara</t>
  </si>
  <si>
    <t>NO.2 TIKHABORI LP</t>
  </si>
  <si>
    <t>18090410201</t>
  </si>
  <si>
    <t>GAURIPUR LP</t>
  </si>
  <si>
    <t>18090410202</t>
  </si>
  <si>
    <t>OUJARI LP</t>
  </si>
  <si>
    <t>18090407701</t>
  </si>
  <si>
    <t>OUJARI ME (R)</t>
  </si>
  <si>
    <t>18090407702</t>
  </si>
  <si>
    <t>SIKSHA PRADIP ME</t>
  </si>
  <si>
    <t>18090410203</t>
  </si>
  <si>
    <t>PACHIM OUJARI LP (E)</t>
  </si>
  <si>
    <t>18090407705</t>
  </si>
  <si>
    <t>HATIGAR LP</t>
  </si>
  <si>
    <t>18090407801</t>
  </si>
  <si>
    <t>JORAHAT LP</t>
  </si>
  <si>
    <t>18090407802</t>
  </si>
  <si>
    <t>ULUBARI LP (E)</t>
  </si>
  <si>
    <t>18090408001</t>
  </si>
  <si>
    <t>PADUM PUKHURI L.P. (V)</t>
  </si>
  <si>
    <t>18090410204</t>
  </si>
  <si>
    <t>SIKSHA PRADIP HS</t>
  </si>
  <si>
    <t>18090410205</t>
  </si>
  <si>
    <t>BASANAGHAT KHANDAJAN L.P. (V)</t>
  </si>
  <si>
    <t>18090408201</t>
  </si>
  <si>
    <t>BHALUKAGURI GOVT. J.B.</t>
  </si>
  <si>
    <t>18090409502</t>
  </si>
  <si>
    <t>PAGHALI LP</t>
  </si>
  <si>
    <t>18090400101</t>
  </si>
  <si>
    <t>221 Bakharbori</t>
  </si>
  <si>
    <t>118 Bakharbori</t>
  </si>
  <si>
    <t>486 Bakharbori-3</t>
  </si>
  <si>
    <t>173 Bowalguri</t>
  </si>
  <si>
    <t>495 Na-Bakharbori</t>
  </si>
  <si>
    <t>119 Na-Bakharbori</t>
  </si>
  <si>
    <t>37 Torabori</t>
  </si>
  <si>
    <t>450 Pub torabori</t>
  </si>
  <si>
    <t>444 3 No.Torabori</t>
  </si>
  <si>
    <t>159 Pachim Torabori</t>
  </si>
  <si>
    <t>38 Natorabori</t>
  </si>
  <si>
    <t>464 Natorabori</t>
  </si>
  <si>
    <t>469 Uttar Torabori</t>
  </si>
  <si>
    <t>KARATIPAM LP</t>
  </si>
  <si>
    <t>18090410901</t>
  </si>
  <si>
    <t>PAGHALI HIGH SCHOOL</t>
  </si>
  <si>
    <t>18090400106</t>
  </si>
  <si>
    <t>113 Kanfala</t>
  </si>
  <si>
    <t>114 Kaliajari</t>
  </si>
  <si>
    <t>497 Gaikatabori</t>
  </si>
  <si>
    <t>226 Kanfala</t>
  </si>
  <si>
    <t>106 Dhekifala</t>
  </si>
  <si>
    <t>498 Dakhin Sikabori</t>
  </si>
  <si>
    <t>176 Pachim Sikabori</t>
  </si>
  <si>
    <t>373 Sikabori Tribel suburi</t>
  </si>
  <si>
    <t>188 Hatibat</t>
  </si>
  <si>
    <t>448 Pachim Hatibat</t>
  </si>
  <si>
    <t>39 Gusaisuba</t>
  </si>
  <si>
    <t>40 Kapurpurabori</t>
  </si>
  <si>
    <t>194 Kapurpurabori</t>
  </si>
  <si>
    <t>487 Dhekifala</t>
  </si>
  <si>
    <t>175 Da-Sikabori</t>
  </si>
  <si>
    <t>170 Mela Ati Samkata</t>
  </si>
  <si>
    <t>104 Samkata</t>
  </si>
  <si>
    <t>494 Mela-Ati-Samkata</t>
  </si>
  <si>
    <t>103 Gasarguri</t>
  </si>
  <si>
    <t>212 Gasarguri</t>
  </si>
  <si>
    <t>485 Gasarguri Nigam</t>
  </si>
  <si>
    <t>158 Thakuriabori</t>
  </si>
  <si>
    <t>189 Simaluguri</t>
  </si>
  <si>
    <t>446 Ahatoli</t>
  </si>
  <si>
    <t>42 Sukdol Sarubori</t>
  </si>
  <si>
    <t>447 Barbori</t>
  </si>
  <si>
    <t>43 Sukdol Borbori</t>
  </si>
  <si>
    <t>455 Sukdol Borbori</t>
  </si>
  <si>
    <t>454 Keutabori</t>
  </si>
  <si>
    <t>149 Nagasarguri</t>
  </si>
  <si>
    <t>492 Pub Na Gasarguri</t>
  </si>
  <si>
    <t>312 Hatimuria</t>
  </si>
  <si>
    <t>496 Burhagaon Burha suburi</t>
  </si>
  <si>
    <t>102 Duoni</t>
  </si>
  <si>
    <t>211 Uttar Duoni</t>
  </si>
  <si>
    <t>442 Bilpar</t>
  </si>
  <si>
    <t>440 Borghuli</t>
  </si>
  <si>
    <t>445 Kalikajari Majsuburi</t>
  </si>
  <si>
    <t>44 Uttar Kalikajari</t>
  </si>
  <si>
    <t>443 Panjathan</t>
  </si>
  <si>
    <t>139 Madhya Kalikajari</t>
  </si>
  <si>
    <t>452 Madhya Kalikajari</t>
  </si>
  <si>
    <t>313 Saru Duoni</t>
  </si>
  <si>
    <t>206 Pat Kumoi</t>
  </si>
  <si>
    <t>111 Bhangamur</t>
  </si>
  <si>
    <t>311 Silimbori (Mini)</t>
  </si>
  <si>
    <t>372 Na-Bordowa</t>
  </si>
  <si>
    <t>105 Bangalpara</t>
  </si>
  <si>
    <t>456 Mahkhulibasti</t>
  </si>
  <si>
    <t>195 Islampur</t>
  </si>
  <si>
    <t>451 Dhandhunia</t>
  </si>
  <si>
    <t>141 Bagaribari</t>
  </si>
  <si>
    <t>193 Bagaribari</t>
  </si>
  <si>
    <t>453 Bagaribari</t>
  </si>
  <si>
    <t>371 Sukutiputa</t>
  </si>
  <si>
    <t>89 Bebejiahabi</t>
  </si>
  <si>
    <t>377 Madhya Bebejiahabi</t>
  </si>
  <si>
    <t xml:space="preserve"> Pub Bebejiahabi</t>
  </si>
  <si>
    <t>107 Gagalmari</t>
  </si>
  <si>
    <t>433 2 No.Garmari Karatipam</t>
  </si>
  <si>
    <t>148 Garjan Karatipam</t>
  </si>
  <si>
    <t>426 Pachim Karatipam</t>
  </si>
  <si>
    <t>45 Dakhin Kalikajari</t>
  </si>
  <si>
    <t>441 Kalikajari Sunapur</t>
  </si>
  <si>
    <t>449 Kalikajari Kumarpara</t>
  </si>
  <si>
    <t>82 Borbhagia</t>
  </si>
  <si>
    <t>93 Borbhagia Brahman Gaon</t>
  </si>
  <si>
    <t>94 Borbhagia Ahattal</t>
  </si>
  <si>
    <t>106 Borbhagia Das Gaon</t>
  </si>
  <si>
    <t>170 Kachadhara</t>
  </si>
  <si>
    <t>380 2 No.Borgarmari Madhya</t>
  </si>
  <si>
    <t>378 Uttar Borgarmari</t>
  </si>
  <si>
    <t>146 1Pub Garmari</t>
  </si>
  <si>
    <t>376 Garmari Konchsuburi</t>
  </si>
  <si>
    <t>91 Borgarmari</t>
  </si>
  <si>
    <t>431 Garmari Pachim-Uttar</t>
  </si>
  <si>
    <t>374 Pachim Borgarmari</t>
  </si>
  <si>
    <t>83 Madhya Borbhagia</t>
  </si>
  <si>
    <t>85 Pub Borbhagia Jula Gaon</t>
  </si>
  <si>
    <t>86 Madhya Borbhagia Na-gharia</t>
  </si>
  <si>
    <t>87 Borbhagia Chandrapur</t>
  </si>
  <si>
    <t>89 Uttunga Bori</t>
  </si>
  <si>
    <t>169 Garmari Panikauri</t>
  </si>
  <si>
    <t>430 2 No.Pub Garmari</t>
  </si>
  <si>
    <t>375 Satsapari Bagariati</t>
  </si>
  <si>
    <t>370 Bharaltup</t>
  </si>
  <si>
    <t>110 Afukhunda</t>
  </si>
  <si>
    <t>491 Bhatkhowabori</t>
  </si>
  <si>
    <t>92 Madhya Borbhagia 2</t>
  </si>
  <si>
    <t>95 Pachim Borbhagia Bhatimur</t>
  </si>
  <si>
    <t>98 Bhatimur Cholai Pukhuri</t>
  </si>
  <si>
    <t>100 Borbhogia Lengeribori</t>
  </si>
  <si>
    <t>101 Tilika Pukhuri</t>
  </si>
  <si>
    <t>102 Borbhagia Santipur</t>
  </si>
  <si>
    <t>96 2 No.Bhalukaguri</t>
  </si>
  <si>
    <t>94 Sarubori</t>
  </si>
  <si>
    <t xml:space="preserve"> Uttar Belguri Muslimgaon</t>
  </si>
  <si>
    <t>204 Rangapara</t>
  </si>
  <si>
    <t>109 Karatipam</t>
  </si>
  <si>
    <t>428 Halikabori</t>
  </si>
  <si>
    <t>84 Pub Borbhagia</t>
  </si>
  <si>
    <t>88 Pub Borbhagia Adarsha Gaon</t>
  </si>
  <si>
    <t>96 Madhya Kahibari Dumahala</t>
  </si>
  <si>
    <t>99 Kobiabori Rajagaon</t>
  </si>
  <si>
    <t>107 Kahibari (Charaibahi)</t>
  </si>
  <si>
    <t>113 Pachim Kahibari</t>
  </si>
  <si>
    <t>114 Rajapukhuri Nigam</t>
  </si>
  <si>
    <t>427 Dakhin Betbari</t>
  </si>
  <si>
    <t>381 Dakhin Belguri</t>
  </si>
  <si>
    <t>88 Hariabori</t>
  </si>
  <si>
    <t>145 Roumari</t>
  </si>
  <si>
    <t>202 Suta Garmari</t>
  </si>
  <si>
    <t>436 Pub Hariabori</t>
  </si>
  <si>
    <t>110 Jarabari Alakapur</t>
  </si>
  <si>
    <t>111 Majgaon Kankatabori</t>
  </si>
  <si>
    <t>115 Uttar Majgaon</t>
  </si>
  <si>
    <t>112 Pub Niz Mikirgaon</t>
  </si>
  <si>
    <t>97 Niz Mikirgaon Bijuli Nagar</t>
  </si>
  <si>
    <t>103 Chalakha bori</t>
  </si>
  <si>
    <t>119 Niz Mikirgaon 2</t>
  </si>
  <si>
    <t>437 Pachim Kalbari</t>
  </si>
  <si>
    <t xml:space="preserve"> Ghagua Kalbari</t>
  </si>
  <si>
    <t>438 Kalbari</t>
  </si>
  <si>
    <t>147 Padum Pukhuri</t>
  </si>
  <si>
    <t>432 Tulakhibori</t>
  </si>
  <si>
    <t>92 Dibika</t>
  </si>
  <si>
    <t>118 Niz Mikirgaon</t>
  </si>
  <si>
    <t>172 Ganesh Mandir</t>
  </si>
  <si>
    <t>120 Mayengia</t>
  </si>
  <si>
    <t>122 Madhya Mayengia</t>
  </si>
  <si>
    <t>123 Meyeniga No-bori</t>
  </si>
  <si>
    <t>145  Pub Mayengia</t>
  </si>
  <si>
    <t>151 Simaluguri</t>
  </si>
  <si>
    <t>97 Ghagua Morigaon pahar</t>
  </si>
  <si>
    <t>93 Ghagua Sanjukta</t>
  </si>
  <si>
    <t>434 Ghagua Rajagaon suburi</t>
  </si>
  <si>
    <t>168 Tikharbori</t>
  </si>
  <si>
    <t>201 Pa.Tikharbori Tribelgaon</t>
  </si>
  <si>
    <t>379 Janajati suburi</t>
  </si>
  <si>
    <t>209 2 No Gouripur</t>
  </si>
  <si>
    <t>125 Medhigaon</t>
  </si>
  <si>
    <t>121 Mayengia Gasarabori</t>
  </si>
  <si>
    <t>126 Mengia Nal Duba</t>
  </si>
  <si>
    <t>140 Uttar Mayengia</t>
  </si>
  <si>
    <t>150 Mayengia Darzigaon</t>
  </si>
  <si>
    <t>95 1 No.Bhalukaguri</t>
  </si>
  <si>
    <t>435 Harimandir suburi</t>
  </si>
  <si>
    <t>167 3 No.Bhalukaguri</t>
  </si>
  <si>
    <t>425 Ujakhabori</t>
  </si>
  <si>
    <t>21 Pachim Habibarangabari</t>
  </si>
  <si>
    <t>459 Pata Suburi</t>
  </si>
  <si>
    <t>156 Raja Suburi</t>
  </si>
  <si>
    <t>128 Na-Khandia Borigaon</t>
  </si>
  <si>
    <t>124 Medhigaon No. 1</t>
  </si>
  <si>
    <t>127 Borigaon</t>
  </si>
  <si>
    <t>146 Nakhandia Kakatichuk</t>
  </si>
  <si>
    <t>149 Madhya Borigaon</t>
  </si>
  <si>
    <t>22 Silthan</t>
  </si>
  <si>
    <t>462 HBB Bhakatsuburi</t>
  </si>
  <si>
    <t>461 HBB Ujanisuburi</t>
  </si>
  <si>
    <t>24 Habibarangabari L.P.</t>
  </si>
  <si>
    <t>460 Pub Habibarngabari</t>
  </si>
  <si>
    <t>23 HBB Adarsha</t>
  </si>
  <si>
    <t>157 Ranghar Prangan</t>
  </si>
  <si>
    <t>130 Khaigaria</t>
  </si>
  <si>
    <t>129 Charaibahi Ahom Gaon</t>
  </si>
  <si>
    <t>142 Pub Khaigaria</t>
  </si>
  <si>
    <t>147 Charaibahi Ahomgaon</t>
  </si>
  <si>
    <t>153 Khaigaria No. 1</t>
  </si>
  <si>
    <t>457 /Kuber chuk</t>
  </si>
  <si>
    <t>25 Bamunia Namghar</t>
  </si>
  <si>
    <t>458  Bazar chuk</t>
  </si>
  <si>
    <t>470  Siva Mandir</t>
  </si>
  <si>
    <t>467 Bamunthan</t>
  </si>
  <si>
    <t>463 Manigaon</t>
  </si>
  <si>
    <t>156 Niz Charaibahi No. 2</t>
  </si>
  <si>
    <t>144 Niz Charaibahi Bamunchuk</t>
  </si>
  <si>
    <t>148 Niz Charaibahi Phoranga Chuk</t>
  </si>
  <si>
    <t>155 Niz Charaibahi No. 3</t>
  </si>
  <si>
    <t>160 Niz Charaibahi No. 1</t>
  </si>
  <si>
    <t>36 Bakulguri</t>
  </si>
  <si>
    <t>199 Tamulibori</t>
  </si>
  <si>
    <t>468 Tamulibori</t>
  </si>
  <si>
    <t>123 Bhedouati</t>
  </si>
  <si>
    <t>230 Garmari</t>
  </si>
  <si>
    <t>159 Bhumuraguri 2</t>
  </si>
  <si>
    <t>143 Dakhin Bhumuraguri</t>
  </si>
  <si>
    <t>154 Bhumuraguri 1</t>
  </si>
  <si>
    <t>157 Lungamukh</t>
  </si>
  <si>
    <t>158 Lungamukh 1</t>
  </si>
  <si>
    <t>161 Pub Satgaon</t>
  </si>
  <si>
    <t>152 Pachim Satgaon Bengalipatty</t>
  </si>
  <si>
    <t>131 Maz Satgaon</t>
  </si>
  <si>
    <t>141 Satgaon</t>
  </si>
  <si>
    <t>319 Pub Bagariguri</t>
  </si>
  <si>
    <t>225 Bhedouati</t>
  </si>
  <si>
    <t>130 Pub Sidhabari</t>
  </si>
  <si>
    <t>315 Madhya Sidhabari</t>
  </si>
  <si>
    <t>314 Pub Sidhabari</t>
  </si>
  <si>
    <t>4 Jaluguti Pachim</t>
  </si>
  <si>
    <t>7 Pub Jaluguti</t>
  </si>
  <si>
    <t>23 Jaluguti Pujabari</t>
  </si>
  <si>
    <t>6 Majorbori No. 2</t>
  </si>
  <si>
    <t>16 Majorbori No. 1</t>
  </si>
  <si>
    <t>136 Bhairaguri</t>
  </si>
  <si>
    <t>171 Durimari</t>
  </si>
  <si>
    <t>316 Konwargaon Nigam</t>
  </si>
  <si>
    <t>135 Konwargaon</t>
  </si>
  <si>
    <t>228 Alisinga</t>
  </si>
  <si>
    <t>8 Jaluguti Julagaon</t>
  </si>
  <si>
    <t>14 Jaluguti Bazarpatty</t>
  </si>
  <si>
    <t>18 Jaluguti No. 5</t>
  </si>
  <si>
    <t xml:space="preserve">30 Jaluguti Bazar </t>
  </si>
  <si>
    <t>13 Maskhuwa</t>
  </si>
  <si>
    <t>28 Maskhuwa Adarsha</t>
  </si>
  <si>
    <t>38 Kalibari</t>
  </si>
  <si>
    <t>318 Satanguri</t>
  </si>
  <si>
    <t>122 Pachim Satanguri</t>
  </si>
  <si>
    <t>179 Maj Satanguri</t>
  </si>
  <si>
    <t>121 Pub Satanguri</t>
  </si>
  <si>
    <t>317 Alisinga</t>
  </si>
  <si>
    <t>15 Saru Sakabaha</t>
  </si>
  <si>
    <t>5 Bangthaibori No.1</t>
  </si>
  <si>
    <t>20 Bhangthaibori No. 2</t>
  </si>
  <si>
    <t>21 Saru Sakabaha No. 3</t>
  </si>
  <si>
    <t>33 Saru Sakabaha No. 2</t>
  </si>
  <si>
    <t>17 Jaluguti Uzanimur</t>
  </si>
  <si>
    <t>24 Jaluguti No. 1</t>
  </si>
  <si>
    <t>29 Lochanabori No. 2</t>
  </si>
  <si>
    <t>131 Pachim Sidhabari</t>
  </si>
  <si>
    <t>412 Pachim Sidhabari</t>
  </si>
  <si>
    <t>99  Oujari</t>
  </si>
  <si>
    <t>207 Oujari Charan beel</t>
  </si>
  <si>
    <t>415 Oujari Charan beel Pachim</t>
  </si>
  <si>
    <t>421 Bakari suburi</t>
  </si>
  <si>
    <t>19 Lochanabori No. 3</t>
  </si>
  <si>
    <t>11 Luchanabori Nigam</t>
  </si>
  <si>
    <t>25 Jaluguti No. 2</t>
  </si>
  <si>
    <t>9 Jaluguti Gunamara</t>
  </si>
  <si>
    <t>36 Pachim Jaluguti Bakarigaon</t>
  </si>
  <si>
    <t>98 Hatighar</t>
  </si>
  <si>
    <t>418 Hatighar</t>
  </si>
  <si>
    <t>210 Ulubari</t>
  </si>
  <si>
    <t>410 Ulubari</t>
  </si>
  <si>
    <t>112 Joor Ahat</t>
  </si>
  <si>
    <t>241 Joor Ahat</t>
  </si>
  <si>
    <t>22 Thanasarua Pub</t>
  </si>
  <si>
    <t>35 Madhya Thanasarua</t>
  </si>
  <si>
    <t>39 Bonpara Pub Khanda</t>
  </si>
  <si>
    <t>10 Banpara No. 2</t>
  </si>
  <si>
    <t>31 Bonpara Natun Chuburi</t>
  </si>
  <si>
    <t>32 Banpara Banu Chuburi</t>
  </si>
  <si>
    <t>37 Bonpara No. 1</t>
  </si>
  <si>
    <t>216 Khandajan</t>
  </si>
  <si>
    <t>150 Basanaghat</t>
  </si>
  <si>
    <t>422 Malputa</t>
  </si>
  <si>
    <t>423 Salaikhatibori</t>
  </si>
  <si>
    <t>214 Pub Oujari</t>
  </si>
  <si>
    <t>202 Jarabari</t>
  </si>
  <si>
    <t>90 Jarabari Kumargaon</t>
  </si>
  <si>
    <t>105 Jarabari Hiragaon</t>
  </si>
  <si>
    <t>109 Jarabari Deka Gaon</t>
  </si>
  <si>
    <t>116 Jarabori Lalung Gaon</t>
  </si>
  <si>
    <t>169 Jarabori Milanpur</t>
  </si>
  <si>
    <t>171 Kachadhara Kumargaon</t>
  </si>
  <si>
    <t>191 Alikuchi Kalbari</t>
  </si>
  <si>
    <t>201 Chatabor</t>
  </si>
  <si>
    <t>100 1 No.Manipur</t>
  </si>
  <si>
    <t>213 Madhya Manipur</t>
  </si>
  <si>
    <t>101 2 No.Manipur</t>
  </si>
  <si>
    <t>424 Nuagaon</t>
  </si>
  <si>
    <t>108 Bormanipur</t>
  </si>
  <si>
    <t>416 Charichukia</t>
  </si>
  <si>
    <t>420 Pachim Bormanipur</t>
  </si>
  <si>
    <t>206 Darangial Gaon</t>
  </si>
  <si>
    <t>188 Amarawati Pachim Khanda</t>
  </si>
  <si>
    <t>193 Borpukhuri Mukh Puta Kalong</t>
  </si>
  <si>
    <t>195 Jarabari Burhagaon</t>
  </si>
  <si>
    <t>198 Na Pukhuri Par</t>
  </si>
  <si>
    <t>199 Pachim Darangial Gaon</t>
  </si>
  <si>
    <t>215 Sotabar Bengenaati</t>
  </si>
  <si>
    <t>172 2 No Natuagaon</t>
  </si>
  <si>
    <t>414 Bakarisuburi Natuagaon</t>
  </si>
  <si>
    <t>133 Natuagaon</t>
  </si>
  <si>
    <t>215 Newlabori</t>
  </si>
  <si>
    <t>227 Nabori</t>
  </si>
  <si>
    <t>411 Nabori</t>
  </si>
  <si>
    <t>214 Alikuchi</t>
  </si>
  <si>
    <t>108 Jarabari Borghat Alikuchi</t>
  </si>
  <si>
    <t>189 Jarabari Bakarigaon</t>
  </si>
  <si>
    <t>190 Dakhin Alikuchi</t>
  </si>
  <si>
    <t>192 Ring Chara</t>
  </si>
  <si>
    <t>194 Pachim Kalisapur Satabor</t>
  </si>
  <si>
    <t>196 Madhya Jarabari</t>
  </si>
  <si>
    <t>213 Jarabari Bakarigaon 2</t>
  </si>
  <si>
    <t>GARJAN LP</t>
  </si>
  <si>
    <t>18090410902</t>
  </si>
  <si>
    <t>PANBARI LP</t>
  </si>
  <si>
    <t>18090400103</t>
  </si>
  <si>
    <t>134 Ahatguri</t>
  </si>
  <si>
    <t>417 Ahatguri Buha suburi</t>
  </si>
  <si>
    <t>205 Bahakajari</t>
  </si>
  <si>
    <t>413 Panibaghara</t>
  </si>
  <si>
    <t>40 Bagaritala</t>
  </si>
  <si>
    <t>56 Pub Kolmoubari</t>
  </si>
  <si>
    <t>73 Khanda Pukhuri Burasuk</t>
  </si>
  <si>
    <t>41 Tarajan Janpara</t>
  </si>
  <si>
    <t>62 Garmari Nigam</t>
  </si>
  <si>
    <t>64 Gormari</t>
  </si>
  <si>
    <t>65 Tarajan Garmari</t>
  </si>
  <si>
    <t>76 Garmari Lalunggaon</t>
  </si>
  <si>
    <t>294 Kekurabori</t>
  </si>
  <si>
    <t>238 Pachim Dalbari</t>
  </si>
  <si>
    <t>293 Pub Sunarigaon</t>
  </si>
  <si>
    <t>237 Dalbari</t>
  </si>
  <si>
    <t>239 New Borigaon</t>
  </si>
  <si>
    <t>282 Uttar Borigaon</t>
  </si>
  <si>
    <t>298 Uttar Dalbari</t>
  </si>
  <si>
    <t>43 Pachim Bor Sakabaha</t>
  </si>
  <si>
    <t>49 Bor Sakabaha</t>
  </si>
  <si>
    <t>52 Santipur Nigam Basapatty</t>
  </si>
  <si>
    <t>53 Pub Borsakabaha Bakarigaon</t>
  </si>
  <si>
    <t>69 Borchakabaha Lalung Satgaon</t>
  </si>
  <si>
    <t>48 Santipur Nigam</t>
  </si>
  <si>
    <t>BELABORI LP</t>
  </si>
  <si>
    <t>18090410903</t>
  </si>
  <si>
    <t>235 Solmari</t>
  </si>
  <si>
    <t>296 Solmari Mikirgaon</t>
  </si>
  <si>
    <t>234 Solmari Mikirgaon</t>
  </si>
  <si>
    <t>292 Solmari Mikirgaon Pub</t>
  </si>
  <si>
    <t>297 2 No.Solmari Madhya</t>
  </si>
  <si>
    <t>232 1 No.Solmari</t>
  </si>
  <si>
    <t>233  2 No.Solmari</t>
  </si>
  <si>
    <t>57 Pub Khanda Pukhuri</t>
  </si>
  <si>
    <t>54 Niz Thangkhali</t>
  </si>
  <si>
    <t>55 Thengkhali Janpara</t>
  </si>
  <si>
    <t>61 Thengkhali Khanda Pukhuri</t>
  </si>
  <si>
    <t>74 Pub Khanda Pukhuri No. 2</t>
  </si>
  <si>
    <t>75 Pachim Janpar Nigam</t>
  </si>
  <si>
    <t>KARATIPAM ME</t>
  </si>
  <si>
    <t>18090410904</t>
  </si>
  <si>
    <t>240  Halasimalu</t>
  </si>
  <si>
    <t>295 Lukakuchi Natun chuk</t>
  </si>
  <si>
    <t>236 Lukakuchi</t>
  </si>
  <si>
    <t>83 Kahuati L.P.</t>
  </si>
  <si>
    <t>362 Pachim Kahuati</t>
  </si>
  <si>
    <t>364 Madhya Kahuati</t>
  </si>
  <si>
    <t>58 Namabosti</t>
  </si>
  <si>
    <t>63 Pub Nama Basti</t>
  </si>
  <si>
    <t>72 Pachim Namabasti</t>
  </si>
  <si>
    <t>60 Kalmoubari</t>
  </si>
  <si>
    <t>59 Mahtolar Bori</t>
  </si>
  <si>
    <t>70 Kalmoubari Hindu Gaon 1</t>
  </si>
  <si>
    <t>71 Pachim Mahtala Bori</t>
  </si>
  <si>
    <t>77 Kalmoubari Hindu Gaon No2</t>
  </si>
  <si>
    <t>81 Borchila</t>
  </si>
  <si>
    <t>66 Bowalguri</t>
  </si>
  <si>
    <t>68 Haldhiati</t>
  </si>
  <si>
    <t>69 Simaluguri</t>
  </si>
  <si>
    <t>78 Gusaikhunda</t>
  </si>
  <si>
    <t>84 Kujisatra</t>
  </si>
  <si>
    <t>82 Khalapia</t>
  </si>
  <si>
    <t>1 Boramara No.2</t>
  </si>
  <si>
    <t>44 Islampur</t>
  </si>
  <si>
    <t>132 Boramara No.2</t>
  </si>
  <si>
    <t>134 Rahdhala</t>
  </si>
  <si>
    <t>137 Rahdhala No. 2</t>
  </si>
  <si>
    <t>139 Rahdhala Buragaon</t>
  </si>
  <si>
    <t xml:space="preserve">GHAGUA MORIGAON JANAJATI L.P. (V) </t>
  </si>
  <si>
    <t>18090410501</t>
  </si>
  <si>
    <t>RANGAGARA LP</t>
  </si>
  <si>
    <t>18090411001</t>
  </si>
  <si>
    <t>365 Pachim Khalapia</t>
  </si>
  <si>
    <t>163 Khalapia</t>
  </si>
  <si>
    <t>363 Parliaguri Drainsuburi</t>
  </si>
  <si>
    <t>67 Gakhajua</t>
  </si>
  <si>
    <t>368 Gakhajua Siva Mandir</t>
  </si>
  <si>
    <t>3 Tukunabori</t>
  </si>
  <si>
    <t>2 Gucharabori</t>
  </si>
  <si>
    <t>12 Gasarabori No. 2</t>
  </si>
  <si>
    <t>66 Tukunabori Nal Pukhuri</t>
  </si>
  <si>
    <t>133 Tukunabori Nigam</t>
  </si>
  <si>
    <t>135 Tkunabori No. 2</t>
  </si>
  <si>
    <t>136 Jaluguti E &amp; W</t>
  </si>
  <si>
    <t>86 2 NO Silpukhuri</t>
  </si>
  <si>
    <t>366 Maj Silpukhuri</t>
  </si>
  <si>
    <t>87 3 No Silpukhuri</t>
  </si>
  <si>
    <t>369 Silpukhuri Lecerijan</t>
  </si>
  <si>
    <t>367 Dakhin Silpukhuri</t>
  </si>
  <si>
    <t>85  1 NO Silpukhuri</t>
  </si>
  <si>
    <t>80 Kusumbori</t>
  </si>
  <si>
    <t>27 Thanasarua</t>
  </si>
  <si>
    <t>26 Thanasarua Malukabori</t>
  </si>
  <si>
    <t>34 Thanasarua Natunbari</t>
  </si>
  <si>
    <t>138 Uttar Patuakata</t>
  </si>
  <si>
    <t>51 Patuakata</t>
  </si>
  <si>
    <t>42 Dakhin Paluakata</t>
  </si>
  <si>
    <t>70 Borholong</t>
  </si>
  <si>
    <t>77 Pub Borigaon</t>
  </si>
  <si>
    <t>144 Gopalghat</t>
  </si>
  <si>
    <t>72 Nisantal</t>
  </si>
  <si>
    <t>76 Golestan</t>
  </si>
  <si>
    <t>143 Bagariguri</t>
  </si>
  <si>
    <t>74 Paghali</t>
  </si>
  <si>
    <t>45 Mikirgaon</t>
  </si>
  <si>
    <t>46 Mikirgaon No. 1</t>
  </si>
  <si>
    <t>47 Mikirgaon No. 2</t>
  </si>
  <si>
    <t>50 Milanpur</t>
  </si>
  <si>
    <t>67 Gusaigaon Nath Khanda</t>
  </si>
  <si>
    <t>73 Kosaibori</t>
  </si>
  <si>
    <t>75 Kamalapatti</t>
  </si>
  <si>
    <t>217 Jajari</t>
  </si>
  <si>
    <t>71 Bormanipur</t>
  </si>
  <si>
    <t>9 Bhehuguri</t>
  </si>
  <si>
    <t>33 Majarbori</t>
  </si>
  <si>
    <t>465 Majarbori</t>
  </si>
  <si>
    <t>68 Pachim Mikirgaon</t>
  </si>
  <si>
    <t>78 Lathoribori</t>
  </si>
  <si>
    <t>79 Lathoribori Borbila</t>
  </si>
  <si>
    <t>80 Borbila</t>
  </si>
  <si>
    <t>81 Lathoribori No. 2</t>
  </si>
  <si>
    <t>BISNU JYOTI HS</t>
  </si>
  <si>
    <t>18090411602</t>
  </si>
  <si>
    <t>CHAHKHUWA PUKHURI LP</t>
  </si>
  <si>
    <t>18090400201</t>
  </si>
  <si>
    <t>41 Dangariagaon</t>
  </si>
  <si>
    <t>466 Dangarigaon</t>
  </si>
  <si>
    <t>160 Puli Ahatguri</t>
  </si>
  <si>
    <t>PACHIM KAPOUJARI L.P. (V)</t>
  </si>
  <si>
    <t>18090411002</t>
  </si>
  <si>
    <t>LUCHANABORI LP</t>
  </si>
  <si>
    <t>18090300802</t>
  </si>
  <si>
    <t>BORIGAON LP</t>
  </si>
  <si>
    <t>18090400202</t>
  </si>
  <si>
    <t>CHAHKHUWA PUKHURI MEM</t>
  </si>
  <si>
    <t>18090400203</t>
  </si>
  <si>
    <t>BIR CHILARAI ME(R)</t>
  </si>
  <si>
    <t>18090400205</t>
  </si>
  <si>
    <t>PASCHIM LUCHANABORI P.SAHID LP</t>
  </si>
  <si>
    <t>18090300801</t>
  </si>
  <si>
    <t>SHWAHID MUJAMIL HOQUE L.P. (V)</t>
  </si>
  <si>
    <t>18090300803</t>
  </si>
  <si>
    <t>MAJARBORI LP</t>
  </si>
  <si>
    <t>18090301101</t>
  </si>
  <si>
    <t>JAJARI KAMALA PATTY LP</t>
  </si>
  <si>
    <t>18090400206</t>
  </si>
  <si>
    <t>GULESTAN LP (V)</t>
  </si>
  <si>
    <t>18090400207</t>
  </si>
  <si>
    <t>BORMANIPUR LP</t>
  </si>
  <si>
    <t>18090400301</t>
  </si>
  <si>
    <t>BANGTHAIBORI ADARSHA LP</t>
  </si>
  <si>
    <t>18090301103</t>
  </si>
  <si>
    <t>JALUGUTI LP</t>
  </si>
  <si>
    <t>18090301201</t>
  </si>
  <si>
    <t>GOPALGHAT ADARSHA LP</t>
  </si>
  <si>
    <t>18090400302</t>
  </si>
  <si>
    <t>JAJARI NISHANTAL LP</t>
  </si>
  <si>
    <t>18090400303</t>
  </si>
  <si>
    <t xml:space="preserve">JALUGUTI H.S. SCHOOL </t>
  </si>
  <si>
    <t>18090301202</t>
  </si>
  <si>
    <t xml:space="preserve">Higher Secondary with grades 6 to 12                                       </t>
  </si>
  <si>
    <t>LATE BHUBAN CH.SAIKIA SMRITI ME</t>
  </si>
  <si>
    <t>18090400304</t>
  </si>
  <si>
    <t>BORHOLONG LP</t>
  </si>
  <si>
    <t>18090400305</t>
  </si>
  <si>
    <t>DANDUA HS</t>
  </si>
  <si>
    <t>18090301205</t>
  </si>
  <si>
    <t>BARMANIPUR NIGAM LP (E)</t>
  </si>
  <si>
    <t>18090400306</t>
  </si>
  <si>
    <t>GULESTAN HIGH MADRASSA</t>
  </si>
  <si>
    <t>18090400307</t>
  </si>
  <si>
    <t>DANDUA MV</t>
  </si>
  <si>
    <t>18090301301</t>
  </si>
  <si>
    <t>LT. KALISING BORDOLOI LP (V)</t>
  </si>
  <si>
    <t>18090400401</t>
  </si>
  <si>
    <t>UTTAR JAJARI LP</t>
  </si>
  <si>
    <t>18090400501</t>
  </si>
  <si>
    <t>KOSOIBARI LP (V)</t>
  </si>
  <si>
    <t>18090400601</t>
  </si>
  <si>
    <t>CHOTA MANIPUR LP (E)</t>
  </si>
  <si>
    <t>18090400701</t>
  </si>
  <si>
    <t>P. LOCHANABORI KHIROD BARUA ME</t>
  </si>
  <si>
    <t>18090301203</t>
  </si>
  <si>
    <t>MACHKHUA LP</t>
  </si>
  <si>
    <t>18090301302</t>
  </si>
  <si>
    <t>BIR CHILARAI HIGH SCHOOL</t>
  </si>
  <si>
    <t>18090403510</t>
  </si>
  <si>
    <t>MORHUM ABDULLAH L.P. (V)</t>
  </si>
  <si>
    <t>18090407302</t>
  </si>
  <si>
    <t>NO.1 SINGIMARI LP</t>
  </si>
  <si>
    <t>18090401601</t>
  </si>
  <si>
    <t>SINGIMARI LP</t>
  </si>
  <si>
    <t>18090401602</t>
  </si>
  <si>
    <t>BANPARA LP</t>
  </si>
  <si>
    <t>18090301303</t>
  </si>
  <si>
    <t>DANDUA MEM</t>
  </si>
  <si>
    <t>18090301305</t>
  </si>
  <si>
    <t>BHEHAGURI MUKTAB</t>
  </si>
  <si>
    <t>18090401603</t>
  </si>
  <si>
    <t>MADHYA BHEHAGURI LP</t>
  </si>
  <si>
    <t>18090401604</t>
  </si>
  <si>
    <t>BANPARA GIRLS ME R</t>
  </si>
  <si>
    <t>18090301306</t>
  </si>
  <si>
    <t>MACHKHOWA KAHIBARI ME R</t>
  </si>
  <si>
    <t>18090301307</t>
  </si>
  <si>
    <t>KUSUMBORI LP</t>
  </si>
  <si>
    <t>18090401605</t>
  </si>
  <si>
    <t>JULAGAON L.P. (V)</t>
  </si>
  <si>
    <t>18090301308</t>
  </si>
  <si>
    <t>BHEHAGURI MEM</t>
  </si>
  <si>
    <t>18090401606</t>
  </si>
  <si>
    <t>PUB BHEHAGURI LP (E)</t>
  </si>
  <si>
    <t>18090401607</t>
  </si>
  <si>
    <t>KALMOUBARI LP</t>
  </si>
  <si>
    <t>18090300101</t>
  </si>
  <si>
    <t>UTTAR BHEHAGURI LP (E)</t>
  </si>
  <si>
    <t>18090401608</t>
  </si>
  <si>
    <t>DAKHIN SINGIMARI LP (E)</t>
  </si>
  <si>
    <t>18090401609</t>
  </si>
  <si>
    <t>BHEHAGURI PRE SR. MADRASSA</t>
  </si>
  <si>
    <t>18090401610</t>
  </si>
  <si>
    <t>KALMOUBARI NAMABASTI LP</t>
  </si>
  <si>
    <t>18090300102</t>
  </si>
  <si>
    <t>PUB KUSHUMBORI LECHRI PAR L.P (V)</t>
  </si>
  <si>
    <t>18090401611</t>
  </si>
  <si>
    <t>SILPUKHURI MUKTAB LP</t>
  </si>
  <si>
    <t>18090401701</t>
  </si>
  <si>
    <t>KALMOUBARI NAMABASTI MEM</t>
  </si>
  <si>
    <t>18090300105</t>
  </si>
  <si>
    <t>PUB KHANDA PUKHURI L.P. (V)</t>
  </si>
  <si>
    <t>18090300205</t>
  </si>
  <si>
    <t>NIZ SILPUKHURI LP</t>
  </si>
  <si>
    <t>18090401703</t>
  </si>
  <si>
    <t>THENGSALI KHANDAPUKHURI LP</t>
  </si>
  <si>
    <t>18090300201</t>
  </si>
  <si>
    <t>DAKHIN SILPUKHURI LP</t>
  </si>
  <si>
    <t>18090401704</t>
  </si>
  <si>
    <t>PASCHIM SILPUKHURI LP</t>
  </si>
  <si>
    <t>18090401705</t>
  </si>
  <si>
    <t>BAGARITALA LP</t>
  </si>
  <si>
    <t>18090300202</t>
  </si>
  <si>
    <t>SILPUKHURI MEM</t>
  </si>
  <si>
    <t>18090401707</t>
  </si>
  <si>
    <t>KHANDA PUKHURI MEM</t>
  </si>
  <si>
    <t>18090300203</t>
  </si>
  <si>
    <t>SILPUKHURI ADARSHA JURIPAR LP (V)</t>
  </si>
  <si>
    <t>18090401708</t>
  </si>
  <si>
    <t>TARAJAN LP</t>
  </si>
  <si>
    <t>18090300301</t>
  </si>
  <si>
    <t>TARAJAN ( UTTARPARA ) LP (E)</t>
  </si>
  <si>
    <t>18090300302</t>
  </si>
  <si>
    <t>UTTAR SILPUKHURI MUKTAB LP</t>
  </si>
  <si>
    <t>18090401702</t>
  </si>
  <si>
    <t>SILPUKHURI ADARSHA LP (V)</t>
  </si>
  <si>
    <t>18090401709</t>
  </si>
  <si>
    <t>18090300401</t>
  </si>
  <si>
    <t>SILPUKHURI KHANPAR LP (V)</t>
  </si>
  <si>
    <t>18090401711</t>
  </si>
  <si>
    <t>SILPUKHURI KHAN LP (V)</t>
  </si>
  <si>
    <t>18090401712</t>
  </si>
  <si>
    <t>SANTIPUR NIGAM LP</t>
  </si>
  <si>
    <t>18090300501</t>
  </si>
  <si>
    <t>SILPUKHURI PR. SR. MADRASSA</t>
  </si>
  <si>
    <t>18090401714</t>
  </si>
  <si>
    <t>D. KUSUMBORI BILPAR LP (V)</t>
  </si>
  <si>
    <t>18090401715</t>
  </si>
  <si>
    <t>U. PUB SILPUKHURI JANPAR LP (V)</t>
  </si>
  <si>
    <t>18090401716</t>
  </si>
  <si>
    <t>SARUCHAKA BAHA LP</t>
  </si>
  <si>
    <t>18090300502</t>
  </si>
  <si>
    <t>BARCHAKA BAHA LP</t>
  </si>
  <si>
    <t>18090300503</t>
  </si>
  <si>
    <t>MAJ SILPUKHURI LP (V)</t>
  </si>
  <si>
    <t>18090401717</t>
  </si>
  <si>
    <t>SILPUKHURI JANPAR L.P. (V)</t>
  </si>
  <si>
    <t>18090401719</t>
  </si>
  <si>
    <t>BORCHAKABAHA ME</t>
  </si>
  <si>
    <t>18090300504</t>
  </si>
  <si>
    <t>BARCHAKABAHA ANCHOLIC H.S.</t>
  </si>
  <si>
    <t>18090300509</t>
  </si>
  <si>
    <t>KANPAI BORDOLOI HIGH SCHOOL (V)</t>
  </si>
  <si>
    <t>18090401720</t>
  </si>
  <si>
    <t>BORCHAKABAHA ANCHALIK ME (R)</t>
  </si>
  <si>
    <t>18090300516</t>
  </si>
  <si>
    <t>KUSUMBORI PRE SR. MADRASSA (R)</t>
  </si>
  <si>
    <t>18090401808</t>
  </si>
  <si>
    <t>DANDUA HIGH MADRASSA</t>
  </si>
  <si>
    <t>18090301311</t>
  </si>
  <si>
    <t>PRADIP SARMA MEMORIAL AD. ME</t>
  </si>
  <si>
    <t>18090402510</t>
  </si>
  <si>
    <t>CHARATABORI LP</t>
  </si>
  <si>
    <t>18090402901</t>
  </si>
  <si>
    <t>SARU SINGHA DEKA ME</t>
  </si>
  <si>
    <t>18090403004</t>
  </si>
  <si>
    <t>HEKUDANGBORI LP</t>
  </si>
  <si>
    <t>18090403001</t>
  </si>
  <si>
    <t>SIMALUGURI LP</t>
  </si>
  <si>
    <t>18090403002</t>
  </si>
  <si>
    <t>MIKIRBHETA H.S. SCHOOL</t>
  </si>
  <si>
    <t>18090403006</t>
  </si>
  <si>
    <t>PHALIAMARI ADARSHAGAON L.P. (V)</t>
  </si>
  <si>
    <t>18090403005</t>
  </si>
  <si>
    <t>MIKIRBHETA GIRLS HS</t>
  </si>
  <si>
    <t>18090403007</t>
  </si>
  <si>
    <t>MIKIRBHETA BALAK LP</t>
  </si>
  <si>
    <t>18090403101</t>
  </si>
  <si>
    <t>MIKIRBHETA BALIKA LP</t>
  </si>
  <si>
    <t>18090403102</t>
  </si>
  <si>
    <t>MIKIRBHETA AZAD LP</t>
  </si>
  <si>
    <t>18090403103</t>
  </si>
  <si>
    <t>BURHA RAHDHALA ADARSA L.P. (V)</t>
  </si>
  <si>
    <t>18090300602</t>
  </si>
  <si>
    <t>RAHDHALA LP</t>
  </si>
  <si>
    <t>18090300601</t>
  </si>
  <si>
    <t>TUKUNABORI LP</t>
  </si>
  <si>
    <t>18090300701</t>
  </si>
  <si>
    <t>PUB JALUGUTI LP</t>
  </si>
  <si>
    <t>18090300702</t>
  </si>
  <si>
    <t>JALUGUTI GIRLS ACADEMIC ME</t>
  </si>
  <si>
    <t>18090300703</t>
  </si>
  <si>
    <t>JALUGUTI ADARSHA ME</t>
  </si>
  <si>
    <t>18090300704</t>
  </si>
  <si>
    <t>March'19</t>
  </si>
  <si>
    <t>February'19</t>
  </si>
  <si>
    <t>January'19</t>
  </si>
  <si>
    <t>October'18</t>
  </si>
  <si>
    <t>November'18</t>
  </si>
  <si>
    <t>December'18</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</si>
  <si>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</si>
  <si>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</si>
  <si>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</si>
  <si>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Oct'18</t>
  </si>
  <si>
    <t>Nov'18</t>
  </si>
  <si>
    <t>Dec'18</t>
  </si>
  <si>
    <t>Jan'19</t>
  </si>
  <si>
    <t>Feb'19</t>
  </si>
</sst>
</file>

<file path=xl/styles.xml><?xml version="1.0" encoding="utf-8"?>
<styleSheet xmlns="http://schemas.openxmlformats.org/spreadsheetml/2006/main">
  <numFmts count="1">
    <numFmt numFmtId="164" formatCode="[$-409]d/mmm/yy;@"/>
  </numFmts>
  <fonts count="27">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0"/>
      <name val="Times New Roman"/>
      <family val="1"/>
    </font>
    <font>
      <sz val="11"/>
      <name val="Times New Roman"/>
      <family val="1"/>
    </font>
    <font>
      <sz val="11"/>
      <color theme="1"/>
      <name val="Times New Roman"/>
      <family val="1"/>
    </font>
    <font>
      <sz val="10"/>
      <color theme="1"/>
      <name val="Times New Roman"/>
      <family val="1"/>
    </font>
    <font>
      <sz val="9"/>
      <name val="Times New Roman"/>
      <family val="1"/>
    </font>
    <font>
      <sz val="8"/>
      <name val="Times New Roman"/>
      <family val="1"/>
    </font>
    <font>
      <sz val="10"/>
      <color rgb="FFFF0000"/>
      <name val="Times New Roman"/>
      <family val="1"/>
    </font>
    <font>
      <sz val="9"/>
      <color theme="1"/>
      <name val="Times New Roman"/>
      <family val="1"/>
    </font>
    <font>
      <sz val="11"/>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65">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Protection="1">
      <protection locked="0"/>
    </xf>
    <xf numFmtId="0" fontId="0" fillId="0" borderId="1" xfId="0" applyFill="1" applyBorder="1" applyProtection="1">
      <protection locked="0"/>
    </xf>
    <xf numFmtId="0" fontId="18"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right" vertical="center"/>
      <protection locked="0"/>
    </xf>
    <xf numFmtId="0" fontId="19" fillId="0" borderId="1" xfId="0" applyFont="1" applyFill="1" applyBorder="1" applyAlignment="1" applyProtection="1">
      <alignment vertical="center"/>
      <protection locked="0"/>
    </xf>
    <xf numFmtId="0" fontId="19" fillId="0" borderId="1" xfId="0" applyFont="1" applyFill="1" applyBorder="1" applyAlignment="1" applyProtection="1">
      <alignment horizontal="center" vertical="center"/>
      <protection locked="0"/>
    </xf>
    <xf numFmtId="0" fontId="0" fillId="0" borderId="1" xfId="0" applyNumberFormat="1" applyFill="1" applyBorder="1" applyAlignment="1" applyProtection="1">
      <alignment horizontal="right"/>
      <protection locked="0"/>
    </xf>
    <xf numFmtId="0" fontId="0" fillId="0" borderId="1" xfId="0" applyFill="1" applyBorder="1" applyAlignment="1" applyProtection="1">
      <alignment horizontal="right"/>
      <protection locked="0"/>
    </xf>
    <xf numFmtId="14" fontId="20" fillId="0" borderId="1" xfId="0" applyNumberFormat="1" applyFont="1" applyBorder="1" applyAlignment="1" applyProtection="1">
      <alignment vertical="center"/>
      <protection locked="0"/>
    </xf>
    <xf numFmtId="0" fontId="20" fillId="0" borderId="1" xfId="0" applyFont="1" applyBorder="1" applyAlignment="1" applyProtection="1">
      <alignment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0" fontId="15" fillId="0" borderId="1" xfId="0" applyFont="1" applyFill="1" applyBorder="1" applyAlignment="1" applyProtection="1">
      <protection locked="0"/>
    </xf>
    <xf numFmtId="0" fontId="15" fillId="0" borderId="1" xfId="0" quotePrefix="1" applyNumberFormat="1" applyFont="1" applyFill="1" applyBorder="1" applyAlignment="1" applyProtection="1">
      <protection locked="0"/>
    </xf>
    <xf numFmtId="0" fontId="0" fillId="0" borderId="1" xfId="0" applyBorder="1" applyProtection="1">
      <protection locked="0"/>
    </xf>
    <xf numFmtId="0" fontId="0" fillId="0" borderId="1" xfId="0" applyFont="1" applyBorder="1" applyProtection="1">
      <protection locked="0"/>
    </xf>
    <xf numFmtId="14" fontId="19" fillId="0" borderId="1" xfId="0" applyNumberFormat="1" applyFont="1" applyFill="1" applyBorder="1" applyAlignment="1" applyProtection="1">
      <alignment vertical="center"/>
      <protection locked="0"/>
    </xf>
    <xf numFmtId="0" fontId="18" fillId="10" borderId="1" xfId="0" applyFont="1" applyFill="1" applyBorder="1" applyAlignment="1" applyProtection="1">
      <alignment vertical="top" wrapText="1"/>
      <protection locked="0"/>
    </xf>
    <xf numFmtId="0" fontId="20" fillId="0" borderId="1" xfId="0" applyFont="1" applyBorder="1" applyAlignment="1" applyProtection="1">
      <alignment horizontal="center"/>
      <protection locked="0"/>
    </xf>
    <xf numFmtId="0" fontId="20" fillId="0" borderId="1" xfId="0" applyFont="1" applyBorder="1" applyProtection="1">
      <protection locked="0"/>
    </xf>
    <xf numFmtId="0" fontId="21" fillId="10" borderId="1" xfId="0" applyFont="1" applyFill="1" applyBorder="1" applyAlignment="1" applyProtection="1">
      <alignment horizontal="left" vertical="top"/>
      <protection locked="0"/>
    </xf>
    <xf numFmtId="14" fontId="20" fillId="0" borderId="1" xfId="0" applyNumberFormat="1" applyFont="1" applyBorder="1" applyProtection="1">
      <protection locked="0"/>
    </xf>
    <xf numFmtId="0" fontId="21" fillId="10" borderId="1" xfId="0" applyFont="1" applyFill="1" applyBorder="1" applyAlignment="1" applyProtection="1">
      <alignment vertical="top" wrapText="1"/>
      <protection locked="0"/>
    </xf>
    <xf numFmtId="0" fontId="20" fillId="0" borderId="1" xfId="0" applyFont="1" applyBorder="1" applyAlignment="1" applyProtection="1">
      <alignment wrapText="1"/>
      <protection locked="0"/>
    </xf>
    <xf numFmtId="0" fontId="22" fillId="10" borderId="1" xfId="0" applyFont="1" applyFill="1" applyBorder="1" applyAlignment="1" applyProtection="1">
      <alignment vertical="top" wrapText="1"/>
      <protection locked="0"/>
    </xf>
    <xf numFmtId="0" fontId="23" fillId="10" borderId="1" xfId="0" applyFont="1" applyFill="1" applyBorder="1" applyAlignment="1" applyProtection="1">
      <alignment vertical="top" wrapText="1"/>
      <protection locked="0"/>
    </xf>
    <xf numFmtId="14" fontId="20" fillId="0" borderId="1" xfId="0" applyNumberFormat="1" applyFont="1" applyFill="1" applyBorder="1" applyProtection="1">
      <protection locked="0"/>
    </xf>
    <xf numFmtId="0" fontId="24" fillId="10" borderId="1" xfId="0" applyFont="1" applyFill="1" applyBorder="1" applyAlignment="1" applyProtection="1">
      <alignment horizontal="left" vertical="top"/>
      <protection locked="0"/>
    </xf>
    <xf numFmtId="0" fontId="19" fillId="0" borderId="1" xfId="0" applyFont="1" applyBorder="1" applyAlignment="1" applyProtection="1">
      <alignment horizontal="center"/>
      <protection locked="0"/>
    </xf>
    <xf numFmtId="0" fontId="18" fillId="10" borderId="1" xfId="0" applyFont="1" applyFill="1" applyBorder="1" applyAlignment="1" applyProtection="1">
      <alignment horizontal="left" vertical="top"/>
      <protection locked="0"/>
    </xf>
    <xf numFmtId="14" fontId="19" fillId="0" borderId="1" xfId="0" applyNumberFormat="1" applyFont="1" applyFill="1" applyBorder="1" applyProtection="1">
      <protection locked="0"/>
    </xf>
    <xf numFmtId="0" fontId="25" fillId="10" borderId="1" xfId="0" applyFont="1" applyFill="1" applyBorder="1" applyAlignment="1" applyProtection="1">
      <alignment vertical="top" wrapText="1"/>
      <protection locked="0"/>
    </xf>
    <xf numFmtId="0" fontId="0" fillId="0" borderId="1" xfId="0" applyNumberFormat="1" applyBorder="1" applyProtection="1">
      <protection locked="0"/>
    </xf>
    <xf numFmtId="0" fontId="20" fillId="0" borderId="1" xfId="0" applyFont="1" applyFill="1" applyBorder="1" applyProtection="1">
      <protection locked="0"/>
    </xf>
    <xf numFmtId="0" fontId="26" fillId="0" borderId="1" xfId="0" applyFont="1" applyFill="1" applyBorder="1" applyAlignment="1" applyProtection="1">
      <alignment horizontal="center" vertical="center" wrapText="1"/>
      <protection locked="0"/>
    </xf>
    <xf numFmtId="0" fontId="21" fillId="10" borderId="1" xfId="0" applyFont="1" applyFill="1" applyBorder="1" applyAlignment="1" applyProtection="1">
      <alignment horizontal="left"/>
      <protection locked="0"/>
    </xf>
    <xf numFmtId="0" fontId="21" fillId="0" borderId="1" xfId="0" applyFont="1" applyFill="1" applyBorder="1" applyAlignment="1" applyProtection="1">
      <alignment vertical="top" wrapText="1"/>
      <protection locked="0"/>
    </xf>
    <xf numFmtId="0" fontId="20" fillId="0" borderId="1" xfId="0" applyFont="1" applyFill="1" applyBorder="1" applyAlignment="1" applyProtection="1">
      <alignment horizontal="center"/>
      <protection locked="0"/>
    </xf>
    <xf numFmtId="0" fontId="21" fillId="0" borderId="1" xfId="0" applyFont="1" applyFill="1" applyBorder="1" applyAlignment="1" applyProtection="1">
      <alignment horizontal="left" vertical="top"/>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I14" sqref="I14:M14"/>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1" style="1" bestFit="1" customWidth="1"/>
    <col min="13" max="13" width="19.5703125" style="1" customWidth="1"/>
    <col min="14" max="16384" width="9.140625" style="1"/>
  </cols>
  <sheetData>
    <row r="1" spans="1:14" ht="60" customHeight="1">
      <c r="A1" s="99" t="s">
        <v>72</v>
      </c>
      <c r="B1" s="99"/>
      <c r="C1" s="99"/>
      <c r="D1" s="99"/>
      <c r="E1" s="99"/>
      <c r="F1" s="99"/>
      <c r="G1" s="99"/>
      <c r="H1" s="99"/>
      <c r="I1" s="99"/>
      <c r="J1" s="99"/>
      <c r="K1" s="99"/>
      <c r="L1" s="99"/>
      <c r="M1" s="99"/>
    </row>
    <row r="2" spans="1:14">
      <c r="A2" s="100" t="s">
        <v>0</v>
      </c>
      <c r="B2" s="100"/>
      <c r="C2" s="102" t="s">
        <v>73</v>
      </c>
      <c r="D2" s="103"/>
      <c r="E2" s="2" t="s">
        <v>1</v>
      </c>
      <c r="F2" s="90" t="s">
        <v>81</v>
      </c>
      <c r="G2" s="90"/>
      <c r="H2" s="90"/>
      <c r="I2" s="90"/>
      <c r="J2" s="90"/>
      <c r="K2" s="115" t="s">
        <v>28</v>
      </c>
      <c r="L2" s="115"/>
      <c r="M2" s="36" t="s">
        <v>82</v>
      </c>
    </row>
    <row r="3" spans="1:14" ht="7.5" customHeight="1">
      <c r="A3" s="134"/>
      <c r="B3" s="134"/>
      <c r="C3" s="134"/>
      <c r="D3" s="134"/>
      <c r="E3" s="134"/>
      <c r="F3" s="133"/>
      <c r="G3" s="133"/>
      <c r="H3" s="133"/>
      <c r="I3" s="133"/>
      <c r="J3" s="133"/>
      <c r="K3" s="135"/>
      <c r="L3" s="135"/>
      <c r="M3" s="135"/>
    </row>
    <row r="4" spans="1:14">
      <c r="A4" s="109" t="s">
        <v>2</v>
      </c>
      <c r="B4" s="110"/>
      <c r="C4" s="110"/>
      <c r="D4" s="110"/>
      <c r="E4" s="111"/>
      <c r="F4" s="133"/>
      <c r="G4" s="133"/>
      <c r="H4" s="133"/>
      <c r="I4" s="136" t="s">
        <v>64</v>
      </c>
      <c r="J4" s="136"/>
      <c r="K4" s="136"/>
      <c r="L4" s="136"/>
      <c r="M4" s="136"/>
    </row>
    <row r="5" spans="1:14" ht="18.75" customHeight="1">
      <c r="A5" s="132" t="s">
        <v>4</v>
      </c>
      <c r="B5" s="132"/>
      <c r="C5" s="112" t="s">
        <v>83</v>
      </c>
      <c r="D5" s="113"/>
      <c r="E5" s="114"/>
      <c r="F5" s="133"/>
      <c r="G5" s="133"/>
      <c r="H5" s="133"/>
      <c r="I5" s="104" t="s">
        <v>5</v>
      </c>
      <c r="J5" s="104"/>
      <c r="K5" s="106" t="s">
        <v>84</v>
      </c>
      <c r="L5" s="108"/>
      <c r="M5" s="107"/>
    </row>
    <row r="6" spans="1:14" ht="18.75" customHeight="1">
      <c r="A6" s="105" t="s">
        <v>22</v>
      </c>
      <c r="B6" s="105"/>
      <c r="C6" s="62">
        <v>9859110303</v>
      </c>
      <c r="D6" s="101">
        <v>9435457766</v>
      </c>
      <c r="E6" s="101"/>
      <c r="F6" s="133"/>
      <c r="G6" s="133"/>
      <c r="H6" s="133"/>
      <c r="I6" s="105" t="s">
        <v>22</v>
      </c>
      <c r="J6" s="105"/>
      <c r="K6" s="106">
        <v>9678838430</v>
      </c>
      <c r="L6" s="107"/>
      <c r="M6" s="37"/>
    </row>
    <row r="7" spans="1:14">
      <c r="A7" s="131" t="s">
        <v>3</v>
      </c>
      <c r="B7" s="131"/>
      <c r="C7" s="131"/>
      <c r="D7" s="131"/>
      <c r="E7" s="131"/>
      <c r="F7" s="131"/>
      <c r="G7" s="131"/>
      <c r="H7" s="131"/>
      <c r="I7" s="131"/>
      <c r="J7" s="131"/>
      <c r="K7" s="131"/>
      <c r="L7" s="131"/>
      <c r="M7" s="131"/>
    </row>
    <row r="8" spans="1:14">
      <c r="A8" s="96" t="s">
        <v>25</v>
      </c>
      <c r="B8" s="97"/>
      <c r="C8" s="98"/>
      <c r="D8" s="3" t="s">
        <v>24</v>
      </c>
      <c r="E8" s="38"/>
      <c r="F8" s="118"/>
      <c r="G8" s="119"/>
      <c r="H8" s="119"/>
      <c r="I8" s="96" t="s">
        <v>26</v>
      </c>
      <c r="J8" s="97"/>
      <c r="K8" s="98"/>
      <c r="L8" s="3" t="s">
        <v>24</v>
      </c>
      <c r="M8" s="38"/>
    </row>
    <row r="9" spans="1:14">
      <c r="A9" s="123" t="s">
        <v>30</v>
      </c>
      <c r="B9" s="124"/>
      <c r="C9" s="6" t="s">
        <v>6</v>
      </c>
      <c r="D9" s="9" t="s">
        <v>12</v>
      </c>
      <c r="E9" s="5" t="s">
        <v>15</v>
      </c>
      <c r="F9" s="120"/>
      <c r="G9" s="121"/>
      <c r="H9" s="121"/>
      <c r="I9" s="123" t="s">
        <v>30</v>
      </c>
      <c r="J9" s="124"/>
      <c r="K9" s="6" t="s">
        <v>6</v>
      </c>
      <c r="L9" s="9" t="s">
        <v>12</v>
      </c>
      <c r="M9" s="5" t="s">
        <v>15</v>
      </c>
    </row>
    <row r="10" spans="1:14">
      <c r="A10" s="127" t="s">
        <v>85</v>
      </c>
      <c r="B10" s="127"/>
      <c r="C10" s="4" t="s">
        <v>18</v>
      </c>
      <c r="D10" s="63" t="s">
        <v>88</v>
      </c>
      <c r="E10" s="37"/>
      <c r="F10" s="120"/>
      <c r="G10" s="121"/>
      <c r="H10" s="121"/>
      <c r="I10" s="125" t="s">
        <v>91</v>
      </c>
      <c r="J10" s="126"/>
      <c r="K10" s="4" t="s">
        <v>18</v>
      </c>
      <c r="L10" s="49">
        <v>9854572772</v>
      </c>
      <c r="M10" s="37"/>
    </row>
    <row r="11" spans="1:14">
      <c r="A11" s="112" t="s">
        <v>92</v>
      </c>
      <c r="B11" s="114"/>
      <c r="C11" s="4" t="s">
        <v>19</v>
      </c>
      <c r="D11" s="63" t="s">
        <v>95</v>
      </c>
      <c r="E11" s="37"/>
      <c r="F11" s="120"/>
      <c r="G11" s="121"/>
      <c r="H11" s="121"/>
      <c r="I11" s="127" t="s">
        <v>86</v>
      </c>
      <c r="J11" s="127"/>
      <c r="K11" s="17" t="s">
        <v>19</v>
      </c>
      <c r="L11" s="49" t="s">
        <v>89</v>
      </c>
      <c r="M11" s="37"/>
    </row>
    <row r="12" spans="1:14">
      <c r="A12" s="127"/>
      <c r="B12" s="127"/>
      <c r="C12" s="4" t="s">
        <v>20</v>
      </c>
      <c r="D12" s="63"/>
      <c r="E12" s="37"/>
      <c r="F12" s="120"/>
      <c r="G12" s="121"/>
      <c r="H12" s="121"/>
      <c r="I12" s="125" t="s">
        <v>93</v>
      </c>
      <c r="J12" s="126"/>
      <c r="K12" s="4" t="s">
        <v>20</v>
      </c>
      <c r="L12" s="49">
        <v>9864745979</v>
      </c>
      <c r="M12" s="37"/>
    </row>
    <row r="13" spans="1:14">
      <c r="A13" s="127" t="s">
        <v>87</v>
      </c>
      <c r="B13" s="127"/>
      <c r="C13" s="4" t="s">
        <v>21</v>
      </c>
      <c r="D13" s="63" t="s">
        <v>90</v>
      </c>
      <c r="E13" s="37"/>
      <c r="F13" s="120"/>
      <c r="G13" s="121"/>
      <c r="H13" s="121"/>
      <c r="I13" s="125" t="s">
        <v>94</v>
      </c>
      <c r="J13" s="126"/>
      <c r="K13" s="4" t="s">
        <v>21</v>
      </c>
      <c r="L13" s="49">
        <v>9101922778</v>
      </c>
      <c r="M13" s="37"/>
    </row>
    <row r="14" spans="1:14">
      <c r="A14" s="128" t="s">
        <v>23</v>
      </c>
      <c r="B14" s="129"/>
      <c r="C14" s="130"/>
      <c r="D14" s="95"/>
      <c r="E14" s="95"/>
      <c r="F14" s="120"/>
      <c r="G14" s="121"/>
      <c r="H14" s="121"/>
      <c r="I14" s="122"/>
      <c r="J14" s="122"/>
      <c r="K14" s="122"/>
      <c r="L14" s="122"/>
      <c r="M14" s="122"/>
      <c r="N14" s="8"/>
    </row>
    <row r="15" spans="1:14">
      <c r="A15" s="117"/>
      <c r="B15" s="117"/>
      <c r="C15" s="117"/>
      <c r="D15" s="117"/>
      <c r="E15" s="117"/>
      <c r="F15" s="117"/>
      <c r="G15" s="117"/>
      <c r="H15" s="117"/>
      <c r="I15" s="117"/>
      <c r="J15" s="117"/>
      <c r="K15" s="117"/>
      <c r="L15" s="117"/>
      <c r="M15" s="117"/>
    </row>
    <row r="16" spans="1:14">
      <c r="A16" s="116" t="s">
        <v>48</v>
      </c>
      <c r="B16" s="116"/>
      <c r="C16" s="116"/>
      <c r="D16" s="116"/>
      <c r="E16" s="116"/>
      <c r="F16" s="116"/>
      <c r="G16" s="116"/>
      <c r="H16" s="116"/>
      <c r="I16" s="116"/>
      <c r="J16" s="116"/>
      <c r="K16" s="116"/>
      <c r="L16" s="116"/>
      <c r="M16" s="116"/>
    </row>
    <row r="17" spans="1:13" ht="32.25" customHeight="1">
      <c r="A17" s="93" t="s">
        <v>60</v>
      </c>
      <c r="B17" s="93"/>
      <c r="C17" s="93"/>
      <c r="D17" s="93"/>
      <c r="E17" s="93"/>
      <c r="F17" s="93"/>
      <c r="G17" s="93"/>
      <c r="H17" s="93"/>
      <c r="I17" s="93"/>
      <c r="J17" s="93"/>
      <c r="K17" s="93"/>
      <c r="L17" s="93"/>
      <c r="M17" s="93"/>
    </row>
    <row r="18" spans="1:13">
      <c r="A18" s="92" t="s">
        <v>61</v>
      </c>
      <c r="B18" s="92"/>
      <c r="C18" s="92"/>
      <c r="D18" s="92"/>
      <c r="E18" s="92"/>
      <c r="F18" s="92"/>
      <c r="G18" s="92"/>
      <c r="H18" s="92"/>
      <c r="I18" s="92"/>
      <c r="J18" s="92"/>
      <c r="K18" s="92"/>
      <c r="L18" s="92"/>
      <c r="M18" s="92"/>
    </row>
    <row r="19" spans="1:13">
      <c r="A19" s="92" t="s">
        <v>49</v>
      </c>
      <c r="B19" s="92"/>
      <c r="C19" s="92"/>
      <c r="D19" s="92"/>
      <c r="E19" s="92"/>
      <c r="F19" s="92"/>
      <c r="G19" s="92"/>
      <c r="H19" s="92"/>
      <c r="I19" s="92"/>
      <c r="J19" s="92"/>
      <c r="K19" s="92"/>
      <c r="L19" s="92"/>
      <c r="M19" s="92"/>
    </row>
    <row r="20" spans="1:13">
      <c r="A20" s="92" t="s">
        <v>43</v>
      </c>
      <c r="B20" s="92"/>
      <c r="C20" s="92"/>
      <c r="D20" s="92"/>
      <c r="E20" s="92"/>
      <c r="F20" s="92"/>
      <c r="G20" s="92"/>
      <c r="H20" s="92"/>
      <c r="I20" s="92"/>
      <c r="J20" s="92"/>
      <c r="K20" s="92"/>
      <c r="L20" s="92"/>
      <c r="M20" s="92"/>
    </row>
    <row r="21" spans="1:13">
      <c r="A21" s="92" t="s">
        <v>50</v>
      </c>
      <c r="B21" s="92"/>
      <c r="C21" s="92"/>
      <c r="D21" s="92"/>
      <c r="E21" s="92"/>
      <c r="F21" s="92"/>
      <c r="G21" s="92"/>
      <c r="H21" s="92"/>
      <c r="I21" s="92"/>
      <c r="J21" s="92"/>
      <c r="K21" s="92"/>
      <c r="L21" s="92"/>
      <c r="M21" s="92"/>
    </row>
    <row r="22" spans="1:13">
      <c r="A22" s="92" t="s">
        <v>44</v>
      </c>
      <c r="B22" s="92"/>
      <c r="C22" s="92"/>
      <c r="D22" s="92"/>
      <c r="E22" s="92"/>
      <c r="F22" s="92"/>
      <c r="G22" s="92"/>
      <c r="H22" s="92"/>
      <c r="I22" s="92"/>
      <c r="J22" s="92"/>
      <c r="K22" s="92"/>
      <c r="L22" s="92"/>
      <c r="M22" s="92"/>
    </row>
    <row r="23" spans="1:13">
      <c r="A23" s="94" t="s">
        <v>53</v>
      </c>
      <c r="B23" s="94"/>
      <c r="C23" s="94"/>
      <c r="D23" s="94"/>
      <c r="E23" s="94"/>
      <c r="F23" s="94"/>
      <c r="G23" s="94"/>
      <c r="H23" s="94"/>
      <c r="I23" s="94"/>
      <c r="J23" s="94"/>
      <c r="K23" s="94"/>
      <c r="L23" s="94"/>
      <c r="M23" s="94"/>
    </row>
    <row r="24" spans="1:13">
      <c r="A24" s="92" t="s">
        <v>45</v>
      </c>
      <c r="B24" s="92"/>
      <c r="C24" s="92"/>
      <c r="D24" s="92"/>
      <c r="E24" s="92"/>
      <c r="F24" s="92"/>
      <c r="G24" s="92"/>
      <c r="H24" s="92"/>
      <c r="I24" s="92"/>
      <c r="J24" s="92"/>
      <c r="K24" s="92"/>
      <c r="L24" s="92"/>
      <c r="M24" s="92"/>
    </row>
    <row r="25" spans="1:13">
      <c r="A25" s="92" t="s">
        <v>46</v>
      </c>
      <c r="B25" s="92"/>
      <c r="C25" s="92"/>
      <c r="D25" s="92"/>
      <c r="E25" s="92"/>
      <c r="F25" s="92"/>
      <c r="G25" s="92"/>
      <c r="H25" s="92"/>
      <c r="I25" s="92"/>
      <c r="J25" s="92"/>
      <c r="K25" s="92"/>
      <c r="L25" s="92"/>
      <c r="M25" s="92"/>
    </row>
    <row r="26" spans="1:13">
      <c r="A26" s="92" t="s">
        <v>47</v>
      </c>
      <c r="B26" s="92"/>
      <c r="C26" s="92"/>
      <c r="D26" s="92"/>
      <c r="E26" s="92"/>
      <c r="F26" s="92"/>
      <c r="G26" s="92"/>
      <c r="H26" s="92"/>
      <c r="I26" s="92"/>
      <c r="J26" s="92"/>
      <c r="K26" s="92"/>
      <c r="L26" s="92"/>
      <c r="M26" s="92"/>
    </row>
    <row r="27" spans="1:13">
      <c r="A27" s="91" t="s">
        <v>51</v>
      </c>
      <c r="B27" s="91"/>
      <c r="C27" s="91"/>
      <c r="D27" s="91"/>
      <c r="E27" s="91"/>
      <c r="F27" s="91"/>
      <c r="G27" s="91"/>
      <c r="H27" s="91"/>
      <c r="I27" s="91"/>
      <c r="J27" s="91"/>
      <c r="K27" s="91"/>
      <c r="L27" s="91"/>
      <c r="M27" s="91"/>
    </row>
    <row r="28" spans="1:13">
      <c r="A28" s="92" t="s">
        <v>52</v>
      </c>
      <c r="B28" s="92"/>
      <c r="C28" s="92"/>
      <c r="D28" s="92"/>
      <c r="E28" s="92"/>
      <c r="F28" s="92"/>
      <c r="G28" s="92"/>
      <c r="H28" s="92"/>
      <c r="I28" s="92"/>
      <c r="J28" s="92"/>
      <c r="K28" s="92"/>
      <c r="L28" s="92"/>
      <c r="M28" s="92"/>
    </row>
    <row r="29" spans="1:13" ht="44.25" customHeight="1">
      <c r="A29" s="89" t="s">
        <v>62</v>
      </c>
      <c r="B29" s="89"/>
      <c r="C29" s="89"/>
      <c r="D29" s="89"/>
      <c r="E29" s="89"/>
      <c r="F29" s="89"/>
      <c r="G29" s="89"/>
      <c r="H29" s="89"/>
      <c r="I29" s="89"/>
      <c r="J29" s="89"/>
      <c r="K29" s="89"/>
      <c r="L29" s="89"/>
      <c r="M29" s="89"/>
    </row>
  </sheetData>
  <sheetProtection sheet="1" objects="1" scenarios="1"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H21" sqref="H21"/>
    </sheetView>
  </sheetViews>
  <sheetFormatPr defaultRowHeight="16.5"/>
  <cols>
    <col min="1" max="1" width="6.42578125" style="35" customWidth="1"/>
    <col min="2" max="2" width="9.85546875" style="25" customWidth="1"/>
    <col min="3" max="3" width="13.42578125" style="25" customWidth="1"/>
    <col min="4" max="6" width="12" style="25" customWidth="1"/>
    <col min="7" max="7" width="14.7109375" style="25" customWidth="1"/>
    <col min="8" max="8" width="13.140625" style="25" customWidth="1"/>
    <col min="9" max="9" width="11.42578125" style="25" customWidth="1"/>
    <col min="10" max="10" width="10.85546875" style="25" customWidth="1"/>
    <col min="11" max="16384" width="9.140625" style="25"/>
  </cols>
  <sheetData>
    <row r="1" spans="1:11" ht="46.5" customHeight="1">
      <c r="A1" s="153" t="s">
        <v>1103</v>
      </c>
      <c r="B1" s="153"/>
      <c r="C1" s="153"/>
      <c r="D1" s="153"/>
      <c r="E1" s="153"/>
      <c r="F1" s="154"/>
      <c r="G1" s="154"/>
      <c r="H1" s="154"/>
      <c r="I1" s="154"/>
      <c r="J1" s="154"/>
    </row>
    <row r="2" spans="1:11" ht="25.5">
      <c r="A2" s="155" t="s">
        <v>0</v>
      </c>
      <c r="B2" s="156"/>
      <c r="C2" s="157" t="str">
        <f>'Block at a Glance'!C2:D2</f>
        <v>Assam</v>
      </c>
      <c r="D2" s="158"/>
      <c r="E2" s="26" t="s">
        <v>1</v>
      </c>
      <c r="F2" s="159" t="str">
        <f>'Block at a Glance'!F2:I2</f>
        <v>Morigaon</v>
      </c>
      <c r="G2" s="160"/>
      <c r="H2" s="27" t="s">
        <v>28</v>
      </c>
      <c r="I2" s="159" t="str">
        <f>'Block at a Glance'!M2:M2</f>
        <v>Bhurbandha</v>
      </c>
      <c r="J2" s="160"/>
    </row>
    <row r="3" spans="1:11" ht="28.5" customHeight="1">
      <c r="A3" s="164" t="s">
        <v>70</v>
      </c>
      <c r="B3" s="164"/>
      <c r="C3" s="164"/>
      <c r="D3" s="164"/>
      <c r="E3" s="164"/>
      <c r="F3" s="164"/>
      <c r="G3" s="164"/>
      <c r="H3" s="164"/>
      <c r="I3" s="164"/>
      <c r="J3" s="164"/>
    </row>
    <row r="4" spans="1:11">
      <c r="A4" s="163" t="s">
        <v>31</v>
      </c>
      <c r="B4" s="162" t="s">
        <v>32</v>
      </c>
      <c r="C4" s="161" t="s">
        <v>33</v>
      </c>
      <c r="D4" s="161" t="s">
        <v>40</v>
      </c>
      <c r="E4" s="161"/>
      <c r="F4" s="161"/>
      <c r="G4" s="161" t="s">
        <v>34</v>
      </c>
      <c r="H4" s="161" t="s">
        <v>41</v>
      </c>
      <c r="I4" s="161"/>
      <c r="J4" s="161"/>
    </row>
    <row r="5" spans="1:11" ht="22.5" customHeight="1">
      <c r="A5" s="163"/>
      <c r="B5" s="162"/>
      <c r="C5" s="161"/>
      <c r="D5" s="28" t="s">
        <v>9</v>
      </c>
      <c r="E5" s="28" t="s">
        <v>10</v>
      </c>
      <c r="F5" s="28" t="s">
        <v>11</v>
      </c>
      <c r="G5" s="161"/>
      <c r="H5" s="28" t="s">
        <v>9</v>
      </c>
      <c r="I5" s="28" t="s">
        <v>10</v>
      </c>
      <c r="J5" s="28" t="s">
        <v>11</v>
      </c>
    </row>
    <row r="6" spans="1:11" ht="22.5" customHeight="1">
      <c r="A6" s="45">
        <v>1</v>
      </c>
      <c r="B6" s="46" t="s">
        <v>1104</v>
      </c>
      <c r="C6" s="31">
        <f>COUNTIFS('Oct-18'!D$5:D$164,"Anganwadi")</f>
        <v>84</v>
      </c>
      <c r="D6" s="32">
        <f>SUMIF('Oct-18'!$D$5:$D$164,"Anganwadi",'Oct-18'!$G$5:$G$164)</f>
        <v>1610</v>
      </c>
      <c r="E6" s="32">
        <f>SUMIF('Oct-18'!$D$5:$D$164,"Anganwadi",'Oct-18'!$H$5:$H$164)</f>
        <v>1351</v>
      </c>
      <c r="F6" s="32">
        <f>+D6+E6</f>
        <v>2961</v>
      </c>
      <c r="G6" s="31">
        <f>COUNTIF('Oct-18'!D5:D164,"School")</f>
        <v>53</v>
      </c>
      <c r="H6" s="32">
        <f>SUMIF('Oct-18'!$D$5:$D$164,"School",'Oct-18'!$G$5:$G$164)</f>
        <v>1728</v>
      </c>
      <c r="I6" s="32">
        <f>SUMIF('Oct-18'!$D$5:$D$164,"School",'Oct-18'!$H$5:$H$164)</f>
        <v>1890</v>
      </c>
      <c r="J6" s="32">
        <f>+H6+I6</f>
        <v>3618</v>
      </c>
      <c r="K6" s="33"/>
    </row>
    <row r="7" spans="1:11" ht="22.5" customHeight="1">
      <c r="A7" s="29">
        <v>2</v>
      </c>
      <c r="B7" s="30" t="s">
        <v>1105</v>
      </c>
      <c r="C7" s="31">
        <f>COUNTIF('Nov-18'!D5:D164,"Anganwadi")</f>
        <v>110</v>
      </c>
      <c r="D7" s="32">
        <f>SUMIF('Nov-18'!$D$5:$D$164,"Anganwadi",'Nov-18'!$G$5:$G$164)</f>
        <v>2140</v>
      </c>
      <c r="E7" s="32">
        <f>SUMIF('Nov-18'!$D$5:$D$164,"Anganwadi",'Nov-18'!$H$5:$H$164)</f>
        <v>1761</v>
      </c>
      <c r="F7" s="32">
        <f t="shared" ref="F7:F11" si="0">+D7+E7</f>
        <v>3901</v>
      </c>
      <c r="G7" s="31">
        <f>COUNTIF('Nov-18'!D5:D164,"School")</f>
        <v>42</v>
      </c>
      <c r="H7" s="32">
        <f>SUMIF('Nov-18'!$D$5:$D$164,"School",'Nov-18'!$G$5:$G$164)</f>
        <v>2307</v>
      </c>
      <c r="I7" s="32">
        <f>SUMIF('Nov-18'!$D$5:$D$164,"School",'Nov-18'!$H$5:$H$164)</f>
        <v>2408</v>
      </c>
      <c r="J7" s="32">
        <f t="shared" ref="J7:J11" si="1">+H7+I7</f>
        <v>4715</v>
      </c>
    </row>
    <row r="8" spans="1:11" ht="22.5" customHeight="1">
      <c r="A8" s="29">
        <v>3</v>
      </c>
      <c r="B8" s="30" t="s">
        <v>1106</v>
      </c>
      <c r="C8" s="31">
        <f>COUNTIF('Dec-18'!D5:D164,"Anganwadi")</f>
        <v>160</v>
      </c>
      <c r="D8" s="32">
        <f>SUMIF('Dec-18'!$D$5:$D$164,"Anganwadi",'Dec-18'!$G$5:$G$164)</f>
        <v>3119</v>
      </c>
      <c r="E8" s="32">
        <f>SUMIF('Dec-18'!$D$5:$D$164,"Anganwadi",'Dec-18'!$H$5:$H$164)</f>
        <v>2563</v>
      </c>
      <c r="F8" s="32">
        <f t="shared" si="0"/>
        <v>5682</v>
      </c>
      <c r="G8" s="31">
        <f>COUNTIF('Dec-18'!D5:D164,"School")</f>
        <v>0</v>
      </c>
      <c r="H8" s="32">
        <f>SUMIF('Dec-18'!$D$5:$D$164,"School",'Dec-18'!$G$5:$G$164)</f>
        <v>0</v>
      </c>
      <c r="I8" s="32">
        <f>SUMIF('Dec-18'!$D$5:$D$164,"School",'Dec-18'!$H$5:$H$164)</f>
        <v>0</v>
      </c>
      <c r="J8" s="32">
        <f t="shared" si="1"/>
        <v>0</v>
      </c>
    </row>
    <row r="9" spans="1:11" ht="22.5" customHeight="1">
      <c r="A9" s="29">
        <v>4</v>
      </c>
      <c r="B9" s="30" t="s">
        <v>1107</v>
      </c>
      <c r="C9" s="31">
        <f>COUNTIF('Jan-19'!D5:D164,"Anganwadi")</f>
        <v>131</v>
      </c>
      <c r="D9" s="32">
        <f>SUMIF('Jan-19'!$D$5:$D$164,"Anganwadi",'Jan-19'!$G$5:$G$164)</f>
        <v>2576</v>
      </c>
      <c r="E9" s="32">
        <f>SUMIF('Jan-19'!$D$5:$D$164,"Anganwadi",'Jan-19'!$H$5:$H$164)</f>
        <v>2103</v>
      </c>
      <c r="F9" s="32">
        <f t="shared" si="0"/>
        <v>4679</v>
      </c>
      <c r="G9" s="31">
        <f>COUNTIF('Jan-19'!D5:D164,"School")</f>
        <v>29</v>
      </c>
      <c r="H9" s="32">
        <f>SUMIF('Jan-19'!$D$5:$D$164,"School",'Jan-19'!$G$5:$G$164)</f>
        <v>1833</v>
      </c>
      <c r="I9" s="32">
        <f>SUMIF('Jan-19'!$D$5:$D$164,"School",'Jan-19'!$H$5:$H$164)</f>
        <v>1960</v>
      </c>
      <c r="J9" s="32">
        <f t="shared" si="1"/>
        <v>3793</v>
      </c>
    </row>
    <row r="10" spans="1:11" ht="22.5" customHeight="1">
      <c r="A10" s="29">
        <v>5</v>
      </c>
      <c r="B10" s="30" t="s">
        <v>1108</v>
      </c>
      <c r="C10" s="31">
        <f>COUNTIF('Feb-19'!D5:D164,"Anganwadi")</f>
        <v>0</v>
      </c>
      <c r="D10" s="32">
        <f>SUMIF('Feb-19'!$D$5:$D$164,"Anganwadi",'Feb-19'!$G$5:$G$164)</f>
        <v>0</v>
      </c>
      <c r="E10" s="32">
        <f>SUMIF('Feb-19'!$D$5:$D$164,"Anganwadi",'Feb-19'!$H$5:$H$164)</f>
        <v>0</v>
      </c>
      <c r="F10" s="32">
        <f t="shared" si="0"/>
        <v>0</v>
      </c>
      <c r="G10" s="31">
        <f>COUNTIF('Feb-19'!D5:D164,"School")</f>
        <v>40</v>
      </c>
      <c r="H10" s="32">
        <f>SUMIF('Feb-19'!$D$5:$D$164,"School",'Feb-19'!$G$5:$G$164)</f>
        <v>1879</v>
      </c>
      <c r="I10" s="32">
        <f>SUMIF('Feb-19'!$D$5:$D$164,"School",'Feb-19'!$H$5:$H$164)</f>
        <v>2071</v>
      </c>
      <c r="J10" s="32">
        <f t="shared" si="1"/>
        <v>3950</v>
      </c>
    </row>
    <row r="11" spans="1:11" ht="22.5" customHeight="1">
      <c r="A11" s="29">
        <v>6</v>
      </c>
      <c r="B11" s="30" t="s">
        <v>1095</v>
      </c>
      <c r="C11" s="31">
        <f>COUNTIF('Mar-19'!D5:D164,"Anganwadi")</f>
        <v>0</v>
      </c>
      <c r="D11" s="32">
        <f>SUMIF('Mar-19'!$D$5:$D$164,"Anganwadi",'Mar-19'!$G$5:$G$164)</f>
        <v>0</v>
      </c>
      <c r="E11" s="32">
        <f>SUMIF('Mar-19'!$D$5:$D$164,"Anganwadi",'Mar-19'!$H$5:$H$164)</f>
        <v>0</v>
      </c>
      <c r="F11" s="32">
        <f t="shared" si="0"/>
        <v>0</v>
      </c>
      <c r="G11" s="31">
        <f>COUNTIF('Mar-19'!D5:D164,"School")</f>
        <v>31</v>
      </c>
      <c r="H11" s="32">
        <f>SUMIF('Mar-19'!$D$5:$D$164,"School",'Mar-19'!$G$5:$G$164)</f>
        <v>1704</v>
      </c>
      <c r="I11" s="32">
        <f>SUMIF('Mar-19'!$D$5:$D$164,"School",'Mar-19'!$H$5:$H$164)</f>
        <v>2058</v>
      </c>
      <c r="J11" s="32">
        <f t="shared" si="1"/>
        <v>3762</v>
      </c>
    </row>
    <row r="12" spans="1:11" ht="19.5" customHeight="1">
      <c r="A12" s="152" t="s">
        <v>42</v>
      </c>
      <c r="B12" s="152"/>
      <c r="C12" s="34">
        <f>SUM(C6:C11)</f>
        <v>485</v>
      </c>
      <c r="D12" s="34">
        <f t="shared" ref="D12:J12" si="2">SUM(D6:D11)</f>
        <v>9445</v>
      </c>
      <c r="E12" s="34">
        <f t="shared" si="2"/>
        <v>7778</v>
      </c>
      <c r="F12" s="34">
        <f t="shared" si="2"/>
        <v>17223</v>
      </c>
      <c r="G12" s="34">
        <f t="shared" si="2"/>
        <v>195</v>
      </c>
      <c r="H12" s="34">
        <f t="shared" si="2"/>
        <v>9451</v>
      </c>
      <c r="I12" s="34">
        <f t="shared" si="2"/>
        <v>10387</v>
      </c>
      <c r="J12" s="34">
        <f t="shared" si="2"/>
        <v>19838</v>
      </c>
    </row>
    <row r="14" spans="1:11">
      <c r="A14" s="147" t="s">
        <v>71</v>
      </c>
      <c r="B14" s="147"/>
      <c r="C14" s="147"/>
      <c r="D14" s="147"/>
      <c r="E14" s="147"/>
      <c r="F14" s="147"/>
    </row>
    <row r="15" spans="1:11" ht="82.5">
      <c r="A15" s="43" t="s">
        <v>31</v>
      </c>
      <c r="B15" s="42" t="s">
        <v>32</v>
      </c>
      <c r="C15" s="47" t="s">
        <v>68</v>
      </c>
      <c r="D15" s="41" t="s">
        <v>33</v>
      </c>
      <c r="E15" s="41" t="s">
        <v>34</v>
      </c>
      <c r="F15" s="41" t="s">
        <v>69</v>
      </c>
    </row>
    <row r="16" spans="1:11">
      <c r="A16" s="150">
        <v>1</v>
      </c>
      <c r="B16" s="148" t="s">
        <v>1104</v>
      </c>
      <c r="C16" s="48" t="s">
        <v>66</v>
      </c>
      <c r="D16" s="31">
        <f>COUNTIFS('Oct-18'!B$5:B$164,"Team 1",'Oct-18'!D$5:D$164,"Anganwadi")</f>
        <v>44</v>
      </c>
      <c r="E16" s="31">
        <f>COUNTIFS('Oct-18'!B$5:B$164,"Team 1",'Oct-18'!D$5:D$164,"School")</f>
        <v>27</v>
      </c>
      <c r="F16" s="32">
        <f>SUMIF('Oct-18'!$B$5:$B$164,"Team 1",'Oct-18'!$I$5:$I$164)</f>
        <v>3311</v>
      </c>
    </row>
    <row r="17" spans="1:6">
      <c r="A17" s="151"/>
      <c r="B17" s="149"/>
      <c r="C17" s="48" t="s">
        <v>67</v>
      </c>
      <c r="D17" s="31">
        <f>COUNTIFS('Oct-18'!B$5:B$164,"Team 2",'Oct-18'!D$5:D$164,"Anganwadi")</f>
        <v>40</v>
      </c>
      <c r="E17" s="31">
        <f>COUNTIFS('Oct-18'!B$5:B$164,"Team 2",'Oct-18'!D$5:D$164,"School")</f>
        <v>26</v>
      </c>
      <c r="F17" s="32">
        <f>SUMIF('Oct-18'!$B$5:$B$164,"Team 2",'Oct-18'!$I$5:$I$164)</f>
        <v>3268</v>
      </c>
    </row>
    <row r="18" spans="1:6">
      <c r="A18" s="150">
        <v>2</v>
      </c>
      <c r="B18" s="148" t="s">
        <v>1105</v>
      </c>
      <c r="C18" s="48" t="s">
        <v>66</v>
      </c>
      <c r="D18" s="31">
        <f>COUNTIFS('Nov-18'!B$5:B$164,"Team 1",'Nov-18'!D$5:D$164,"Anganwadi")</f>
        <v>56</v>
      </c>
      <c r="E18" s="31">
        <f>COUNTIFS('Nov-18'!B$5:B$164,"Team 1",'Nov-18'!D$5:D$164,"School")</f>
        <v>24</v>
      </c>
      <c r="F18" s="32">
        <f>SUMIF('Nov-18'!$B$5:$B$164,"Team 1",'Nov-18'!$I$5:$I$164)</f>
        <v>4281</v>
      </c>
    </row>
    <row r="19" spans="1:6">
      <c r="A19" s="151"/>
      <c r="B19" s="149"/>
      <c r="C19" s="48" t="s">
        <v>67</v>
      </c>
      <c r="D19" s="31">
        <f>COUNTIFS('Nov-18'!B$5:B$164,"Team 2",'Nov-18'!D$5:D$164,"Anganwadi")</f>
        <v>54</v>
      </c>
      <c r="E19" s="31">
        <f>COUNTIFS('Nov-18'!B$5:B$164,"Team 2",'Nov-18'!D$5:D$164,"School")</f>
        <v>18</v>
      </c>
      <c r="F19" s="32">
        <f>SUMIF('Nov-18'!$B$5:$B$164,"Team 2",'Nov-18'!$I$5:$I$164)</f>
        <v>4335</v>
      </c>
    </row>
    <row r="20" spans="1:6">
      <c r="A20" s="150">
        <v>3</v>
      </c>
      <c r="B20" s="148" t="s">
        <v>1106</v>
      </c>
      <c r="C20" s="48" t="s">
        <v>66</v>
      </c>
      <c r="D20" s="31">
        <f>COUNTIFS('Dec-18'!B$5:B$164,"Team 1",'Dec-18'!D$5:D$164,"Anganwadi")</f>
        <v>84</v>
      </c>
      <c r="E20" s="31">
        <f>COUNTIFS('Dec-18'!B$5:B$164,"Team 1",'Dec-18'!D$5:D$164,"School")</f>
        <v>0</v>
      </c>
      <c r="F20" s="32">
        <f>SUMIF('Dec-18'!$B$5:$B$164,"Team 1",'Dec-18'!$I$5:$I$164)</f>
        <v>2981</v>
      </c>
    </row>
    <row r="21" spans="1:6">
      <c r="A21" s="151"/>
      <c r="B21" s="149"/>
      <c r="C21" s="48" t="s">
        <v>67</v>
      </c>
      <c r="D21" s="31">
        <f>COUNTIFS('Dec-18'!B$5:B$164,"Team 2",'Dec-18'!D$5:D$164,"Anganwadi")</f>
        <v>76</v>
      </c>
      <c r="E21" s="31">
        <f>COUNTIFS('Dec-18'!B$5:B$164,"Team 2",'Dec-18'!D$5:D$164,"School")</f>
        <v>0</v>
      </c>
      <c r="F21" s="32">
        <f>SUMIF('Dec-18'!$B$5:$B$164,"Team 2",'Dec-18'!$I$5:$I$164)</f>
        <v>2701</v>
      </c>
    </row>
    <row r="22" spans="1:6">
      <c r="A22" s="150">
        <v>4</v>
      </c>
      <c r="B22" s="148" t="s">
        <v>1107</v>
      </c>
      <c r="C22" s="48" t="s">
        <v>66</v>
      </c>
      <c r="D22" s="31">
        <f>COUNTIFS('Jan-19'!B$5:B$164,"Team 1",'Jan-19'!D$5:D$164,"Anganwadi")</f>
        <v>66</v>
      </c>
      <c r="E22" s="31">
        <f>COUNTIFS('Jan-19'!B$5:B$164,"Team 1",'Jan-19'!D$5:D$164,"School")</f>
        <v>14</v>
      </c>
      <c r="F22" s="32">
        <f>SUMIF('Jan-19'!$B$5:$B$164,"Team 1",'Jan-19'!$I$5:$I$164)</f>
        <v>3392</v>
      </c>
    </row>
    <row r="23" spans="1:6">
      <c r="A23" s="151"/>
      <c r="B23" s="149"/>
      <c r="C23" s="48" t="s">
        <v>67</v>
      </c>
      <c r="D23" s="31">
        <f>COUNTIFS('Jan-19'!B$5:B$164,"Team 2",'Jan-19'!D$5:D$164,"Anganwadi")</f>
        <v>65</v>
      </c>
      <c r="E23" s="31">
        <f>COUNTIFS('Jan-19'!B$5:B$164,"Team 2",'Jan-19'!D$5:D$164,"School")</f>
        <v>15</v>
      </c>
      <c r="F23" s="32">
        <f>SUMIF('Jan-19'!$B$5:$B$164,"Team 2",'Jan-19'!$I$5:$I$164)</f>
        <v>5080</v>
      </c>
    </row>
    <row r="24" spans="1:6">
      <c r="A24" s="150">
        <v>5</v>
      </c>
      <c r="B24" s="148" t="s">
        <v>1108</v>
      </c>
      <c r="C24" s="48" t="s">
        <v>66</v>
      </c>
      <c r="D24" s="31">
        <f>COUNTIFS('Feb-19'!B$5:B$164,"Team 1",'Feb-19'!D$5:D$164,"Anganwadi")</f>
        <v>0</v>
      </c>
      <c r="E24" s="31">
        <f>COUNTIFS('Feb-19'!B$5:B$164,"Team 1",'Feb-19'!D$5:D$164,"School")</f>
        <v>23</v>
      </c>
      <c r="F24" s="32">
        <f>SUMIF('Feb-19'!$B$5:$B$164,"Team 1",'Feb-19'!$I$5:$I$164)</f>
        <v>2134</v>
      </c>
    </row>
    <row r="25" spans="1:6">
      <c r="A25" s="151"/>
      <c r="B25" s="149"/>
      <c r="C25" s="48" t="s">
        <v>67</v>
      </c>
      <c r="D25" s="31">
        <f>COUNTIFS('Feb-19'!B$5:B$164,"Team 2",'Feb-19'!D$5:D$164,"Anganwadi")</f>
        <v>0</v>
      </c>
      <c r="E25" s="31">
        <f>COUNTIFS('Feb-19'!B$5:B$164,"Team 2",'Feb-19'!D$5:D$164,"School")</f>
        <v>17</v>
      </c>
      <c r="F25" s="32">
        <f>SUMIF('Feb-19'!$B$5:$B$164,"Team 2",'Feb-19'!$I$5:$I$164)</f>
        <v>1816</v>
      </c>
    </row>
    <row r="26" spans="1:6">
      <c r="A26" s="150">
        <v>6</v>
      </c>
      <c r="B26" s="148" t="s">
        <v>1095</v>
      </c>
      <c r="C26" s="48" t="s">
        <v>66</v>
      </c>
      <c r="D26" s="31">
        <f>COUNTIFS('Mar-19'!B$5:B$164,"Team 1",'Mar-19'!D$5:D$164,"Anganwadi")</f>
        <v>0</v>
      </c>
      <c r="E26" s="31">
        <f>COUNTIFS('Mar-19'!B$5:B$164,"Team 1",'Mar-19'!D$5:D$164,"School")</f>
        <v>7</v>
      </c>
      <c r="F26" s="32">
        <f>SUMIF('Mar-19'!$B$5:$B$164,"Team 1",'Mar-19'!$I$5:$I$164)</f>
        <v>728</v>
      </c>
    </row>
    <row r="27" spans="1:6">
      <c r="A27" s="151"/>
      <c r="B27" s="149"/>
      <c r="C27" s="48" t="s">
        <v>67</v>
      </c>
      <c r="D27" s="31">
        <f>COUNTIFS('Mar-19'!B$5:B$164,"Team 2",'Mar-19'!D$5:D$164,"Anganwadi")</f>
        <v>0</v>
      </c>
      <c r="E27" s="31">
        <f>COUNTIFS('Mar-19'!B$5:B$164,"Team 2",'Mar-19'!D$5:D$164,"School")</f>
        <v>24</v>
      </c>
      <c r="F27" s="32">
        <f>SUMIF('Mar-19'!$B$5:$B$164,"Team 2",'Mar-19'!$I$5:$I$164)</f>
        <v>3034</v>
      </c>
    </row>
    <row r="28" spans="1:6">
      <c r="A28" s="40" t="s">
        <v>42</v>
      </c>
      <c r="B28" s="40"/>
      <c r="C28" s="40"/>
      <c r="D28" s="40">
        <f>SUM(D16:D27)</f>
        <v>485</v>
      </c>
      <c r="E28" s="40">
        <f>SUM(E16:E27)</f>
        <v>195</v>
      </c>
      <c r="F28" s="40">
        <f>SUM(F16:F27)</f>
        <v>37061</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300" verticalDpi="30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7" t="s">
        <v>1101</v>
      </c>
      <c r="B1" s="137"/>
      <c r="C1" s="137"/>
      <c r="D1" s="138"/>
      <c r="E1" s="138"/>
      <c r="F1" s="138"/>
      <c r="G1" s="138"/>
      <c r="H1" s="138"/>
      <c r="I1" s="138"/>
      <c r="J1" s="138"/>
      <c r="K1" s="138"/>
      <c r="L1" s="138"/>
      <c r="M1" s="138"/>
      <c r="N1" s="138"/>
      <c r="O1" s="138"/>
      <c r="P1" s="138"/>
      <c r="Q1" s="138"/>
      <c r="R1" s="138"/>
      <c r="S1" s="138"/>
    </row>
    <row r="2" spans="1:20" ht="16.5" customHeight="1">
      <c r="A2" s="141" t="s">
        <v>63</v>
      </c>
      <c r="B2" s="142"/>
      <c r="C2" s="142"/>
      <c r="D2" s="24" t="s">
        <v>1098</v>
      </c>
      <c r="E2" s="21"/>
      <c r="F2" s="21"/>
      <c r="G2" s="21"/>
      <c r="H2" s="21"/>
      <c r="I2" s="21"/>
      <c r="J2" s="21"/>
      <c r="K2" s="21"/>
      <c r="L2" s="21"/>
      <c r="M2" s="21"/>
      <c r="N2" s="21"/>
      <c r="O2" s="21"/>
      <c r="P2" s="21"/>
      <c r="Q2" s="21"/>
      <c r="R2" s="21"/>
      <c r="S2" s="21"/>
    </row>
    <row r="3" spans="1:20" ht="24" customHeight="1">
      <c r="A3" s="143" t="s">
        <v>14</v>
      </c>
      <c r="B3" s="139" t="s">
        <v>65</v>
      </c>
      <c r="C3" s="144" t="s">
        <v>7</v>
      </c>
      <c r="D3" s="144" t="s">
        <v>59</v>
      </c>
      <c r="E3" s="144" t="s">
        <v>16</v>
      </c>
      <c r="F3" s="145" t="s">
        <v>17</v>
      </c>
      <c r="G3" s="144" t="s">
        <v>8</v>
      </c>
      <c r="H3" s="144"/>
      <c r="I3" s="144"/>
      <c r="J3" s="144" t="s">
        <v>35</v>
      </c>
      <c r="K3" s="139" t="s">
        <v>37</v>
      </c>
      <c r="L3" s="139" t="s">
        <v>54</v>
      </c>
      <c r="M3" s="139" t="s">
        <v>55</v>
      </c>
      <c r="N3" s="139" t="s">
        <v>38</v>
      </c>
      <c r="O3" s="139" t="s">
        <v>39</v>
      </c>
      <c r="P3" s="143" t="s">
        <v>58</v>
      </c>
      <c r="Q3" s="144" t="s">
        <v>56</v>
      </c>
      <c r="R3" s="144" t="s">
        <v>36</v>
      </c>
      <c r="S3" s="144" t="s">
        <v>57</v>
      </c>
      <c r="T3" s="144" t="s">
        <v>13</v>
      </c>
    </row>
    <row r="4" spans="1:20" ht="25.5" customHeight="1">
      <c r="A4" s="143"/>
      <c r="B4" s="146"/>
      <c r="C4" s="144"/>
      <c r="D4" s="144"/>
      <c r="E4" s="144"/>
      <c r="F4" s="145"/>
      <c r="G4" s="15" t="s">
        <v>9</v>
      </c>
      <c r="H4" s="15" t="s">
        <v>10</v>
      </c>
      <c r="I4" s="11" t="s">
        <v>11</v>
      </c>
      <c r="J4" s="144"/>
      <c r="K4" s="140"/>
      <c r="L4" s="140"/>
      <c r="M4" s="140"/>
      <c r="N4" s="140"/>
      <c r="O4" s="140"/>
      <c r="P4" s="143"/>
      <c r="Q4" s="143"/>
      <c r="R4" s="144"/>
      <c r="S4" s="144"/>
      <c r="T4" s="144"/>
    </row>
    <row r="5" spans="1:20">
      <c r="A5" s="4">
        <v>1</v>
      </c>
      <c r="B5" s="64" t="s">
        <v>67</v>
      </c>
      <c r="C5" s="64" t="s">
        <v>96</v>
      </c>
      <c r="D5" s="50" t="s">
        <v>27</v>
      </c>
      <c r="E5" s="64" t="s">
        <v>97</v>
      </c>
      <c r="F5" s="64" t="s">
        <v>98</v>
      </c>
      <c r="G5" s="65">
        <v>100</v>
      </c>
      <c r="H5" s="65">
        <v>129</v>
      </c>
      <c r="I5" s="65">
        <v>229</v>
      </c>
      <c r="J5" s="64"/>
      <c r="K5" s="64"/>
      <c r="L5" s="64"/>
      <c r="M5" s="64"/>
      <c r="N5" s="64"/>
      <c r="O5" s="64"/>
      <c r="P5" s="66">
        <v>43374</v>
      </c>
      <c r="Q5" s="64" t="s">
        <v>76</v>
      </c>
      <c r="R5" s="64"/>
      <c r="S5" s="64" t="s">
        <v>75</v>
      </c>
      <c r="T5" s="18"/>
    </row>
    <row r="6" spans="1:20">
      <c r="A6" s="4">
        <v>2</v>
      </c>
      <c r="B6" s="64" t="s">
        <v>66</v>
      </c>
      <c r="C6" s="64" t="s">
        <v>99</v>
      </c>
      <c r="D6" s="50" t="s">
        <v>27</v>
      </c>
      <c r="E6" s="64" t="s">
        <v>100</v>
      </c>
      <c r="F6" s="64" t="s">
        <v>101</v>
      </c>
      <c r="G6" s="65">
        <v>36</v>
      </c>
      <c r="H6" s="65">
        <v>37</v>
      </c>
      <c r="I6" s="65">
        <v>73</v>
      </c>
      <c r="J6" s="64"/>
      <c r="K6" s="64"/>
      <c r="L6" s="64"/>
      <c r="M6" s="64"/>
      <c r="N6" s="64"/>
      <c r="O6" s="64"/>
      <c r="P6" s="66">
        <v>43374</v>
      </c>
      <c r="Q6" s="64" t="s">
        <v>76</v>
      </c>
      <c r="R6" s="64"/>
      <c r="S6" s="64" t="s">
        <v>75</v>
      </c>
      <c r="T6" s="18"/>
    </row>
    <row r="7" spans="1:20">
      <c r="A7" s="4">
        <v>3</v>
      </c>
      <c r="B7" s="64" t="s">
        <v>66</v>
      </c>
      <c r="C7" s="64" t="s">
        <v>102</v>
      </c>
      <c r="D7" s="50" t="s">
        <v>27</v>
      </c>
      <c r="E7" s="64" t="s">
        <v>103</v>
      </c>
      <c r="F7" s="64" t="s">
        <v>98</v>
      </c>
      <c r="G7" s="65">
        <v>40</v>
      </c>
      <c r="H7" s="65">
        <v>34</v>
      </c>
      <c r="I7" s="65">
        <v>74</v>
      </c>
      <c r="J7" s="64"/>
      <c r="K7" s="64"/>
      <c r="L7" s="64"/>
      <c r="M7" s="64"/>
      <c r="N7" s="64"/>
      <c r="O7" s="64"/>
      <c r="P7" s="66">
        <v>43374</v>
      </c>
      <c r="Q7" s="64" t="s">
        <v>76</v>
      </c>
      <c r="R7" s="64"/>
      <c r="S7" s="64" t="s">
        <v>75</v>
      </c>
      <c r="T7" s="18"/>
    </row>
    <row r="8" spans="1:20">
      <c r="A8" s="4">
        <v>4</v>
      </c>
      <c r="B8" s="64" t="s">
        <v>66</v>
      </c>
      <c r="C8" s="67" t="s">
        <v>104</v>
      </c>
      <c r="D8" s="50" t="s">
        <v>29</v>
      </c>
      <c r="E8" s="68">
        <v>44</v>
      </c>
      <c r="F8" s="50" t="s">
        <v>105</v>
      </c>
      <c r="G8" s="69">
        <v>12</v>
      </c>
      <c r="H8" s="69">
        <v>15</v>
      </c>
      <c r="I8" s="64">
        <f t="shared" ref="I8:I20" si="0">+G8+H8</f>
        <v>27</v>
      </c>
      <c r="J8" s="70">
        <v>7578851381</v>
      </c>
      <c r="K8" s="70"/>
      <c r="L8" s="70"/>
      <c r="M8" s="70"/>
      <c r="N8" s="70"/>
      <c r="O8" s="70"/>
      <c r="P8" s="71">
        <v>43376</v>
      </c>
      <c r="Q8" s="64" t="s">
        <v>78</v>
      </c>
      <c r="R8" s="64"/>
      <c r="S8" s="64" t="s">
        <v>75</v>
      </c>
      <c r="T8" s="18"/>
    </row>
    <row r="9" spans="1:20">
      <c r="A9" s="4">
        <v>5</v>
      </c>
      <c r="B9" s="64" t="s">
        <v>66</v>
      </c>
      <c r="C9" s="72" t="s">
        <v>106</v>
      </c>
      <c r="D9" s="50" t="s">
        <v>29</v>
      </c>
      <c r="E9" s="68">
        <v>45</v>
      </c>
      <c r="F9" s="50" t="s">
        <v>105</v>
      </c>
      <c r="G9" s="69">
        <v>15</v>
      </c>
      <c r="H9" s="69">
        <v>18</v>
      </c>
      <c r="I9" s="64">
        <f t="shared" si="0"/>
        <v>33</v>
      </c>
      <c r="J9" s="70">
        <v>9577235902</v>
      </c>
      <c r="K9" s="70"/>
      <c r="L9" s="70"/>
      <c r="M9" s="70"/>
      <c r="N9" s="70"/>
      <c r="O9" s="70"/>
      <c r="P9" s="71">
        <v>43376</v>
      </c>
      <c r="Q9" s="64" t="s">
        <v>78</v>
      </c>
      <c r="R9" s="64"/>
      <c r="S9" s="64" t="s">
        <v>75</v>
      </c>
      <c r="T9" s="18"/>
    </row>
    <row r="10" spans="1:20">
      <c r="A10" s="4">
        <v>6</v>
      </c>
      <c r="B10" s="64" t="s">
        <v>66</v>
      </c>
      <c r="C10" s="72" t="s">
        <v>107</v>
      </c>
      <c r="D10" s="50" t="s">
        <v>29</v>
      </c>
      <c r="E10" s="68">
        <v>46</v>
      </c>
      <c r="F10" s="50" t="s">
        <v>105</v>
      </c>
      <c r="G10" s="69">
        <v>21</v>
      </c>
      <c r="H10" s="69">
        <v>15</v>
      </c>
      <c r="I10" s="64">
        <f t="shared" si="0"/>
        <v>36</v>
      </c>
      <c r="J10" s="70">
        <v>9101867458</v>
      </c>
      <c r="K10" s="70"/>
      <c r="L10" s="70"/>
      <c r="M10" s="70"/>
      <c r="N10" s="70"/>
      <c r="O10" s="70"/>
      <c r="P10" s="71">
        <v>43376</v>
      </c>
      <c r="Q10" s="64" t="s">
        <v>78</v>
      </c>
      <c r="R10" s="64"/>
      <c r="S10" s="64" t="s">
        <v>75</v>
      </c>
      <c r="T10" s="18"/>
    </row>
    <row r="11" spans="1:20">
      <c r="A11" s="4">
        <v>7</v>
      </c>
      <c r="B11" s="64" t="s">
        <v>66</v>
      </c>
      <c r="C11" s="72" t="s">
        <v>108</v>
      </c>
      <c r="D11" s="50" t="s">
        <v>29</v>
      </c>
      <c r="E11" s="68">
        <v>47</v>
      </c>
      <c r="F11" s="50" t="s">
        <v>105</v>
      </c>
      <c r="G11" s="69">
        <v>18</v>
      </c>
      <c r="H11" s="69">
        <v>21</v>
      </c>
      <c r="I11" s="64">
        <f t="shared" si="0"/>
        <v>39</v>
      </c>
      <c r="J11" s="70">
        <v>9577042542</v>
      </c>
      <c r="K11" s="70"/>
      <c r="L11" s="70"/>
      <c r="M11" s="70"/>
      <c r="N11" s="70"/>
      <c r="O11" s="70"/>
      <c r="P11" s="71">
        <v>43376</v>
      </c>
      <c r="Q11" s="64" t="s">
        <v>78</v>
      </c>
      <c r="R11" s="64"/>
      <c r="S11" s="64" t="s">
        <v>75</v>
      </c>
      <c r="T11" s="18"/>
    </row>
    <row r="12" spans="1:20">
      <c r="A12" s="4">
        <v>8</v>
      </c>
      <c r="B12" s="64" t="s">
        <v>66</v>
      </c>
      <c r="C12" s="72" t="s">
        <v>109</v>
      </c>
      <c r="D12" s="50" t="s">
        <v>29</v>
      </c>
      <c r="E12" s="68">
        <v>48</v>
      </c>
      <c r="F12" s="50" t="s">
        <v>105</v>
      </c>
      <c r="G12" s="69">
        <v>22</v>
      </c>
      <c r="H12" s="69">
        <v>13</v>
      </c>
      <c r="I12" s="64">
        <f t="shared" si="0"/>
        <v>35</v>
      </c>
      <c r="J12" s="70">
        <v>9132260134</v>
      </c>
      <c r="K12" s="70"/>
      <c r="L12" s="70"/>
      <c r="M12" s="70"/>
      <c r="N12" s="70"/>
      <c r="O12" s="70"/>
      <c r="P12" s="71">
        <v>43376</v>
      </c>
      <c r="Q12" s="64" t="s">
        <v>78</v>
      </c>
      <c r="R12" s="64"/>
      <c r="S12" s="64" t="s">
        <v>75</v>
      </c>
      <c r="T12" s="18"/>
    </row>
    <row r="13" spans="1:20">
      <c r="A13" s="4">
        <v>9</v>
      </c>
      <c r="B13" s="64" t="s">
        <v>66</v>
      </c>
      <c r="C13" s="72" t="s">
        <v>110</v>
      </c>
      <c r="D13" s="50" t="s">
        <v>29</v>
      </c>
      <c r="E13" s="68">
        <v>49</v>
      </c>
      <c r="F13" s="50" t="s">
        <v>105</v>
      </c>
      <c r="G13" s="69">
        <v>25</v>
      </c>
      <c r="H13" s="69">
        <v>14</v>
      </c>
      <c r="I13" s="64">
        <f t="shared" si="0"/>
        <v>39</v>
      </c>
      <c r="J13" s="70">
        <v>9435236944</v>
      </c>
      <c r="K13" s="70"/>
      <c r="L13" s="70"/>
      <c r="M13" s="70"/>
      <c r="N13" s="70"/>
      <c r="O13" s="70"/>
      <c r="P13" s="71">
        <v>43376</v>
      </c>
      <c r="Q13" s="64" t="s">
        <v>78</v>
      </c>
      <c r="R13" s="64"/>
      <c r="S13" s="64" t="s">
        <v>75</v>
      </c>
      <c r="T13" s="18"/>
    </row>
    <row r="14" spans="1:20">
      <c r="A14" s="4">
        <v>10</v>
      </c>
      <c r="B14" s="64" t="s">
        <v>67</v>
      </c>
      <c r="C14" s="67" t="s">
        <v>111</v>
      </c>
      <c r="D14" s="50" t="s">
        <v>29</v>
      </c>
      <c r="E14" s="68">
        <v>93</v>
      </c>
      <c r="F14" s="50" t="s">
        <v>105</v>
      </c>
      <c r="G14" s="69">
        <v>18</v>
      </c>
      <c r="H14" s="69">
        <v>21</v>
      </c>
      <c r="I14" s="64">
        <f t="shared" si="0"/>
        <v>39</v>
      </c>
      <c r="J14" s="70">
        <v>9954919308</v>
      </c>
      <c r="K14" s="70"/>
      <c r="L14" s="70"/>
      <c r="M14" s="70"/>
      <c r="N14" s="70"/>
      <c r="O14" s="70"/>
      <c r="P14" s="71">
        <v>43376</v>
      </c>
      <c r="Q14" s="64" t="s">
        <v>78</v>
      </c>
      <c r="R14" s="64"/>
      <c r="S14" s="64" t="s">
        <v>75</v>
      </c>
      <c r="T14" s="18"/>
    </row>
    <row r="15" spans="1:20">
      <c r="A15" s="4">
        <v>11</v>
      </c>
      <c r="B15" s="64" t="s">
        <v>67</v>
      </c>
      <c r="C15" s="67" t="s">
        <v>112</v>
      </c>
      <c r="D15" s="50" t="s">
        <v>29</v>
      </c>
      <c r="E15" s="68">
        <v>94</v>
      </c>
      <c r="F15" s="50" t="s">
        <v>105</v>
      </c>
      <c r="G15" s="69">
        <v>22</v>
      </c>
      <c r="H15" s="69">
        <v>13</v>
      </c>
      <c r="I15" s="64">
        <f t="shared" si="0"/>
        <v>35</v>
      </c>
      <c r="J15" s="70">
        <v>9859715057</v>
      </c>
      <c r="K15" s="70"/>
      <c r="L15" s="70"/>
      <c r="M15" s="70"/>
      <c r="N15" s="70"/>
      <c r="O15" s="70"/>
      <c r="P15" s="71">
        <v>43376</v>
      </c>
      <c r="Q15" s="64" t="s">
        <v>78</v>
      </c>
      <c r="R15" s="64"/>
      <c r="S15" s="64" t="s">
        <v>75</v>
      </c>
      <c r="T15" s="18"/>
    </row>
    <row r="16" spans="1:20">
      <c r="A16" s="4">
        <v>12</v>
      </c>
      <c r="B16" s="64" t="s">
        <v>67</v>
      </c>
      <c r="C16" s="67" t="s">
        <v>113</v>
      </c>
      <c r="D16" s="50" t="s">
        <v>29</v>
      </c>
      <c r="E16" s="68">
        <v>95</v>
      </c>
      <c r="F16" s="50" t="s">
        <v>105</v>
      </c>
      <c r="G16" s="69">
        <v>25</v>
      </c>
      <c r="H16" s="69">
        <v>14</v>
      </c>
      <c r="I16" s="64">
        <f t="shared" si="0"/>
        <v>39</v>
      </c>
      <c r="J16" s="70">
        <v>9706272082</v>
      </c>
      <c r="K16" s="70"/>
      <c r="L16" s="70"/>
      <c r="M16" s="70"/>
      <c r="N16" s="70"/>
      <c r="O16" s="70"/>
      <c r="P16" s="71">
        <v>43376</v>
      </c>
      <c r="Q16" s="64" t="s">
        <v>78</v>
      </c>
      <c r="R16" s="64"/>
      <c r="S16" s="64" t="s">
        <v>75</v>
      </c>
      <c r="T16" s="18"/>
    </row>
    <row r="17" spans="1:20">
      <c r="A17" s="4">
        <v>13</v>
      </c>
      <c r="B17" s="64" t="s">
        <v>67</v>
      </c>
      <c r="C17" s="67" t="s">
        <v>114</v>
      </c>
      <c r="D17" s="50" t="s">
        <v>29</v>
      </c>
      <c r="E17" s="68">
        <v>96</v>
      </c>
      <c r="F17" s="50" t="s">
        <v>105</v>
      </c>
      <c r="G17" s="69">
        <v>15</v>
      </c>
      <c r="H17" s="69">
        <v>18</v>
      </c>
      <c r="I17" s="64">
        <f t="shared" si="0"/>
        <v>33</v>
      </c>
      <c r="J17" s="70">
        <v>9954850017</v>
      </c>
      <c r="K17" s="70"/>
      <c r="L17" s="70"/>
      <c r="M17" s="70"/>
      <c r="N17" s="70"/>
      <c r="O17" s="70"/>
      <c r="P17" s="71">
        <v>43376</v>
      </c>
      <c r="Q17" s="64" t="s">
        <v>78</v>
      </c>
      <c r="R17" s="64"/>
      <c r="S17" s="64" t="s">
        <v>75</v>
      </c>
      <c r="T17" s="18"/>
    </row>
    <row r="18" spans="1:20">
      <c r="A18" s="4">
        <v>14</v>
      </c>
      <c r="B18" s="64" t="s">
        <v>67</v>
      </c>
      <c r="C18" s="67" t="s">
        <v>115</v>
      </c>
      <c r="D18" s="50" t="s">
        <v>29</v>
      </c>
      <c r="E18" s="68">
        <v>97</v>
      </c>
      <c r="F18" s="50" t="s">
        <v>105</v>
      </c>
      <c r="G18" s="69">
        <v>21</v>
      </c>
      <c r="H18" s="69">
        <v>15</v>
      </c>
      <c r="I18" s="64">
        <f t="shared" si="0"/>
        <v>36</v>
      </c>
      <c r="J18" s="70">
        <v>8011419602</v>
      </c>
      <c r="K18" s="70"/>
      <c r="L18" s="70"/>
      <c r="M18" s="70"/>
      <c r="N18" s="70"/>
      <c r="O18" s="70"/>
      <c r="P18" s="71">
        <v>43376</v>
      </c>
      <c r="Q18" s="64" t="s">
        <v>78</v>
      </c>
      <c r="R18" s="64"/>
      <c r="S18" s="64" t="s">
        <v>75</v>
      </c>
      <c r="T18" s="18"/>
    </row>
    <row r="19" spans="1:20">
      <c r="A19" s="4">
        <v>15</v>
      </c>
      <c r="B19" s="64" t="s">
        <v>67</v>
      </c>
      <c r="C19" s="67" t="s">
        <v>116</v>
      </c>
      <c r="D19" s="50" t="s">
        <v>29</v>
      </c>
      <c r="E19" s="68">
        <v>98</v>
      </c>
      <c r="F19" s="50" t="s">
        <v>105</v>
      </c>
      <c r="G19" s="69">
        <v>18</v>
      </c>
      <c r="H19" s="69">
        <v>21</v>
      </c>
      <c r="I19" s="64">
        <f t="shared" si="0"/>
        <v>39</v>
      </c>
      <c r="J19" s="70">
        <v>8876615538</v>
      </c>
      <c r="K19" s="70"/>
      <c r="L19" s="70"/>
      <c r="M19" s="70"/>
      <c r="N19" s="70"/>
      <c r="O19" s="70"/>
      <c r="P19" s="71">
        <v>43376</v>
      </c>
      <c r="Q19" s="64" t="s">
        <v>78</v>
      </c>
      <c r="R19" s="64"/>
      <c r="S19" s="64" t="s">
        <v>75</v>
      </c>
      <c r="T19" s="18"/>
    </row>
    <row r="20" spans="1:20">
      <c r="A20" s="4">
        <v>16</v>
      </c>
      <c r="B20" s="64" t="s">
        <v>67</v>
      </c>
      <c r="C20" s="67" t="s">
        <v>117</v>
      </c>
      <c r="D20" s="50" t="s">
        <v>29</v>
      </c>
      <c r="E20" s="68">
        <v>99</v>
      </c>
      <c r="F20" s="50" t="s">
        <v>105</v>
      </c>
      <c r="G20" s="69">
        <v>22</v>
      </c>
      <c r="H20" s="69">
        <v>13</v>
      </c>
      <c r="I20" s="64">
        <f t="shared" si="0"/>
        <v>35</v>
      </c>
      <c r="J20" s="70">
        <v>9127083305</v>
      </c>
      <c r="K20" s="70"/>
      <c r="L20" s="70"/>
      <c r="M20" s="70"/>
      <c r="N20" s="70"/>
      <c r="O20" s="70"/>
      <c r="P20" s="71">
        <v>43376</v>
      </c>
      <c r="Q20" s="64" t="s">
        <v>78</v>
      </c>
      <c r="R20" s="64"/>
      <c r="S20" s="64" t="s">
        <v>75</v>
      </c>
      <c r="T20" s="18"/>
    </row>
    <row r="21" spans="1:20">
      <c r="A21" s="4">
        <v>17</v>
      </c>
      <c r="B21" s="64" t="s">
        <v>67</v>
      </c>
      <c r="C21" s="64" t="s">
        <v>118</v>
      </c>
      <c r="D21" s="50" t="s">
        <v>27</v>
      </c>
      <c r="E21" s="64" t="s">
        <v>119</v>
      </c>
      <c r="F21" s="64" t="s">
        <v>120</v>
      </c>
      <c r="G21" s="65">
        <v>17</v>
      </c>
      <c r="H21" s="65">
        <v>21</v>
      </c>
      <c r="I21" s="65">
        <v>38</v>
      </c>
      <c r="J21" s="64"/>
      <c r="K21" s="64"/>
      <c r="L21" s="64"/>
      <c r="M21" s="64"/>
      <c r="N21" s="64"/>
      <c r="O21" s="64"/>
      <c r="P21" s="66">
        <v>43377</v>
      </c>
      <c r="Q21" s="64" t="s">
        <v>79</v>
      </c>
      <c r="R21" s="64"/>
      <c r="S21" s="64" t="s">
        <v>75</v>
      </c>
      <c r="T21" s="18"/>
    </row>
    <row r="22" spans="1:20">
      <c r="A22" s="4">
        <v>18</v>
      </c>
      <c r="B22" s="64" t="s">
        <v>67</v>
      </c>
      <c r="C22" s="64" t="s">
        <v>121</v>
      </c>
      <c r="D22" s="50" t="s">
        <v>27</v>
      </c>
      <c r="E22" s="64" t="s">
        <v>122</v>
      </c>
      <c r="F22" s="64" t="s">
        <v>101</v>
      </c>
      <c r="G22" s="65">
        <v>26</v>
      </c>
      <c r="H22" s="65">
        <v>35</v>
      </c>
      <c r="I22" s="65">
        <v>61</v>
      </c>
      <c r="J22" s="64"/>
      <c r="K22" s="64"/>
      <c r="L22" s="64"/>
      <c r="M22" s="64"/>
      <c r="N22" s="64"/>
      <c r="O22" s="64"/>
      <c r="P22" s="66">
        <v>43377</v>
      </c>
      <c r="Q22" s="64" t="s">
        <v>79</v>
      </c>
      <c r="R22" s="64"/>
      <c r="S22" s="64" t="s">
        <v>75</v>
      </c>
      <c r="T22" s="18"/>
    </row>
    <row r="23" spans="1:20">
      <c r="A23" s="4">
        <v>19</v>
      </c>
      <c r="B23" s="64" t="s">
        <v>67</v>
      </c>
      <c r="C23" s="64" t="s">
        <v>123</v>
      </c>
      <c r="D23" s="50" t="s">
        <v>27</v>
      </c>
      <c r="E23" s="64" t="s">
        <v>124</v>
      </c>
      <c r="F23" s="64" t="s">
        <v>120</v>
      </c>
      <c r="G23" s="65">
        <v>9</v>
      </c>
      <c r="H23" s="65">
        <v>9</v>
      </c>
      <c r="I23" s="65">
        <v>18</v>
      </c>
      <c r="J23" s="64"/>
      <c r="K23" s="64"/>
      <c r="L23" s="64"/>
      <c r="M23" s="64"/>
      <c r="N23" s="64"/>
      <c r="O23" s="64"/>
      <c r="P23" s="66">
        <v>43377</v>
      </c>
      <c r="Q23" s="64" t="s">
        <v>79</v>
      </c>
      <c r="R23" s="64"/>
      <c r="S23" s="64" t="s">
        <v>75</v>
      </c>
      <c r="T23" s="18"/>
    </row>
    <row r="24" spans="1:20">
      <c r="A24" s="4">
        <v>20</v>
      </c>
      <c r="B24" s="64" t="s">
        <v>67</v>
      </c>
      <c r="C24" s="64" t="s">
        <v>125</v>
      </c>
      <c r="D24" s="50" t="s">
        <v>27</v>
      </c>
      <c r="E24" s="64" t="s">
        <v>126</v>
      </c>
      <c r="F24" s="64" t="s">
        <v>120</v>
      </c>
      <c r="G24" s="65">
        <v>13</v>
      </c>
      <c r="H24" s="65">
        <v>10</v>
      </c>
      <c r="I24" s="65">
        <v>23</v>
      </c>
      <c r="J24" s="64"/>
      <c r="K24" s="64"/>
      <c r="L24" s="64"/>
      <c r="M24" s="64"/>
      <c r="N24" s="64"/>
      <c r="O24" s="64"/>
      <c r="P24" s="66">
        <v>43377</v>
      </c>
      <c r="Q24" s="64" t="s">
        <v>79</v>
      </c>
      <c r="R24" s="64"/>
      <c r="S24" s="64" t="s">
        <v>75</v>
      </c>
      <c r="T24" s="18"/>
    </row>
    <row r="25" spans="1:20">
      <c r="A25" s="4">
        <v>21</v>
      </c>
      <c r="B25" s="64" t="s">
        <v>66</v>
      </c>
      <c r="C25" s="64" t="s">
        <v>127</v>
      </c>
      <c r="D25" s="50" t="s">
        <v>27</v>
      </c>
      <c r="E25" s="64" t="s">
        <v>128</v>
      </c>
      <c r="F25" s="64" t="s">
        <v>98</v>
      </c>
      <c r="G25" s="65">
        <v>48</v>
      </c>
      <c r="H25" s="65">
        <v>80</v>
      </c>
      <c r="I25" s="65">
        <v>128</v>
      </c>
      <c r="J25" s="64"/>
      <c r="K25" s="64"/>
      <c r="L25" s="64"/>
      <c r="M25" s="64"/>
      <c r="N25" s="64"/>
      <c r="O25" s="64"/>
      <c r="P25" s="66">
        <v>43377</v>
      </c>
      <c r="Q25" s="64" t="s">
        <v>79</v>
      </c>
      <c r="R25" s="64"/>
      <c r="S25" s="64" t="s">
        <v>75</v>
      </c>
      <c r="T25" s="18"/>
    </row>
    <row r="26" spans="1:20">
      <c r="A26" s="4">
        <v>22</v>
      </c>
      <c r="B26" s="64" t="s">
        <v>66</v>
      </c>
      <c r="C26" s="64" t="s">
        <v>129</v>
      </c>
      <c r="D26" s="50" t="s">
        <v>27</v>
      </c>
      <c r="E26" s="64" t="s">
        <v>130</v>
      </c>
      <c r="F26" s="64" t="s">
        <v>120</v>
      </c>
      <c r="G26" s="65">
        <v>18</v>
      </c>
      <c r="H26" s="65">
        <v>18</v>
      </c>
      <c r="I26" s="65">
        <v>36</v>
      </c>
      <c r="J26" s="64"/>
      <c r="K26" s="64"/>
      <c r="L26" s="64"/>
      <c r="M26" s="64"/>
      <c r="N26" s="64"/>
      <c r="O26" s="64"/>
      <c r="P26" s="66">
        <v>43377</v>
      </c>
      <c r="Q26" s="64" t="s">
        <v>79</v>
      </c>
      <c r="R26" s="64"/>
      <c r="S26" s="64" t="s">
        <v>75</v>
      </c>
      <c r="T26" s="18"/>
    </row>
    <row r="27" spans="1:20">
      <c r="A27" s="4">
        <v>23</v>
      </c>
      <c r="B27" s="64" t="s">
        <v>66</v>
      </c>
      <c r="C27" s="72" t="s">
        <v>131</v>
      </c>
      <c r="D27" s="50" t="s">
        <v>29</v>
      </c>
      <c r="E27" s="68">
        <v>50</v>
      </c>
      <c r="F27" s="50" t="s">
        <v>105</v>
      </c>
      <c r="G27" s="69">
        <v>12</v>
      </c>
      <c r="H27" s="69">
        <v>15</v>
      </c>
      <c r="I27" s="64">
        <f t="shared" ref="I27:I41" si="1">+G27+H27</f>
        <v>27</v>
      </c>
      <c r="J27" s="70">
        <v>7399185411</v>
      </c>
      <c r="K27" s="70"/>
      <c r="L27" s="70"/>
      <c r="M27" s="70"/>
      <c r="N27" s="70"/>
      <c r="O27" s="70"/>
      <c r="P27" s="71">
        <v>43378</v>
      </c>
      <c r="Q27" s="64" t="s">
        <v>80</v>
      </c>
      <c r="R27" s="64"/>
      <c r="S27" s="64" t="s">
        <v>75</v>
      </c>
      <c r="T27" s="18"/>
    </row>
    <row r="28" spans="1:20">
      <c r="A28" s="4">
        <v>24</v>
      </c>
      <c r="B28" s="64" t="s">
        <v>66</v>
      </c>
      <c r="C28" s="72" t="s">
        <v>132</v>
      </c>
      <c r="D28" s="50" t="s">
        <v>29</v>
      </c>
      <c r="E28" s="68">
        <v>51</v>
      </c>
      <c r="F28" s="50" t="s">
        <v>105</v>
      </c>
      <c r="G28" s="69">
        <v>15</v>
      </c>
      <c r="H28" s="69">
        <v>18</v>
      </c>
      <c r="I28" s="64">
        <f t="shared" si="1"/>
        <v>33</v>
      </c>
      <c r="J28" s="70">
        <v>7662974303</v>
      </c>
      <c r="K28" s="70"/>
      <c r="L28" s="70"/>
      <c r="M28" s="70"/>
      <c r="N28" s="70"/>
      <c r="O28" s="70"/>
      <c r="P28" s="71">
        <v>43378</v>
      </c>
      <c r="Q28" s="64" t="s">
        <v>80</v>
      </c>
      <c r="R28" s="64"/>
      <c r="S28" s="64" t="s">
        <v>75</v>
      </c>
      <c r="T28" s="18"/>
    </row>
    <row r="29" spans="1:20">
      <c r="A29" s="4">
        <v>25</v>
      </c>
      <c r="B29" s="64" t="s">
        <v>66</v>
      </c>
      <c r="C29" s="72" t="s">
        <v>133</v>
      </c>
      <c r="D29" s="50" t="s">
        <v>29</v>
      </c>
      <c r="E29" s="68">
        <v>52</v>
      </c>
      <c r="F29" s="50" t="s">
        <v>105</v>
      </c>
      <c r="G29" s="69">
        <v>21</v>
      </c>
      <c r="H29" s="69">
        <v>15</v>
      </c>
      <c r="I29" s="64">
        <f t="shared" si="1"/>
        <v>36</v>
      </c>
      <c r="J29" s="70">
        <v>7399412830</v>
      </c>
      <c r="K29" s="70"/>
      <c r="L29" s="70"/>
      <c r="M29" s="70"/>
      <c r="N29" s="70"/>
      <c r="O29" s="70"/>
      <c r="P29" s="71">
        <v>43378</v>
      </c>
      <c r="Q29" s="64" t="s">
        <v>80</v>
      </c>
      <c r="R29" s="64"/>
      <c r="S29" s="64" t="s">
        <v>75</v>
      </c>
      <c r="T29" s="18"/>
    </row>
    <row r="30" spans="1:20">
      <c r="A30" s="4">
        <v>26</v>
      </c>
      <c r="B30" s="64" t="s">
        <v>66</v>
      </c>
      <c r="C30" s="72" t="s">
        <v>134</v>
      </c>
      <c r="D30" s="50" t="s">
        <v>29</v>
      </c>
      <c r="E30" s="68">
        <v>53</v>
      </c>
      <c r="F30" s="50" t="s">
        <v>105</v>
      </c>
      <c r="G30" s="69">
        <v>18</v>
      </c>
      <c r="H30" s="69">
        <v>21</v>
      </c>
      <c r="I30" s="64">
        <f t="shared" si="1"/>
        <v>39</v>
      </c>
      <c r="J30" s="70">
        <v>7035923552</v>
      </c>
      <c r="K30" s="70"/>
      <c r="L30" s="70"/>
      <c r="M30" s="70"/>
      <c r="N30" s="70"/>
      <c r="O30" s="70"/>
      <c r="P30" s="71">
        <v>43378</v>
      </c>
      <c r="Q30" s="64" t="s">
        <v>80</v>
      </c>
      <c r="R30" s="64"/>
      <c r="S30" s="64" t="s">
        <v>75</v>
      </c>
      <c r="T30" s="18"/>
    </row>
    <row r="31" spans="1:20">
      <c r="A31" s="4">
        <v>27</v>
      </c>
      <c r="B31" s="64" t="s">
        <v>66</v>
      </c>
      <c r="C31" s="72" t="s">
        <v>135</v>
      </c>
      <c r="D31" s="50" t="s">
        <v>29</v>
      </c>
      <c r="E31" s="68">
        <v>54</v>
      </c>
      <c r="F31" s="50" t="s">
        <v>105</v>
      </c>
      <c r="G31" s="69">
        <v>22</v>
      </c>
      <c r="H31" s="69">
        <v>13</v>
      </c>
      <c r="I31" s="64">
        <f t="shared" si="1"/>
        <v>35</v>
      </c>
      <c r="J31" s="70"/>
      <c r="K31" s="70"/>
      <c r="L31" s="70"/>
      <c r="M31" s="70"/>
      <c r="N31" s="70"/>
      <c r="O31" s="70"/>
      <c r="P31" s="71">
        <v>43378</v>
      </c>
      <c r="Q31" s="64" t="s">
        <v>80</v>
      </c>
      <c r="R31" s="64"/>
      <c r="S31" s="64" t="s">
        <v>75</v>
      </c>
      <c r="T31" s="18"/>
    </row>
    <row r="32" spans="1:20">
      <c r="A32" s="4">
        <v>28</v>
      </c>
      <c r="B32" s="64" t="s">
        <v>66</v>
      </c>
      <c r="C32" s="72" t="s">
        <v>136</v>
      </c>
      <c r="D32" s="50" t="s">
        <v>29</v>
      </c>
      <c r="E32" s="68">
        <v>55</v>
      </c>
      <c r="F32" s="50" t="s">
        <v>105</v>
      </c>
      <c r="G32" s="69">
        <v>25</v>
      </c>
      <c r="H32" s="69">
        <v>14</v>
      </c>
      <c r="I32" s="64">
        <f t="shared" si="1"/>
        <v>39</v>
      </c>
      <c r="J32" s="70">
        <v>9126106235</v>
      </c>
      <c r="K32" s="70"/>
      <c r="L32" s="70"/>
      <c r="M32" s="70"/>
      <c r="N32" s="70"/>
      <c r="O32" s="70"/>
      <c r="P32" s="71">
        <v>43378</v>
      </c>
      <c r="Q32" s="64" t="s">
        <v>80</v>
      </c>
      <c r="R32" s="64"/>
      <c r="S32" s="64" t="s">
        <v>75</v>
      </c>
      <c r="T32" s="18"/>
    </row>
    <row r="33" spans="1:20">
      <c r="A33" s="4">
        <v>29</v>
      </c>
      <c r="B33" s="64" t="s">
        <v>66</v>
      </c>
      <c r="C33" s="72" t="s">
        <v>137</v>
      </c>
      <c r="D33" s="50" t="s">
        <v>29</v>
      </c>
      <c r="E33" s="68">
        <v>56</v>
      </c>
      <c r="F33" s="50" t="s">
        <v>105</v>
      </c>
      <c r="G33" s="69">
        <v>15</v>
      </c>
      <c r="H33" s="69">
        <v>18</v>
      </c>
      <c r="I33" s="64">
        <f t="shared" si="1"/>
        <v>33</v>
      </c>
      <c r="J33" s="70">
        <v>9577672435</v>
      </c>
      <c r="K33" s="70"/>
      <c r="L33" s="70"/>
      <c r="M33" s="70"/>
      <c r="N33" s="70"/>
      <c r="O33" s="70"/>
      <c r="P33" s="71">
        <v>43378</v>
      </c>
      <c r="Q33" s="64" t="s">
        <v>80</v>
      </c>
      <c r="R33" s="64"/>
      <c r="S33" s="64" t="s">
        <v>75</v>
      </c>
      <c r="T33" s="18"/>
    </row>
    <row r="34" spans="1:20">
      <c r="A34" s="4">
        <v>30</v>
      </c>
      <c r="B34" s="64" t="s">
        <v>66</v>
      </c>
      <c r="C34" s="72" t="s">
        <v>138</v>
      </c>
      <c r="D34" s="50" t="s">
        <v>29</v>
      </c>
      <c r="E34" s="68">
        <v>57</v>
      </c>
      <c r="F34" s="50" t="s">
        <v>105</v>
      </c>
      <c r="G34" s="69">
        <v>21</v>
      </c>
      <c r="H34" s="69">
        <v>15</v>
      </c>
      <c r="I34" s="64">
        <f t="shared" si="1"/>
        <v>36</v>
      </c>
      <c r="J34" s="70">
        <v>9401709469</v>
      </c>
      <c r="K34" s="70"/>
      <c r="L34" s="70"/>
      <c r="M34" s="70"/>
      <c r="N34" s="70"/>
      <c r="O34" s="70"/>
      <c r="P34" s="71">
        <v>43378</v>
      </c>
      <c r="Q34" s="64" t="s">
        <v>80</v>
      </c>
      <c r="R34" s="64"/>
      <c r="S34" s="64" t="s">
        <v>75</v>
      </c>
      <c r="T34" s="18"/>
    </row>
    <row r="35" spans="1:20">
      <c r="A35" s="4">
        <v>31</v>
      </c>
      <c r="B35" s="64" t="s">
        <v>66</v>
      </c>
      <c r="C35" s="73" t="s">
        <v>139</v>
      </c>
      <c r="D35" s="50" t="s">
        <v>29</v>
      </c>
      <c r="E35" s="68">
        <v>58</v>
      </c>
      <c r="F35" s="50" t="s">
        <v>105</v>
      </c>
      <c r="G35" s="69">
        <v>18</v>
      </c>
      <c r="H35" s="69">
        <v>21</v>
      </c>
      <c r="I35" s="64">
        <f t="shared" si="1"/>
        <v>39</v>
      </c>
      <c r="J35" s="70">
        <v>7086418602</v>
      </c>
      <c r="K35" s="70"/>
      <c r="L35" s="70"/>
      <c r="M35" s="70"/>
      <c r="N35" s="70"/>
      <c r="O35" s="70"/>
      <c r="P35" s="71">
        <v>43378</v>
      </c>
      <c r="Q35" s="64" t="s">
        <v>80</v>
      </c>
      <c r="R35" s="64"/>
      <c r="S35" s="64" t="s">
        <v>75</v>
      </c>
      <c r="T35" s="18"/>
    </row>
    <row r="36" spans="1:20">
      <c r="A36" s="4">
        <v>32</v>
      </c>
      <c r="B36" s="64" t="s">
        <v>67</v>
      </c>
      <c r="C36" s="67" t="s">
        <v>140</v>
      </c>
      <c r="D36" s="50" t="s">
        <v>29</v>
      </c>
      <c r="E36" s="68">
        <v>100</v>
      </c>
      <c r="F36" s="50" t="s">
        <v>105</v>
      </c>
      <c r="G36" s="69">
        <v>25</v>
      </c>
      <c r="H36" s="69">
        <v>14</v>
      </c>
      <c r="I36" s="64">
        <f t="shared" si="1"/>
        <v>39</v>
      </c>
      <c r="J36" s="70">
        <v>8473831914</v>
      </c>
      <c r="K36" s="70"/>
      <c r="L36" s="70"/>
      <c r="M36" s="70"/>
      <c r="N36" s="70"/>
      <c r="O36" s="70"/>
      <c r="P36" s="71">
        <v>43378</v>
      </c>
      <c r="Q36" s="64" t="s">
        <v>80</v>
      </c>
      <c r="R36" s="64"/>
      <c r="S36" s="64" t="s">
        <v>75</v>
      </c>
      <c r="T36" s="18"/>
    </row>
    <row r="37" spans="1:20">
      <c r="A37" s="4">
        <v>33</v>
      </c>
      <c r="B37" s="64" t="s">
        <v>67</v>
      </c>
      <c r="C37" s="67" t="s">
        <v>141</v>
      </c>
      <c r="D37" s="50" t="s">
        <v>29</v>
      </c>
      <c r="E37" s="68">
        <v>101</v>
      </c>
      <c r="F37" s="50" t="s">
        <v>105</v>
      </c>
      <c r="G37" s="69">
        <v>12</v>
      </c>
      <c r="H37" s="69">
        <v>15</v>
      </c>
      <c r="I37" s="64">
        <f t="shared" si="1"/>
        <v>27</v>
      </c>
      <c r="J37" s="70">
        <v>8472095423</v>
      </c>
      <c r="K37" s="70"/>
      <c r="L37" s="70"/>
      <c r="M37" s="70"/>
      <c r="N37" s="70"/>
      <c r="O37" s="70"/>
      <c r="P37" s="71">
        <v>43378</v>
      </c>
      <c r="Q37" s="64" t="s">
        <v>80</v>
      </c>
      <c r="R37" s="64"/>
      <c r="S37" s="64" t="s">
        <v>75</v>
      </c>
      <c r="T37" s="18"/>
    </row>
    <row r="38" spans="1:20">
      <c r="A38" s="4">
        <v>34</v>
      </c>
      <c r="B38" s="64" t="s">
        <v>67</v>
      </c>
      <c r="C38" s="67" t="s">
        <v>142</v>
      </c>
      <c r="D38" s="50" t="s">
        <v>29</v>
      </c>
      <c r="E38" s="68">
        <v>102</v>
      </c>
      <c r="F38" s="50" t="s">
        <v>105</v>
      </c>
      <c r="G38" s="69">
        <v>15</v>
      </c>
      <c r="H38" s="69">
        <v>18</v>
      </c>
      <c r="I38" s="64">
        <f t="shared" si="1"/>
        <v>33</v>
      </c>
      <c r="J38" s="70">
        <v>9101274245</v>
      </c>
      <c r="K38" s="70"/>
      <c r="L38" s="70"/>
      <c r="M38" s="70"/>
      <c r="N38" s="70"/>
      <c r="O38" s="70"/>
      <c r="P38" s="71">
        <v>43378</v>
      </c>
      <c r="Q38" s="64" t="s">
        <v>80</v>
      </c>
      <c r="R38" s="64"/>
      <c r="S38" s="64" t="s">
        <v>75</v>
      </c>
      <c r="T38" s="18"/>
    </row>
    <row r="39" spans="1:20">
      <c r="A39" s="4">
        <v>35</v>
      </c>
      <c r="B39" s="64" t="s">
        <v>67</v>
      </c>
      <c r="C39" s="67" t="s">
        <v>143</v>
      </c>
      <c r="D39" s="50" t="s">
        <v>29</v>
      </c>
      <c r="E39" s="68">
        <v>103</v>
      </c>
      <c r="F39" s="50" t="s">
        <v>105</v>
      </c>
      <c r="G39" s="69">
        <v>21</v>
      </c>
      <c r="H39" s="69">
        <v>15</v>
      </c>
      <c r="I39" s="64">
        <f t="shared" si="1"/>
        <v>36</v>
      </c>
      <c r="J39" s="70">
        <v>8011511970</v>
      </c>
      <c r="K39" s="70"/>
      <c r="L39" s="70"/>
      <c r="M39" s="70"/>
      <c r="N39" s="70"/>
      <c r="O39" s="70"/>
      <c r="P39" s="71">
        <v>43378</v>
      </c>
      <c r="Q39" s="64" t="s">
        <v>80</v>
      </c>
      <c r="R39" s="64"/>
      <c r="S39" s="64" t="s">
        <v>75</v>
      </c>
      <c r="T39" s="18"/>
    </row>
    <row r="40" spans="1:20">
      <c r="A40" s="4">
        <v>36</v>
      </c>
      <c r="B40" s="64" t="s">
        <v>67</v>
      </c>
      <c r="C40" s="67" t="s">
        <v>144</v>
      </c>
      <c r="D40" s="50" t="s">
        <v>29</v>
      </c>
      <c r="E40" s="68">
        <v>104</v>
      </c>
      <c r="F40" s="50" t="s">
        <v>105</v>
      </c>
      <c r="G40" s="69">
        <v>18</v>
      </c>
      <c r="H40" s="69">
        <v>21</v>
      </c>
      <c r="I40" s="64">
        <f t="shared" si="1"/>
        <v>39</v>
      </c>
      <c r="J40" s="70"/>
      <c r="K40" s="70"/>
      <c r="L40" s="70"/>
      <c r="M40" s="70"/>
      <c r="N40" s="70"/>
      <c r="O40" s="70"/>
      <c r="P40" s="71">
        <v>43378</v>
      </c>
      <c r="Q40" s="64" t="s">
        <v>80</v>
      </c>
      <c r="R40" s="64"/>
      <c r="S40" s="64" t="s">
        <v>75</v>
      </c>
      <c r="T40" s="18"/>
    </row>
    <row r="41" spans="1:20">
      <c r="A41" s="4">
        <v>37</v>
      </c>
      <c r="B41" s="64" t="s">
        <v>67</v>
      </c>
      <c r="C41" s="67" t="s">
        <v>145</v>
      </c>
      <c r="D41" s="50" t="s">
        <v>29</v>
      </c>
      <c r="E41" s="68">
        <v>105</v>
      </c>
      <c r="F41" s="50" t="s">
        <v>105</v>
      </c>
      <c r="G41" s="69">
        <v>22</v>
      </c>
      <c r="H41" s="69">
        <v>13</v>
      </c>
      <c r="I41" s="64">
        <f t="shared" si="1"/>
        <v>35</v>
      </c>
      <c r="J41" s="70"/>
      <c r="K41" s="70"/>
      <c r="L41" s="70"/>
      <c r="M41" s="70"/>
      <c r="N41" s="70"/>
      <c r="O41" s="70"/>
      <c r="P41" s="71">
        <v>43378</v>
      </c>
      <c r="Q41" s="64" t="s">
        <v>80</v>
      </c>
      <c r="R41" s="64"/>
      <c r="S41" s="64" t="s">
        <v>75</v>
      </c>
      <c r="T41" s="18"/>
    </row>
    <row r="42" spans="1:20">
      <c r="A42" s="4">
        <v>38</v>
      </c>
      <c r="B42" s="64" t="s">
        <v>67</v>
      </c>
      <c r="C42" s="64" t="s">
        <v>146</v>
      </c>
      <c r="D42" s="50" t="s">
        <v>27</v>
      </c>
      <c r="E42" s="64" t="s">
        <v>147</v>
      </c>
      <c r="F42" s="64" t="s">
        <v>120</v>
      </c>
      <c r="G42" s="65">
        <v>12</v>
      </c>
      <c r="H42" s="65">
        <v>11</v>
      </c>
      <c r="I42" s="65">
        <v>23</v>
      </c>
      <c r="J42" s="64"/>
      <c r="K42" s="64"/>
      <c r="L42" s="64"/>
      <c r="M42" s="64"/>
      <c r="N42" s="64"/>
      <c r="O42" s="64"/>
      <c r="P42" s="66">
        <v>43381</v>
      </c>
      <c r="Q42" s="64" t="s">
        <v>76</v>
      </c>
      <c r="R42" s="64"/>
      <c r="S42" s="64" t="s">
        <v>75</v>
      </c>
      <c r="T42" s="18"/>
    </row>
    <row r="43" spans="1:20">
      <c r="A43" s="4">
        <v>39</v>
      </c>
      <c r="B43" s="64" t="s">
        <v>67</v>
      </c>
      <c r="C43" s="64" t="s">
        <v>148</v>
      </c>
      <c r="D43" s="50" t="s">
        <v>27</v>
      </c>
      <c r="E43" s="64" t="s">
        <v>149</v>
      </c>
      <c r="F43" s="64" t="s">
        <v>120</v>
      </c>
      <c r="G43" s="65">
        <v>14</v>
      </c>
      <c r="H43" s="65">
        <v>19</v>
      </c>
      <c r="I43" s="65">
        <v>33</v>
      </c>
      <c r="J43" s="64"/>
      <c r="K43" s="64"/>
      <c r="L43" s="64"/>
      <c r="M43" s="64"/>
      <c r="N43" s="64"/>
      <c r="O43" s="64"/>
      <c r="P43" s="66">
        <v>43381</v>
      </c>
      <c r="Q43" s="64" t="s">
        <v>76</v>
      </c>
      <c r="R43" s="64"/>
      <c r="S43" s="64" t="s">
        <v>75</v>
      </c>
      <c r="T43" s="18"/>
    </row>
    <row r="44" spans="1:20">
      <c r="A44" s="4">
        <v>40</v>
      </c>
      <c r="B44" s="64" t="s">
        <v>67</v>
      </c>
      <c r="C44" s="64" t="s">
        <v>150</v>
      </c>
      <c r="D44" s="50" t="s">
        <v>27</v>
      </c>
      <c r="E44" s="64" t="s">
        <v>151</v>
      </c>
      <c r="F44" s="64" t="s">
        <v>120</v>
      </c>
      <c r="G44" s="65">
        <v>31</v>
      </c>
      <c r="H44" s="65">
        <v>41</v>
      </c>
      <c r="I44" s="65">
        <v>72</v>
      </c>
      <c r="J44" s="64"/>
      <c r="K44" s="64"/>
      <c r="L44" s="64"/>
      <c r="M44" s="64"/>
      <c r="N44" s="64"/>
      <c r="O44" s="64"/>
      <c r="P44" s="66">
        <v>43381</v>
      </c>
      <c r="Q44" s="64" t="s">
        <v>76</v>
      </c>
      <c r="R44" s="64"/>
      <c r="S44" s="64" t="s">
        <v>75</v>
      </c>
      <c r="T44" s="18"/>
    </row>
    <row r="45" spans="1:20">
      <c r="A45" s="4">
        <v>41</v>
      </c>
      <c r="B45" s="64" t="s">
        <v>66</v>
      </c>
      <c r="C45" s="64" t="s">
        <v>152</v>
      </c>
      <c r="D45" s="50" t="s">
        <v>27</v>
      </c>
      <c r="E45" s="64" t="s">
        <v>153</v>
      </c>
      <c r="F45" s="64" t="s">
        <v>120</v>
      </c>
      <c r="G45" s="65">
        <v>55</v>
      </c>
      <c r="H45" s="65">
        <v>56</v>
      </c>
      <c r="I45" s="65">
        <v>111</v>
      </c>
      <c r="J45" s="64"/>
      <c r="K45" s="64"/>
      <c r="L45" s="64"/>
      <c r="M45" s="64"/>
      <c r="N45" s="64"/>
      <c r="O45" s="64"/>
      <c r="P45" s="66">
        <v>43381</v>
      </c>
      <c r="Q45" s="64" t="s">
        <v>76</v>
      </c>
      <c r="R45" s="64"/>
      <c r="S45" s="64" t="s">
        <v>75</v>
      </c>
      <c r="T45" s="18"/>
    </row>
    <row r="46" spans="1:20">
      <c r="A46" s="4">
        <v>42</v>
      </c>
      <c r="B46" s="64" t="s">
        <v>66</v>
      </c>
      <c r="C46" s="64" t="s">
        <v>154</v>
      </c>
      <c r="D46" s="50" t="s">
        <v>27</v>
      </c>
      <c r="E46" s="64" t="s">
        <v>155</v>
      </c>
      <c r="F46" s="64" t="s">
        <v>120</v>
      </c>
      <c r="G46" s="65">
        <v>7</v>
      </c>
      <c r="H46" s="65">
        <v>8</v>
      </c>
      <c r="I46" s="65">
        <v>15</v>
      </c>
      <c r="J46" s="64"/>
      <c r="K46" s="64"/>
      <c r="L46" s="64"/>
      <c r="M46" s="64"/>
      <c r="N46" s="64"/>
      <c r="O46" s="64"/>
      <c r="P46" s="66">
        <v>43381</v>
      </c>
      <c r="Q46" s="64" t="s">
        <v>76</v>
      </c>
      <c r="R46" s="64"/>
      <c r="S46" s="64" t="s">
        <v>75</v>
      </c>
      <c r="T46" s="18"/>
    </row>
    <row r="47" spans="1:20">
      <c r="A47" s="4">
        <v>43</v>
      </c>
      <c r="B47" s="64" t="s">
        <v>66</v>
      </c>
      <c r="C47" s="64" t="s">
        <v>156</v>
      </c>
      <c r="D47" s="50" t="s">
        <v>27</v>
      </c>
      <c r="E47" s="64" t="s">
        <v>157</v>
      </c>
      <c r="F47" s="64" t="s">
        <v>101</v>
      </c>
      <c r="G47" s="65">
        <v>25</v>
      </c>
      <c r="H47" s="65">
        <v>23</v>
      </c>
      <c r="I47" s="65">
        <v>48</v>
      </c>
      <c r="J47" s="64"/>
      <c r="K47" s="64"/>
      <c r="L47" s="64"/>
      <c r="M47" s="64"/>
      <c r="N47" s="64"/>
      <c r="O47" s="64"/>
      <c r="P47" s="66">
        <v>43381</v>
      </c>
      <c r="Q47" s="64" t="s">
        <v>76</v>
      </c>
      <c r="R47" s="64"/>
      <c r="S47" s="64" t="s">
        <v>75</v>
      </c>
      <c r="T47" s="18"/>
    </row>
    <row r="48" spans="1:20">
      <c r="A48" s="4">
        <v>44</v>
      </c>
      <c r="B48" s="64" t="s">
        <v>67</v>
      </c>
      <c r="C48" s="64" t="s">
        <v>158</v>
      </c>
      <c r="D48" s="50" t="s">
        <v>27</v>
      </c>
      <c r="E48" s="64" t="s">
        <v>159</v>
      </c>
      <c r="F48" s="64" t="s">
        <v>120</v>
      </c>
      <c r="G48" s="65">
        <v>65</v>
      </c>
      <c r="H48" s="65">
        <v>44</v>
      </c>
      <c r="I48" s="65">
        <v>109</v>
      </c>
      <c r="J48" s="64"/>
      <c r="K48" s="64"/>
      <c r="L48" s="64"/>
      <c r="M48" s="64"/>
      <c r="N48" s="64"/>
      <c r="O48" s="64"/>
      <c r="P48" s="66">
        <v>43382</v>
      </c>
      <c r="Q48" s="64" t="s">
        <v>77</v>
      </c>
      <c r="R48" s="64"/>
      <c r="S48" s="64" t="s">
        <v>75</v>
      </c>
      <c r="T48" s="18"/>
    </row>
    <row r="49" spans="1:20">
      <c r="A49" s="4">
        <v>45</v>
      </c>
      <c r="B49" s="64" t="s">
        <v>67</v>
      </c>
      <c r="C49" s="64" t="s">
        <v>160</v>
      </c>
      <c r="D49" s="50" t="s">
        <v>27</v>
      </c>
      <c r="E49" s="64" t="s">
        <v>161</v>
      </c>
      <c r="F49" s="64" t="s">
        <v>101</v>
      </c>
      <c r="G49" s="65">
        <v>15</v>
      </c>
      <c r="H49" s="65">
        <v>45</v>
      </c>
      <c r="I49" s="65">
        <v>60</v>
      </c>
      <c r="J49" s="64"/>
      <c r="K49" s="64"/>
      <c r="L49" s="64"/>
      <c r="M49" s="64"/>
      <c r="N49" s="64"/>
      <c r="O49" s="64"/>
      <c r="P49" s="66">
        <v>43382</v>
      </c>
      <c r="Q49" s="64" t="s">
        <v>77</v>
      </c>
      <c r="R49" s="64"/>
      <c r="S49" s="64" t="s">
        <v>75</v>
      </c>
      <c r="T49" s="18"/>
    </row>
    <row r="50" spans="1:20">
      <c r="A50" s="4">
        <v>46</v>
      </c>
      <c r="B50" s="64" t="s">
        <v>66</v>
      </c>
      <c r="C50" s="64" t="s">
        <v>162</v>
      </c>
      <c r="D50" s="50" t="s">
        <v>27</v>
      </c>
      <c r="E50" s="64" t="s">
        <v>163</v>
      </c>
      <c r="F50" s="64" t="s">
        <v>120</v>
      </c>
      <c r="G50" s="65">
        <v>21</v>
      </c>
      <c r="H50" s="65">
        <v>23</v>
      </c>
      <c r="I50" s="65">
        <v>44</v>
      </c>
      <c r="J50" s="64"/>
      <c r="K50" s="64"/>
      <c r="L50" s="64"/>
      <c r="M50" s="64"/>
      <c r="N50" s="64"/>
      <c r="O50" s="64"/>
      <c r="P50" s="66">
        <v>43382</v>
      </c>
      <c r="Q50" s="64" t="s">
        <v>77</v>
      </c>
      <c r="R50" s="64"/>
      <c r="S50" s="64" t="s">
        <v>75</v>
      </c>
      <c r="T50" s="18"/>
    </row>
    <row r="51" spans="1:20">
      <c r="A51" s="4">
        <v>47</v>
      </c>
      <c r="B51" s="64" t="s">
        <v>66</v>
      </c>
      <c r="C51" s="64" t="s">
        <v>164</v>
      </c>
      <c r="D51" s="50" t="s">
        <v>27</v>
      </c>
      <c r="E51" s="64" t="s">
        <v>165</v>
      </c>
      <c r="F51" s="64" t="s">
        <v>120</v>
      </c>
      <c r="G51" s="65">
        <v>24</v>
      </c>
      <c r="H51" s="65">
        <v>19</v>
      </c>
      <c r="I51" s="65">
        <v>43</v>
      </c>
      <c r="J51" s="64"/>
      <c r="K51" s="64"/>
      <c r="L51" s="64"/>
      <c r="M51" s="64"/>
      <c r="N51" s="64"/>
      <c r="O51" s="64"/>
      <c r="P51" s="66">
        <v>43382</v>
      </c>
      <c r="Q51" s="64" t="s">
        <v>77</v>
      </c>
      <c r="R51" s="64"/>
      <c r="S51" s="64" t="s">
        <v>75</v>
      </c>
      <c r="T51" s="18"/>
    </row>
    <row r="52" spans="1:20">
      <c r="A52" s="4">
        <v>48</v>
      </c>
      <c r="B52" s="64" t="s">
        <v>66</v>
      </c>
      <c r="C52" s="64" t="s">
        <v>166</v>
      </c>
      <c r="D52" s="50" t="s">
        <v>27</v>
      </c>
      <c r="E52" s="64" t="s">
        <v>167</v>
      </c>
      <c r="F52" s="64" t="s">
        <v>120</v>
      </c>
      <c r="G52" s="65">
        <v>25</v>
      </c>
      <c r="H52" s="65">
        <v>33</v>
      </c>
      <c r="I52" s="65">
        <v>58</v>
      </c>
      <c r="J52" s="64"/>
      <c r="K52" s="64"/>
      <c r="L52" s="64"/>
      <c r="M52" s="64"/>
      <c r="N52" s="64"/>
      <c r="O52" s="64"/>
      <c r="P52" s="66">
        <v>43382</v>
      </c>
      <c r="Q52" s="64" t="s">
        <v>77</v>
      </c>
      <c r="R52" s="64"/>
      <c r="S52" s="64" t="s">
        <v>75</v>
      </c>
      <c r="T52" s="18"/>
    </row>
    <row r="53" spans="1:20">
      <c r="A53" s="4">
        <v>49</v>
      </c>
      <c r="B53" s="64" t="s">
        <v>66</v>
      </c>
      <c r="C53" s="72" t="s">
        <v>168</v>
      </c>
      <c r="D53" s="50" t="s">
        <v>29</v>
      </c>
      <c r="E53" s="68">
        <v>59</v>
      </c>
      <c r="F53" s="50" t="s">
        <v>105</v>
      </c>
      <c r="G53" s="69">
        <v>22</v>
      </c>
      <c r="H53" s="69">
        <v>13</v>
      </c>
      <c r="I53" s="64">
        <f t="shared" ref="I53:I64" si="2">+G53+H53</f>
        <v>35</v>
      </c>
      <c r="J53" s="70">
        <v>8011193423</v>
      </c>
      <c r="K53" s="70"/>
      <c r="L53" s="70"/>
      <c r="M53" s="70"/>
      <c r="N53" s="70"/>
      <c r="O53" s="70"/>
      <c r="P53" s="71">
        <v>43383</v>
      </c>
      <c r="Q53" s="64" t="s">
        <v>78</v>
      </c>
      <c r="R53" s="64"/>
      <c r="S53" s="64" t="s">
        <v>75</v>
      </c>
      <c r="T53" s="18"/>
    </row>
    <row r="54" spans="1:20">
      <c r="A54" s="4">
        <v>50</v>
      </c>
      <c r="B54" s="64" t="s">
        <v>66</v>
      </c>
      <c r="C54" s="72" t="s">
        <v>169</v>
      </c>
      <c r="D54" s="50" t="s">
        <v>29</v>
      </c>
      <c r="E54" s="68">
        <v>60</v>
      </c>
      <c r="F54" s="50" t="s">
        <v>105</v>
      </c>
      <c r="G54" s="69">
        <v>25</v>
      </c>
      <c r="H54" s="69">
        <v>14</v>
      </c>
      <c r="I54" s="64">
        <f t="shared" si="2"/>
        <v>39</v>
      </c>
      <c r="J54" s="70"/>
      <c r="K54" s="70"/>
      <c r="L54" s="70"/>
      <c r="M54" s="70"/>
      <c r="N54" s="70"/>
      <c r="O54" s="70"/>
      <c r="P54" s="71">
        <v>43383</v>
      </c>
      <c r="Q54" s="64" t="s">
        <v>78</v>
      </c>
      <c r="R54" s="64"/>
      <c r="S54" s="64" t="s">
        <v>75</v>
      </c>
      <c r="T54" s="18"/>
    </row>
    <row r="55" spans="1:20">
      <c r="A55" s="4">
        <v>51</v>
      </c>
      <c r="B55" s="64" t="s">
        <v>66</v>
      </c>
      <c r="C55" s="72" t="s">
        <v>170</v>
      </c>
      <c r="D55" s="50" t="s">
        <v>29</v>
      </c>
      <c r="E55" s="68">
        <v>61</v>
      </c>
      <c r="F55" s="50" t="s">
        <v>105</v>
      </c>
      <c r="G55" s="69">
        <v>12</v>
      </c>
      <c r="H55" s="69">
        <v>15</v>
      </c>
      <c r="I55" s="64">
        <f t="shared" si="2"/>
        <v>27</v>
      </c>
      <c r="J55" s="70">
        <v>9854133523</v>
      </c>
      <c r="K55" s="70"/>
      <c r="L55" s="70"/>
      <c r="M55" s="70"/>
      <c r="N55" s="70"/>
      <c r="O55" s="70"/>
      <c r="P55" s="71">
        <v>43383</v>
      </c>
      <c r="Q55" s="64" t="s">
        <v>78</v>
      </c>
      <c r="R55" s="64"/>
      <c r="S55" s="64" t="s">
        <v>75</v>
      </c>
      <c r="T55" s="18"/>
    </row>
    <row r="56" spans="1:20">
      <c r="A56" s="4">
        <v>52</v>
      </c>
      <c r="B56" s="64" t="s">
        <v>66</v>
      </c>
      <c r="C56" s="72" t="s">
        <v>171</v>
      </c>
      <c r="D56" s="50" t="s">
        <v>29</v>
      </c>
      <c r="E56" s="68">
        <v>62</v>
      </c>
      <c r="F56" s="50" t="s">
        <v>105</v>
      </c>
      <c r="G56" s="69">
        <v>15</v>
      </c>
      <c r="H56" s="69">
        <v>18</v>
      </c>
      <c r="I56" s="64">
        <f t="shared" si="2"/>
        <v>33</v>
      </c>
      <c r="J56" s="70">
        <v>9613624831</v>
      </c>
      <c r="K56" s="70"/>
      <c r="L56" s="70"/>
      <c r="M56" s="70"/>
      <c r="N56" s="70"/>
      <c r="O56" s="70"/>
      <c r="P56" s="71">
        <v>43383</v>
      </c>
      <c r="Q56" s="64" t="s">
        <v>78</v>
      </c>
      <c r="R56" s="64"/>
      <c r="S56" s="64" t="s">
        <v>75</v>
      </c>
      <c r="T56" s="18"/>
    </row>
    <row r="57" spans="1:20">
      <c r="A57" s="4">
        <v>53</v>
      </c>
      <c r="B57" s="64" t="s">
        <v>66</v>
      </c>
      <c r="C57" s="72" t="s">
        <v>172</v>
      </c>
      <c r="D57" s="50" t="s">
        <v>29</v>
      </c>
      <c r="E57" s="68">
        <v>63</v>
      </c>
      <c r="F57" s="50" t="s">
        <v>105</v>
      </c>
      <c r="G57" s="69">
        <v>21</v>
      </c>
      <c r="H57" s="69">
        <v>15</v>
      </c>
      <c r="I57" s="64">
        <f t="shared" si="2"/>
        <v>36</v>
      </c>
      <c r="J57" s="70">
        <v>6900771591</v>
      </c>
      <c r="K57" s="70"/>
      <c r="L57" s="70"/>
      <c r="M57" s="70"/>
      <c r="N57" s="70"/>
      <c r="O57" s="70"/>
      <c r="P57" s="71">
        <v>43383</v>
      </c>
      <c r="Q57" s="64" t="s">
        <v>78</v>
      </c>
      <c r="R57" s="64"/>
      <c r="S57" s="64" t="s">
        <v>75</v>
      </c>
      <c r="T57" s="18"/>
    </row>
    <row r="58" spans="1:20">
      <c r="A58" s="4">
        <v>54</v>
      </c>
      <c r="B58" s="64" t="s">
        <v>66</v>
      </c>
      <c r="C58" s="72" t="s">
        <v>173</v>
      </c>
      <c r="D58" s="50" t="s">
        <v>29</v>
      </c>
      <c r="E58" s="68">
        <v>64</v>
      </c>
      <c r="F58" s="50" t="s">
        <v>105</v>
      </c>
      <c r="G58" s="69">
        <v>18</v>
      </c>
      <c r="H58" s="69">
        <v>21</v>
      </c>
      <c r="I58" s="64">
        <f t="shared" si="2"/>
        <v>39</v>
      </c>
      <c r="J58" s="70">
        <v>9957931566</v>
      </c>
      <c r="K58" s="70"/>
      <c r="L58" s="70"/>
      <c r="M58" s="70"/>
      <c r="N58" s="70"/>
      <c r="O58" s="70"/>
      <c r="P58" s="71">
        <v>43383</v>
      </c>
      <c r="Q58" s="64" t="s">
        <v>78</v>
      </c>
      <c r="R58" s="64"/>
      <c r="S58" s="64" t="s">
        <v>75</v>
      </c>
      <c r="T58" s="18"/>
    </row>
    <row r="59" spans="1:20">
      <c r="A59" s="4">
        <v>55</v>
      </c>
      <c r="B59" s="64" t="s">
        <v>67</v>
      </c>
      <c r="C59" s="67" t="s">
        <v>174</v>
      </c>
      <c r="D59" s="50" t="s">
        <v>29</v>
      </c>
      <c r="E59" s="68">
        <v>342</v>
      </c>
      <c r="F59" s="50" t="s">
        <v>105</v>
      </c>
      <c r="G59" s="69">
        <v>12</v>
      </c>
      <c r="H59" s="69">
        <v>15</v>
      </c>
      <c r="I59" s="64">
        <f t="shared" si="2"/>
        <v>27</v>
      </c>
      <c r="J59" s="70">
        <v>9678714136</v>
      </c>
      <c r="K59" s="70"/>
      <c r="L59" s="70"/>
      <c r="M59" s="70"/>
      <c r="N59" s="70"/>
      <c r="O59" s="70"/>
      <c r="P59" s="71">
        <v>43383</v>
      </c>
      <c r="Q59" s="64" t="s">
        <v>78</v>
      </c>
      <c r="R59" s="64"/>
      <c r="S59" s="64" t="s">
        <v>75</v>
      </c>
      <c r="T59" s="18"/>
    </row>
    <row r="60" spans="1:20">
      <c r="A60" s="4">
        <v>56</v>
      </c>
      <c r="B60" s="64" t="s">
        <v>67</v>
      </c>
      <c r="C60" s="67" t="s">
        <v>175</v>
      </c>
      <c r="D60" s="50" t="s">
        <v>29</v>
      </c>
      <c r="E60" s="68">
        <v>343</v>
      </c>
      <c r="F60" s="50" t="s">
        <v>105</v>
      </c>
      <c r="G60" s="69">
        <v>15</v>
      </c>
      <c r="H60" s="69">
        <v>18</v>
      </c>
      <c r="I60" s="64">
        <f t="shared" si="2"/>
        <v>33</v>
      </c>
      <c r="J60" s="70">
        <v>9101723554</v>
      </c>
      <c r="K60" s="70"/>
      <c r="L60" s="70"/>
      <c r="M60" s="70"/>
      <c r="N60" s="70"/>
      <c r="O60" s="70"/>
      <c r="P60" s="71">
        <v>43383</v>
      </c>
      <c r="Q60" s="64" t="s">
        <v>78</v>
      </c>
      <c r="R60" s="64"/>
      <c r="S60" s="64" t="s">
        <v>75</v>
      </c>
      <c r="T60" s="18"/>
    </row>
    <row r="61" spans="1:20">
      <c r="A61" s="4">
        <v>57</v>
      </c>
      <c r="B61" s="64" t="s">
        <v>67</v>
      </c>
      <c r="C61" s="67" t="s">
        <v>176</v>
      </c>
      <c r="D61" s="50" t="s">
        <v>29</v>
      </c>
      <c r="E61" s="68">
        <v>344</v>
      </c>
      <c r="F61" s="50" t="s">
        <v>105</v>
      </c>
      <c r="G61" s="69">
        <v>21</v>
      </c>
      <c r="H61" s="69">
        <v>15</v>
      </c>
      <c r="I61" s="64">
        <f t="shared" si="2"/>
        <v>36</v>
      </c>
      <c r="J61" s="70">
        <v>7896299648</v>
      </c>
      <c r="K61" s="70"/>
      <c r="L61" s="70"/>
      <c r="M61" s="70"/>
      <c r="N61" s="70"/>
      <c r="O61" s="70"/>
      <c r="P61" s="71">
        <v>43383</v>
      </c>
      <c r="Q61" s="64" t="s">
        <v>78</v>
      </c>
      <c r="R61" s="64"/>
      <c r="S61" s="64" t="s">
        <v>75</v>
      </c>
      <c r="T61" s="18"/>
    </row>
    <row r="62" spans="1:20">
      <c r="A62" s="4">
        <v>58</v>
      </c>
      <c r="B62" s="64" t="s">
        <v>67</v>
      </c>
      <c r="C62" s="67" t="s">
        <v>177</v>
      </c>
      <c r="D62" s="50" t="s">
        <v>29</v>
      </c>
      <c r="E62" s="68">
        <v>345</v>
      </c>
      <c r="F62" s="50" t="s">
        <v>105</v>
      </c>
      <c r="G62" s="69">
        <v>18</v>
      </c>
      <c r="H62" s="69">
        <v>21</v>
      </c>
      <c r="I62" s="64">
        <f t="shared" si="2"/>
        <v>39</v>
      </c>
      <c r="J62" s="70">
        <v>9678376934</v>
      </c>
      <c r="K62" s="70"/>
      <c r="L62" s="70"/>
      <c r="M62" s="70"/>
      <c r="N62" s="70"/>
      <c r="O62" s="70"/>
      <c r="P62" s="71">
        <v>43383</v>
      </c>
      <c r="Q62" s="64" t="s">
        <v>78</v>
      </c>
      <c r="R62" s="64"/>
      <c r="S62" s="64" t="s">
        <v>75</v>
      </c>
      <c r="T62" s="18"/>
    </row>
    <row r="63" spans="1:20">
      <c r="A63" s="4">
        <v>59</v>
      </c>
      <c r="B63" s="64" t="s">
        <v>67</v>
      </c>
      <c r="C63" s="67" t="s">
        <v>178</v>
      </c>
      <c r="D63" s="50" t="s">
        <v>29</v>
      </c>
      <c r="E63" s="68">
        <v>346</v>
      </c>
      <c r="F63" s="50" t="s">
        <v>105</v>
      </c>
      <c r="G63" s="69">
        <v>22</v>
      </c>
      <c r="H63" s="69">
        <v>13</v>
      </c>
      <c r="I63" s="64">
        <f t="shared" si="2"/>
        <v>35</v>
      </c>
      <c r="J63" s="70">
        <v>7861998362</v>
      </c>
      <c r="K63" s="70"/>
      <c r="L63" s="70"/>
      <c r="M63" s="70"/>
      <c r="N63" s="70"/>
      <c r="O63" s="70"/>
      <c r="P63" s="71">
        <v>43383</v>
      </c>
      <c r="Q63" s="64" t="s">
        <v>78</v>
      </c>
      <c r="R63" s="64"/>
      <c r="S63" s="64" t="s">
        <v>75</v>
      </c>
      <c r="T63" s="18"/>
    </row>
    <row r="64" spans="1:20">
      <c r="A64" s="4">
        <v>60</v>
      </c>
      <c r="B64" s="64" t="s">
        <v>67</v>
      </c>
      <c r="C64" s="67" t="s">
        <v>179</v>
      </c>
      <c r="D64" s="50" t="s">
        <v>29</v>
      </c>
      <c r="E64" s="68">
        <v>347</v>
      </c>
      <c r="F64" s="50" t="s">
        <v>105</v>
      </c>
      <c r="G64" s="69">
        <v>25</v>
      </c>
      <c r="H64" s="69">
        <v>14</v>
      </c>
      <c r="I64" s="64">
        <f t="shared" si="2"/>
        <v>39</v>
      </c>
      <c r="J64" s="70">
        <v>9954431302</v>
      </c>
      <c r="K64" s="70"/>
      <c r="L64" s="70"/>
      <c r="M64" s="70"/>
      <c r="N64" s="70"/>
      <c r="O64" s="70"/>
      <c r="P64" s="71">
        <v>43383</v>
      </c>
      <c r="Q64" s="64" t="s">
        <v>78</v>
      </c>
      <c r="R64" s="64"/>
      <c r="S64" s="64" t="s">
        <v>75</v>
      </c>
      <c r="T64" s="18"/>
    </row>
    <row r="65" spans="1:20">
      <c r="A65" s="4">
        <v>61</v>
      </c>
      <c r="B65" s="64" t="s">
        <v>67</v>
      </c>
      <c r="C65" s="64" t="s">
        <v>180</v>
      </c>
      <c r="D65" s="50" t="s">
        <v>27</v>
      </c>
      <c r="E65" s="64" t="s">
        <v>181</v>
      </c>
      <c r="F65" s="64" t="s">
        <v>120</v>
      </c>
      <c r="G65" s="65">
        <v>74</v>
      </c>
      <c r="H65" s="65">
        <v>96</v>
      </c>
      <c r="I65" s="65">
        <v>170</v>
      </c>
      <c r="J65" s="64"/>
      <c r="K65" s="64"/>
      <c r="L65" s="64"/>
      <c r="M65" s="64"/>
      <c r="N65" s="64"/>
      <c r="O65" s="64"/>
      <c r="P65" s="66">
        <v>43384</v>
      </c>
      <c r="Q65" s="64" t="s">
        <v>79</v>
      </c>
      <c r="R65" s="64"/>
      <c r="S65" s="64" t="s">
        <v>75</v>
      </c>
      <c r="T65" s="18"/>
    </row>
    <row r="66" spans="1:20">
      <c r="A66" s="4">
        <v>62</v>
      </c>
      <c r="B66" s="64" t="s">
        <v>67</v>
      </c>
      <c r="C66" s="64" t="s">
        <v>182</v>
      </c>
      <c r="D66" s="50" t="s">
        <v>27</v>
      </c>
      <c r="E66" s="64" t="s">
        <v>183</v>
      </c>
      <c r="F66" s="64" t="s">
        <v>120</v>
      </c>
      <c r="G66" s="65">
        <v>20</v>
      </c>
      <c r="H66" s="65">
        <v>24</v>
      </c>
      <c r="I66" s="65">
        <v>44</v>
      </c>
      <c r="J66" s="64"/>
      <c r="K66" s="64"/>
      <c r="L66" s="64"/>
      <c r="M66" s="64"/>
      <c r="N66" s="64"/>
      <c r="O66" s="64"/>
      <c r="P66" s="66">
        <v>43384</v>
      </c>
      <c r="Q66" s="64" t="s">
        <v>79</v>
      </c>
      <c r="R66" s="64"/>
      <c r="S66" s="64" t="s">
        <v>75</v>
      </c>
      <c r="T66" s="18"/>
    </row>
    <row r="67" spans="1:20">
      <c r="A67" s="4">
        <v>63</v>
      </c>
      <c r="B67" s="64" t="s">
        <v>66</v>
      </c>
      <c r="C67" s="64" t="s">
        <v>184</v>
      </c>
      <c r="D67" s="50" t="s">
        <v>27</v>
      </c>
      <c r="E67" s="64" t="s">
        <v>185</v>
      </c>
      <c r="F67" s="64" t="s">
        <v>101</v>
      </c>
      <c r="G67" s="65">
        <v>59</v>
      </c>
      <c r="H67" s="65">
        <v>58</v>
      </c>
      <c r="I67" s="65">
        <v>117</v>
      </c>
      <c r="J67" s="64"/>
      <c r="K67" s="64"/>
      <c r="L67" s="64"/>
      <c r="M67" s="64"/>
      <c r="N67" s="64"/>
      <c r="O67" s="64"/>
      <c r="P67" s="66">
        <v>43384</v>
      </c>
      <c r="Q67" s="64" t="s">
        <v>79</v>
      </c>
      <c r="R67" s="64"/>
      <c r="S67" s="64" t="s">
        <v>75</v>
      </c>
      <c r="T67" s="18"/>
    </row>
    <row r="68" spans="1:20">
      <c r="A68" s="4">
        <v>64</v>
      </c>
      <c r="B68" s="64" t="s">
        <v>66</v>
      </c>
      <c r="C68" s="64" t="s">
        <v>186</v>
      </c>
      <c r="D68" s="50" t="s">
        <v>27</v>
      </c>
      <c r="E68" s="64" t="s">
        <v>187</v>
      </c>
      <c r="F68" s="64" t="s">
        <v>120</v>
      </c>
      <c r="G68" s="65">
        <v>39</v>
      </c>
      <c r="H68" s="65">
        <v>56</v>
      </c>
      <c r="I68" s="65">
        <v>95</v>
      </c>
      <c r="J68" s="64"/>
      <c r="K68" s="64"/>
      <c r="L68" s="64"/>
      <c r="M68" s="64"/>
      <c r="N68" s="64"/>
      <c r="O68" s="64"/>
      <c r="P68" s="66">
        <v>43384</v>
      </c>
      <c r="Q68" s="64" t="s">
        <v>79</v>
      </c>
      <c r="R68" s="64"/>
      <c r="S68" s="64" t="s">
        <v>75</v>
      </c>
      <c r="T68" s="18"/>
    </row>
    <row r="69" spans="1:20">
      <c r="A69" s="4">
        <v>65</v>
      </c>
      <c r="B69" s="64" t="s">
        <v>66</v>
      </c>
      <c r="C69" s="72" t="s">
        <v>188</v>
      </c>
      <c r="D69" s="50" t="s">
        <v>29</v>
      </c>
      <c r="E69" s="68">
        <v>65</v>
      </c>
      <c r="F69" s="50" t="s">
        <v>105</v>
      </c>
      <c r="G69" s="69">
        <v>22</v>
      </c>
      <c r="H69" s="69">
        <v>13</v>
      </c>
      <c r="I69" s="64">
        <f t="shared" ref="I69:I79" si="3">+G69+H69</f>
        <v>35</v>
      </c>
      <c r="J69" s="70">
        <v>8876275622</v>
      </c>
      <c r="K69" s="70"/>
      <c r="L69" s="70"/>
      <c r="M69" s="70"/>
      <c r="N69" s="70"/>
      <c r="O69" s="70"/>
      <c r="P69" s="71">
        <v>43385</v>
      </c>
      <c r="Q69" s="64" t="s">
        <v>80</v>
      </c>
      <c r="R69" s="64"/>
      <c r="S69" s="64" t="s">
        <v>75</v>
      </c>
      <c r="T69" s="18"/>
    </row>
    <row r="70" spans="1:20">
      <c r="A70" s="4">
        <v>66</v>
      </c>
      <c r="B70" s="64" t="s">
        <v>66</v>
      </c>
      <c r="C70" s="72" t="s">
        <v>189</v>
      </c>
      <c r="D70" s="50" t="s">
        <v>29</v>
      </c>
      <c r="E70" s="68">
        <v>66</v>
      </c>
      <c r="F70" s="50" t="s">
        <v>105</v>
      </c>
      <c r="G70" s="69">
        <v>25</v>
      </c>
      <c r="H70" s="69">
        <v>14</v>
      </c>
      <c r="I70" s="64">
        <f t="shared" si="3"/>
        <v>39</v>
      </c>
      <c r="J70" s="70">
        <v>9577039725</v>
      </c>
      <c r="K70" s="70"/>
      <c r="L70" s="70"/>
      <c r="M70" s="70"/>
      <c r="N70" s="70"/>
      <c r="O70" s="70"/>
      <c r="P70" s="71">
        <v>43385</v>
      </c>
      <c r="Q70" s="64" t="s">
        <v>80</v>
      </c>
      <c r="R70" s="64"/>
      <c r="S70" s="64" t="s">
        <v>75</v>
      </c>
      <c r="T70" s="18"/>
    </row>
    <row r="71" spans="1:20">
      <c r="A71" s="4">
        <v>67</v>
      </c>
      <c r="B71" s="64" t="s">
        <v>66</v>
      </c>
      <c r="C71" s="72" t="s">
        <v>190</v>
      </c>
      <c r="D71" s="50" t="s">
        <v>29</v>
      </c>
      <c r="E71" s="68">
        <v>67</v>
      </c>
      <c r="F71" s="50" t="s">
        <v>105</v>
      </c>
      <c r="G71" s="69">
        <v>21</v>
      </c>
      <c r="H71" s="69">
        <v>15</v>
      </c>
      <c r="I71" s="64">
        <f t="shared" si="3"/>
        <v>36</v>
      </c>
      <c r="J71" s="70">
        <v>9476876025</v>
      </c>
      <c r="K71" s="70"/>
      <c r="L71" s="70"/>
      <c r="M71" s="70"/>
      <c r="N71" s="70"/>
      <c r="O71" s="70"/>
      <c r="P71" s="71">
        <v>43385</v>
      </c>
      <c r="Q71" s="64" t="s">
        <v>80</v>
      </c>
      <c r="R71" s="64"/>
      <c r="S71" s="64" t="s">
        <v>75</v>
      </c>
      <c r="T71" s="18"/>
    </row>
    <row r="72" spans="1:20">
      <c r="A72" s="4">
        <v>68</v>
      </c>
      <c r="B72" s="64" t="s">
        <v>66</v>
      </c>
      <c r="C72" s="72" t="s">
        <v>191</v>
      </c>
      <c r="D72" s="50" t="s">
        <v>29</v>
      </c>
      <c r="E72" s="68">
        <v>68</v>
      </c>
      <c r="F72" s="50" t="s">
        <v>105</v>
      </c>
      <c r="G72" s="69">
        <v>18</v>
      </c>
      <c r="H72" s="69">
        <v>21</v>
      </c>
      <c r="I72" s="64">
        <f t="shared" si="3"/>
        <v>39</v>
      </c>
      <c r="J72" s="70">
        <v>9854664298</v>
      </c>
      <c r="K72" s="70"/>
      <c r="L72" s="70"/>
      <c r="M72" s="70"/>
      <c r="N72" s="70"/>
      <c r="O72" s="70"/>
      <c r="P72" s="71">
        <v>43385</v>
      </c>
      <c r="Q72" s="64" t="s">
        <v>80</v>
      </c>
      <c r="R72" s="64"/>
      <c r="S72" s="64" t="s">
        <v>75</v>
      </c>
      <c r="T72" s="18"/>
    </row>
    <row r="73" spans="1:20">
      <c r="A73" s="4">
        <v>69</v>
      </c>
      <c r="B73" s="64" t="s">
        <v>66</v>
      </c>
      <c r="C73" s="72" t="s">
        <v>192</v>
      </c>
      <c r="D73" s="50" t="s">
        <v>29</v>
      </c>
      <c r="E73" s="68">
        <v>69</v>
      </c>
      <c r="F73" s="50" t="s">
        <v>105</v>
      </c>
      <c r="G73" s="69">
        <v>22</v>
      </c>
      <c r="H73" s="69">
        <v>13</v>
      </c>
      <c r="I73" s="64">
        <f t="shared" si="3"/>
        <v>35</v>
      </c>
      <c r="J73" s="70">
        <v>8473871014</v>
      </c>
      <c r="K73" s="70"/>
      <c r="L73" s="70"/>
      <c r="M73" s="70"/>
      <c r="N73" s="70"/>
      <c r="O73" s="70"/>
      <c r="P73" s="71">
        <v>43385</v>
      </c>
      <c r="Q73" s="64" t="s">
        <v>80</v>
      </c>
      <c r="R73" s="64"/>
      <c r="S73" s="64" t="s">
        <v>75</v>
      </c>
      <c r="T73" s="18"/>
    </row>
    <row r="74" spans="1:20">
      <c r="A74" s="4">
        <v>70</v>
      </c>
      <c r="B74" s="64" t="s">
        <v>66</v>
      </c>
      <c r="C74" s="72" t="s">
        <v>193</v>
      </c>
      <c r="D74" s="50" t="s">
        <v>29</v>
      </c>
      <c r="E74" s="68">
        <v>70</v>
      </c>
      <c r="F74" s="50" t="s">
        <v>105</v>
      </c>
      <c r="G74" s="69">
        <v>25</v>
      </c>
      <c r="H74" s="69">
        <v>14</v>
      </c>
      <c r="I74" s="64">
        <f t="shared" si="3"/>
        <v>39</v>
      </c>
      <c r="J74" s="70">
        <v>9577761609</v>
      </c>
      <c r="K74" s="70"/>
      <c r="L74" s="70"/>
      <c r="M74" s="70"/>
      <c r="N74" s="70"/>
      <c r="O74" s="70"/>
      <c r="P74" s="71">
        <v>43385</v>
      </c>
      <c r="Q74" s="64" t="s">
        <v>80</v>
      </c>
      <c r="R74" s="64"/>
      <c r="S74" s="64" t="s">
        <v>75</v>
      </c>
      <c r="T74" s="18"/>
    </row>
    <row r="75" spans="1:20">
      <c r="A75" s="4">
        <v>71</v>
      </c>
      <c r="B75" s="64" t="s">
        <v>67</v>
      </c>
      <c r="C75" s="67" t="s">
        <v>194</v>
      </c>
      <c r="D75" s="50" t="s">
        <v>29</v>
      </c>
      <c r="E75" s="68">
        <v>348</v>
      </c>
      <c r="F75" s="50" t="s">
        <v>105</v>
      </c>
      <c r="G75" s="69">
        <v>15</v>
      </c>
      <c r="H75" s="69">
        <v>18</v>
      </c>
      <c r="I75" s="64">
        <f t="shared" si="3"/>
        <v>33</v>
      </c>
      <c r="J75" s="70">
        <v>7002032239</v>
      </c>
      <c r="K75" s="70"/>
      <c r="L75" s="70"/>
      <c r="M75" s="70"/>
      <c r="N75" s="70"/>
      <c r="O75" s="70"/>
      <c r="P75" s="71">
        <v>43385</v>
      </c>
      <c r="Q75" s="64" t="s">
        <v>80</v>
      </c>
      <c r="R75" s="64"/>
      <c r="S75" s="64" t="s">
        <v>75</v>
      </c>
      <c r="T75" s="18"/>
    </row>
    <row r="76" spans="1:20">
      <c r="A76" s="4">
        <v>72</v>
      </c>
      <c r="B76" s="64" t="s">
        <v>67</v>
      </c>
      <c r="C76" s="67" t="s">
        <v>195</v>
      </c>
      <c r="D76" s="50" t="s">
        <v>29</v>
      </c>
      <c r="E76" s="68">
        <v>349</v>
      </c>
      <c r="F76" s="50" t="s">
        <v>105</v>
      </c>
      <c r="G76" s="69">
        <v>21</v>
      </c>
      <c r="H76" s="69">
        <v>15</v>
      </c>
      <c r="I76" s="64">
        <f t="shared" si="3"/>
        <v>36</v>
      </c>
      <c r="J76" s="70">
        <v>9577362095</v>
      </c>
      <c r="K76" s="70"/>
      <c r="L76" s="70"/>
      <c r="M76" s="70"/>
      <c r="N76" s="70"/>
      <c r="O76" s="70"/>
      <c r="P76" s="71">
        <v>43385</v>
      </c>
      <c r="Q76" s="64" t="s">
        <v>80</v>
      </c>
      <c r="R76" s="64"/>
      <c r="S76" s="64" t="s">
        <v>75</v>
      </c>
      <c r="T76" s="18"/>
    </row>
    <row r="77" spans="1:20">
      <c r="A77" s="4">
        <v>73</v>
      </c>
      <c r="B77" s="64" t="s">
        <v>67</v>
      </c>
      <c r="C77" s="74" t="s">
        <v>196</v>
      </c>
      <c r="D77" s="50" t="s">
        <v>29</v>
      </c>
      <c r="E77" s="68">
        <v>350</v>
      </c>
      <c r="F77" s="50" t="s">
        <v>105</v>
      </c>
      <c r="G77" s="69">
        <v>18</v>
      </c>
      <c r="H77" s="69">
        <v>21</v>
      </c>
      <c r="I77" s="64">
        <f t="shared" si="3"/>
        <v>39</v>
      </c>
      <c r="J77" s="70">
        <v>7429165207</v>
      </c>
      <c r="K77" s="70"/>
      <c r="L77" s="70"/>
      <c r="M77" s="70"/>
      <c r="N77" s="70"/>
      <c r="O77" s="70"/>
      <c r="P77" s="71">
        <v>43385</v>
      </c>
      <c r="Q77" s="64" t="s">
        <v>80</v>
      </c>
      <c r="R77" s="64"/>
      <c r="S77" s="64" t="s">
        <v>75</v>
      </c>
      <c r="T77" s="18"/>
    </row>
    <row r="78" spans="1:20">
      <c r="A78" s="4">
        <v>74</v>
      </c>
      <c r="B78" s="64" t="s">
        <v>67</v>
      </c>
      <c r="C78" s="75" t="s">
        <v>197</v>
      </c>
      <c r="D78" s="50" t="s">
        <v>29</v>
      </c>
      <c r="E78" s="68">
        <v>351</v>
      </c>
      <c r="F78" s="50" t="s">
        <v>105</v>
      </c>
      <c r="G78" s="69">
        <v>22</v>
      </c>
      <c r="H78" s="69">
        <v>13</v>
      </c>
      <c r="I78" s="64">
        <f t="shared" si="3"/>
        <v>35</v>
      </c>
      <c r="J78" s="70">
        <v>9101678596</v>
      </c>
      <c r="K78" s="70"/>
      <c r="L78" s="70"/>
      <c r="M78" s="70"/>
      <c r="N78" s="70"/>
      <c r="O78" s="70"/>
      <c r="P78" s="71">
        <v>43385</v>
      </c>
      <c r="Q78" s="64" t="s">
        <v>80</v>
      </c>
      <c r="R78" s="64"/>
      <c r="S78" s="64" t="s">
        <v>75</v>
      </c>
      <c r="T78" s="18"/>
    </row>
    <row r="79" spans="1:20">
      <c r="A79" s="4">
        <v>75</v>
      </c>
      <c r="B79" s="64" t="s">
        <v>67</v>
      </c>
      <c r="C79" s="67" t="s">
        <v>198</v>
      </c>
      <c r="D79" s="50" t="s">
        <v>29</v>
      </c>
      <c r="E79" s="68">
        <v>352</v>
      </c>
      <c r="F79" s="50" t="s">
        <v>105</v>
      </c>
      <c r="G79" s="69">
        <v>25</v>
      </c>
      <c r="H79" s="69">
        <v>14</v>
      </c>
      <c r="I79" s="64">
        <f t="shared" si="3"/>
        <v>39</v>
      </c>
      <c r="J79" s="70">
        <v>7002295640</v>
      </c>
      <c r="K79" s="70"/>
      <c r="L79" s="70"/>
      <c r="M79" s="70"/>
      <c r="N79" s="70"/>
      <c r="O79" s="70"/>
      <c r="P79" s="71">
        <v>43385</v>
      </c>
      <c r="Q79" s="64" t="s">
        <v>80</v>
      </c>
      <c r="R79" s="64"/>
      <c r="S79" s="64" t="s">
        <v>75</v>
      </c>
      <c r="T79" s="18"/>
    </row>
    <row r="80" spans="1:20">
      <c r="A80" s="4">
        <v>76</v>
      </c>
      <c r="B80" s="64" t="s">
        <v>67</v>
      </c>
      <c r="C80" s="64" t="s">
        <v>199</v>
      </c>
      <c r="D80" s="50" t="s">
        <v>27</v>
      </c>
      <c r="E80" s="64" t="s">
        <v>200</v>
      </c>
      <c r="F80" s="64" t="s">
        <v>120</v>
      </c>
      <c r="G80" s="65">
        <v>34</v>
      </c>
      <c r="H80" s="65">
        <v>37</v>
      </c>
      <c r="I80" s="65">
        <v>71</v>
      </c>
      <c r="J80" s="64"/>
      <c r="K80" s="64"/>
      <c r="L80" s="64"/>
      <c r="M80" s="64"/>
      <c r="N80" s="64"/>
      <c r="O80" s="64"/>
      <c r="P80" s="66">
        <v>43388</v>
      </c>
      <c r="Q80" s="64" t="s">
        <v>76</v>
      </c>
      <c r="R80" s="64"/>
      <c r="S80" s="64" t="s">
        <v>75</v>
      </c>
      <c r="T80" s="18"/>
    </row>
    <row r="81" spans="1:20">
      <c r="A81" s="4">
        <v>77</v>
      </c>
      <c r="B81" s="64" t="s">
        <v>67</v>
      </c>
      <c r="C81" s="64" t="s">
        <v>201</v>
      </c>
      <c r="D81" s="50" t="s">
        <v>27</v>
      </c>
      <c r="E81" s="64" t="s">
        <v>202</v>
      </c>
      <c r="F81" s="64" t="s">
        <v>120</v>
      </c>
      <c r="G81" s="65">
        <v>14</v>
      </c>
      <c r="H81" s="65">
        <v>22</v>
      </c>
      <c r="I81" s="65">
        <v>36</v>
      </c>
      <c r="J81" s="64"/>
      <c r="K81" s="64"/>
      <c r="L81" s="64"/>
      <c r="M81" s="64"/>
      <c r="N81" s="64"/>
      <c r="O81" s="64"/>
      <c r="P81" s="66">
        <v>43388</v>
      </c>
      <c r="Q81" s="64" t="s">
        <v>76</v>
      </c>
      <c r="R81" s="64"/>
      <c r="S81" s="64" t="s">
        <v>75</v>
      </c>
      <c r="T81" s="18"/>
    </row>
    <row r="82" spans="1:20">
      <c r="A82" s="4">
        <v>78</v>
      </c>
      <c r="B82" s="64" t="s">
        <v>66</v>
      </c>
      <c r="C82" s="64" t="s">
        <v>203</v>
      </c>
      <c r="D82" s="50" t="s">
        <v>27</v>
      </c>
      <c r="E82" s="64" t="s">
        <v>204</v>
      </c>
      <c r="F82" s="64" t="s">
        <v>101</v>
      </c>
      <c r="G82" s="65">
        <v>29</v>
      </c>
      <c r="H82" s="65">
        <v>37</v>
      </c>
      <c r="I82" s="65">
        <v>66</v>
      </c>
      <c r="J82" s="64"/>
      <c r="K82" s="64"/>
      <c r="L82" s="64"/>
      <c r="M82" s="64"/>
      <c r="N82" s="64"/>
      <c r="O82" s="64"/>
      <c r="P82" s="66">
        <v>43388</v>
      </c>
      <c r="Q82" s="64" t="s">
        <v>76</v>
      </c>
      <c r="R82" s="64"/>
      <c r="S82" s="64" t="s">
        <v>75</v>
      </c>
      <c r="T82" s="18"/>
    </row>
    <row r="83" spans="1:20">
      <c r="A83" s="4">
        <v>79</v>
      </c>
      <c r="B83" s="64" t="s">
        <v>66</v>
      </c>
      <c r="C83" s="64" t="s">
        <v>205</v>
      </c>
      <c r="D83" s="50" t="s">
        <v>27</v>
      </c>
      <c r="E83" s="64" t="s">
        <v>206</v>
      </c>
      <c r="F83" s="64" t="s">
        <v>120</v>
      </c>
      <c r="G83" s="65">
        <v>26</v>
      </c>
      <c r="H83" s="65">
        <v>35</v>
      </c>
      <c r="I83" s="65">
        <v>61</v>
      </c>
      <c r="J83" s="64"/>
      <c r="K83" s="64"/>
      <c r="L83" s="64"/>
      <c r="M83" s="64"/>
      <c r="N83" s="64"/>
      <c r="O83" s="64"/>
      <c r="P83" s="66">
        <v>43388</v>
      </c>
      <c r="Q83" s="64" t="s">
        <v>76</v>
      </c>
      <c r="R83" s="64"/>
      <c r="S83" s="64" t="s">
        <v>75</v>
      </c>
      <c r="T83" s="18"/>
    </row>
    <row r="84" spans="1:20">
      <c r="A84" s="4">
        <v>80</v>
      </c>
      <c r="B84" s="64" t="s">
        <v>66</v>
      </c>
      <c r="C84" s="64" t="s">
        <v>207</v>
      </c>
      <c r="D84" s="50" t="s">
        <v>27</v>
      </c>
      <c r="E84" s="64" t="s">
        <v>208</v>
      </c>
      <c r="F84" s="64" t="s">
        <v>120</v>
      </c>
      <c r="G84" s="65">
        <v>24</v>
      </c>
      <c r="H84" s="65">
        <v>29</v>
      </c>
      <c r="I84" s="65">
        <v>53</v>
      </c>
      <c r="J84" s="64"/>
      <c r="K84" s="64"/>
      <c r="L84" s="64"/>
      <c r="M84" s="64"/>
      <c r="N84" s="64"/>
      <c r="O84" s="64"/>
      <c r="P84" s="66">
        <v>43388</v>
      </c>
      <c r="Q84" s="64" t="s">
        <v>76</v>
      </c>
      <c r="R84" s="64"/>
      <c r="S84" s="64" t="s">
        <v>75</v>
      </c>
      <c r="T84" s="18"/>
    </row>
    <row r="85" spans="1:20">
      <c r="A85" s="4">
        <v>81</v>
      </c>
      <c r="B85" s="64" t="s">
        <v>67</v>
      </c>
      <c r="C85" s="64" t="s">
        <v>209</v>
      </c>
      <c r="D85" s="50" t="s">
        <v>27</v>
      </c>
      <c r="E85" s="64" t="s">
        <v>210</v>
      </c>
      <c r="F85" s="64" t="s">
        <v>120</v>
      </c>
      <c r="G85" s="65">
        <v>51</v>
      </c>
      <c r="H85" s="65">
        <v>39</v>
      </c>
      <c r="I85" s="65">
        <v>90</v>
      </c>
      <c r="J85" s="64"/>
      <c r="K85" s="64"/>
      <c r="L85" s="64"/>
      <c r="M85" s="64"/>
      <c r="N85" s="64"/>
      <c r="O85" s="64"/>
      <c r="P85" s="66">
        <v>43395</v>
      </c>
      <c r="Q85" s="64" t="s">
        <v>76</v>
      </c>
      <c r="R85" s="64"/>
      <c r="S85" s="64" t="s">
        <v>75</v>
      </c>
      <c r="T85" s="18"/>
    </row>
    <row r="86" spans="1:20">
      <c r="A86" s="4">
        <v>82</v>
      </c>
      <c r="B86" s="64" t="s">
        <v>67</v>
      </c>
      <c r="C86" s="64" t="s">
        <v>211</v>
      </c>
      <c r="D86" s="50" t="s">
        <v>27</v>
      </c>
      <c r="E86" s="64" t="s">
        <v>212</v>
      </c>
      <c r="F86" s="64" t="s">
        <v>120</v>
      </c>
      <c r="G86" s="65">
        <v>51</v>
      </c>
      <c r="H86" s="65">
        <v>56</v>
      </c>
      <c r="I86" s="65">
        <v>107</v>
      </c>
      <c r="J86" s="64"/>
      <c r="K86" s="64"/>
      <c r="L86" s="64"/>
      <c r="M86" s="64"/>
      <c r="N86" s="64"/>
      <c r="O86" s="64"/>
      <c r="P86" s="66">
        <v>43395</v>
      </c>
      <c r="Q86" s="64" t="s">
        <v>76</v>
      </c>
      <c r="R86" s="64"/>
      <c r="S86" s="64" t="s">
        <v>75</v>
      </c>
      <c r="T86" s="18"/>
    </row>
    <row r="87" spans="1:20">
      <c r="A87" s="4">
        <v>83</v>
      </c>
      <c r="B87" s="64" t="s">
        <v>66</v>
      </c>
      <c r="C87" s="64" t="s">
        <v>213</v>
      </c>
      <c r="D87" s="50" t="s">
        <v>27</v>
      </c>
      <c r="E87" s="64" t="s">
        <v>214</v>
      </c>
      <c r="F87" s="64" t="s">
        <v>101</v>
      </c>
      <c r="G87" s="65">
        <v>19</v>
      </c>
      <c r="H87" s="65">
        <v>19</v>
      </c>
      <c r="I87" s="65">
        <v>38</v>
      </c>
      <c r="J87" s="64"/>
      <c r="K87" s="64"/>
      <c r="L87" s="64"/>
      <c r="M87" s="64"/>
      <c r="N87" s="64"/>
      <c r="O87" s="64"/>
      <c r="P87" s="66">
        <v>43395</v>
      </c>
      <c r="Q87" s="64" t="s">
        <v>76</v>
      </c>
      <c r="R87" s="64"/>
      <c r="S87" s="64" t="s">
        <v>75</v>
      </c>
      <c r="T87" s="18"/>
    </row>
    <row r="88" spans="1:20">
      <c r="A88" s="4">
        <v>84</v>
      </c>
      <c r="B88" s="64" t="s">
        <v>66</v>
      </c>
      <c r="C88" s="64" t="s">
        <v>215</v>
      </c>
      <c r="D88" s="50" t="s">
        <v>27</v>
      </c>
      <c r="E88" s="64" t="s">
        <v>216</v>
      </c>
      <c r="F88" s="64" t="s">
        <v>120</v>
      </c>
      <c r="G88" s="65">
        <v>18</v>
      </c>
      <c r="H88" s="65">
        <v>14</v>
      </c>
      <c r="I88" s="65">
        <v>32</v>
      </c>
      <c r="J88" s="64"/>
      <c r="K88" s="64"/>
      <c r="L88" s="64"/>
      <c r="M88" s="64"/>
      <c r="N88" s="64"/>
      <c r="O88" s="64"/>
      <c r="P88" s="66">
        <v>43395</v>
      </c>
      <c r="Q88" s="64" t="s">
        <v>76</v>
      </c>
      <c r="R88" s="64"/>
      <c r="S88" s="64" t="s">
        <v>75</v>
      </c>
      <c r="T88" s="18"/>
    </row>
    <row r="89" spans="1:20">
      <c r="A89" s="4">
        <v>85</v>
      </c>
      <c r="B89" s="64" t="s">
        <v>66</v>
      </c>
      <c r="C89" s="64" t="s">
        <v>217</v>
      </c>
      <c r="D89" s="50" t="s">
        <v>27</v>
      </c>
      <c r="E89" s="64" t="s">
        <v>218</v>
      </c>
      <c r="F89" s="64" t="s">
        <v>120</v>
      </c>
      <c r="G89" s="65">
        <v>31</v>
      </c>
      <c r="H89" s="65">
        <v>37</v>
      </c>
      <c r="I89" s="65">
        <v>68</v>
      </c>
      <c r="J89" s="64"/>
      <c r="K89" s="64"/>
      <c r="L89" s="64"/>
      <c r="M89" s="64"/>
      <c r="N89" s="64"/>
      <c r="O89" s="64"/>
      <c r="P89" s="66">
        <v>43395</v>
      </c>
      <c r="Q89" s="64" t="s">
        <v>76</v>
      </c>
      <c r="R89" s="64"/>
      <c r="S89" s="64" t="s">
        <v>75</v>
      </c>
      <c r="T89" s="18"/>
    </row>
    <row r="90" spans="1:20">
      <c r="A90" s="4">
        <v>86</v>
      </c>
      <c r="B90" s="64" t="s">
        <v>67</v>
      </c>
      <c r="C90" s="64" t="s">
        <v>219</v>
      </c>
      <c r="D90" s="50" t="s">
        <v>27</v>
      </c>
      <c r="E90" s="64" t="s">
        <v>220</v>
      </c>
      <c r="F90" s="64" t="s">
        <v>120</v>
      </c>
      <c r="G90" s="65">
        <v>39</v>
      </c>
      <c r="H90" s="65">
        <v>32</v>
      </c>
      <c r="I90" s="65">
        <v>71</v>
      </c>
      <c r="J90" s="64"/>
      <c r="K90" s="64"/>
      <c r="L90" s="64"/>
      <c r="M90" s="64"/>
      <c r="N90" s="64"/>
      <c r="O90" s="64"/>
      <c r="P90" s="66">
        <v>43396</v>
      </c>
      <c r="Q90" s="64" t="s">
        <v>77</v>
      </c>
      <c r="R90" s="64"/>
      <c r="S90" s="64" t="s">
        <v>75</v>
      </c>
      <c r="T90" s="18"/>
    </row>
    <row r="91" spans="1:20">
      <c r="A91" s="4">
        <v>87</v>
      </c>
      <c r="B91" s="64" t="s">
        <v>67</v>
      </c>
      <c r="C91" s="64" t="s">
        <v>221</v>
      </c>
      <c r="D91" s="50" t="s">
        <v>27</v>
      </c>
      <c r="E91" s="64" t="s">
        <v>222</v>
      </c>
      <c r="F91" s="64" t="s">
        <v>120</v>
      </c>
      <c r="G91" s="65">
        <v>22</v>
      </c>
      <c r="H91" s="65">
        <v>28</v>
      </c>
      <c r="I91" s="65">
        <v>50</v>
      </c>
      <c r="J91" s="64"/>
      <c r="K91" s="64"/>
      <c r="L91" s="64"/>
      <c r="M91" s="64"/>
      <c r="N91" s="64"/>
      <c r="O91" s="64"/>
      <c r="P91" s="66">
        <v>43396</v>
      </c>
      <c r="Q91" s="64" t="s">
        <v>77</v>
      </c>
      <c r="R91" s="64"/>
      <c r="S91" s="64" t="s">
        <v>75</v>
      </c>
      <c r="T91" s="18"/>
    </row>
    <row r="92" spans="1:20">
      <c r="A92" s="4">
        <v>88</v>
      </c>
      <c r="B92" s="64" t="s">
        <v>67</v>
      </c>
      <c r="C92" s="64" t="s">
        <v>223</v>
      </c>
      <c r="D92" s="50" t="s">
        <v>27</v>
      </c>
      <c r="E92" s="64" t="s">
        <v>224</v>
      </c>
      <c r="F92" s="64" t="s">
        <v>101</v>
      </c>
      <c r="G92" s="65">
        <v>31</v>
      </c>
      <c r="H92" s="65">
        <v>23</v>
      </c>
      <c r="I92" s="65">
        <v>54</v>
      </c>
      <c r="J92" s="64"/>
      <c r="K92" s="64"/>
      <c r="L92" s="64"/>
      <c r="M92" s="64"/>
      <c r="N92" s="64"/>
      <c r="O92" s="64"/>
      <c r="P92" s="66">
        <v>43396</v>
      </c>
      <c r="Q92" s="64" t="s">
        <v>77</v>
      </c>
      <c r="R92" s="64"/>
      <c r="S92" s="64" t="s">
        <v>75</v>
      </c>
      <c r="T92" s="18"/>
    </row>
    <row r="93" spans="1:20">
      <c r="A93" s="4">
        <v>89</v>
      </c>
      <c r="B93" s="64" t="s">
        <v>66</v>
      </c>
      <c r="C93" s="64" t="s">
        <v>225</v>
      </c>
      <c r="D93" s="50" t="s">
        <v>27</v>
      </c>
      <c r="E93" s="64" t="s">
        <v>226</v>
      </c>
      <c r="F93" s="64" t="s">
        <v>101</v>
      </c>
      <c r="G93" s="65">
        <v>33</v>
      </c>
      <c r="H93" s="65">
        <v>47</v>
      </c>
      <c r="I93" s="65">
        <v>80</v>
      </c>
      <c r="J93" s="64"/>
      <c r="K93" s="64"/>
      <c r="L93" s="64"/>
      <c r="M93" s="64"/>
      <c r="N93" s="64"/>
      <c r="O93" s="64"/>
      <c r="P93" s="66">
        <v>43396</v>
      </c>
      <c r="Q93" s="64" t="s">
        <v>77</v>
      </c>
      <c r="R93" s="64"/>
      <c r="S93" s="64" t="s">
        <v>75</v>
      </c>
      <c r="T93" s="18"/>
    </row>
    <row r="94" spans="1:20">
      <c r="A94" s="4">
        <v>90</v>
      </c>
      <c r="B94" s="64" t="s">
        <v>66</v>
      </c>
      <c r="C94" s="64" t="s">
        <v>227</v>
      </c>
      <c r="D94" s="50" t="s">
        <v>27</v>
      </c>
      <c r="E94" s="64" t="s">
        <v>228</v>
      </c>
      <c r="F94" s="64" t="s">
        <v>120</v>
      </c>
      <c r="G94" s="65">
        <v>9</v>
      </c>
      <c r="H94" s="65">
        <v>9</v>
      </c>
      <c r="I94" s="65">
        <v>18</v>
      </c>
      <c r="J94" s="64"/>
      <c r="K94" s="64"/>
      <c r="L94" s="64"/>
      <c r="M94" s="64"/>
      <c r="N94" s="64"/>
      <c r="O94" s="64"/>
      <c r="P94" s="66">
        <v>43396</v>
      </c>
      <c r="Q94" s="64" t="s">
        <v>77</v>
      </c>
      <c r="R94" s="64"/>
      <c r="S94" s="64" t="s">
        <v>75</v>
      </c>
      <c r="T94" s="18"/>
    </row>
    <row r="95" spans="1:20">
      <c r="A95" s="4">
        <v>91</v>
      </c>
      <c r="B95" s="64" t="s">
        <v>66</v>
      </c>
      <c r="C95" s="64" t="s">
        <v>229</v>
      </c>
      <c r="D95" s="50" t="s">
        <v>27</v>
      </c>
      <c r="E95" s="64" t="s">
        <v>230</v>
      </c>
      <c r="F95" s="64" t="s">
        <v>120</v>
      </c>
      <c r="G95" s="65">
        <v>17</v>
      </c>
      <c r="H95" s="65">
        <v>12</v>
      </c>
      <c r="I95" s="65">
        <v>29</v>
      </c>
      <c r="J95" s="64"/>
      <c r="K95" s="64"/>
      <c r="L95" s="64"/>
      <c r="M95" s="64"/>
      <c r="N95" s="64"/>
      <c r="O95" s="64"/>
      <c r="P95" s="66">
        <v>43396</v>
      </c>
      <c r="Q95" s="64" t="s">
        <v>77</v>
      </c>
      <c r="R95" s="64"/>
      <c r="S95" s="64" t="s">
        <v>75</v>
      </c>
      <c r="T95" s="18"/>
    </row>
    <row r="96" spans="1:20">
      <c r="A96" s="4">
        <v>92</v>
      </c>
      <c r="B96" s="64" t="s">
        <v>67</v>
      </c>
      <c r="C96" s="64" t="s">
        <v>231</v>
      </c>
      <c r="D96" s="50" t="s">
        <v>27</v>
      </c>
      <c r="E96" s="64" t="s">
        <v>232</v>
      </c>
      <c r="F96" s="64" t="s">
        <v>120</v>
      </c>
      <c r="G96" s="65">
        <v>35</v>
      </c>
      <c r="H96" s="65">
        <v>34</v>
      </c>
      <c r="I96" s="65">
        <v>69</v>
      </c>
      <c r="J96" s="64"/>
      <c r="K96" s="64"/>
      <c r="L96" s="64"/>
      <c r="M96" s="64"/>
      <c r="N96" s="64"/>
      <c r="O96" s="64"/>
      <c r="P96" s="66">
        <v>43398</v>
      </c>
      <c r="Q96" s="64" t="s">
        <v>79</v>
      </c>
      <c r="R96" s="64"/>
      <c r="S96" s="64" t="s">
        <v>75</v>
      </c>
      <c r="T96" s="18"/>
    </row>
    <row r="97" spans="1:20">
      <c r="A97" s="4">
        <v>93</v>
      </c>
      <c r="B97" s="64" t="s">
        <v>67</v>
      </c>
      <c r="C97" s="64" t="s">
        <v>233</v>
      </c>
      <c r="D97" s="50" t="s">
        <v>27</v>
      </c>
      <c r="E97" s="64" t="s">
        <v>234</v>
      </c>
      <c r="F97" s="64" t="s">
        <v>101</v>
      </c>
      <c r="G97" s="65">
        <v>70</v>
      </c>
      <c r="H97" s="65">
        <v>86</v>
      </c>
      <c r="I97" s="65">
        <v>156</v>
      </c>
      <c r="J97" s="64"/>
      <c r="K97" s="64"/>
      <c r="L97" s="64"/>
      <c r="M97" s="64"/>
      <c r="N97" s="64"/>
      <c r="O97" s="64"/>
      <c r="P97" s="66">
        <v>43398</v>
      </c>
      <c r="Q97" s="64" t="s">
        <v>79</v>
      </c>
      <c r="R97" s="64"/>
      <c r="S97" s="64" t="s">
        <v>75</v>
      </c>
      <c r="T97" s="18"/>
    </row>
    <row r="98" spans="1:20">
      <c r="A98" s="4">
        <v>94</v>
      </c>
      <c r="B98" s="64" t="s">
        <v>66</v>
      </c>
      <c r="C98" s="64" t="s">
        <v>235</v>
      </c>
      <c r="D98" s="50" t="s">
        <v>27</v>
      </c>
      <c r="E98" s="64" t="s">
        <v>236</v>
      </c>
      <c r="F98" s="64" t="s">
        <v>237</v>
      </c>
      <c r="G98" s="65">
        <v>63</v>
      </c>
      <c r="H98" s="65">
        <v>67</v>
      </c>
      <c r="I98" s="65">
        <v>130</v>
      </c>
      <c r="J98" s="64"/>
      <c r="K98" s="64"/>
      <c r="L98" s="64"/>
      <c r="M98" s="64"/>
      <c r="N98" s="64"/>
      <c r="O98" s="64"/>
      <c r="P98" s="66">
        <v>43398</v>
      </c>
      <c r="Q98" s="64" t="s">
        <v>79</v>
      </c>
      <c r="R98" s="64"/>
      <c r="S98" s="64" t="s">
        <v>75</v>
      </c>
      <c r="T98" s="18"/>
    </row>
    <row r="99" spans="1:20">
      <c r="A99" s="4">
        <v>95</v>
      </c>
      <c r="B99" s="64" t="s">
        <v>66</v>
      </c>
      <c r="C99" s="72" t="s">
        <v>238</v>
      </c>
      <c r="D99" s="50" t="s">
        <v>29</v>
      </c>
      <c r="E99" s="68">
        <v>71</v>
      </c>
      <c r="F99" s="50" t="s">
        <v>105</v>
      </c>
      <c r="G99" s="69">
        <v>12</v>
      </c>
      <c r="H99" s="69">
        <v>15</v>
      </c>
      <c r="I99" s="64">
        <f t="shared" ref="I99:I115" si="4">+G99+H99</f>
        <v>27</v>
      </c>
      <c r="J99" s="70">
        <v>9613111565</v>
      </c>
      <c r="K99" s="70"/>
      <c r="L99" s="70"/>
      <c r="M99" s="70"/>
      <c r="N99" s="70"/>
      <c r="O99" s="70"/>
      <c r="P99" s="71">
        <v>43399</v>
      </c>
      <c r="Q99" s="64" t="s">
        <v>80</v>
      </c>
      <c r="R99" s="64"/>
      <c r="S99" s="64" t="s">
        <v>75</v>
      </c>
      <c r="T99" s="18"/>
    </row>
    <row r="100" spans="1:20">
      <c r="A100" s="4">
        <v>96</v>
      </c>
      <c r="B100" s="64" t="s">
        <v>66</v>
      </c>
      <c r="C100" s="72" t="s">
        <v>239</v>
      </c>
      <c r="D100" s="50" t="s">
        <v>29</v>
      </c>
      <c r="E100" s="68">
        <v>72</v>
      </c>
      <c r="F100" s="50" t="s">
        <v>105</v>
      </c>
      <c r="G100" s="69">
        <v>15</v>
      </c>
      <c r="H100" s="69">
        <v>18</v>
      </c>
      <c r="I100" s="64">
        <f t="shared" si="4"/>
        <v>33</v>
      </c>
      <c r="J100" s="70">
        <v>9613065913</v>
      </c>
      <c r="K100" s="70"/>
      <c r="L100" s="70"/>
      <c r="M100" s="70"/>
      <c r="N100" s="70"/>
      <c r="O100" s="70"/>
      <c r="P100" s="71">
        <v>43399</v>
      </c>
      <c r="Q100" s="64" t="s">
        <v>80</v>
      </c>
      <c r="R100" s="64"/>
      <c r="S100" s="64" t="s">
        <v>75</v>
      </c>
      <c r="T100" s="18"/>
    </row>
    <row r="101" spans="1:20">
      <c r="A101" s="4">
        <v>97</v>
      </c>
      <c r="B101" s="64" t="s">
        <v>66</v>
      </c>
      <c r="C101" s="72" t="s">
        <v>240</v>
      </c>
      <c r="D101" s="50" t="s">
        <v>29</v>
      </c>
      <c r="E101" s="68">
        <v>73</v>
      </c>
      <c r="F101" s="50" t="s">
        <v>105</v>
      </c>
      <c r="G101" s="69">
        <v>21</v>
      </c>
      <c r="H101" s="69">
        <v>15</v>
      </c>
      <c r="I101" s="64">
        <f t="shared" si="4"/>
        <v>36</v>
      </c>
      <c r="J101" s="70">
        <v>7896888617</v>
      </c>
      <c r="K101" s="70"/>
      <c r="L101" s="70"/>
      <c r="M101" s="70"/>
      <c r="N101" s="70"/>
      <c r="O101" s="70"/>
      <c r="P101" s="71">
        <v>43399</v>
      </c>
      <c r="Q101" s="64" t="s">
        <v>80</v>
      </c>
      <c r="R101" s="64"/>
      <c r="S101" s="64" t="s">
        <v>75</v>
      </c>
      <c r="T101" s="18"/>
    </row>
    <row r="102" spans="1:20">
      <c r="A102" s="4">
        <v>98</v>
      </c>
      <c r="B102" s="64" t="s">
        <v>66</v>
      </c>
      <c r="C102" s="67" t="s">
        <v>241</v>
      </c>
      <c r="D102" s="50" t="s">
        <v>29</v>
      </c>
      <c r="E102" s="68">
        <v>106</v>
      </c>
      <c r="F102" s="50" t="s">
        <v>105</v>
      </c>
      <c r="G102" s="69">
        <v>25</v>
      </c>
      <c r="H102" s="69">
        <v>14</v>
      </c>
      <c r="I102" s="64">
        <f t="shared" si="4"/>
        <v>39</v>
      </c>
      <c r="J102" s="70">
        <v>6900962132</v>
      </c>
      <c r="K102" s="70"/>
      <c r="L102" s="70"/>
      <c r="M102" s="70"/>
      <c r="N102" s="70"/>
      <c r="O102" s="70"/>
      <c r="P102" s="71">
        <v>43399</v>
      </c>
      <c r="Q102" s="64" t="s">
        <v>80</v>
      </c>
      <c r="R102" s="64"/>
      <c r="S102" s="64" t="s">
        <v>75</v>
      </c>
      <c r="T102" s="18"/>
    </row>
    <row r="103" spans="1:20">
      <c r="A103" s="4">
        <v>99</v>
      </c>
      <c r="B103" s="64" t="s">
        <v>66</v>
      </c>
      <c r="C103" s="67" t="s">
        <v>242</v>
      </c>
      <c r="D103" s="50" t="s">
        <v>29</v>
      </c>
      <c r="E103" s="68">
        <v>107</v>
      </c>
      <c r="F103" s="50" t="s">
        <v>105</v>
      </c>
      <c r="G103" s="69">
        <v>12</v>
      </c>
      <c r="H103" s="69">
        <v>15</v>
      </c>
      <c r="I103" s="64">
        <f t="shared" si="4"/>
        <v>27</v>
      </c>
      <c r="J103" s="70">
        <v>9952918982</v>
      </c>
      <c r="K103" s="70"/>
      <c r="L103" s="70"/>
      <c r="M103" s="70"/>
      <c r="N103" s="70"/>
      <c r="O103" s="70"/>
      <c r="P103" s="71">
        <v>43399</v>
      </c>
      <c r="Q103" s="64" t="s">
        <v>80</v>
      </c>
      <c r="R103" s="64"/>
      <c r="S103" s="64" t="s">
        <v>75</v>
      </c>
      <c r="T103" s="18"/>
    </row>
    <row r="104" spans="1:20">
      <c r="A104" s="4">
        <v>100</v>
      </c>
      <c r="B104" s="64" t="s">
        <v>66</v>
      </c>
      <c r="C104" s="67" t="s">
        <v>243</v>
      </c>
      <c r="D104" s="50" t="s">
        <v>29</v>
      </c>
      <c r="E104" s="68">
        <v>108</v>
      </c>
      <c r="F104" s="50" t="s">
        <v>105</v>
      </c>
      <c r="G104" s="69">
        <v>15</v>
      </c>
      <c r="H104" s="69">
        <v>18</v>
      </c>
      <c r="I104" s="64">
        <f t="shared" si="4"/>
        <v>33</v>
      </c>
      <c r="J104" s="70">
        <v>9401703236</v>
      </c>
      <c r="K104" s="70"/>
      <c r="L104" s="70"/>
      <c r="M104" s="70"/>
      <c r="N104" s="70"/>
      <c r="O104" s="70"/>
      <c r="P104" s="71">
        <v>43399</v>
      </c>
      <c r="Q104" s="64" t="s">
        <v>80</v>
      </c>
      <c r="R104" s="64"/>
      <c r="S104" s="64" t="s">
        <v>75</v>
      </c>
      <c r="T104" s="18"/>
    </row>
    <row r="105" spans="1:20">
      <c r="A105" s="4">
        <v>101</v>
      </c>
      <c r="B105" s="64" t="s">
        <v>66</v>
      </c>
      <c r="C105" s="67" t="s">
        <v>244</v>
      </c>
      <c r="D105" s="50" t="s">
        <v>29</v>
      </c>
      <c r="E105" s="68">
        <v>109</v>
      </c>
      <c r="F105" s="50" t="s">
        <v>105</v>
      </c>
      <c r="G105" s="69">
        <v>21</v>
      </c>
      <c r="H105" s="69">
        <v>15</v>
      </c>
      <c r="I105" s="64">
        <f t="shared" si="4"/>
        <v>36</v>
      </c>
      <c r="J105" s="70">
        <v>9435227346</v>
      </c>
      <c r="K105" s="70"/>
      <c r="L105" s="70"/>
      <c r="M105" s="70"/>
      <c r="N105" s="70"/>
      <c r="O105" s="70"/>
      <c r="P105" s="71">
        <v>43399</v>
      </c>
      <c r="Q105" s="64" t="s">
        <v>80</v>
      </c>
      <c r="R105" s="64"/>
      <c r="S105" s="64" t="s">
        <v>75</v>
      </c>
      <c r="T105" s="18"/>
    </row>
    <row r="106" spans="1:20">
      <c r="A106" s="4">
        <v>102</v>
      </c>
      <c r="B106" s="64" t="s">
        <v>66</v>
      </c>
      <c r="C106" s="67" t="s">
        <v>245</v>
      </c>
      <c r="D106" s="50" t="s">
        <v>29</v>
      </c>
      <c r="E106" s="68">
        <v>110</v>
      </c>
      <c r="F106" s="50" t="s">
        <v>105</v>
      </c>
      <c r="G106" s="69">
        <v>18</v>
      </c>
      <c r="H106" s="69">
        <v>21</v>
      </c>
      <c r="I106" s="64">
        <f t="shared" si="4"/>
        <v>39</v>
      </c>
      <c r="J106" s="70">
        <v>7086541600</v>
      </c>
      <c r="K106" s="70"/>
      <c r="L106" s="70"/>
      <c r="M106" s="70"/>
      <c r="N106" s="70"/>
      <c r="O106" s="70"/>
      <c r="P106" s="71">
        <v>43399</v>
      </c>
      <c r="Q106" s="64" t="s">
        <v>80</v>
      </c>
      <c r="R106" s="64"/>
      <c r="S106" s="64" t="s">
        <v>75</v>
      </c>
      <c r="T106" s="18"/>
    </row>
    <row r="107" spans="1:20">
      <c r="A107" s="4">
        <v>103</v>
      </c>
      <c r="B107" s="64" t="s">
        <v>66</v>
      </c>
      <c r="C107" s="67" t="s">
        <v>246</v>
      </c>
      <c r="D107" s="50" t="s">
        <v>29</v>
      </c>
      <c r="E107" s="68">
        <v>111</v>
      </c>
      <c r="F107" s="50" t="s">
        <v>105</v>
      </c>
      <c r="G107" s="69">
        <v>22</v>
      </c>
      <c r="H107" s="69">
        <v>13</v>
      </c>
      <c r="I107" s="64">
        <f t="shared" si="4"/>
        <v>35</v>
      </c>
      <c r="J107" s="70">
        <v>9577731830</v>
      </c>
      <c r="K107" s="70"/>
      <c r="L107" s="70"/>
      <c r="M107" s="70"/>
      <c r="N107" s="70"/>
      <c r="O107" s="70"/>
      <c r="P107" s="71">
        <v>43399</v>
      </c>
      <c r="Q107" s="64" t="s">
        <v>80</v>
      </c>
      <c r="R107" s="64"/>
      <c r="S107" s="64" t="s">
        <v>75</v>
      </c>
      <c r="T107" s="18"/>
    </row>
    <row r="108" spans="1:20">
      <c r="A108" s="4">
        <v>104</v>
      </c>
      <c r="B108" s="64" t="s">
        <v>67</v>
      </c>
      <c r="C108" s="67" t="s">
        <v>247</v>
      </c>
      <c r="D108" s="50" t="s">
        <v>29</v>
      </c>
      <c r="E108" s="68">
        <v>353</v>
      </c>
      <c r="F108" s="50" t="s">
        <v>105</v>
      </c>
      <c r="G108" s="69">
        <v>12</v>
      </c>
      <c r="H108" s="69">
        <v>15</v>
      </c>
      <c r="I108" s="64">
        <f t="shared" si="4"/>
        <v>27</v>
      </c>
      <c r="J108" s="70">
        <v>9101616347</v>
      </c>
      <c r="K108" s="70"/>
      <c r="L108" s="70"/>
      <c r="M108" s="70"/>
      <c r="N108" s="70"/>
      <c r="O108" s="70"/>
      <c r="P108" s="71">
        <v>43399</v>
      </c>
      <c r="Q108" s="64" t="s">
        <v>80</v>
      </c>
      <c r="R108" s="64"/>
      <c r="S108" s="64" t="s">
        <v>75</v>
      </c>
      <c r="T108" s="18"/>
    </row>
    <row r="109" spans="1:20">
      <c r="A109" s="4">
        <v>105</v>
      </c>
      <c r="B109" s="64" t="s">
        <v>67</v>
      </c>
      <c r="C109" s="67" t="s">
        <v>248</v>
      </c>
      <c r="D109" s="50" t="s">
        <v>29</v>
      </c>
      <c r="E109" s="68">
        <v>354</v>
      </c>
      <c r="F109" s="50" t="s">
        <v>105</v>
      </c>
      <c r="G109" s="69">
        <v>15</v>
      </c>
      <c r="H109" s="69">
        <v>18</v>
      </c>
      <c r="I109" s="64">
        <f t="shared" si="4"/>
        <v>33</v>
      </c>
      <c r="J109" s="70">
        <v>9577382420</v>
      </c>
      <c r="K109" s="70"/>
      <c r="L109" s="70"/>
      <c r="M109" s="70"/>
      <c r="N109" s="70"/>
      <c r="O109" s="70"/>
      <c r="P109" s="71">
        <v>43399</v>
      </c>
      <c r="Q109" s="64" t="s">
        <v>80</v>
      </c>
      <c r="R109" s="64"/>
      <c r="S109" s="64" t="s">
        <v>75</v>
      </c>
      <c r="T109" s="18"/>
    </row>
    <row r="110" spans="1:20">
      <c r="A110" s="4">
        <v>106</v>
      </c>
      <c r="B110" s="64" t="s">
        <v>67</v>
      </c>
      <c r="C110" s="67" t="s">
        <v>249</v>
      </c>
      <c r="D110" s="50" t="s">
        <v>29</v>
      </c>
      <c r="E110" s="68">
        <v>355</v>
      </c>
      <c r="F110" s="50" t="s">
        <v>105</v>
      </c>
      <c r="G110" s="69">
        <v>21</v>
      </c>
      <c r="H110" s="69">
        <v>15</v>
      </c>
      <c r="I110" s="64">
        <f t="shared" si="4"/>
        <v>36</v>
      </c>
      <c r="J110" s="70">
        <v>9126978762</v>
      </c>
      <c r="K110" s="70"/>
      <c r="L110" s="70"/>
      <c r="M110" s="70"/>
      <c r="N110" s="70"/>
      <c r="O110" s="70"/>
      <c r="P110" s="71">
        <v>43399</v>
      </c>
      <c r="Q110" s="64" t="s">
        <v>80</v>
      </c>
      <c r="R110" s="64"/>
      <c r="S110" s="64" t="s">
        <v>75</v>
      </c>
      <c r="T110" s="18"/>
    </row>
    <row r="111" spans="1:20">
      <c r="A111" s="4">
        <v>107</v>
      </c>
      <c r="B111" s="64" t="s">
        <v>67</v>
      </c>
      <c r="C111" s="67" t="s">
        <v>250</v>
      </c>
      <c r="D111" s="50" t="s">
        <v>29</v>
      </c>
      <c r="E111" s="68">
        <v>356</v>
      </c>
      <c r="F111" s="50" t="s">
        <v>105</v>
      </c>
      <c r="G111" s="69">
        <v>18</v>
      </c>
      <c r="H111" s="69">
        <v>21</v>
      </c>
      <c r="I111" s="64">
        <f t="shared" si="4"/>
        <v>39</v>
      </c>
      <c r="J111" s="70">
        <v>9365581176</v>
      </c>
      <c r="K111" s="70"/>
      <c r="L111" s="70"/>
      <c r="M111" s="70"/>
      <c r="N111" s="70"/>
      <c r="O111" s="70"/>
      <c r="P111" s="71">
        <v>43399</v>
      </c>
      <c r="Q111" s="64" t="s">
        <v>80</v>
      </c>
      <c r="R111" s="64"/>
      <c r="S111" s="64" t="s">
        <v>75</v>
      </c>
      <c r="T111" s="18"/>
    </row>
    <row r="112" spans="1:20">
      <c r="A112" s="4">
        <v>108</v>
      </c>
      <c r="B112" s="64" t="s">
        <v>67</v>
      </c>
      <c r="C112" s="67" t="s">
        <v>251</v>
      </c>
      <c r="D112" s="50" t="s">
        <v>29</v>
      </c>
      <c r="E112" s="68">
        <v>357</v>
      </c>
      <c r="F112" s="50" t="s">
        <v>105</v>
      </c>
      <c r="G112" s="69">
        <v>22</v>
      </c>
      <c r="H112" s="69">
        <v>13</v>
      </c>
      <c r="I112" s="64">
        <f t="shared" si="4"/>
        <v>35</v>
      </c>
      <c r="J112" s="70">
        <v>8011781875</v>
      </c>
      <c r="K112" s="70"/>
      <c r="L112" s="70"/>
      <c r="M112" s="70"/>
      <c r="N112" s="70"/>
      <c r="O112" s="70"/>
      <c r="P112" s="71">
        <v>43399</v>
      </c>
      <c r="Q112" s="64" t="s">
        <v>80</v>
      </c>
      <c r="R112" s="64"/>
      <c r="S112" s="64" t="s">
        <v>75</v>
      </c>
      <c r="T112" s="18"/>
    </row>
    <row r="113" spans="1:20">
      <c r="A113" s="4">
        <v>109</v>
      </c>
      <c r="B113" s="64" t="s">
        <v>67</v>
      </c>
      <c r="C113" s="67" t="s">
        <v>252</v>
      </c>
      <c r="D113" s="50" t="s">
        <v>29</v>
      </c>
      <c r="E113" s="68">
        <v>358</v>
      </c>
      <c r="F113" s="50" t="s">
        <v>105</v>
      </c>
      <c r="G113" s="69">
        <v>25</v>
      </c>
      <c r="H113" s="69">
        <v>14</v>
      </c>
      <c r="I113" s="64">
        <f t="shared" si="4"/>
        <v>39</v>
      </c>
      <c r="J113" s="70">
        <v>8473853253</v>
      </c>
      <c r="K113" s="70"/>
      <c r="L113" s="70"/>
      <c r="M113" s="70"/>
      <c r="N113" s="70"/>
      <c r="O113" s="70"/>
      <c r="P113" s="71">
        <v>43399</v>
      </c>
      <c r="Q113" s="64" t="s">
        <v>80</v>
      </c>
      <c r="R113" s="64"/>
      <c r="S113" s="64" t="s">
        <v>75</v>
      </c>
      <c r="T113" s="18"/>
    </row>
    <row r="114" spans="1:20">
      <c r="A114" s="4">
        <v>110</v>
      </c>
      <c r="B114" s="64" t="s">
        <v>67</v>
      </c>
      <c r="C114" s="67" t="s">
        <v>253</v>
      </c>
      <c r="D114" s="50" t="s">
        <v>29</v>
      </c>
      <c r="E114" s="68">
        <v>359</v>
      </c>
      <c r="F114" s="50" t="s">
        <v>105</v>
      </c>
      <c r="G114" s="69">
        <v>15</v>
      </c>
      <c r="H114" s="69">
        <v>18</v>
      </c>
      <c r="I114" s="64">
        <f t="shared" si="4"/>
        <v>33</v>
      </c>
      <c r="J114" s="70">
        <v>9365243618</v>
      </c>
      <c r="K114" s="70"/>
      <c r="L114" s="70"/>
      <c r="M114" s="70"/>
      <c r="N114" s="70"/>
      <c r="O114" s="70"/>
      <c r="P114" s="71">
        <v>43399</v>
      </c>
      <c r="Q114" s="64" t="s">
        <v>80</v>
      </c>
      <c r="R114" s="64"/>
      <c r="S114" s="64" t="s">
        <v>75</v>
      </c>
      <c r="T114" s="18"/>
    </row>
    <row r="115" spans="1:20">
      <c r="A115" s="4">
        <v>111</v>
      </c>
      <c r="B115" s="64" t="s">
        <v>67</v>
      </c>
      <c r="C115" s="67" t="s">
        <v>254</v>
      </c>
      <c r="D115" s="50" t="s">
        <v>29</v>
      </c>
      <c r="E115" s="68">
        <v>360</v>
      </c>
      <c r="F115" s="50" t="s">
        <v>105</v>
      </c>
      <c r="G115" s="69">
        <v>21</v>
      </c>
      <c r="H115" s="69">
        <v>15</v>
      </c>
      <c r="I115" s="64">
        <f t="shared" si="4"/>
        <v>36</v>
      </c>
      <c r="J115" s="70">
        <v>9954864278</v>
      </c>
      <c r="K115" s="70"/>
      <c r="L115" s="70"/>
      <c r="M115" s="70"/>
      <c r="N115" s="70"/>
      <c r="O115" s="70"/>
      <c r="P115" s="71">
        <v>43399</v>
      </c>
      <c r="Q115" s="64" t="s">
        <v>80</v>
      </c>
      <c r="R115" s="64"/>
      <c r="S115" s="64" t="s">
        <v>75</v>
      </c>
      <c r="T115" s="18"/>
    </row>
    <row r="116" spans="1:20">
      <c r="A116" s="4">
        <v>112</v>
      </c>
      <c r="B116" s="64" t="s">
        <v>67</v>
      </c>
      <c r="C116" s="64" t="s">
        <v>255</v>
      </c>
      <c r="D116" s="50" t="s">
        <v>27</v>
      </c>
      <c r="E116" s="64" t="s">
        <v>256</v>
      </c>
      <c r="F116" s="64" t="s">
        <v>120</v>
      </c>
      <c r="G116" s="65">
        <v>17</v>
      </c>
      <c r="H116" s="65">
        <v>14</v>
      </c>
      <c r="I116" s="65">
        <v>31</v>
      </c>
      <c r="J116" s="64"/>
      <c r="K116" s="64"/>
      <c r="L116" s="64"/>
      <c r="M116" s="64"/>
      <c r="N116" s="64"/>
      <c r="O116" s="64"/>
      <c r="P116" s="66">
        <v>43402</v>
      </c>
      <c r="Q116" s="64" t="s">
        <v>76</v>
      </c>
      <c r="R116" s="64"/>
      <c r="S116" s="64" t="s">
        <v>75</v>
      </c>
      <c r="T116" s="18"/>
    </row>
    <row r="117" spans="1:20">
      <c r="A117" s="4">
        <v>113</v>
      </c>
      <c r="B117" s="64" t="s">
        <v>67</v>
      </c>
      <c r="C117" s="64" t="s">
        <v>257</v>
      </c>
      <c r="D117" s="50" t="s">
        <v>27</v>
      </c>
      <c r="E117" s="64" t="s">
        <v>258</v>
      </c>
      <c r="F117" s="64" t="s">
        <v>120</v>
      </c>
      <c r="G117" s="65">
        <v>40</v>
      </c>
      <c r="H117" s="65">
        <v>32</v>
      </c>
      <c r="I117" s="65">
        <v>72</v>
      </c>
      <c r="J117" s="64"/>
      <c r="K117" s="64"/>
      <c r="L117" s="64"/>
      <c r="M117" s="64"/>
      <c r="N117" s="64"/>
      <c r="O117" s="64"/>
      <c r="P117" s="66">
        <v>43402</v>
      </c>
      <c r="Q117" s="64" t="s">
        <v>76</v>
      </c>
      <c r="R117" s="64"/>
      <c r="S117" s="64" t="s">
        <v>75</v>
      </c>
      <c r="T117" s="18"/>
    </row>
    <row r="118" spans="1:20">
      <c r="A118" s="4">
        <v>114</v>
      </c>
      <c r="B118" s="64" t="s">
        <v>67</v>
      </c>
      <c r="C118" s="64" t="s">
        <v>259</v>
      </c>
      <c r="D118" s="50" t="s">
        <v>27</v>
      </c>
      <c r="E118" s="64" t="s">
        <v>260</v>
      </c>
      <c r="F118" s="64" t="s">
        <v>120</v>
      </c>
      <c r="G118" s="65">
        <v>21</v>
      </c>
      <c r="H118" s="65">
        <v>10</v>
      </c>
      <c r="I118" s="65">
        <v>31</v>
      </c>
      <c r="J118" s="64"/>
      <c r="K118" s="64"/>
      <c r="L118" s="64"/>
      <c r="M118" s="64"/>
      <c r="N118" s="64"/>
      <c r="O118" s="64"/>
      <c r="P118" s="66">
        <v>43402</v>
      </c>
      <c r="Q118" s="64" t="s">
        <v>76</v>
      </c>
      <c r="R118" s="64"/>
      <c r="S118" s="64" t="s">
        <v>75</v>
      </c>
      <c r="T118" s="18"/>
    </row>
    <row r="119" spans="1:20">
      <c r="A119" s="4">
        <v>115</v>
      </c>
      <c r="B119" s="64" t="s">
        <v>66</v>
      </c>
      <c r="C119" s="64" t="s">
        <v>261</v>
      </c>
      <c r="D119" s="50" t="s">
        <v>27</v>
      </c>
      <c r="E119" s="64" t="s">
        <v>262</v>
      </c>
      <c r="F119" s="64" t="s">
        <v>120</v>
      </c>
      <c r="G119" s="65">
        <v>52</v>
      </c>
      <c r="H119" s="65">
        <v>49</v>
      </c>
      <c r="I119" s="65">
        <v>101</v>
      </c>
      <c r="J119" s="64"/>
      <c r="K119" s="64"/>
      <c r="L119" s="64"/>
      <c r="M119" s="64"/>
      <c r="N119" s="64"/>
      <c r="O119" s="64"/>
      <c r="P119" s="66">
        <v>43402</v>
      </c>
      <c r="Q119" s="64" t="s">
        <v>76</v>
      </c>
      <c r="R119" s="64"/>
      <c r="S119" s="64" t="s">
        <v>75</v>
      </c>
      <c r="T119" s="18"/>
    </row>
    <row r="120" spans="1:20">
      <c r="A120" s="4">
        <v>116</v>
      </c>
      <c r="B120" s="64" t="s">
        <v>66</v>
      </c>
      <c r="C120" s="64" t="s">
        <v>263</v>
      </c>
      <c r="D120" s="50" t="s">
        <v>27</v>
      </c>
      <c r="E120" s="64" t="s">
        <v>264</v>
      </c>
      <c r="F120" s="64" t="s">
        <v>120</v>
      </c>
      <c r="G120" s="65">
        <v>13</v>
      </c>
      <c r="H120" s="65">
        <v>11</v>
      </c>
      <c r="I120" s="65">
        <v>24</v>
      </c>
      <c r="J120" s="64"/>
      <c r="K120" s="64"/>
      <c r="L120" s="64"/>
      <c r="M120" s="64"/>
      <c r="N120" s="64"/>
      <c r="O120" s="64"/>
      <c r="P120" s="66">
        <v>43402</v>
      </c>
      <c r="Q120" s="64" t="s">
        <v>76</v>
      </c>
      <c r="R120" s="64"/>
      <c r="S120" s="64" t="s">
        <v>75</v>
      </c>
      <c r="T120" s="18"/>
    </row>
    <row r="121" spans="1:20">
      <c r="A121" s="4">
        <v>117</v>
      </c>
      <c r="B121" s="64" t="s">
        <v>66</v>
      </c>
      <c r="C121" s="64" t="s">
        <v>265</v>
      </c>
      <c r="D121" s="50" t="s">
        <v>27</v>
      </c>
      <c r="E121" s="64" t="s">
        <v>266</v>
      </c>
      <c r="F121" s="64" t="s">
        <v>120</v>
      </c>
      <c r="G121" s="65">
        <v>35</v>
      </c>
      <c r="H121" s="65">
        <v>34</v>
      </c>
      <c r="I121" s="65">
        <v>69</v>
      </c>
      <c r="J121" s="64"/>
      <c r="K121" s="64"/>
      <c r="L121" s="64"/>
      <c r="M121" s="64"/>
      <c r="N121" s="64"/>
      <c r="O121" s="64"/>
      <c r="P121" s="66">
        <v>43402</v>
      </c>
      <c r="Q121" s="64" t="s">
        <v>76</v>
      </c>
      <c r="R121" s="64"/>
      <c r="S121" s="64" t="s">
        <v>75</v>
      </c>
      <c r="T121" s="18"/>
    </row>
    <row r="122" spans="1:20">
      <c r="A122" s="4">
        <v>118</v>
      </c>
      <c r="B122" s="64" t="s">
        <v>67</v>
      </c>
      <c r="C122" s="64" t="s">
        <v>267</v>
      </c>
      <c r="D122" s="50" t="s">
        <v>27</v>
      </c>
      <c r="E122" s="64" t="s">
        <v>268</v>
      </c>
      <c r="F122" s="64" t="s">
        <v>120</v>
      </c>
      <c r="G122" s="65">
        <v>18</v>
      </c>
      <c r="H122" s="65">
        <v>12</v>
      </c>
      <c r="I122" s="65">
        <v>30</v>
      </c>
      <c r="J122" s="64"/>
      <c r="K122" s="64"/>
      <c r="L122" s="64"/>
      <c r="M122" s="64"/>
      <c r="N122" s="64"/>
      <c r="O122" s="64"/>
      <c r="P122" s="66">
        <v>43403</v>
      </c>
      <c r="Q122" s="64" t="s">
        <v>77</v>
      </c>
      <c r="R122" s="64"/>
      <c r="S122" s="64" t="s">
        <v>75</v>
      </c>
      <c r="T122" s="18"/>
    </row>
    <row r="123" spans="1:20">
      <c r="A123" s="4">
        <v>119</v>
      </c>
      <c r="B123" s="64" t="s">
        <v>67</v>
      </c>
      <c r="C123" s="64" t="s">
        <v>269</v>
      </c>
      <c r="D123" s="50" t="s">
        <v>27</v>
      </c>
      <c r="E123" s="64" t="s">
        <v>270</v>
      </c>
      <c r="F123" s="64" t="s">
        <v>120</v>
      </c>
      <c r="G123" s="65">
        <v>52</v>
      </c>
      <c r="H123" s="65">
        <v>51</v>
      </c>
      <c r="I123" s="65">
        <v>103</v>
      </c>
      <c r="J123" s="64"/>
      <c r="K123" s="64"/>
      <c r="L123" s="64"/>
      <c r="M123" s="64"/>
      <c r="N123" s="64"/>
      <c r="O123" s="64"/>
      <c r="P123" s="66">
        <v>43403</v>
      </c>
      <c r="Q123" s="64" t="s">
        <v>77</v>
      </c>
      <c r="R123" s="64"/>
      <c r="S123" s="64" t="s">
        <v>75</v>
      </c>
      <c r="T123" s="18"/>
    </row>
    <row r="124" spans="1:20">
      <c r="A124" s="4">
        <v>120</v>
      </c>
      <c r="B124" s="64" t="s">
        <v>66</v>
      </c>
      <c r="C124" s="64" t="s">
        <v>271</v>
      </c>
      <c r="D124" s="50" t="s">
        <v>27</v>
      </c>
      <c r="E124" s="64" t="s">
        <v>272</v>
      </c>
      <c r="F124" s="64" t="s">
        <v>120</v>
      </c>
      <c r="G124" s="65">
        <v>52</v>
      </c>
      <c r="H124" s="65">
        <v>55</v>
      </c>
      <c r="I124" s="65">
        <v>107</v>
      </c>
      <c r="J124" s="64"/>
      <c r="K124" s="64"/>
      <c r="L124" s="64"/>
      <c r="M124" s="64"/>
      <c r="N124" s="64"/>
      <c r="O124" s="64"/>
      <c r="P124" s="66">
        <v>43403</v>
      </c>
      <c r="Q124" s="64" t="s">
        <v>77</v>
      </c>
      <c r="R124" s="64"/>
      <c r="S124" s="64" t="s">
        <v>75</v>
      </c>
      <c r="T124" s="18"/>
    </row>
    <row r="125" spans="1:20">
      <c r="A125" s="4">
        <v>121</v>
      </c>
      <c r="B125" s="64" t="s">
        <v>66</v>
      </c>
      <c r="C125" s="64" t="s">
        <v>273</v>
      </c>
      <c r="D125" s="50" t="s">
        <v>27</v>
      </c>
      <c r="E125" s="64" t="s">
        <v>274</v>
      </c>
      <c r="F125" s="64" t="s">
        <v>120</v>
      </c>
      <c r="G125" s="65">
        <v>19</v>
      </c>
      <c r="H125" s="65">
        <v>30</v>
      </c>
      <c r="I125" s="65">
        <v>49</v>
      </c>
      <c r="J125" s="64"/>
      <c r="K125" s="64"/>
      <c r="L125" s="64"/>
      <c r="M125" s="64"/>
      <c r="N125" s="64"/>
      <c r="O125" s="64"/>
      <c r="P125" s="66">
        <v>43403</v>
      </c>
      <c r="Q125" s="64" t="s">
        <v>77</v>
      </c>
      <c r="R125" s="64"/>
      <c r="S125" s="64" t="s">
        <v>75</v>
      </c>
      <c r="T125" s="18"/>
    </row>
    <row r="126" spans="1:20">
      <c r="A126" s="4">
        <v>122</v>
      </c>
      <c r="B126" s="64" t="s">
        <v>66</v>
      </c>
      <c r="C126" s="72" t="s">
        <v>275</v>
      </c>
      <c r="D126" s="50" t="s">
        <v>29</v>
      </c>
      <c r="E126" s="68">
        <v>112</v>
      </c>
      <c r="F126" s="50" t="s">
        <v>105</v>
      </c>
      <c r="G126" s="69">
        <v>25</v>
      </c>
      <c r="H126" s="69">
        <v>14</v>
      </c>
      <c r="I126" s="64">
        <f t="shared" ref="I126:I141" si="5">+G126+H126</f>
        <v>39</v>
      </c>
      <c r="J126" s="70">
        <v>9678142897</v>
      </c>
      <c r="K126" s="70"/>
      <c r="L126" s="70"/>
      <c r="M126" s="70"/>
      <c r="N126" s="70"/>
      <c r="O126" s="70"/>
      <c r="P126" s="71">
        <v>43404</v>
      </c>
      <c r="Q126" s="64" t="s">
        <v>78</v>
      </c>
      <c r="R126" s="64"/>
      <c r="S126" s="64" t="s">
        <v>75</v>
      </c>
      <c r="T126" s="18"/>
    </row>
    <row r="127" spans="1:20">
      <c r="A127" s="4">
        <v>123</v>
      </c>
      <c r="B127" s="64" t="s">
        <v>66</v>
      </c>
      <c r="C127" s="67" t="s">
        <v>276</v>
      </c>
      <c r="D127" s="50" t="s">
        <v>29</v>
      </c>
      <c r="E127" s="68">
        <v>113</v>
      </c>
      <c r="F127" s="50" t="s">
        <v>105</v>
      </c>
      <c r="G127" s="69">
        <v>12</v>
      </c>
      <c r="H127" s="69">
        <v>15</v>
      </c>
      <c r="I127" s="64">
        <f t="shared" si="5"/>
        <v>27</v>
      </c>
      <c r="J127" s="70">
        <v>9101195730</v>
      </c>
      <c r="K127" s="70"/>
      <c r="L127" s="70"/>
      <c r="M127" s="70"/>
      <c r="N127" s="70"/>
      <c r="O127" s="70"/>
      <c r="P127" s="71">
        <v>43404</v>
      </c>
      <c r="Q127" s="64" t="s">
        <v>78</v>
      </c>
      <c r="R127" s="64"/>
      <c r="S127" s="64" t="s">
        <v>75</v>
      </c>
      <c r="T127" s="18"/>
    </row>
    <row r="128" spans="1:20">
      <c r="A128" s="4">
        <v>124</v>
      </c>
      <c r="B128" s="64" t="s">
        <v>66</v>
      </c>
      <c r="C128" s="67" t="s">
        <v>277</v>
      </c>
      <c r="D128" s="50" t="s">
        <v>29</v>
      </c>
      <c r="E128" s="68">
        <v>114</v>
      </c>
      <c r="F128" s="50" t="s">
        <v>105</v>
      </c>
      <c r="G128" s="69">
        <v>15</v>
      </c>
      <c r="H128" s="69">
        <v>18</v>
      </c>
      <c r="I128" s="64">
        <f t="shared" si="5"/>
        <v>33</v>
      </c>
      <c r="J128" s="70">
        <v>7002344134</v>
      </c>
      <c r="K128" s="70"/>
      <c r="L128" s="70"/>
      <c r="M128" s="70"/>
      <c r="N128" s="70"/>
      <c r="O128" s="70"/>
      <c r="P128" s="71">
        <v>43404</v>
      </c>
      <c r="Q128" s="64" t="s">
        <v>78</v>
      </c>
      <c r="R128" s="64"/>
      <c r="S128" s="64" t="s">
        <v>75</v>
      </c>
      <c r="T128" s="18"/>
    </row>
    <row r="129" spans="1:20">
      <c r="A129" s="4">
        <v>125</v>
      </c>
      <c r="B129" s="64" t="s">
        <v>66</v>
      </c>
      <c r="C129" s="72" t="s">
        <v>278</v>
      </c>
      <c r="D129" s="50" t="s">
        <v>29</v>
      </c>
      <c r="E129" s="68">
        <v>138</v>
      </c>
      <c r="F129" s="50" t="s">
        <v>105</v>
      </c>
      <c r="G129" s="69">
        <v>21</v>
      </c>
      <c r="H129" s="69">
        <v>15</v>
      </c>
      <c r="I129" s="64">
        <f t="shared" si="5"/>
        <v>36</v>
      </c>
      <c r="J129" s="70">
        <v>9678290659</v>
      </c>
      <c r="K129" s="70"/>
      <c r="L129" s="70"/>
      <c r="M129" s="70"/>
      <c r="N129" s="70"/>
      <c r="O129" s="70"/>
      <c r="P129" s="71">
        <v>43404</v>
      </c>
      <c r="Q129" s="64" t="s">
        <v>78</v>
      </c>
      <c r="R129" s="64"/>
      <c r="S129" s="64" t="s">
        <v>75</v>
      </c>
      <c r="T129" s="18"/>
    </row>
    <row r="130" spans="1:20">
      <c r="A130" s="4">
        <v>126</v>
      </c>
      <c r="B130" s="64" t="s">
        <v>66</v>
      </c>
      <c r="C130" s="72" t="s">
        <v>279</v>
      </c>
      <c r="D130" s="50" t="s">
        <v>29</v>
      </c>
      <c r="E130" s="68">
        <v>139</v>
      </c>
      <c r="F130" s="50" t="s">
        <v>105</v>
      </c>
      <c r="G130" s="69">
        <v>18</v>
      </c>
      <c r="H130" s="69">
        <v>21</v>
      </c>
      <c r="I130" s="64">
        <f t="shared" si="5"/>
        <v>39</v>
      </c>
      <c r="J130" s="70">
        <v>7576809006</v>
      </c>
      <c r="K130" s="70"/>
      <c r="L130" s="70"/>
      <c r="M130" s="70"/>
      <c r="N130" s="70"/>
      <c r="O130" s="70"/>
      <c r="P130" s="71">
        <v>43404</v>
      </c>
      <c r="Q130" s="64" t="s">
        <v>78</v>
      </c>
      <c r="R130" s="64"/>
      <c r="S130" s="64" t="s">
        <v>75</v>
      </c>
      <c r="T130" s="18"/>
    </row>
    <row r="131" spans="1:20">
      <c r="A131" s="4">
        <v>127</v>
      </c>
      <c r="B131" s="64" t="s">
        <v>66</v>
      </c>
      <c r="C131" s="72" t="s">
        <v>280</v>
      </c>
      <c r="D131" s="50" t="s">
        <v>29</v>
      </c>
      <c r="E131" s="68">
        <v>140</v>
      </c>
      <c r="F131" s="50" t="s">
        <v>105</v>
      </c>
      <c r="G131" s="69">
        <v>22</v>
      </c>
      <c r="H131" s="69">
        <v>13</v>
      </c>
      <c r="I131" s="64">
        <f t="shared" si="5"/>
        <v>35</v>
      </c>
      <c r="J131" s="70"/>
      <c r="K131" s="70"/>
      <c r="L131" s="70"/>
      <c r="M131" s="70"/>
      <c r="N131" s="70"/>
      <c r="O131" s="70"/>
      <c r="P131" s="71">
        <v>43404</v>
      </c>
      <c r="Q131" s="64" t="s">
        <v>78</v>
      </c>
      <c r="R131" s="64"/>
      <c r="S131" s="64" t="s">
        <v>75</v>
      </c>
      <c r="T131" s="18"/>
    </row>
    <row r="132" spans="1:20">
      <c r="A132" s="4">
        <v>128</v>
      </c>
      <c r="B132" s="64" t="s">
        <v>66</v>
      </c>
      <c r="C132" s="72" t="s">
        <v>281</v>
      </c>
      <c r="D132" s="50" t="s">
        <v>29</v>
      </c>
      <c r="E132" s="68">
        <v>141</v>
      </c>
      <c r="F132" s="50" t="s">
        <v>105</v>
      </c>
      <c r="G132" s="69">
        <v>25</v>
      </c>
      <c r="H132" s="69">
        <v>14</v>
      </c>
      <c r="I132" s="64">
        <f t="shared" si="5"/>
        <v>39</v>
      </c>
      <c r="J132" s="70"/>
      <c r="K132" s="70"/>
      <c r="L132" s="70"/>
      <c r="M132" s="70"/>
      <c r="N132" s="70"/>
      <c r="O132" s="70"/>
      <c r="P132" s="71">
        <v>43404</v>
      </c>
      <c r="Q132" s="64" t="s">
        <v>78</v>
      </c>
      <c r="R132" s="64"/>
      <c r="S132" s="64" t="s">
        <v>75</v>
      </c>
      <c r="T132" s="18"/>
    </row>
    <row r="133" spans="1:20">
      <c r="A133" s="4">
        <v>129</v>
      </c>
      <c r="B133" s="64" t="s">
        <v>66</v>
      </c>
      <c r="C133" s="72" t="s">
        <v>282</v>
      </c>
      <c r="D133" s="50" t="s">
        <v>29</v>
      </c>
      <c r="E133" s="68">
        <v>142</v>
      </c>
      <c r="F133" s="50" t="s">
        <v>105</v>
      </c>
      <c r="G133" s="69">
        <v>15</v>
      </c>
      <c r="H133" s="69">
        <v>18</v>
      </c>
      <c r="I133" s="64">
        <f t="shared" si="5"/>
        <v>33</v>
      </c>
      <c r="J133" s="70"/>
      <c r="K133" s="70"/>
      <c r="L133" s="70"/>
      <c r="M133" s="70"/>
      <c r="N133" s="70"/>
      <c r="O133" s="70"/>
      <c r="P133" s="71">
        <v>43404</v>
      </c>
      <c r="Q133" s="64" t="s">
        <v>78</v>
      </c>
      <c r="R133" s="64"/>
      <c r="S133" s="64" t="s">
        <v>75</v>
      </c>
      <c r="T133" s="18"/>
    </row>
    <row r="134" spans="1:20">
      <c r="A134" s="4">
        <v>130</v>
      </c>
      <c r="B134" s="64" t="s">
        <v>67</v>
      </c>
      <c r="C134" s="67" t="s">
        <v>283</v>
      </c>
      <c r="D134" s="50" t="s">
        <v>29</v>
      </c>
      <c r="E134" s="68">
        <v>361</v>
      </c>
      <c r="F134" s="50" t="s">
        <v>105</v>
      </c>
      <c r="G134" s="69">
        <v>18</v>
      </c>
      <c r="H134" s="69">
        <v>21</v>
      </c>
      <c r="I134" s="64">
        <f t="shared" si="5"/>
        <v>39</v>
      </c>
      <c r="J134" s="70">
        <v>6900531872</v>
      </c>
      <c r="K134" s="70"/>
      <c r="L134" s="70"/>
      <c r="M134" s="70"/>
      <c r="N134" s="70"/>
      <c r="O134" s="70"/>
      <c r="P134" s="71">
        <v>43404</v>
      </c>
      <c r="Q134" s="64" t="s">
        <v>78</v>
      </c>
      <c r="R134" s="64"/>
      <c r="S134" s="64" t="s">
        <v>75</v>
      </c>
      <c r="T134" s="18"/>
    </row>
    <row r="135" spans="1:20">
      <c r="A135" s="4">
        <v>131</v>
      </c>
      <c r="B135" s="64" t="s">
        <v>67</v>
      </c>
      <c r="C135" s="67" t="s">
        <v>284</v>
      </c>
      <c r="D135" s="50" t="s">
        <v>29</v>
      </c>
      <c r="E135" s="68">
        <v>362</v>
      </c>
      <c r="F135" s="50" t="s">
        <v>105</v>
      </c>
      <c r="G135" s="69">
        <v>22</v>
      </c>
      <c r="H135" s="69">
        <v>13</v>
      </c>
      <c r="I135" s="64">
        <f t="shared" si="5"/>
        <v>35</v>
      </c>
      <c r="J135" s="70">
        <v>9101970548</v>
      </c>
      <c r="K135" s="70"/>
      <c r="L135" s="70"/>
      <c r="M135" s="70"/>
      <c r="N135" s="70"/>
      <c r="O135" s="70"/>
      <c r="P135" s="71">
        <v>43404</v>
      </c>
      <c r="Q135" s="64" t="s">
        <v>78</v>
      </c>
      <c r="R135" s="64"/>
      <c r="S135" s="64" t="s">
        <v>75</v>
      </c>
      <c r="T135" s="18"/>
    </row>
    <row r="136" spans="1:20">
      <c r="A136" s="4">
        <v>132</v>
      </c>
      <c r="B136" s="64" t="s">
        <v>67</v>
      </c>
      <c r="C136" s="67" t="s">
        <v>285</v>
      </c>
      <c r="D136" s="50" t="s">
        <v>29</v>
      </c>
      <c r="E136" s="68">
        <v>363</v>
      </c>
      <c r="F136" s="50" t="s">
        <v>105</v>
      </c>
      <c r="G136" s="69">
        <v>25</v>
      </c>
      <c r="H136" s="69">
        <v>14</v>
      </c>
      <c r="I136" s="64">
        <f t="shared" si="5"/>
        <v>39</v>
      </c>
      <c r="J136" s="70">
        <v>8011807080</v>
      </c>
      <c r="K136" s="70"/>
      <c r="L136" s="70"/>
      <c r="M136" s="70"/>
      <c r="N136" s="70"/>
      <c r="O136" s="70"/>
      <c r="P136" s="71">
        <v>43404</v>
      </c>
      <c r="Q136" s="64" t="s">
        <v>78</v>
      </c>
      <c r="R136" s="64"/>
      <c r="S136" s="64" t="s">
        <v>75</v>
      </c>
      <c r="T136" s="18"/>
    </row>
    <row r="137" spans="1:20">
      <c r="A137" s="4">
        <v>133</v>
      </c>
      <c r="B137" s="64" t="s">
        <v>67</v>
      </c>
      <c r="C137" s="72" t="s">
        <v>286</v>
      </c>
      <c r="D137" s="50" t="s">
        <v>29</v>
      </c>
      <c r="E137" s="68">
        <v>364</v>
      </c>
      <c r="F137" s="50" t="s">
        <v>105</v>
      </c>
      <c r="G137" s="69">
        <v>12</v>
      </c>
      <c r="H137" s="69">
        <v>15</v>
      </c>
      <c r="I137" s="64">
        <f t="shared" si="5"/>
        <v>27</v>
      </c>
      <c r="J137" s="70">
        <v>9954428782</v>
      </c>
      <c r="K137" s="70"/>
      <c r="L137" s="70"/>
      <c r="M137" s="70"/>
      <c r="N137" s="70"/>
      <c r="O137" s="70"/>
      <c r="P137" s="71">
        <v>43404</v>
      </c>
      <c r="Q137" s="64" t="s">
        <v>78</v>
      </c>
      <c r="R137" s="64"/>
      <c r="S137" s="64" t="s">
        <v>75</v>
      </c>
      <c r="T137" s="18"/>
    </row>
    <row r="138" spans="1:20">
      <c r="A138" s="4">
        <v>134</v>
      </c>
      <c r="B138" s="64" t="s">
        <v>67</v>
      </c>
      <c r="C138" s="72" t="s">
        <v>287</v>
      </c>
      <c r="D138" s="50" t="s">
        <v>29</v>
      </c>
      <c r="E138" s="68">
        <v>365</v>
      </c>
      <c r="F138" s="50" t="s">
        <v>105</v>
      </c>
      <c r="G138" s="69">
        <v>15</v>
      </c>
      <c r="H138" s="69">
        <v>18</v>
      </c>
      <c r="I138" s="64">
        <f t="shared" si="5"/>
        <v>33</v>
      </c>
      <c r="J138" s="70">
        <v>9101482645</v>
      </c>
      <c r="K138" s="70"/>
      <c r="L138" s="70"/>
      <c r="M138" s="70"/>
      <c r="N138" s="70"/>
      <c r="O138" s="70"/>
      <c r="P138" s="71">
        <v>43404</v>
      </c>
      <c r="Q138" s="64" t="s">
        <v>78</v>
      </c>
      <c r="R138" s="64"/>
      <c r="S138" s="64" t="s">
        <v>75</v>
      </c>
      <c r="T138" s="18"/>
    </row>
    <row r="139" spans="1:20">
      <c r="A139" s="4">
        <v>135</v>
      </c>
      <c r="B139" s="64" t="s">
        <v>67</v>
      </c>
      <c r="C139" s="72" t="s">
        <v>288</v>
      </c>
      <c r="D139" s="50" t="s">
        <v>29</v>
      </c>
      <c r="E139" s="68">
        <v>366</v>
      </c>
      <c r="F139" s="50" t="s">
        <v>105</v>
      </c>
      <c r="G139" s="69">
        <v>21</v>
      </c>
      <c r="H139" s="69">
        <v>15</v>
      </c>
      <c r="I139" s="64">
        <f t="shared" si="5"/>
        <v>36</v>
      </c>
      <c r="J139" s="70">
        <v>7002863303</v>
      </c>
      <c r="K139" s="70"/>
      <c r="L139" s="70"/>
      <c r="M139" s="70"/>
      <c r="N139" s="70"/>
      <c r="O139" s="70"/>
      <c r="P139" s="71">
        <v>43404</v>
      </c>
      <c r="Q139" s="64" t="s">
        <v>78</v>
      </c>
      <c r="R139" s="64"/>
      <c r="S139" s="64" t="s">
        <v>75</v>
      </c>
      <c r="T139" s="18"/>
    </row>
    <row r="140" spans="1:20">
      <c r="A140" s="4">
        <v>136</v>
      </c>
      <c r="B140" s="64" t="s">
        <v>67</v>
      </c>
      <c r="C140" s="72" t="s">
        <v>289</v>
      </c>
      <c r="D140" s="50" t="s">
        <v>29</v>
      </c>
      <c r="E140" s="68">
        <v>367</v>
      </c>
      <c r="F140" s="50" t="s">
        <v>105</v>
      </c>
      <c r="G140" s="69">
        <v>18</v>
      </c>
      <c r="H140" s="69">
        <v>21</v>
      </c>
      <c r="I140" s="64">
        <f t="shared" si="5"/>
        <v>39</v>
      </c>
      <c r="J140" s="70">
        <v>9957428512</v>
      </c>
      <c r="K140" s="70"/>
      <c r="L140" s="70"/>
      <c r="M140" s="70"/>
      <c r="N140" s="70"/>
      <c r="O140" s="70"/>
      <c r="P140" s="71">
        <v>43404</v>
      </c>
      <c r="Q140" s="64" t="s">
        <v>78</v>
      </c>
      <c r="R140" s="64"/>
      <c r="S140" s="64" t="s">
        <v>75</v>
      </c>
      <c r="T140" s="18"/>
    </row>
    <row r="141" spans="1:20">
      <c r="A141" s="4">
        <v>137</v>
      </c>
      <c r="B141" s="64" t="s">
        <v>67</v>
      </c>
      <c r="C141" s="72" t="s">
        <v>290</v>
      </c>
      <c r="D141" s="50" t="s">
        <v>29</v>
      </c>
      <c r="E141" s="68">
        <v>368</v>
      </c>
      <c r="F141" s="50" t="s">
        <v>105</v>
      </c>
      <c r="G141" s="69">
        <v>22</v>
      </c>
      <c r="H141" s="69">
        <v>13</v>
      </c>
      <c r="I141" s="64">
        <f t="shared" si="5"/>
        <v>35</v>
      </c>
      <c r="J141" s="70">
        <v>9706277079</v>
      </c>
      <c r="K141" s="70"/>
      <c r="L141" s="70"/>
      <c r="M141" s="70"/>
      <c r="N141" s="70"/>
      <c r="O141" s="70"/>
      <c r="P141" s="71">
        <v>43404</v>
      </c>
      <c r="Q141" s="64" t="s">
        <v>78</v>
      </c>
      <c r="R141" s="64"/>
      <c r="S141" s="64" t="s">
        <v>75</v>
      </c>
      <c r="T141" s="18"/>
    </row>
    <row r="142" spans="1:20">
      <c r="A142" s="4">
        <v>138</v>
      </c>
      <c r="B142" s="17"/>
      <c r="C142" s="18"/>
      <c r="D142" s="18"/>
      <c r="E142" s="19"/>
      <c r="F142" s="18"/>
      <c r="G142" s="19"/>
      <c r="H142" s="19"/>
      <c r="I142" s="17">
        <f t="shared" ref="I142:I164" si="6">+G142+H142</f>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6"/>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6"/>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6"/>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6"/>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6"/>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6"/>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6"/>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6"/>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6"/>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6"/>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6"/>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6"/>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6"/>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6"/>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6"/>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6"/>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6"/>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6"/>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6"/>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6"/>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6"/>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6"/>
        <v>0</v>
      </c>
      <c r="J164" s="18"/>
      <c r="K164" s="18"/>
      <c r="L164" s="18"/>
      <c r="M164" s="18"/>
      <c r="N164" s="18"/>
      <c r="O164" s="18"/>
      <c r="P164" s="23"/>
      <c r="Q164" s="18"/>
      <c r="R164" s="18"/>
      <c r="S164" s="18"/>
      <c r="T164" s="18"/>
    </row>
    <row r="165" spans="1:20">
      <c r="A165" s="3" t="s">
        <v>11</v>
      </c>
      <c r="B165" s="39"/>
      <c r="C165" s="3">
        <f>COUNTIFS(C5:C164,"*")</f>
        <v>137</v>
      </c>
      <c r="D165" s="3"/>
      <c r="E165" s="13"/>
      <c r="F165" s="3"/>
      <c r="G165" s="13">
        <f>SUM(G5:G164)</f>
        <v>3338</v>
      </c>
      <c r="H165" s="13">
        <f>SUM(H5:H164)</f>
        <v>3241</v>
      </c>
      <c r="I165" s="13">
        <f>SUM(I5:I164)</f>
        <v>6579</v>
      </c>
      <c r="J165" s="3"/>
      <c r="K165" s="7"/>
      <c r="L165" s="20"/>
      <c r="M165" s="20"/>
      <c r="N165" s="7"/>
      <c r="O165" s="7"/>
      <c r="P165" s="14"/>
      <c r="Q165" s="3"/>
      <c r="R165" s="3"/>
      <c r="S165" s="3"/>
      <c r="T165" s="12"/>
    </row>
    <row r="166" spans="1:20">
      <c r="A166" s="44" t="s">
        <v>66</v>
      </c>
      <c r="B166" s="10">
        <f>COUNTIF(B$5:B$164,"Team 1")</f>
        <v>71</v>
      </c>
      <c r="C166" s="44" t="s">
        <v>29</v>
      </c>
      <c r="D166" s="10">
        <f>COUNTIF(D5:D164,"Anganwadi")</f>
        <v>84</v>
      </c>
    </row>
    <row r="167" spans="1:20">
      <c r="A167" s="44" t="s">
        <v>67</v>
      </c>
      <c r="B167" s="10">
        <f>COUNTIF(B$6:B$164,"Team 2")</f>
        <v>65</v>
      </c>
      <c r="C167" s="44" t="s">
        <v>27</v>
      </c>
      <c r="D167" s="10">
        <f>COUNTIF(D5:D164,"School")</f>
        <v>53</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7" t="s">
        <v>1101</v>
      </c>
      <c r="B1" s="137"/>
      <c r="C1" s="137"/>
      <c r="D1" s="138"/>
      <c r="E1" s="138"/>
      <c r="F1" s="138"/>
      <c r="G1" s="138"/>
      <c r="H1" s="138"/>
      <c r="I1" s="138"/>
      <c r="J1" s="138"/>
      <c r="K1" s="138"/>
      <c r="L1" s="138"/>
      <c r="M1" s="138"/>
      <c r="N1" s="138"/>
      <c r="O1" s="138"/>
      <c r="P1" s="138"/>
      <c r="Q1" s="138"/>
      <c r="R1" s="138"/>
      <c r="S1" s="138"/>
    </row>
    <row r="2" spans="1:20">
      <c r="A2" s="141" t="s">
        <v>63</v>
      </c>
      <c r="B2" s="142"/>
      <c r="C2" s="142"/>
      <c r="D2" s="24" t="s">
        <v>1099</v>
      </c>
      <c r="E2" s="21"/>
      <c r="F2" s="21"/>
      <c r="G2" s="21"/>
      <c r="H2" s="21"/>
      <c r="I2" s="21"/>
      <c r="J2" s="21"/>
      <c r="K2" s="21"/>
      <c r="L2" s="21"/>
      <c r="M2" s="21"/>
      <c r="N2" s="21"/>
      <c r="O2" s="21"/>
      <c r="P2" s="21"/>
      <c r="Q2" s="21"/>
      <c r="R2" s="21"/>
      <c r="S2" s="21"/>
    </row>
    <row r="3" spans="1:20" ht="24" customHeight="1">
      <c r="A3" s="143" t="s">
        <v>14</v>
      </c>
      <c r="B3" s="139" t="s">
        <v>65</v>
      </c>
      <c r="C3" s="144" t="s">
        <v>7</v>
      </c>
      <c r="D3" s="144" t="s">
        <v>59</v>
      </c>
      <c r="E3" s="144" t="s">
        <v>16</v>
      </c>
      <c r="F3" s="145" t="s">
        <v>17</v>
      </c>
      <c r="G3" s="144" t="s">
        <v>8</v>
      </c>
      <c r="H3" s="144"/>
      <c r="I3" s="144"/>
      <c r="J3" s="144" t="s">
        <v>35</v>
      </c>
      <c r="K3" s="139" t="s">
        <v>37</v>
      </c>
      <c r="L3" s="139" t="s">
        <v>54</v>
      </c>
      <c r="M3" s="139" t="s">
        <v>55</v>
      </c>
      <c r="N3" s="139" t="s">
        <v>38</v>
      </c>
      <c r="O3" s="139" t="s">
        <v>39</v>
      </c>
      <c r="P3" s="143" t="s">
        <v>58</v>
      </c>
      <c r="Q3" s="144" t="s">
        <v>56</v>
      </c>
      <c r="R3" s="144" t="s">
        <v>36</v>
      </c>
      <c r="S3" s="144" t="s">
        <v>57</v>
      </c>
      <c r="T3" s="144" t="s">
        <v>13</v>
      </c>
    </row>
    <row r="4" spans="1:20" ht="25.5" customHeight="1">
      <c r="A4" s="143"/>
      <c r="B4" s="146"/>
      <c r="C4" s="144"/>
      <c r="D4" s="144"/>
      <c r="E4" s="144"/>
      <c r="F4" s="145"/>
      <c r="G4" s="22" t="s">
        <v>9</v>
      </c>
      <c r="H4" s="22" t="s">
        <v>10</v>
      </c>
      <c r="I4" s="22" t="s">
        <v>11</v>
      </c>
      <c r="J4" s="144"/>
      <c r="K4" s="140"/>
      <c r="L4" s="140"/>
      <c r="M4" s="140"/>
      <c r="N4" s="140"/>
      <c r="O4" s="140"/>
      <c r="P4" s="143"/>
      <c r="Q4" s="143"/>
      <c r="R4" s="144"/>
      <c r="S4" s="144"/>
      <c r="T4" s="144"/>
    </row>
    <row r="5" spans="1:20">
      <c r="A5" s="4">
        <v>1</v>
      </c>
      <c r="B5" s="64" t="s">
        <v>67</v>
      </c>
      <c r="C5" s="64" t="s">
        <v>291</v>
      </c>
      <c r="D5" s="50" t="s">
        <v>27</v>
      </c>
      <c r="E5" s="64" t="s">
        <v>292</v>
      </c>
      <c r="F5" s="64" t="s">
        <v>120</v>
      </c>
      <c r="G5" s="65">
        <v>34</v>
      </c>
      <c r="H5" s="65">
        <v>26</v>
      </c>
      <c r="I5" s="65">
        <v>60</v>
      </c>
      <c r="J5" s="64"/>
      <c r="K5" s="64"/>
      <c r="L5" s="64"/>
      <c r="M5" s="64"/>
      <c r="N5" s="64"/>
      <c r="O5" s="64"/>
      <c r="P5" s="66">
        <v>43405</v>
      </c>
      <c r="Q5" s="64" t="s">
        <v>79</v>
      </c>
      <c r="R5" s="64"/>
      <c r="S5" s="64" t="s">
        <v>75</v>
      </c>
      <c r="T5" s="18"/>
    </row>
    <row r="6" spans="1:20">
      <c r="A6" s="4">
        <v>2</v>
      </c>
      <c r="B6" s="64" t="s">
        <v>67</v>
      </c>
      <c r="C6" s="64" t="s">
        <v>293</v>
      </c>
      <c r="D6" s="50" t="s">
        <v>27</v>
      </c>
      <c r="E6" s="64" t="s">
        <v>294</v>
      </c>
      <c r="F6" s="64" t="s">
        <v>101</v>
      </c>
      <c r="G6" s="65">
        <v>70</v>
      </c>
      <c r="H6" s="65">
        <v>56</v>
      </c>
      <c r="I6" s="65">
        <v>126</v>
      </c>
      <c r="J6" s="64"/>
      <c r="K6" s="64"/>
      <c r="L6" s="64"/>
      <c r="M6" s="64"/>
      <c r="N6" s="64"/>
      <c r="O6" s="64"/>
      <c r="P6" s="66">
        <v>43405</v>
      </c>
      <c r="Q6" s="64" t="s">
        <v>79</v>
      </c>
      <c r="R6" s="64"/>
      <c r="S6" s="64" t="s">
        <v>75</v>
      </c>
      <c r="T6" s="18"/>
    </row>
    <row r="7" spans="1:20">
      <c r="A7" s="4">
        <v>3</v>
      </c>
      <c r="B7" s="64" t="s">
        <v>66</v>
      </c>
      <c r="C7" s="64" t="s">
        <v>295</v>
      </c>
      <c r="D7" s="50" t="s">
        <v>27</v>
      </c>
      <c r="E7" s="64" t="s">
        <v>296</v>
      </c>
      <c r="F7" s="64" t="s">
        <v>120</v>
      </c>
      <c r="G7" s="65">
        <v>33</v>
      </c>
      <c r="H7" s="65">
        <v>28</v>
      </c>
      <c r="I7" s="65">
        <v>61</v>
      </c>
      <c r="J7" s="64"/>
      <c r="K7" s="64"/>
      <c r="L7" s="64"/>
      <c r="M7" s="64"/>
      <c r="N7" s="64"/>
      <c r="O7" s="64"/>
      <c r="P7" s="66">
        <v>43405</v>
      </c>
      <c r="Q7" s="64" t="s">
        <v>79</v>
      </c>
      <c r="R7" s="64"/>
      <c r="S7" s="64" t="s">
        <v>75</v>
      </c>
      <c r="T7" s="18"/>
    </row>
    <row r="8" spans="1:20">
      <c r="A8" s="4">
        <v>4</v>
      </c>
      <c r="B8" s="64" t="s">
        <v>66</v>
      </c>
      <c r="C8" s="64" t="s">
        <v>297</v>
      </c>
      <c r="D8" s="50" t="s">
        <v>27</v>
      </c>
      <c r="E8" s="64" t="s">
        <v>298</v>
      </c>
      <c r="F8" s="64" t="s">
        <v>101</v>
      </c>
      <c r="G8" s="65">
        <v>42</v>
      </c>
      <c r="H8" s="65">
        <v>47</v>
      </c>
      <c r="I8" s="65">
        <v>89</v>
      </c>
      <c r="J8" s="64"/>
      <c r="K8" s="64"/>
      <c r="L8" s="64"/>
      <c r="M8" s="64"/>
      <c r="N8" s="64"/>
      <c r="O8" s="64"/>
      <c r="P8" s="66">
        <v>43405</v>
      </c>
      <c r="Q8" s="64" t="s">
        <v>79</v>
      </c>
      <c r="R8" s="64"/>
      <c r="S8" s="64" t="s">
        <v>75</v>
      </c>
      <c r="T8" s="18"/>
    </row>
    <row r="9" spans="1:20">
      <c r="A9" s="4">
        <v>5</v>
      </c>
      <c r="B9" s="64" t="s">
        <v>66</v>
      </c>
      <c r="C9" s="64" t="s">
        <v>299</v>
      </c>
      <c r="D9" s="50" t="s">
        <v>27</v>
      </c>
      <c r="E9" s="64" t="s">
        <v>300</v>
      </c>
      <c r="F9" s="64" t="s">
        <v>120</v>
      </c>
      <c r="G9" s="65">
        <v>17</v>
      </c>
      <c r="H9" s="65">
        <v>6</v>
      </c>
      <c r="I9" s="65">
        <v>23</v>
      </c>
      <c r="J9" s="64"/>
      <c r="K9" s="64"/>
      <c r="L9" s="64"/>
      <c r="M9" s="64"/>
      <c r="N9" s="64"/>
      <c r="O9" s="64"/>
      <c r="P9" s="66">
        <v>43405</v>
      </c>
      <c r="Q9" s="64" t="s">
        <v>79</v>
      </c>
      <c r="R9" s="64"/>
      <c r="S9" s="64" t="s">
        <v>75</v>
      </c>
      <c r="T9" s="18"/>
    </row>
    <row r="10" spans="1:20">
      <c r="A10" s="4">
        <v>6</v>
      </c>
      <c r="B10" s="64" t="s">
        <v>66</v>
      </c>
      <c r="C10" s="72" t="s">
        <v>301</v>
      </c>
      <c r="D10" s="50" t="s">
        <v>29</v>
      </c>
      <c r="E10" s="68">
        <v>143</v>
      </c>
      <c r="F10" s="50" t="s">
        <v>105</v>
      </c>
      <c r="G10" s="69">
        <v>21</v>
      </c>
      <c r="H10" s="69">
        <v>15</v>
      </c>
      <c r="I10" s="64">
        <f t="shared" ref="I10:I24" si="0">+G10+H10</f>
        <v>36</v>
      </c>
      <c r="J10" s="70">
        <v>9678142892</v>
      </c>
      <c r="K10" s="70"/>
      <c r="L10" s="70"/>
      <c r="M10" s="70"/>
      <c r="N10" s="70"/>
      <c r="O10" s="70"/>
      <c r="P10" s="76">
        <v>43406</v>
      </c>
      <c r="Q10" s="64" t="s">
        <v>80</v>
      </c>
      <c r="R10" s="64"/>
      <c r="S10" s="64" t="s">
        <v>75</v>
      </c>
      <c r="T10" s="18"/>
    </row>
    <row r="11" spans="1:20">
      <c r="A11" s="4">
        <v>7</v>
      </c>
      <c r="B11" s="64" t="s">
        <v>66</v>
      </c>
      <c r="C11" s="72" t="s">
        <v>302</v>
      </c>
      <c r="D11" s="50" t="s">
        <v>29</v>
      </c>
      <c r="E11" s="68">
        <v>144</v>
      </c>
      <c r="F11" s="50" t="s">
        <v>105</v>
      </c>
      <c r="G11" s="69">
        <v>18</v>
      </c>
      <c r="H11" s="69">
        <v>21</v>
      </c>
      <c r="I11" s="64">
        <f t="shared" si="0"/>
        <v>39</v>
      </c>
      <c r="J11" s="77">
        <v>99575253242</v>
      </c>
      <c r="K11" s="77"/>
      <c r="L11" s="77"/>
      <c r="M11" s="77"/>
      <c r="N11" s="77"/>
      <c r="O11" s="77"/>
      <c r="P11" s="76">
        <v>43406</v>
      </c>
      <c r="Q11" s="64" t="s">
        <v>80</v>
      </c>
      <c r="R11" s="64"/>
      <c r="S11" s="64" t="s">
        <v>75</v>
      </c>
      <c r="T11" s="18"/>
    </row>
    <row r="12" spans="1:20">
      <c r="A12" s="4">
        <v>8</v>
      </c>
      <c r="B12" s="64" t="s">
        <v>66</v>
      </c>
      <c r="C12" s="72" t="s">
        <v>303</v>
      </c>
      <c r="D12" s="50" t="s">
        <v>29</v>
      </c>
      <c r="E12" s="68">
        <v>145</v>
      </c>
      <c r="F12" s="50" t="s">
        <v>105</v>
      </c>
      <c r="G12" s="69">
        <v>22</v>
      </c>
      <c r="H12" s="69">
        <v>13</v>
      </c>
      <c r="I12" s="64">
        <f t="shared" si="0"/>
        <v>35</v>
      </c>
      <c r="J12" s="70">
        <v>8724954142</v>
      </c>
      <c r="K12" s="70"/>
      <c r="L12" s="70"/>
      <c r="M12" s="70"/>
      <c r="N12" s="70"/>
      <c r="O12" s="70"/>
      <c r="P12" s="76">
        <v>43406</v>
      </c>
      <c r="Q12" s="64" t="s">
        <v>80</v>
      </c>
      <c r="R12" s="64"/>
      <c r="S12" s="64" t="s">
        <v>75</v>
      </c>
      <c r="T12" s="18"/>
    </row>
    <row r="13" spans="1:20">
      <c r="A13" s="4">
        <v>9</v>
      </c>
      <c r="B13" s="64" t="s">
        <v>66</v>
      </c>
      <c r="C13" s="72" t="s">
        <v>304</v>
      </c>
      <c r="D13" s="50" t="s">
        <v>29</v>
      </c>
      <c r="E13" s="68">
        <v>146</v>
      </c>
      <c r="F13" s="50" t="s">
        <v>105</v>
      </c>
      <c r="G13" s="69">
        <v>25</v>
      </c>
      <c r="H13" s="69">
        <v>14</v>
      </c>
      <c r="I13" s="64">
        <f t="shared" si="0"/>
        <v>39</v>
      </c>
      <c r="J13" s="70"/>
      <c r="K13" s="70"/>
      <c r="L13" s="70"/>
      <c r="M13" s="70"/>
      <c r="N13" s="70"/>
      <c r="O13" s="70"/>
      <c r="P13" s="76">
        <v>43406</v>
      </c>
      <c r="Q13" s="64" t="s">
        <v>80</v>
      </c>
      <c r="R13" s="64"/>
      <c r="S13" s="64" t="s">
        <v>75</v>
      </c>
      <c r="T13" s="18"/>
    </row>
    <row r="14" spans="1:20">
      <c r="A14" s="4">
        <v>10</v>
      </c>
      <c r="B14" s="64" t="s">
        <v>66</v>
      </c>
      <c r="C14" s="72" t="s">
        <v>305</v>
      </c>
      <c r="D14" s="50" t="s">
        <v>29</v>
      </c>
      <c r="E14" s="68">
        <v>147</v>
      </c>
      <c r="F14" s="50" t="s">
        <v>105</v>
      </c>
      <c r="G14" s="69">
        <v>12</v>
      </c>
      <c r="H14" s="69">
        <v>15</v>
      </c>
      <c r="I14" s="64">
        <f t="shared" si="0"/>
        <v>27</v>
      </c>
      <c r="J14" s="70"/>
      <c r="K14" s="70"/>
      <c r="L14" s="70"/>
      <c r="M14" s="70"/>
      <c r="N14" s="70"/>
      <c r="O14" s="70"/>
      <c r="P14" s="76">
        <v>43406</v>
      </c>
      <c r="Q14" s="64" t="s">
        <v>80</v>
      </c>
      <c r="R14" s="64"/>
      <c r="S14" s="64" t="s">
        <v>75</v>
      </c>
      <c r="T14" s="18"/>
    </row>
    <row r="15" spans="1:20">
      <c r="A15" s="4">
        <v>11</v>
      </c>
      <c r="B15" s="64" t="s">
        <v>66</v>
      </c>
      <c r="C15" s="72" t="s">
        <v>306</v>
      </c>
      <c r="D15" s="50" t="s">
        <v>29</v>
      </c>
      <c r="E15" s="68">
        <v>148</v>
      </c>
      <c r="F15" s="50" t="s">
        <v>105</v>
      </c>
      <c r="G15" s="69">
        <v>15</v>
      </c>
      <c r="H15" s="69">
        <v>18</v>
      </c>
      <c r="I15" s="64">
        <f t="shared" si="0"/>
        <v>33</v>
      </c>
      <c r="J15" s="70"/>
      <c r="K15" s="70"/>
      <c r="L15" s="70"/>
      <c r="M15" s="70"/>
      <c r="N15" s="70"/>
      <c r="O15" s="70"/>
      <c r="P15" s="76">
        <v>43406</v>
      </c>
      <c r="Q15" s="64" t="s">
        <v>80</v>
      </c>
      <c r="R15" s="64"/>
      <c r="S15" s="64" t="s">
        <v>75</v>
      </c>
      <c r="T15" s="18"/>
    </row>
    <row r="16" spans="1:20">
      <c r="A16" s="4">
        <v>12</v>
      </c>
      <c r="B16" s="64" t="s">
        <v>66</v>
      </c>
      <c r="C16" s="72" t="s">
        <v>307</v>
      </c>
      <c r="D16" s="50" t="s">
        <v>29</v>
      </c>
      <c r="E16" s="68">
        <v>149</v>
      </c>
      <c r="F16" s="50" t="s">
        <v>105</v>
      </c>
      <c r="G16" s="69">
        <v>21</v>
      </c>
      <c r="H16" s="69">
        <v>15</v>
      </c>
      <c r="I16" s="64">
        <f t="shared" si="0"/>
        <v>36</v>
      </c>
      <c r="J16" s="70">
        <v>9954107664</v>
      </c>
      <c r="K16" s="70"/>
      <c r="L16" s="70"/>
      <c r="M16" s="70"/>
      <c r="N16" s="70"/>
      <c r="O16" s="70"/>
      <c r="P16" s="76">
        <v>43406</v>
      </c>
      <c r="Q16" s="64" t="s">
        <v>80</v>
      </c>
      <c r="R16" s="64"/>
      <c r="S16" s="64" t="s">
        <v>75</v>
      </c>
      <c r="T16" s="18"/>
    </row>
    <row r="17" spans="1:20">
      <c r="A17" s="4">
        <v>13</v>
      </c>
      <c r="B17" s="64" t="s">
        <v>67</v>
      </c>
      <c r="C17" s="72" t="s">
        <v>308</v>
      </c>
      <c r="D17" s="50" t="s">
        <v>29</v>
      </c>
      <c r="E17" s="68">
        <v>369</v>
      </c>
      <c r="F17" s="50" t="s">
        <v>105</v>
      </c>
      <c r="G17" s="69">
        <v>25</v>
      </c>
      <c r="H17" s="69">
        <v>14</v>
      </c>
      <c r="I17" s="64">
        <f t="shared" si="0"/>
        <v>39</v>
      </c>
      <c r="J17" s="70">
        <v>7664019223</v>
      </c>
      <c r="K17" s="70"/>
      <c r="L17" s="70"/>
      <c r="M17" s="70"/>
      <c r="N17" s="70"/>
      <c r="O17" s="70"/>
      <c r="P17" s="76">
        <v>43406</v>
      </c>
      <c r="Q17" s="64" t="s">
        <v>80</v>
      </c>
      <c r="R17" s="64"/>
      <c r="S17" s="64" t="s">
        <v>75</v>
      </c>
      <c r="T17" s="18"/>
    </row>
    <row r="18" spans="1:20">
      <c r="A18" s="4">
        <v>14</v>
      </c>
      <c r="B18" s="64" t="s">
        <v>67</v>
      </c>
      <c r="C18" s="72" t="s">
        <v>309</v>
      </c>
      <c r="D18" s="50" t="s">
        <v>29</v>
      </c>
      <c r="E18" s="68">
        <v>370</v>
      </c>
      <c r="F18" s="50" t="s">
        <v>105</v>
      </c>
      <c r="G18" s="69">
        <v>21</v>
      </c>
      <c r="H18" s="69">
        <v>15</v>
      </c>
      <c r="I18" s="64">
        <f t="shared" si="0"/>
        <v>36</v>
      </c>
      <c r="J18" s="70"/>
      <c r="K18" s="70"/>
      <c r="L18" s="70"/>
      <c r="M18" s="70"/>
      <c r="N18" s="70"/>
      <c r="O18" s="70"/>
      <c r="P18" s="76">
        <v>43406</v>
      </c>
      <c r="Q18" s="64" t="s">
        <v>80</v>
      </c>
      <c r="R18" s="64"/>
      <c r="S18" s="64" t="s">
        <v>75</v>
      </c>
      <c r="T18" s="18"/>
    </row>
    <row r="19" spans="1:20">
      <c r="A19" s="4">
        <v>15</v>
      </c>
      <c r="B19" s="64" t="s">
        <v>67</v>
      </c>
      <c r="C19" s="72" t="s">
        <v>310</v>
      </c>
      <c r="D19" s="50" t="s">
        <v>29</v>
      </c>
      <c r="E19" s="68">
        <v>371</v>
      </c>
      <c r="F19" s="50" t="s">
        <v>105</v>
      </c>
      <c r="G19" s="69">
        <v>18</v>
      </c>
      <c r="H19" s="69">
        <v>21</v>
      </c>
      <c r="I19" s="64">
        <f t="shared" si="0"/>
        <v>39</v>
      </c>
      <c r="J19" s="70">
        <v>7664014220</v>
      </c>
      <c r="K19" s="70"/>
      <c r="L19" s="70"/>
      <c r="M19" s="70"/>
      <c r="N19" s="70"/>
      <c r="O19" s="70"/>
      <c r="P19" s="76">
        <v>43406</v>
      </c>
      <c r="Q19" s="64" t="s">
        <v>80</v>
      </c>
      <c r="R19" s="64"/>
      <c r="S19" s="64" t="s">
        <v>75</v>
      </c>
      <c r="T19" s="18"/>
    </row>
    <row r="20" spans="1:20">
      <c r="A20" s="4">
        <v>16</v>
      </c>
      <c r="B20" s="64" t="s">
        <v>67</v>
      </c>
      <c r="C20" s="72" t="s">
        <v>311</v>
      </c>
      <c r="D20" s="50" t="s">
        <v>29</v>
      </c>
      <c r="E20" s="68">
        <v>372</v>
      </c>
      <c r="F20" s="50" t="s">
        <v>105</v>
      </c>
      <c r="G20" s="69">
        <v>22</v>
      </c>
      <c r="H20" s="69">
        <v>13</v>
      </c>
      <c r="I20" s="64">
        <f t="shared" si="0"/>
        <v>35</v>
      </c>
      <c r="J20" s="70">
        <v>7663884332</v>
      </c>
      <c r="K20" s="70"/>
      <c r="L20" s="70"/>
      <c r="M20" s="70"/>
      <c r="N20" s="70"/>
      <c r="O20" s="70"/>
      <c r="P20" s="76">
        <v>43406</v>
      </c>
      <c r="Q20" s="64" t="s">
        <v>80</v>
      </c>
      <c r="R20" s="64"/>
      <c r="S20" s="64" t="s">
        <v>75</v>
      </c>
      <c r="T20" s="18"/>
    </row>
    <row r="21" spans="1:20">
      <c r="A21" s="4">
        <v>17</v>
      </c>
      <c r="B21" s="64" t="s">
        <v>67</v>
      </c>
      <c r="C21" s="72" t="s">
        <v>312</v>
      </c>
      <c r="D21" s="50" t="s">
        <v>29</v>
      </c>
      <c r="E21" s="68">
        <v>373</v>
      </c>
      <c r="F21" s="50" t="s">
        <v>105</v>
      </c>
      <c r="G21" s="69">
        <v>25</v>
      </c>
      <c r="H21" s="69">
        <v>14</v>
      </c>
      <c r="I21" s="64">
        <f t="shared" si="0"/>
        <v>39</v>
      </c>
      <c r="J21" s="70">
        <v>8133935661</v>
      </c>
      <c r="K21" s="70"/>
      <c r="L21" s="70"/>
      <c r="M21" s="70"/>
      <c r="N21" s="70"/>
      <c r="O21" s="70"/>
      <c r="P21" s="76">
        <v>43406</v>
      </c>
      <c r="Q21" s="64" t="s">
        <v>80</v>
      </c>
      <c r="R21" s="64"/>
      <c r="S21" s="64" t="s">
        <v>75</v>
      </c>
      <c r="T21" s="18"/>
    </row>
    <row r="22" spans="1:20">
      <c r="A22" s="4">
        <v>18</v>
      </c>
      <c r="B22" s="64" t="s">
        <v>67</v>
      </c>
      <c r="C22" s="72" t="s">
        <v>313</v>
      </c>
      <c r="D22" s="50" t="s">
        <v>29</v>
      </c>
      <c r="E22" s="68">
        <v>374</v>
      </c>
      <c r="F22" s="50" t="s">
        <v>105</v>
      </c>
      <c r="G22" s="69">
        <v>12</v>
      </c>
      <c r="H22" s="69">
        <v>15</v>
      </c>
      <c r="I22" s="64">
        <f t="shared" si="0"/>
        <v>27</v>
      </c>
      <c r="J22" s="70">
        <v>9954413192</v>
      </c>
      <c r="K22" s="70"/>
      <c r="L22" s="70"/>
      <c r="M22" s="70"/>
      <c r="N22" s="70"/>
      <c r="O22" s="70"/>
      <c r="P22" s="76">
        <v>43406</v>
      </c>
      <c r="Q22" s="64" t="s">
        <v>80</v>
      </c>
      <c r="R22" s="64"/>
      <c r="S22" s="64" t="s">
        <v>75</v>
      </c>
      <c r="T22" s="18"/>
    </row>
    <row r="23" spans="1:20">
      <c r="A23" s="4">
        <v>19</v>
      </c>
      <c r="B23" s="64" t="s">
        <v>67</v>
      </c>
      <c r="C23" s="72" t="s">
        <v>314</v>
      </c>
      <c r="D23" s="50" t="s">
        <v>29</v>
      </c>
      <c r="E23" s="68">
        <v>375</v>
      </c>
      <c r="F23" s="50" t="s">
        <v>105</v>
      </c>
      <c r="G23" s="69">
        <v>15</v>
      </c>
      <c r="H23" s="69">
        <v>18</v>
      </c>
      <c r="I23" s="64">
        <f t="shared" si="0"/>
        <v>33</v>
      </c>
      <c r="J23" s="70">
        <v>9101664818</v>
      </c>
      <c r="K23" s="70"/>
      <c r="L23" s="70"/>
      <c r="M23" s="70"/>
      <c r="N23" s="70"/>
      <c r="O23" s="70"/>
      <c r="P23" s="76">
        <v>43406</v>
      </c>
      <c r="Q23" s="64" t="s">
        <v>80</v>
      </c>
      <c r="R23" s="64"/>
      <c r="S23" s="64" t="s">
        <v>75</v>
      </c>
      <c r="T23" s="18"/>
    </row>
    <row r="24" spans="1:20">
      <c r="A24" s="4">
        <v>20</v>
      </c>
      <c r="B24" s="64" t="s">
        <v>67</v>
      </c>
      <c r="C24" s="72" t="s">
        <v>315</v>
      </c>
      <c r="D24" s="50" t="s">
        <v>29</v>
      </c>
      <c r="E24" s="68">
        <v>376</v>
      </c>
      <c r="F24" s="50" t="s">
        <v>105</v>
      </c>
      <c r="G24" s="69">
        <v>21</v>
      </c>
      <c r="H24" s="69">
        <v>15</v>
      </c>
      <c r="I24" s="64">
        <f t="shared" si="0"/>
        <v>36</v>
      </c>
      <c r="J24" s="70">
        <v>9365239413</v>
      </c>
      <c r="K24" s="70"/>
      <c r="L24" s="70"/>
      <c r="M24" s="70"/>
      <c r="N24" s="70"/>
      <c r="O24" s="70"/>
      <c r="P24" s="76">
        <v>43406</v>
      </c>
      <c r="Q24" s="64" t="s">
        <v>80</v>
      </c>
      <c r="R24" s="64"/>
      <c r="S24" s="64" t="s">
        <v>75</v>
      </c>
      <c r="T24" s="18"/>
    </row>
    <row r="25" spans="1:20">
      <c r="A25" s="4">
        <v>21</v>
      </c>
      <c r="B25" s="64" t="s">
        <v>67</v>
      </c>
      <c r="C25" s="64" t="s">
        <v>316</v>
      </c>
      <c r="D25" s="50" t="s">
        <v>27</v>
      </c>
      <c r="E25" s="64" t="s">
        <v>317</v>
      </c>
      <c r="F25" s="64" t="s">
        <v>120</v>
      </c>
      <c r="G25" s="65">
        <v>81</v>
      </c>
      <c r="H25" s="65">
        <v>80</v>
      </c>
      <c r="I25" s="65">
        <v>161</v>
      </c>
      <c r="J25" s="64"/>
      <c r="K25" s="64"/>
      <c r="L25" s="64"/>
      <c r="M25" s="64"/>
      <c r="N25" s="64"/>
      <c r="O25" s="64"/>
      <c r="P25" s="66">
        <v>43409</v>
      </c>
      <c r="Q25" s="64" t="s">
        <v>76</v>
      </c>
      <c r="R25" s="64"/>
      <c r="S25" s="64" t="s">
        <v>75</v>
      </c>
      <c r="T25" s="18"/>
    </row>
    <row r="26" spans="1:20">
      <c r="A26" s="4">
        <v>22</v>
      </c>
      <c r="B26" s="64" t="s">
        <v>66</v>
      </c>
      <c r="C26" s="64" t="s">
        <v>318</v>
      </c>
      <c r="D26" s="50" t="s">
        <v>27</v>
      </c>
      <c r="E26" s="64" t="s">
        <v>319</v>
      </c>
      <c r="F26" s="64" t="s">
        <v>120</v>
      </c>
      <c r="G26" s="65">
        <v>50</v>
      </c>
      <c r="H26" s="65">
        <v>45</v>
      </c>
      <c r="I26" s="65">
        <v>95</v>
      </c>
      <c r="J26" s="64"/>
      <c r="K26" s="64"/>
      <c r="L26" s="64"/>
      <c r="M26" s="64"/>
      <c r="N26" s="64"/>
      <c r="O26" s="64"/>
      <c r="P26" s="66">
        <v>43409</v>
      </c>
      <c r="Q26" s="64" t="s">
        <v>76</v>
      </c>
      <c r="R26" s="64"/>
      <c r="S26" s="64" t="s">
        <v>75</v>
      </c>
      <c r="T26" s="18"/>
    </row>
    <row r="27" spans="1:20">
      <c r="A27" s="4">
        <v>23</v>
      </c>
      <c r="B27" s="64" t="s">
        <v>66</v>
      </c>
      <c r="C27" s="64" t="s">
        <v>320</v>
      </c>
      <c r="D27" s="50" t="s">
        <v>27</v>
      </c>
      <c r="E27" s="64" t="s">
        <v>321</v>
      </c>
      <c r="F27" s="64" t="s">
        <v>120</v>
      </c>
      <c r="G27" s="65">
        <v>45</v>
      </c>
      <c r="H27" s="65">
        <v>67</v>
      </c>
      <c r="I27" s="65">
        <v>112</v>
      </c>
      <c r="J27" s="64"/>
      <c r="K27" s="64"/>
      <c r="L27" s="64"/>
      <c r="M27" s="64"/>
      <c r="N27" s="64"/>
      <c r="O27" s="64"/>
      <c r="P27" s="66">
        <v>43409</v>
      </c>
      <c r="Q27" s="64" t="s">
        <v>76</v>
      </c>
      <c r="R27" s="64"/>
      <c r="S27" s="64" t="s">
        <v>75</v>
      </c>
      <c r="T27" s="18"/>
    </row>
    <row r="28" spans="1:20">
      <c r="A28" s="4">
        <v>24</v>
      </c>
      <c r="B28" s="64" t="s">
        <v>66</v>
      </c>
      <c r="C28" s="64" t="s">
        <v>322</v>
      </c>
      <c r="D28" s="50" t="s">
        <v>27</v>
      </c>
      <c r="E28" s="64" t="s">
        <v>323</v>
      </c>
      <c r="F28" s="64" t="s">
        <v>120</v>
      </c>
      <c r="G28" s="65">
        <v>13</v>
      </c>
      <c r="H28" s="65">
        <v>17</v>
      </c>
      <c r="I28" s="65">
        <v>30</v>
      </c>
      <c r="J28" s="64"/>
      <c r="K28" s="64"/>
      <c r="L28" s="64"/>
      <c r="M28" s="64"/>
      <c r="N28" s="64"/>
      <c r="O28" s="64"/>
      <c r="P28" s="66">
        <v>43409</v>
      </c>
      <c r="Q28" s="64" t="s">
        <v>76</v>
      </c>
      <c r="R28" s="64"/>
      <c r="S28" s="64" t="s">
        <v>75</v>
      </c>
      <c r="T28" s="18"/>
    </row>
    <row r="29" spans="1:20">
      <c r="A29" s="4">
        <v>25</v>
      </c>
      <c r="B29" s="64" t="s">
        <v>66</v>
      </c>
      <c r="C29" s="72" t="s">
        <v>324</v>
      </c>
      <c r="D29" s="50" t="s">
        <v>29</v>
      </c>
      <c r="E29" s="68">
        <v>150</v>
      </c>
      <c r="F29" s="50" t="s">
        <v>105</v>
      </c>
      <c r="G29" s="69">
        <v>18</v>
      </c>
      <c r="H29" s="69">
        <v>21</v>
      </c>
      <c r="I29" s="64">
        <f t="shared" ref="I29:I44" si="1">+G29+H29</f>
        <v>39</v>
      </c>
      <c r="J29" s="70"/>
      <c r="K29" s="70"/>
      <c r="L29" s="70"/>
      <c r="M29" s="70"/>
      <c r="N29" s="70"/>
      <c r="O29" s="70"/>
      <c r="P29" s="76">
        <v>43411</v>
      </c>
      <c r="Q29" s="64" t="s">
        <v>78</v>
      </c>
      <c r="R29" s="64"/>
      <c r="S29" s="64" t="s">
        <v>75</v>
      </c>
      <c r="T29" s="18"/>
    </row>
    <row r="30" spans="1:20">
      <c r="A30" s="4">
        <v>26</v>
      </c>
      <c r="B30" s="64" t="s">
        <v>66</v>
      </c>
      <c r="C30" s="72" t="s">
        <v>325</v>
      </c>
      <c r="D30" s="50" t="s">
        <v>29</v>
      </c>
      <c r="E30" s="68">
        <v>151</v>
      </c>
      <c r="F30" s="50" t="s">
        <v>105</v>
      </c>
      <c r="G30" s="69">
        <v>22</v>
      </c>
      <c r="H30" s="69">
        <v>13</v>
      </c>
      <c r="I30" s="64">
        <f t="shared" si="1"/>
        <v>35</v>
      </c>
      <c r="J30" s="70">
        <v>9126689074</v>
      </c>
      <c r="K30" s="70"/>
      <c r="L30" s="70"/>
      <c r="M30" s="70"/>
      <c r="N30" s="70"/>
      <c r="O30" s="70"/>
      <c r="P30" s="76">
        <v>43411</v>
      </c>
      <c r="Q30" s="64" t="s">
        <v>78</v>
      </c>
      <c r="R30" s="64"/>
      <c r="S30" s="64" t="s">
        <v>75</v>
      </c>
      <c r="T30" s="18"/>
    </row>
    <row r="31" spans="1:20">
      <c r="A31" s="4">
        <v>27</v>
      </c>
      <c r="B31" s="64" t="s">
        <v>66</v>
      </c>
      <c r="C31" s="72" t="s">
        <v>326</v>
      </c>
      <c r="D31" s="50" t="s">
        <v>29</v>
      </c>
      <c r="E31" s="68">
        <v>152</v>
      </c>
      <c r="F31" s="50" t="s">
        <v>105</v>
      </c>
      <c r="G31" s="69">
        <v>25</v>
      </c>
      <c r="H31" s="69">
        <v>14</v>
      </c>
      <c r="I31" s="64">
        <f t="shared" si="1"/>
        <v>39</v>
      </c>
      <c r="J31" s="70"/>
      <c r="K31" s="70"/>
      <c r="L31" s="70"/>
      <c r="M31" s="70"/>
      <c r="N31" s="70"/>
      <c r="O31" s="70"/>
      <c r="P31" s="76">
        <v>43411</v>
      </c>
      <c r="Q31" s="64" t="s">
        <v>78</v>
      </c>
      <c r="R31" s="64"/>
      <c r="S31" s="64" t="s">
        <v>75</v>
      </c>
      <c r="T31" s="18"/>
    </row>
    <row r="32" spans="1:20">
      <c r="A32" s="4">
        <v>28</v>
      </c>
      <c r="B32" s="64" t="s">
        <v>66</v>
      </c>
      <c r="C32" s="72" t="s">
        <v>327</v>
      </c>
      <c r="D32" s="50" t="s">
        <v>29</v>
      </c>
      <c r="E32" s="68">
        <v>153</v>
      </c>
      <c r="F32" s="50" t="s">
        <v>105</v>
      </c>
      <c r="G32" s="69">
        <v>21</v>
      </c>
      <c r="H32" s="69">
        <v>15</v>
      </c>
      <c r="I32" s="64">
        <f t="shared" si="1"/>
        <v>36</v>
      </c>
      <c r="J32" s="70"/>
      <c r="K32" s="70"/>
      <c r="L32" s="70"/>
      <c r="M32" s="70"/>
      <c r="N32" s="70"/>
      <c r="O32" s="70"/>
      <c r="P32" s="76">
        <v>43411</v>
      </c>
      <c r="Q32" s="64" t="s">
        <v>78</v>
      </c>
      <c r="R32" s="64"/>
      <c r="S32" s="64" t="s">
        <v>75</v>
      </c>
      <c r="T32" s="18"/>
    </row>
    <row r="33" spans="1:20">
      <c r="A33" s="4">
        <v>29</v>
      </c>
      <c r="B33" s="64" t="s">
        <v>66</v>
      </c>
      <c r="C33" s="72" t="s">
        <v>328</v>
      </c>
      <c r="D33" s="50" t="s">
        <v>29</v>
      </c>
      <c r="E33" s="68">
        <v>154</v>
      </c>
      <c r="F33" s="50" t="s">
        <v>105</v>
      </c>
      <c r="G33" s="69">
        <v>18</v>
      </c>
      <c r="H33" s="69">
        <v>21</v>
      </c>
      <c r="I33" s="64">
        <f t="shared" si="1"/>
        <v>39</v>
      </c>
      <c r="J33" s="70">
        <v>9678132575</v>
      </c>
      <c r="K33" s="70"/>
      <c r="L33" s="70"/>
      <c r="M33" s="70"/>
      <c r="N33" s="70"/>
      <c r="O33" s="70"/>
      <c r="P33" s="76">
        <v>43411</v>
      </c>
      <c r="Q33" s="64" t="s">
        <v>78</v>
      </c>
      <c r="R33" s="64"/>
      <c r="S33" s="64" t="s">
        <v>75</v>
      </c>
      <c r="T33" s="18"/>
    </row>
    <row r="34" spans="1:20">
      <c r="A34" s="4">
        <v>30</v>
      </c>
      <c r="B34" s="64" t="s">
        <v>66</v>
      </c>
      <c r="C34" s="72" t="s">
        <v>329</v>
      </c>
      <c r="D34" s="50" t="s">
        <v>29</v>
      </c>
      <c r="E34" s="68">
        <v>155</v>
      </c>
      <c r="F34" s="50" t="s">
        <v>105</v>
      </c>
      <c r="G34" s="69">
        <v>22</v>
      </c>
      <c r="H34" s="69">
        <v>13</v>
      </c>
      <c r="I34" s="64">
        <f t="shared" si="1"/>
        <v>35</v>
      </c>
      <c r="J34" s="70"/>
      <c r="K34" s="70"/>
      <c r="L34" s="70"/>
      <c r="M34" s="70"/>
      <c r="N34" s="70"/>
      <c r="O34" s="70"/>
      <c r="P34" s="76">
        <v>43411</v>
      </c>
      <c r="Q34" s="64" t="s">
        <v>78</v>
      </c>
      <c r="R34" s="64"/>
      <c r="S34" s="64" t="s">
        <v>75</v>
      </c>
      <c r="T34" s="18"/>
    </row>
    <row r="35" spans="1:20">
      <c r="A35" s="4">
        <v>31</v>
      </c>
      <c r="B35" s="64" t="s">
        <v>66</v>
      </c>
      <c r="C35" s="72" t="s">
        <v>330</v>
      </c>
      <c r="D35" s="50" t="s">
        <v>29</v>
      </c>
      <c r="E35" s="68">
        <v>156</v>
      </c>
      <c r="F35" s="50" t="s">
        <v>105</v>
      </c>
      <c r="G35" s="69">
        <v>25</v>
      </c>
      <c r="H35" s="69">
        <v>14</v>
      </c>
      <c r="I35" s="64">
        <f t="shared" si="1"/>
        <v>39</v>
      </c>
      <c r="J35" s="77">
        <v>970677746</v>
      </c>
      <c r="K35" s="77"/>
      <c r="L35" s="77"/>
      <c r="M35" s="77"/>
      <c r="N35" s="77"/>
      <c r="O35" s="77"/>
      <c r="P35" s="76">
        <v>43411</v>
      </c>
      <c r="Q35" s="64" t="s">
        <v>78</v>
      </c>
      <c r="R35" s="64"/>
      <c r="S35" s="64" t="s">
        <v>75</v>
      </c>
      <c r="T35" s="18"/>
    </row>
    <row r="36" spans="1:20">
      <c r="A36" s="4">
        <v>32</v>
      </c>
      <c r="B36" s="64" t="s">
        <v>66</v>
      </c>
      <c r="C36" s="72" t="s">
        <v>331</v>
      </c>
      <c r="D36" s="50" t="s">
        <v>29</v>
      </c>
      <c r="E36" s="68">
        <v>157</v>
      </c>
      <c r="F36" s="50" t="s">
        <v>105</v>
      </c>
      <c r="G36" s="69">
        <v>12</v>
      </c>
      <c r="H36" s="69">
        <v>15</v>
      </c>
      <c r="I36" s="64">
        <f t="shared" si="1"/>
        <v>27</v>
      </c>
      <c r="J36" s="70">
        <v>7896797883</v>
      </c>
      <c r="K36" s="70"/>
      <c r="L36" s="70"/>
      <c r="M36" s="70"/>
      <c r="N36" s="70"/>
      <c r="O36" s="70"/>
      <c r="P36" s="76">
        <v>43411</v>
      </c>
      <c r="Q36" s="64" t="s">
        <v>78</v>
      </c>
      <c r="R36" s="64"/>
      <c r="S36" s="64" t="s">
        <v>75</v>
      </c>
      <c r="T36" s="18"/>
    </row>
    <row r="37" spans="1:20">
      <c r="A37" s="4">
        <v>33</v>
      </c>
      <c r="B37" s="64" t="s">
        <v>66</v>
      </c>
      <c r="C37" s="72" t="s">
        <v>332</v>
      </c>
      <c r="D37" s="50" t="s">
        <v>29</v>
      </c>
      <c r="E37" s="68">
        <v>158</v>
      </c>
      <c r="F37" s="50" t="s">
        <v>105</v>
      </c>
      <c r="G37" s="69">
        <v>15</v>
      </c>
      <c r="H37" s="69">
        <v>18</v>
      </c>
      <c r="I37" s="64">
        <f t="shared" si="1"/>
        <v>33</v>
      </c>
      <c r="J37" s="70"/>
      <c r="K37" s="70"/>
      <c r="L37" s="70"/>
      <c r="M37" s="70"/>
      <c r="N37" s="70"/>
      <c r="O37" s="70"/>
      <c r="P37" s="76">
        <v>43411</v>
      </c>
      <c r="Q37" s="64" t="s">
        <v>78</v>
      </c>
      <c r="R37" s="64"/>
      <c r="S37" s="64" t="s">
        <v>75</v>
      </c>
      <c r="T37" s="18"/>
    </row>
    <row r="38" spans="1:20">
      <c r="A38" s="4">
        <v>34</v>
      </c>
      <c r="B38" s="64" t="s">
        <v>66</v>
      </c>
      <c r="C38" s="72" t="s">
        <v>333</v>
      </c>
      <c r="D38" s="50" t="s">
        <v>29</v>
      </c>
      <c r="E38" s="68">
        <v>159</v>
      </c>
      <c r="F38" s="50" t="s">
        <v>105</v>
      </c>
      <c r="G38" s="69">
        <v>21</v>
      </c>
      <c r="H38" s="69">
        <v>15</v>
      </c>
      <c r="I38" s="64">
        <f t="shared" si="1"/>
        <v>36</v>
      </c>
      <c r="J38" s="70">
        <v>9101563622</v>
      </c>
      <c r="K38" s="70"/>
      <c r="L38" s="70"/>
      <c r="M38" s="70"/>
      <c r="N38" s="70"/>
      <c r="O38" s="70"/>
      <c r="P38" s="76">
        <v>43411</v>
      </c>
      <c r="Q38" s="64" t="s">
        <v>78</v>
      </c>
      <c r="R38" s="64"/>
      <c r="S38" s="64" t="s">
        <v>75</v>
      </c>
      <c r="T38" s="18"/>
    </row>
    <row r="39" spans="1:20">
      <c r="A39" s="4">
        <v>35</v>
      </c>
      <c r="B39" s="64" t="s">
        <v>67</v>
      </c>
      <c r="C39" s="72" t="s">
        <v>334</v>
      </c>
      <c r="D39" s="50" t="s">
        <v>29</v>
      </c>
      <c r="E39" s="68">
        <v>377</v>
      </c>
      <c r="F39" s="50" t="s">
        <v>105</v>
      </c>
      <c r="G39" s="69">
        <v>18</v>
      </c>
      <c r="H39" s="69">
        <v>21</v>
      </c>
      <c r="I39" s="64">
        <f t="shared" si="1"/>
        <v>39</v>
      </c>
      <c r="J39" s="70">
        <v>9085817654</v>
      </c>
      <c r="K39" s="70"/>
      <c r="L39" s="70"/>
      <c r="M39" s="70"/>
      <c r="N39" s="70"/>
      <c r="O39" s="70"/>
      <c r="P39" s="76">
        <v>43411</v>
      </c>
      <c r="Q39" s="64" t="s">
        <v>78</v>
      </c>
      <c r="R39" s="64"/>
      <c r="S39" s="64" t="s">
        <v>75</v>
      </c>
      <c r="T39" s="18"/>
    </row>
    <row r="40" spans="1:20">
      <c r="A40" s="4">
        <v>36</v>
      </c>
      <c r="B40" s="64" t="s">
        <v>67</v>
      </c>
      <c r="C40" s="72" t="s">
        <v>335</v>
      </c>
      <c r="D40" s="50" t="s">
        <v>29</v>
      </c>
      <c r="E40" s="68">
        <v>378</v>
      </c>
      <c r="F40" s="50" t="s">
        <v>105</v>
      </c>
      <c r="G40" s="69">
        <v>22</v>
      </c>
      <c r="H40" s="69">
        <v>13</v>
      </c>
      <c r="I40" s="64">
        <f t="shared" si="1"/>
        <v>35</v>
      </c>
      <c r="J40" s="70">
        <v>9126715396</v>
      </c>
      <c r="K40" s="70"/>
      <c r="L40" s="70"/>
      <c r="M40" s="70"/>
      <c r="N40" s="70"/>
      <c r="O40" s="70"/>
      <c r="P40" s="76">
        <v>43411</v>
      </c>
      <c r="Q40" s="64" t="s">
        <v>78</v>
      </c>
      <c r="R40" s="64"/>
      <c r="S40" s="64" t="s">
        <v>75</v>
      </c>
      <c r="T40" s="18"/>
    </row>
    <row r="41" spans="1:20">
      <c r="A41" s="4">
        <v>37</v>
      </c>
      <c r="B41" s="64" t="s">
        <v>67</v>
      </c>
      <c r="C41" s="72" t="s">
        <v>336</v>
      </c>
      <c r="D41" s="50" t="s">
        <v>29</v>
      </c>
      <c r="E41" s="68">
        <v>379</v>
      </c>
      <c r="F41" s="50" t="s">
        <v>105</v>
      </c>
      <c r="G41" s="69">
        <v>25</v>
      </c>
      <c r="H41" s="69">
        <v>14</v>
      </c>
      <c r="I41" s="64">
        <f t="shared" si="1"/>
        <v>39</v>
      </c>
      <c r="J41" s="70">
        <v>7663958266</v>
      </c>
      <c r="K41" s="70"/>
      <c r="L41" s="70"/>
      <c r="M41" s="70"/>
      <c r="N41" s="70"/>
      <c r="O41" s="70"/>
      <c r="P41" s="76">
        <v>43411</v>
      </c>
      <c r="Q41" s="64" t="s">
        <v>78</v>
      </c>
      <c r="R41" s="64"/>
      <c r="S41" s="64" t="s">
        <v>75</v>
      </c>
      <c r="T41" s="18"/>
    </row>
    <row r="42" spans="1:20">
      <c r="A42" s="4">
        <v>38</v>
      </c>
      <c r="B42" s="64" t="s">
        <v>67</v>
      </c>
      <c r="C42" s="72" t="s">
        <v>337</v>
      </c>
      <c r="D42" s="50" t="s">
        <v>29</v>
      </c>
      <c r="E42" s="68">
        <v>380</v>
      </c>
      <c r="F42" s="50" t="s">
        <v>105</v>
      </c>
      <c r="G42" s="69">
        <v>15</v>
      </c>
      <c r="H42" s="69">
        <v>18</v>
      </c>
      <c r="I42" s="64">
        <f t="shared" si="1"/>
        <v>33</v>
      </c>
      <c r="J42" s="70"/>
      <c r="K42" s="70"/>
      <c r="L42" s="70"/>
      <c r="M42" s="70"/>
      <c r="N42" s="70"/>
      <c r="O42" s="70"/>
      <c r="P42" s="76">
        <v>43411</v>
      </c>
      <c r="Q42" s="64" t="s">
        <v>78</v>
      </c>
      <c r="R42" s="64"/>
      <c r="S42" s="64" t="s">
        <v>75</v>
      </c>
      <c r="T42" s="18"/>
    </row>
    <row r="43" spans="1:20">
      <c r="A43" s="4">
        <v>39</v>
      </c>
      <c r="B43" s="64" t="s">
        <v>67</v>
      </c>
      <c r="C43" s="72" t="s">
        <v>338</v>
      </c>
      <c r="D43" s="50" t="s">
        <v>29</v>
      </c>
      <c r="E43" s="68">
        <v>381</v>
      </c>
      <c r="F43" s="50" t="s">
        <v>105</v>
      </c>
      <c r="G43" s="69">
        <v>21</v>
      </c>
      <c r="H43" s="69">
        <v>15</v>
      </c>
      <c r="I43" s="64">
        <f t="shared" si="1"/>
        <v>36</v>
      </c>
      <c r="J43" s="70">
        <v>9085815471</v>
      </c>
      <c r="K43" s="70"/>
      <c r="L43" s="70"/>
      <c r="M43" s="70"/>
      <c r="N43" s="70"/>
      <c r="O43" s="70"/>
      <c r="P43" s="76">
        <v>43411</v>
      </c>
      <c r="Q43" s="64" t="s">
        <v>78</v>
      </c>
      <c r="R43" s="64"/>
      <c r="S43" s="64" t="s">
        <v>75</v>
      </c>
      <c r="T43" s="18"/>
    </row>
    <row r="44" spans="1:20">
      <c r="A44" s="4">
        <v>40</v>
      </c>
      <c r="B44" s="64" t="s">
        <v>67</v>
      </c>
      <c r="C44" s="72" t="s">
        <v>339</v>
      </c>
      <c r="D44" s="50" t="s">
        <v>29</v>
      </c>
      <c r="E44" s="68">
        <v>382</v>
      </c>
      <c r="F44" s="50" t="s">
        <v>105</v>
      </c>
      <c r="G44" s="69">
        <v>18</v>
      </c>
      <c r="H44" s="69">
        <v>21</v>
      </c>
      <c r="I44" s="64">
        <f t="shared" si="1"/>
        <v>39</v>
      </c>
      <c r="J44" s="70">
        <v>9126569781</v>
      </c>
      <c r="K44" s="70"/>
      <c r="L44" s="70"/>
      <c r="M44" s="70"/>
      <c r="N44" s="70"/>
      <c r="O44" s="70"/>
      <c r="P44" s="76">
        <v>43411</v>
      </c>
      <c r="Q44" s="64" t="s">
        <v>78</v>
      </c>
      <c r="R44" s="64"/>
      <c r="S44" s="64" t="s">
        <v>75</v>
      </c>
      <c r="T44" s="18"/>
    </row>
    <row r="45" spans="1:20">
      <c r="A45" s="4">
        <v>41</v>
      </c>
      <c r="B45" s="64" t="s">
        <v>67</v>
      </c>
      <c r="C45" s="64" t="s">
        <v>340</v>
      </c>
      <c r="D45" s="50" t="s">
        <v>27</v>
      </c>
      <c r="E45" s="64" t="s">
        <v>341</v>
      </c>
      <c r="F45" s="64" t="s">
        <v>342</v>
      </c>
      <c r="G45" s="65">
        <v>321</v>
      </c>
      <c r="H45" s="65">
        <v>330</v>
      </c>
      <c r="I45" s="65">
        <v>651</v>
      </c>
      <c r="J45" s="64"/>
      <c r="K45" s="64"/>
      <c r="L45" s="64"/>
      <c r="M45" s="64"/>
      <c r="N45" s="64"/>
      <c r="O45" s="64"/>
      <c r="P45" s="66">
        <v>43412</v>
      </c>
      <c r="Q45" s="64" t="s">
        <v>79</v>
      </c>
      <c r="R45" s="64"/>
      <c r="S45" s="64" t="s">
        <v>75</v>
      </c>
      <c r="T45" s="18"/>
    </row>
    <row r="46" spans="1:20">
      <c r="A46" s="4">
        <v>42</v>
      </c>
      <c r="B46" s="64" t="s">
        <v>66</v>
      </c>
      <c r="C46" s="64" t="s">
        <v>343</v>
      </c>
      <c r="D46" s="50" t="s">
        <v>27</v>
      </c>
      <c r="E46" s="64" t="s">
        <v>344</v>
      </c>
      <c r="F46" s="64" t="s">
        <v>101</v>
      </c>
      <c r="G46" s="65">
        <v>39</v>
      </c>
      <c r="H46" s="65">
        <v>46</v>
      </c>
      <c r="I46" s="65">
        <v>85</v>
      </c>
      <c r="J46" s="64"/>
      <c r="K46" s="64"/>
      <c r="L46" s="64"/>
      <c r="M46" s="64"/>
      <c r="N46" s="64"/>
      <c r="O46" s="64"/>
      <c r="P46" s="66">
        <v>43412</v>
      </c>
      <c r="Q46" s="64" t="s">
        <v>79</v>
      </c>
      <c r="R46" s="64"/>
      <c r="S46" s="64" t="s">
        <v>75</v>
      </c>
      <c r="T46" s="18"/>
    </row>
    <row r="47" spans="1:20">
      <c r="A47" s="4">
        <v>43</v>
      </c>
      <c r="B47" s="64" t="s">
        <v>66</v>
      </c>
      <c r="C47" s="64" t="s">
        <v>345</v>
      </c>
      <c r="D47" s="50" t="s">
        <v>27</v>
      </c>
      <c r="E47" s="64" t="s">
        <v>346</v>
      </c>
      <c r="F47" s="64" t="s">
        <v>120</v>
      </c>
      <c r="G47" s="65">
        <v>26</v>
      </c>
      <c r="H47" s="65">
        <v>28</v>
      </c>
      <c r="I47" s="65">
        <v>54</v>
      </c>
      <c r="J47" s="64"/>
      <c r="K47" s="64"/>
      <c r="L47" s="64"/>
      <c r="M47" s="64"/>
      <c r="N47" s="64"/>
      <c r="O47" s="64"/>
      <c r="P47" s="66">
        <v>43412</v>
      </c>
      <c r="Q47" s="64" t="s">
        <v>79</v>
      </c>
      <c r="R47" s="64"/>
      <c r="S47" s="64" t="s">
        <v>75</v>
      </c>
      <c r="T47" s="18"/>
    </row>
    <row r="48" spans="1:20">
      <c r="A48" s="4">
        <v>44</v>
      </c>
      <c r="B48" s="64" t="s">
        <v>66</v>
      </c>
      <c r="C48" s="67" t="s">
        <v>347</v>
      </c>
      <c r="D48" s="50" t="s">
        <v>29</v>
      </c>
      <c r="E48" s="78">
        <v>160</v>
      </c>
      <c r="F48" s="50" t="s">
        <v>105</v>
      </c>
      <c r="G48" s="69">
        <v>18</v>
      </c>
      <c r="H48" s="69">
        <v>21</v>
      </c>
      <c r="I48" s="64">
        <f t="shared" ref="I48:I61" si="2">+G48+H48</f>
        <v>39</v>
      </c>
      <c r="J48" s="79"/>
      <c r="K48" s="79"/>
      <c r="L48" s="79"/>
      <c r="M48" s="79"/>
      <c r="N48" s="79"/>
      <c r="O48" s="79"/>
      <c r="P48" s="80">
        <v>43413</v>
      </c>
      <c r="Q48" s="64" t="s">
        <v>80</v>
      </c>
      <c r="R48" s="64"/>
      <c r="S48" s="64" t="s">
        <v>75</v>
      </c>
      <c r="T48" s="18"/>
    </row>
    <row r="49" spans="1:20">
      <c r="A49" s="4">
        <v>45</v>
      </c>
      <c r="B49" s="64" t="s">
        <v>66</v>
      </c>
      <c r="C49" s="72" t="s">
        <v>348</v>
      </c>
      <c r="D49" s="50" t="s">
        <v>29</v>
      </c>
      <c r="E49" s="68">
        <v>161</v>
      </c>
      <c r="F49" s="50" t="s">
        <v>105</v>
      </c>
      <c r="G49" s="69">
        <v>22</v>
      </c>
      <c r="H49" s="69">
        <v>13</v>
      </c>
      <c r="I49" s="64">
        <f t="shared" si="2"/>
        <v>35</v>
      </c>
      <c r="J49" s="70"/>
      <c r="K49" s="70"/>
      <c r="L49" s="70"/>
      <c r="M49" s="70"/>
      <c r="N49" s="70"/>
      <c r="O49" s="70"/>
      <c r="P49" s="80">
        <v>43413</v>
      </c>
      <c r="Q49" s="64" t="s">
        <v>80</v>
      </c>
      <c r="R49" s="64"/>
      <c r="S49" s="64" t="s">
        <v>75</v>
      </c>
      <c r="T49" s="18"/>
    </row>
    <row r="50" spans="1:20">
      <c r="A50" s="4">
        <v>46</v>
      </c>
      <c r="B50" s="64" t="s">
        <v>66</v>
      </c>
      <c r="C50" s="72" t="s">
        <v>349</v>
      </c>
      <c r="D50" s="50" t="s">
        <v>29</v>
      </c>
      <c r="E50" s="68">
        <v>162</v>
      </c>
      <c r="F50" s="50" t="s">
        <v>105</v>
      </c>
      <c r="G50" s="69">
        <v>25</v>
      </c>
      <c r="H50" s="69">
        <v>14</v>
      </c>
      <c r="I50" s="64">
        <f t="shared" si="2"/>
        <v>39</v>
      </c>
      <c r="J50" s="70"/>
      <c r="K50" s="70"/>
      <c r="L50" s="70"/>
      <c r="M50" s="70"/>
      <c r="N50" s="70"/>
      <c r="O50" s="70"/>
      <c r="P50" s="80">
        <v>43413</v>
      </c>
      <c r="Q50" s="64" t="s">
        <v>80</v>
      </c>
      <c r="R50" s="64"/>
      <c r="S50" s="64" t="s">
        <v>75</v>
      </c>
      <c r="T50" s="18"/>
    </row>
    <row r="51" spans="1:20">
      <c r="A51" s="4">
        <v>47</v>
      </c>
      <c r="B51" s="64" t="s">
        <v>66</v>
      </c>
      <c r="C51" s="72" t="s">
        <v>350</v>
      </c>
      <c r="D51" s="50" t="s">
        <v>29</v>
      </c>
      <c r="E51" s="68">
        <v>163</v>
      </c>
      <c r="F51" s="50" t="s">
        <v>105</v>
      </c>
      <c r="G51" s="69">
        <v>15</v>
      </c>
      <c r="H51" s="69">
        <v>18</v>
      </c>
      <c r="I51" s="64">
        <f t="shared" si="2"/>
        <v>33</v>
      </c>
      <c r="J51" s="70"/>
      <c r="K51" s="70"/>
      <c r="L51" s="70"/>
      <c r="M51" s="70"/>
      <c r="N51" s="70"/>
      <c r="O51" s="70"/>
      <c r="P51" s="80">
        <v>43413</v>
      </c>
      <c r="Q51" s="64" t="s">
        <v>80</v>
      </c>
      <c r="R51" s="64"/>
      <c r="S51" s="64" t="s">
        <v>75</v>
      </c>
      <c r="T51" s="18"/>
    </row>
    <row r="52" spans="1:20">
      <c r="A52" s="4">
        <v>48</v>
      </c>
      <c r="B52" s="64" t="s">
        <v>66</v>
      </c>
      <c r="C52" s="81" t="s">
        <v>351</v>
      </c>
      <c r="D52" s="50" t="s">
        <v>29</v>
      </c>
      <c r="E52" s="68">
        <v>164</v>
      </c>
      <c r="F52" s="50" t="s">
        <v>105</v>
      </c>
      <c r="G52" s="69">
        <v>21</v>
      </c>
      <c r="H52" s="69">
        <v>15</v>
      </c>
      <c r="I52" s="64">
        <f t="shared" si="2"/>
        <v>36</v>
      </c>
      <c r="J52" s="70"/>
      <c r="K52" s="70"/>
      <c r="L52" s="70"/>
      <c r="M52" s="70"/>
      <c r="N52" s="70"/>
      <c r="O52" s="70"/>
      <c r="P52" s="80">
        <v>43413</v>
      </c>
      <c r="Q52" s="64" t="s">
        <v>80</v>
      </c>
      <c r="R52" s="64"/>
      <c r="S52" s="64" t="s">
        <v>75</v>
      </c>
      <c r="T52" s="18"/>
    </row>
    <row r="53" spans="1:20">
      <c r="A53" s="4">
        <v>49</v>
      </c>
      <c r="B53" s="64" t="s">
        <v>66</v>
      </c>
      <c r="C53" s="72" t="s">
        <v>352</v>
      </c>
      <c r="D53" s="50" t="s">
        <v>29</v>
      </c>
      <c r="E53" s="68">
        <v>165</v>
      </c>
      <c r="F53" s="50" t="s">
        <v>105</v>
      </c>
      <c r="G53" s="69">
        <v>18</v>
      </c>
      <c r="H53" s="69">
        <v>21</v>
      </c>
      <c r="I53" s="64">
        <f t="shared" si="2"/>
        <v>39</v>
      </c>
      <c r="J53" s="70"/>
      <c r="K53" s="70"/>
      <c r="L53" s="70"/>
      <c r="M53" s="70"/>
      <c r="N53" s="70"/>
      <c r="O53" s="70"/>
      <c r="P53" s="80">
        <v>43413</v>
      </c>
      <c r="Q53" s="64" t="s">
        <v>80</v>
      </c>
      <c r="R53" s="64"/>
      <c r="S53" s="64" t="s">
        <v>75</v>
      </c>
      <c r="T53" s="18"/>
    </row>
    <row r="54" spans="1:20">
      <c r="A54" s="4">
        <v>50</v>
      </c>
      <c r="B54" s="64" t="s">
        <v>67</v>
      </c>
      <c r="C54" s="72" t="s">
        <v>353</v>
      </c>
      <c r="D54" s="50" t="s">
        <v>29</v>
      </c>
      <c r="E54" s="68">
        <v>383</v>
      </c>
      <c r="F54" s="50" t="s">
        <v>105</v>
      </c>
      <c r="G54" s="69">
        <v>22</v>
      </c>
      <c r="H54" s="69">
        <v>13</v>
      </c>
      <c r="I54" s="64">
        <f t="shared" si="2"/>
        <v>35</v>
      </c>
      <c r="J54" s="70">
        <v>7002155244</v>
      </c>
      <c r="K54" s="70"/>
      <c r="L54" s="70"/>
      <c r="M54" s="70"/>
      <c r="N54" s="70"/>
      <c r="O54" s="70"/>
      <c r="P54" s="80">
        <v>43413</v>
      </c>
      <c r="Q54" s="64" t="s">
        <v>80</v>
      </c>
      <c r="R54" s="64"/>
      <c r="S54" s="64" t="s">
        <v>75</v>
      </c>
      <c r="T54" s="18"/>
    </row>
    <row r="55" spans="1:20">
      <c r="A55" s="4">
        <v>51</v>
      </c>
      <c r="B55" s="64" t="s">
        <v>67</v>
      </c>
      <c r="C55" s="72" t="s">
        <v>354</v>
      </c>
      <c r="D55" s="50" t="s">
        <v>29</v>
      </c>
      <c r="E55" s="68">
        <v>384</v>
      </c>
      <c r="F55" s="50" t="s">
        <v>105</v>
      </c>
      <c r="G55" s="69">
        <v>25</v>
      </c>
      <c r="H55" s="69">
        <v>14</v>
      </c>
      <c r="I55" s="64">
        <f t="shared" si="2"/>
        <v>39</v>
      </c>
      <c r="J55" s="70">
        <v>9401349268</v>
      </c>
      <c r="K55" s="70"/>
      <c r="L55" s="70"/>
      <c r="M55" s="70"/>
      <c r="N55" s="70"/>
      <c r="O55" s="70"/>
      <c r="P55" s="80">
        <v>43413</v>
      </c>
      <c r="Q55" s="64" t="s">
        <v>80</v>
      </c>
      <c r="R55" s="64"/>
      <c r="S55" s="64" t="s">
        <v>75</v>
      </c>
      <c r="T55" s="18"/>
    </row>
    <row r="56" spans="1:20">
      <c r="A56" s="4">
        <v>52</v>
      </c>
      <c r="B56" s="64" t="s">
        <v>67</v>
      </c>
      <c r="C56" s="72" t="s">
        <v>355</v>
      </c>
      <c r="D56" s="50" t="s">
        <v>29</v>
      </c>
      <c r="E56" s="68">
        <v>385</v>
      </c>
      <c r="F56" s="50" t="s">
        <v>105</v>
      </c>
      <c r="G56" s="69">
        <v>12</v>
      </c>
      <c r="H56" s="69">
        <v>15</v>
      </c>
      <c r="I56" s="64">
        <f t="shared" si="2"/>
        <v>27</v>
      </c>
      <c r="J56" s="70">
        <v>9101349423</v>
      </c>
      <c r="K56" s="70"/>
      <c r="L56" s="70"/>
      <c r="M56" s="70"/>
      <c r="N56" s="70"/>
      <c r="O56" s="70"/>
      <c r="P56" s="80">
        <v>43413</v>
      </c>
      <c r="Q56" s="64" t="s">
        <v>80</v>
      </c>
      <c r="R56" s="64"/>
      <c r="S56" s="64" t="s">
        <v>75</v>
      </c>
      <c r="T56" s="18"/>
    </row>
    <row r="57" spans="1:20">
      <c r="A57" s="4">
        <v>53</v>
      </c>
      <c r="B57" s="64" t="s">
        <v>67</v>
      </c>
      <c r="C57" s="72" t="s">
        <v>356</v>
      </c>
      <c r="D57" s="50" t="s">
        <v>29</v>
      </c>
      <c r="E57" s="68">
        <v>386</v>
      </c>
      <c r="F57" s="50" t="s">
        <v>105</v>
      </c>
      <c r="G57" s="69">
        <v>15</v>
      </c>
      <c r="H57" s="69">
        <v>18</v>
      </c>
      <c r="I57" s="64">
        <f t="shared" si="2"/>
        <v>33</v>
      </c>
      <c r="J57" s="70">
        <v>9854188758</v>
      </c>
      <c r="K57" s="70"/>
      <c r="L57" s="70"/>
      <c r="M57" s="70"/>
      <c r="N57" s="70"/>
      <c r="O57" s="70"/>
      <c r="P57" s="80">
        <v>43413</v>
      </c>
      <c r="Q57" s="64" t="s">
        <v>80</v>
      </c>
      <c r="R57" s="64"/>
      <c r="S57" s="64" t="s">
        <v>75</v>
      </c>
      <c r="T57" s="18"/>
    </row>
    <row r="58" spans="1:20">
      <c r="A58" s="4">
        <v>54</v>
      </c>
      <c r="B58" s="64" t="s">
        <v>67</v>
      </c>
      <c r="C58" s="72" t="s">
        <v>357</v>
      </c>
      <c r="D58" s="50" t="s">
        <v>29</v>
      </c>
      <c r="E58" s="68">
        <v>387</v>
      </c>
      <c r="F58" s="50" t="s">
        <v>105</v>
      </c>
      <c r="G58" s="69">
        <v>21</v>
      </c>
      <c r="H58" s="69">
        <v>15</v>
      </c>
      <c r="I58" s="64">
        <f t="shared" si="2"/>
        <v>36</v>
      </c>
      <c r="J58" s="70">
        <v>8876594369</v>
      </c>
      <c r="K58" s="70"/>
      <c r="L58" s="70"/>
      <c r="M58" s="70"/>
      <c r="N58" s="70"/>
      <c r="O58" s="70"/>
      <c r="P58" s="80">
        <v>43413</v>
      </c>
      <c r="Q58" s="64" t="s">
        <v>80</v>
      </c>
      <c r="R58" s="64"/>
      <c r="S58" s="64" t="s">
        <v>75</v>
      </c>
      <c r="T58" s="18"/>
    </row>
    <row r="59" spans="1:20" ht="25.5">
      <c r="A59" s="4">
        <v>55</v>
      </c>
      <c r="B59" s="64" t="s">
        <v>67</v>
      </c>
      <c r="C59" s="72" t="s">
        <v>358</v>
      </c>
      <c r="D59" s="50" t="s">
        <v>29</v>
      </c>
      <c r="E59" s="68">
        <v>388</v>
      </c>
      <c r="F59" s="50" t="s">
        <v>105</v>
      </c>
      <c r="G59" s="69">
        <v>18</v>
      </c>
      <c r="H59" s="69">
        <v>21</v>
      </c>
      <c r="I59" s="64">
        <f t="shared" si="2"/>
        <v>39</v>
      </c>
      <c r="J59" s="70">
        <v>9613209945</v>
      </c>
      <c r="K59" s="70"/>
      <c r="L59" s="70"/>
      <c r="M59" s="70"/>
      <c r="N59" s="70"/>
      <c r="O59" s="70"/>
      <c r="P59" s="80">
        <v>43413</v>
      </c>
      <c r="Q59" s="64" t="s">
        <v>80</v>
      </c>
      <c r="R59" s="64"/>
      <c r="S59" s="64" t="s">
        <v>75</v>
      </c>
      <c r="T59" s="18"/>
    </row>
    <row r="60" spans="1:20">
      <c r="A60" s="4">
        <v>56</v>
      </c>
      <c r="B60" s="64" t="s">
        <v>67</v>
      </c>
      <c r="C60" s="72" t="s">
        <v>359</v>
      </c>
      <c r="D60" s="50" t="s">
        <v>29</v>
      </c>
      <c r="E60" s="68">
        <v>389</v>
      </c>
      <c r="F60" s="50" t="s">
        <v>105</v>
      </c>
      <c r="G60" s="69">
        <v>22</v>
      </c>
      <c r="H60" s="69">
        <v>13</v>
      </c>
      <c r="I60" s="64">
        <f t="shared" si="2"/>
        <v>35</v>
      </c>
      <c r="J60" s="70"/>
      <c r="K60" s="70"/>
      <c r="L60" s="70"/>
      <c r="M60" s="70"/>
      <c r="N60" s="70"/>
      <c r="O60" s="70"/>
      <c r="P60" s="80">
        <v>43413</v>
      </c>
      <c r="Q60" s="64" t="s">
        <v>80</v>
      </c>
      <c r="R60" s="64"/>
      <c r="S60" s="64" t="s">
        <v>75</v>
      </c>
      <c r="T60" s="18"/>
    </row>
    <row r="61" spans="1:20">
      <c r="A61" s="4">
        <v>57</v>
      </c>
      <c r="B61" s="64" t="s">
        <v>67</v>
      </c>
      <c r="C61" s="72" t="s">
        <v>360</v>
      </c>
      <c r="D61" s="50" t="s">
        <v>29</v>
      </c>
      <c r="E61" s="68">
        <v>390</v>
      </c>
      <c r="F61" s="50" t="s">
        <v>105</v>
      </c>
      <c r="G61" s="69">
        <v>25</v>
      </c>
      <c r="H61" s="69">
        <v>14</v>
      </c>
      <c r="I61" s="64">
        <f t="shared" si="2"/>
        <v>39</v>
      </c>
      <c r="J61" s="70">
        <v>7663873591</v>
      </c>
      <c r="K61" s="70"/>
      <c r="L61" s="70"/>
      <c r="M61" s="70"/>
      <c r="N61" s="70"/>
      <c r="O61" s="70"/>
      <c r="P61" s="80">
        <v>43413</v>
      </c>
      <c r="Q61" s="64" t="s">
        <v>80</v>
      </c>
      <c r="R61" s="64"/>
      <c r="S61" s="64" t="s">
        <v>75</v>
      </c>
      <c r="T61" s="18"/>
    </row>
    <row r="62" spans="1:20">
      <c r="A62" s="4">
        <v>58</v>
      </c>
      <c r="B62" s="64" t="s">
        <v>67</v>
      </c>
      <c r="C62" s="64" t="s">
        <v>361</v>
      </c>
      <c r="D62" s="50" t="s">
        <v>27</v>
      </c>
      <c r="E62" s="64" t="s">
        <v>362</v>
      </c>
      <c r="F62" s="64" t="s">
        <v>120</v>
      </c>
      <c r="G62" s="65">
        <v>40</v>
      </c>
      <c r="H62" s="65">
        <v>46</v>
      </c>
      <c r="I62" s="65">
        <v>86</v>
      </c>
      <c r="J62" s="64"/>
      <c r="K62" s="64"/>
      <c r="L62" s="64"/>
      <c r="M62" s="64"/>
      <c r="N62" s="64"/>
      <c r="O62" s="64"/>
      <c r="P62" s="66">
        <v>43416</v>
      </c>
      <c r="Q62" s="64" t="s">
        <v>76</v>
      </c>
      <c r="R62" s="64"/>
      <c r="S62" s="64" t="s">
        <v>75</v>
      </c>
      <c r="T62" s="18"/>
    </row>
    <row r="63" spans="1:20">
      <c r="A63" s="4">
        <v>59</v>
      </c>
      <c r="B63" s="64" t="s">
        <v>67</v>
      </c>
      <c r="C63" s="64" t="s">
        <v>363</v>
      </c>
      <c r="D63" s="50" t="s">
        <v>27</v>
      </c>
      <c r="E63" s="64" t="s">
        <v>364</v>
      </c>
      <c r="F63" s="64" t="s">
        <v>120</v>
      </c>
      <c r="G63" s="65">
        <v>29</v>
      </c>
      <c r="H63" s="65">
        <v>29</v>
      </c>
      <c r="I63" s="65">
        <v>58</v>
      </c>
      <c r="J63" s="64"/>
      <c r="K63" s="64"/>
      <c r="L63" s="64"/>
      <c r="M63" s="64"/>
      <c r="N63" s="64"/>
      <c r="O63" s="64"/>
      <c r="P63" s="66">
        <v>43416</v>
      </c>
      <c r="Q63" s="64" t="s">
        <v>76</v>
      </c>
      <c r="R63" s="64"/>
      <c r="S63" s="64" t="s">
        <v>75</v>
      </c>
      <c r="T63" s="18"/>
    </row>
    <row r="64" spans="1:20">
      <c r="A64" s="4">
        <v>60</v>
      </c>
      <c r="B64" s="64" t="s">
        <v>66</v>
      </c>
      <c r="C64" s="64" t="s">
        <v>365</v>
      </c>
      <c r="D64" s="50" t="s">
        <v>27</v>
      </c>
      <c r="E64" s="64" t="s">
        <v>366</v>
      </c>
      <c r="F64" s="64" t="s">
        <v>98</v>
      </c>
      <c r="G64" s="65">
        <v>161</v>
      </c>
      <c r="H64" s="65">
        <v>160</v>
      </c>
      <c r="I64" s="65">
        <v>321</v>
      </c>
      <c r="J64" s="64"/>
      <c r="K64" s="64"/>
      <c r="L64" s="64"/>
      <c r="M64" s="64"/>
      <c r="N64" s="64"/>
      <c r="O64" s="64"/>
      <c r="P64" s="66">
        <v>43416</v>
      </c>
      <c r="Q64" s="64" t="s">
        <v>76</v>
      </c>
      <c r="R64" s="64"/>
      <c r="S64" s="64" t="s">
        <v>75</v>
      </c>
      <c r="T64" s="18"/>
    </row>
    <row r="65" spans="1:20">
      <c r="A65" s="4">
        <v>61</v>
      </c>
      <c r="B65" s="64" t="s">
        <v>66</v>
      </c>
      <c r="C65" s="72" t="s">
        <v>367</v>
      </c>
      <c r="D65" s="50" t="s">
        <v>29</v>
      </c>
      <c r="E65" s="68">
        <v>166</v>
      </c>
      <c r="F65" s="50" t="s">
        <v>105</v>
      </c>
      <c r="G65" s="69">
        <v>22</v>
      </c>
      <c r="H65" s="69">
        <v>13</v>
      </c>
      <c r="I65" s="64">
        <f t="shared" ref="I65:I78" si="3">+G65+H65</f>
        <v>35</v>
      </c>
      <c r="J65" s="70"/>
      <c r="K65" s="70"/>
      <c r="L65" s="70"/>
      <c r="M65" s="70"/>
      <c r="N65" s="70"/>
      <c r="O65" s="70"/>
      <c r="P65" s="76">
        <v>43418</v>
      </c>
      <c r="Q65" s="64" t="s">
        <v>78</v>
      </c>
      <c r="R65" s="64"/>
      <c r="S65" s="64" t="s">
        <v>75</v>
      </c>
      <c r="T65" s="18"/>
    </row>
    <row r="66" spans="1:20">
      <c r="A66" s="4">
        <v>62</v>
      </c>
      <c r="B66" s="64" t="s">
        <v>66</v>
      </c>
      <c r="C66" s="72" t="s">
        <v>368</v>
      </c>
      <c r="D66" s="50" t="s">
        <v>29</v>
      </c>
      <c r="E66" s="68">
        <v>167</v>
      </c>
      <c r="F66" s="50" t="s">
        <v>105</v>
      </c>
      <c r="G66" s="69">
        <v>25</v>
      </c>
      <c r="H66" s="69">
        <v>14</v>
      </c>
      <c r="I66" s="64">
        <f t="shared" si="3"/>
        <v>39</v>
      </c>
      <c r="J66" s="70"/>
      <c r="K66" s="70"/>
      <c r="L66" s="70"/>
      <c r="M66" s="70"/>
      <c r="N66" s="70"/>
      <c r="O66" s="70"/>
      <c r="P66" s="76">
        <v>43418</v>
      </c>
      <c r="Q66" s="64" t="s">
        <v>78</v>
      </c>
      <c r="R66" s="64"/>
      <c r="S66" s="64" t="s">
        <v>75</v>
      </c>
      <c r="T66" s="18"/>
    </row>
    <row r="67" spans="1:20">
      <c r="A67" s="4">
        <v>63</v>
      </c>
      <c r="B67" s="64" t="s">
        <v>66</v>
      </c>
      <c r="C67" s="72" t="s">
        <v>369</v>
      </c>
      <c r="D67" s="50" t="s">
        <v>29</v>
      </c>
      <c r="E67" s="68">
        <v>168</v>
      </c>
      <c r="F67" s="50" t="s">
        <v>105</v>
      </c>
      <c r="G67" s="69">
        <v>12</v>
      </c>
      <c r="H67" s="69">
        <v>15</v>
      </c>
      <c r="I67" s="64">
        <f t="shared" si="3"/>
        <v>27</v>
      </c>
      <c r="J67" s="70"/>
      <c r="K67" s="70"/>
      <c r="L67" s="70"/>
      <c r="M67" s="70"/>
      <c r="N67" s="70"/>
      <c r="O67" s="70"/>
      <c r="P67" s="76">
        <v>43418</v>
      </c>
      <c r="Q67" s="64" t="s">
        <v>78</v>
      </c>
      <c r="R67" s="64"/>
      <c r="S67" s="64" t="s">
        <v>75</v>
      </c>
      <c r="T67" s="18"/>
    </row>
    <row r="68" spans="1:20">
      <c r="A68" s="4">
        <v>64</v>
      </c>
      <c r="B68" s="64" t="s">
        <v>66</v>
      </c>
      <c r="C68" s="72" t="s">
        <v>370</v>
      </c>
      <c r="D68" s="50" t="s">
        <v>29</v>
      </c>
      <c r="E68" s="68">
        <v>169</v>
      </c>
      <c r="F68" s="50" t="s">
        <v>105</v>
      </c>
      <c r="G68" s="69">
        <v>15</v>
      </c>
      <c r="H68" s="69">
        <v>18</v>
      </c>
      <c r="I68" s="64">
        <f t="shared" si="3"/>
        <v>33</v>
      </c>
      <c r="J68" s="70"/>
      <c r="K68" s="70"/>
      <c r="L68" s="70"/>
      <c r="M68" s="70"/>
      <c r="N68" s="70"/>
      <c r="O68" s="70"/>
      <c r="P68" s="76">
        <v>43418</v>
      </c>
      <c r="Q68" s="64" t="s">
        <v>78</v>
      </c>
      <c r="R68" s="64"/>
      <c r="S68" s="64" t="s">
        <v>75</v>
      </c>
      <c r="T68" s="18"/>
    </row>
    <row r="69" spans="1:20">
      <c r="A69" s="4">
        <v>65</v>
      </c>
      <c r="B69" s="64" t="s">
        <v>66</v>
      </c>
      <c r="C69" s="72" t="s">
        <v>371</v>
      </c>
      <c r="D69" s="50" t="s">
        <v>29</v>
      </c>
      <c r="E69" s="68">
        <v>170</v>
      </c>
      <c r="F69" s="50" t="s">
        <v>105</v>
      </c>
      <c r="G69" s="69">
        <v>21</v>
      </c>
      <c r="H69" s="69">
        <v>15</v>
      </c>
      <c r="I69" s="64">
        <f t="shared" si="3"/>
        <v>36</v>
      </c>
      <c r="J69" s="70"/>
      <c r="K69" s="70"/>
      <c r="L69" s="70"/>
      <c r="M69" s="70"/>
      <c r="N69" s="70"/>
      <c r="O69" s="70"/>
      <c r="P69" s="76">
        <v>43418</v>
      </c>
      <c r="Q69" s="64" t="s">
        <v>78</v>
      </c>
      <c r="R69" s="64"/>
      <c r="S69" s="64" t="s">
        <v>75</v>
      </c>
      <c r="T69" s="18"/>
    </row>
    <row r="70" spans="1:20">
      <c r="A70" s="4">
        <v>66</v>
      </c>
      <c r="B70" s="64" t="s">
        <v>66</v>
      </c>
      <c r="C70" s="72" t="s">
        <v>372</v>
      </c>
      <c r="D70" s="50" t="s">
        <v>29</v>
      </c>
      <c r="E70" s="68">
        <v>171</v>
      </c>
      <c r="F70" s="50" t="s">
        <v>105</v>
      </c>
      <c r="G70" s="69">
        <v>18</v>
      </c>
      <c r="H70" s="69">
        <v>21</v>
      </c>
      <c r="I70" s="64">
        <f t="shared" si="3"/>
        <v>39</v>
      </c>
      <c r="J70" s="70">
        <v>9126105158</v>
      </c>
      <c r="K70" s="70"/>
      <c r="L70" s="70"/>
      <c r="M70" s="70"/>
      <c r="N70" s="70"/>
      <c r="O70" s="70"/>
      <c r="P70" s="76">
        <v>43418</v>
      </c>
      <c r="Q70" s="64" t="s">
        <v>78</v>
      </c>
      <c r="R70" s="64"/>
      <c r="S70" s="64" t="s">
        <v>75</v>
      </c>
      <c r="T70" s="18"/>
    </row>
    <row r="71" spans="1:20">
      <c r="A71" s="4">
        <v>67</v>
      </c>
      <c r="B71" s="64" t="s">
        <v>67</v>
      </c>
      <c r="C71" s="72" t="s">
        <v>373</v>
      </c>
      <c r="D71" s="50" t="s">
        <v>29</v>
      </c>
      <c r="E71" s="68">
        <v>391</v>
      </c>
      <c r="F71" s="50" t="s">
        <v>105</v>
      </c>
      <c r="G71" s="69">
        <v>12</v>
      </c>
      <c r="H71" s="69">
        <v>15</v>
      </c>
      <c r="I71" s="64">
        <f t="shared" si="3"/>
        <v>27</v>
      </c>
      <c r="J71" s="70">
        <v>9435465106</v>
      </c>
      <c r="K71" s="70"/>
      <c r="L71" s="70"/>
      <c r="M71" s="70"/>
      <c r="N71" s="70"/>
      <c r="O71" s="70"/>
      <c r="P71" s="76">
        <v>43418</v>
      </c>
      <c r="Q71" s="64" t="s">
        <v>78</v>
      </c>
      <c r="R71" s="64"/>
      <c r="S71" s="64" t="s">
        <v>75</v>
      </c>
      <c r="T71" s="18"/>
    </row>
    <row r="72" spans="1:20">
      <c r="A72" s="4">
        <v>68</v>
      </c>
      <c r="B72" s="64" t="s">
        <v>67</v>
      </c>
      <c r="C72" s="72" t="s">
        <v>374</v>
      </c>
      <c r="D72" s="50" t="s">
        <v>29</v>
      </c>
      <c r="E72" s="68">
        <v>392</v>
      </c>
      <c r="F72" s="50" t="s">
        <v>105</v>
      </c>
      <c r="G72" s="69">
        <v>15</v>
      </c>
      <c r="H72" s="69">
        <v>18</v>
      </c>
      <c r="I72" s="64">
        <f t="shared" si="3"/>
        <v>33</v>
      </c>
      <c r="J72" s="70">
        <v>7663996532</v>
      </c>
      <c r="K72" s="70"/>
      <c r="L72" s="70"/>
      <c r="M72" s="70"/>
      <c r="N72" s="70"/>
      <c r="O72" s="70"/>
      <c r="P72" s="76">
        <v>43418</v>
      </c>
      <c r="Q72" s="64" t="s">
        <v>78</v>
      </c>
      <c r="R72" s="64"/>
      <c r="S72" s="64" t="s">
        <v>75</v>
      </c>
      <c r="T72" s="18"/>
    </row>
    <row r="73" spans="1:20">
      <c r="A73" s="4">
        <v>69</v>
      </c>
      <c r="B73" s="64" t="s">
        <v>67</v>
      </c>
      <c r="C73" s="67" t="s">
        <v>375</v>
      </c>
      <c r="D73" s="50" t="s">
        <v>29</v>
      </c>
      <c r="E73" s="68">
        <v>393</v>
      </c>
      <c r="F73" s="50" t="s">
        <v>105</v>
      </c>
      <c r="G73" s="69">
        <v>21</v>
      </c>
      <c r="H73" s="69">
        <v>15</v>
      </c>
      <c r="I73" s="64">
        <f t="shared" si="3"/>
        <v>36</v>
      </c>
      <c r="J73" s="79">
        <v>7662077538</v>
      </c>
      <c r="K73" s="79"/>
      <c r="L73" s="79"/>
      <c r="M73" s="79"/>
      <c r="N73" s="79"/>
      <c r="O73" s="79"/>
      <c r="P73" s="76">
        <v>43418</v>
      </c>
      <c r="Q73" s="64" t="s">
        <v>78</v>
      </c>
      <c r="R73" s="64"/>
      <c r="S73" s="64" t="s">
        <v>75</v>
      </c>
      <c r="T73" s="18"/>
    </row>
    <row r="74" spans="1:20">
      <c r="A74" s="4">
        <v>70</v>
      </c>
      <c r="B74" s="64" t="s">
        <v>67</v>
      </c>
      <c r="C74" s="72" t="s">
        <v>376</v>
      </c>
      <c r="D74" s="50" t="s">
        <v>29</v>
      </c>
      <c r="E74" s="68">
        <v>394</v>
      </c>
      <c r="F74" s="50" t="s">
        <v>105</v>
      </c>
      <c r="G74" s="69">
        <v>18</v>
      </c>
      <c r="H74" s="69">
        <v>21</v>
      </c>
      <c r="I74" s="64">
        <f t="shared" si="3"/>
        <v>39</v>
      </c>
      <c r="J74" s="70"/>
      <c r="K74" s="70"/>
      <c r="L74" s="70"/>
      <c r="M74" s="70"/>
      <c r="N74" s="70"/>
      <c r="O74" s="70"/>
      <c r="P74" s="76">
        <v>43418</v>
      </c>
      <c r="Q74" s="64" t="s">
        <v>78</v>
      </c>
      <c r="R74" s="64"/>
      <c r="S74" s="64" t="s">
        <v>75</v>
      </c>
      <c r="T74" s="18"/>
    </row>
    <row r="75" spans="1:20">
      <c r="A75" s="4">
        <v>71</v>
      </c>
      <c r="B75" s="64" t="s">
        <v>67</v>
      </c>
      <c r="C75" s="72" t="s">
        <v>377</v>
      </c>
      <c r="D75" s="50" t="s">
        <v>29</v>
      </c>
      <c r="E75" s="68">
        <v>395</v>
      </c>
      <c r="F75" s="50" t="s">
        <v>105</v>
      </c>
      <c r="G75" s="69">
        <v>22</v>
      </c>
      <c r="H75" s="69">
        <v>13</v>
      </c>
      <c r="I75" s="64">
        <f t="shared" si="3"/>
        <v>35</v>
      </c>
      <c r="J75" s="70">
        <v>9954412194</v>
      </c>
      <c r="K75" s="70"/>
      <c r="L75" s="70"/>
      <c r="M75" s="70"/>
      <c r="N75" s="70"/>
      <c r="O75" s="70"/>
      <c r="P75" s="76">
        <v>43418</v>
      </c>
      <c r="Q75" s="64" t="s">
        <v>78</v>
      </c>
      <c r="R75" s="64"/>
      <c r="S75" s="64" t="s">
        <v>75</v>
      </c>
      <c r="T75" s="18"/>
    </row>
    <row r="76" spans="1:20">
      <c r="A76" s="4">
        <v>72</v>
      </c>
      <c r="B76" s="64" t="s">
        <v>67</v>
      </c>
      <c r="C76" s="72" t="s">
        <v>378</v>
      </c>
      <c r="D76" s="50" t="s">
        <v>29</v>
      </c>
      <c r="E76" s="68">
        <v>396</v>
      </c>
      <c r="F76" s="50" t="s">
        <v>105</v>
      </c>
      <c r="G76" s="69">
        <v>25</v>
      </c>
      <c r="H76" s="69">
        <v>14</v>
      </c>
      <c r="I76" s="64">
        <f t="shared" si="3"/>
        <v>39</v>
      </c>
      <c r="J76" s="70">
        <v>9126159257</v>
      </c>
      <c r="K76" s="70"/>
      <c r="L76" s="70"/>
      <c r="M76" s="70"/>
      <c r="N76" s="70"/>
      <c r="O76" s="70"/>
      <c r="P76" s="76">
        <v>43418</v>
      </c>
      <c r="Q76" s="64" t="s">
        <v>78</v>
      </c>
      <c r="R76" s="64"/>
      <c r="S76" s="64" t="s">
        <v>75</v>
      </c>
      <c r="T76" s="18"/>
    </row>
    <row r="77" spans="1:20">
      <c r="A77" s="4">
        <v>73</v>
      </c>
      <c r="B77" s="64" t="s">
        <v>67</v>
      </c>
      <c r="C77" s="72" t="s">
        <v>379</v>
      </c>
      <c r="D77" s="50" t="s">
        <v>29</v>
      </c>
      <c r="E77" s="68">
        <v>397</v>
      </c>
      <c r="F77" s="50" t="s">
        <v>105</v>
      </c>
      <c r="G77" s="69">
        <v>12</v>
      </c>
      <c r="H77" s="69">
        <v>15</v>
      </c>
      <c r="I77" s="64">
        <f t="shared" si="3"/>
        <v>27</v>
      </c>
      <c r="J77" s="70">
        <v>7663959162</v>
      </c>
      <c r="K77" s="70"/>
      <c r="L77" s="70"/>
      <c r="M77" s="70"/>
      <c r="N77" s="70"/>
      <c r="O77" s="70"/>
      <c r="P77" s="76">
        <v>43418</v>
      </c>
      <c r="Q77" s="64" t="s">
        <v>78</v>
      </c>
      <c r="R77" s="64"/>
      <c r="S77" s="64" t="s">
        <v>75</v>
      </c>
      <c r="T77" s="18"/>
    </row>
    <row r="78" spans="1:20">
      <c r="A78" s="4">
        <v>74</v>
      </c>
      <c r="B78" s="64" t="s">
        <v>67</v>
      </c>
      <c r="C78" s="72" t="s">
        <v>380</v>
      </c>
      <c r="D78" s="50" t="s">
        <v>29</v>
      </c>
      <c r="E78" s="68">
        <v>398</v>
      </c>
      <c r="F78" s="50" t="s">
        <v>105</v>
      </c>
      <c r="G78" s="69">
        <v>15</v>
      </c>
      <c r="H78" s="69">
        <v>18</v>
      </c>
      <c r="I78" s="64">
        <f t="shared" si="3"/>
        <v>33</v>
      </c>
      <c r="J78" s="70">
        <v>9085676963</v>
      </c>
      <c r="K78" s="70"/>
      <c r="L78" s="70"/>
      <c r="M78" s="70"/>
      <c r="N78" s="70"/>
      <c r="O78" s="70"/>
      <c r="P78" s="76">
        <v>43418</v>
      </c>
      <c r="Q78" s="64" t="s">
        <v>78</v>
      </c>
      <c r="R78" s="64"/>
      <c r="S78" s="64" t="s">
        <v>75</v>
      </c>
      <c r="T78" s="18"/>
    </row>
    <row r="79" spans="1:20">
      <c r="A79" s="4">
        <v>75</v>
      </c>
      <c r="B79" s="64" t="s">
        <v>67</v>
      </c>
      <c r="C79" s="64" t="s">
        <v>381</v>
      </c>
      <c r="D79" s="50" t="s">
        <v>27</v>
      </c>
      <c r="E79" s="64" t="s">
        <v>382</v>
      </c>
      <c r="F79" s="64" t="s">
        <v>120</v>
      </c>
      <c r="G79" s="65">
        <v>22</v>
      </c>
      <c r="H79" s="65">
        <v>26</v>
      </c>
      <c r="I79" s="65">
        <v>48</v>
      </c>
      <c r="J79" s="64"/>
      <c r="K79" s="64"/>
      <c r="L79" s="64"/>
      <c r="M79" s="64"/>
      <c r="N79" s="64"/>
      <c r="O79" s="64"/>
      <c r="P79" s="66">
        <v>43419</v>
      </c>
      <c r="Q79" s="64" t="s">
        <v>79</v>
      </c>
      <c r="R79" s="64"/>
      <c r="S79" s="64" t="s">
        <v>75</v>
      </c>
      <c r="T79" s="18"/>
    </row>
    <row r="80" spans="1:20">
      <c r="A80" s="4">
        <v>76</v>
      </c>
      <c r="B80" s="64" t="s">
        <v>67</v>
      </c>
      <c r="C80" s="64" t="s">
        <v>383</v>
      </c>
      <c r="D80" s="50" t="s">
        <v>27</v>
      </c>
      <c r="E80" s="64" t="s">
        <v>384</v>
      </c>
      <c r="F80" s="64" t="s">
        <v>120</v>
      </c>
      <c r="G80" s="65">
        <v>24</v>
      </c>
      <c r="H80" s="65">
        <v>26</v>
      </c>
      <c r="I80" s="65">
        <v>50</v>
      </c>
      <c r="J80" s="64"/>
      <c r="K80" s="64"/>
      <c r="L80" s="64"/>
      <c r="M80" s="64"/>
      <c r="N80" s="64"/>
      <c r="O80" s="64"/>
      <c r="P80" s="66">
        <v>43419</v>
      </c>
      <c r="Q80" s="64" t="s">
        <v>79</v>
      </c>
      <c r="R80" s="64"/>
      <c r="S80" s="64" t="s">
        <v>75</v>
      </c>
      <c r="T80" s="18"/>
    </row>
    <row r="81" spans="1:20">
      <c r="A81" s="4">
        <v>77</v>
      </c>
      <c r="B81" s="64" t="s">
        <v>67</v>
      </c>
      <c r="C81" s="64" t="s">
        <v>385</v>
      </c>
      <c r="D81" s="50" t="s">
        <v>27</v>
      </c>
      <c r="E81" s="64" t="s">
        <v>386</v>
      </c>
      <c r="F81" s="64" t="s">
        <v>120</v>
      </c>
      <c r="G81" s="65">
        <v>42</v>
      </c>
      <c r="H81" s="65">
        <v>45</v>
      </c>
      <c r="I81" s="65">
        <v>87</v>
      </c>
      <c r="J81" s="64"/>
      <c r="K81" s="64"/>
      <c r="L81" s="64"/>
      <c r="M81" s="64"/>
      <c r="N81" s="64"/>
      <c r="O81" s="64"/>
      <c r="P81" s="66">
        <v>43419</v>
      </c>
      <c r="Q81" s="64" t="s">
        <v>79</v>
      </c>
      <c r="R81" s="64"/>
      <c r="S81" s="64" t="s">
        <v>75</v>
      </c>
      <c r="T81" s="18"/>
    </row>
    <row r="82" spans="1:20">
      <c r="A82" s="4">
        <v>78</v>
      </c>
      <c r="B82" s="64" t="s">
        <v>66</v>
      </c>
      <c r="C82" s="64" t="s">
        <v>387</v>
      </c>
      <c r="D82" s="50" t="s">
        <v>27</v>
      </c>
      <c r="E82" s="64" t="s">
        <v>388</v>
      </c>
      <c r="F82" s="64" t="s">
        <v>120</v>
      </c>
      <c r="G82" s="65">
        <v>46</v>
      </c>
      <c r="H82" s="65">
        <v>34</v>
      </c>
      <c r="I82" s="65">
        <v>80</v>
      </c>
      <c r="J82" s="64"/>
      <c r="K82" s="64"/>
      <c r="L82" s="64"/>
      <c r="M82" s="64"/>
      <c r="N82" s="64"/>
      <c r="O82" s="64"/>
      <c r="P82" s="66">
        <v>43419</v>
      </c>
      <c r="Q82" s="64" t="s">
        <v>79</v>
      </c>
      <c r="R82" s="64"/>
      <c r="S82" s="64" t="s">
        <v>75</v>
      </c>
      <c r="T82" s="18"/>
    </row>
    <row r="83" spans="1:20">
      <c r="A83" s="4">
        <v>79</v>
      </c>
      <c r="B83" s="64" t="s">
        <v>66</v>
      </c>
      <c r="C83" s="72" t="s">
        <v>389</v>
      </c>
      <c r="D83" s="50" t="s">
        <v>29</v>
      </c>
      <c r="E83" s="68">
        <v>172</v>
      </c>
      <c r="F83" s="50" t="s">
        <v>105</v>
      </c>
      <c r="G83" s="69">
        <v>22</v>
      </c>
      <c r="H83" s="69">
        <v>13</v>
      </c>
      <c r="I83" s="64">
        <f t="shared" ref="I83:I95" si="4">+G83+H83</f>
        <v>35</v>
      </c>
      <c r="J83" s="70">
        <v>9577066181</v>
      </c>
      <c r="K83" s="70"/>
      <c r="L83" s="70"/>
      <c r="M83" s="70"/>
      <c r="N83" s="70"/>
      <c r="O83" s="70"/>
      <c r="P83" s="76">
        <v>43420</v>
      </c>
      <c r="Q83" s="64" t="s">
        <v>80</v>
      </c>
      <c r="R83" s="64"/>
      <c r="S83" s="64" t="s">
        <v>75</v>
      </c>
      <c r="T83" s="18"/>
    </row>
    <row r="84" spans="1:20">
      <c r="A84" s="4">
        <v>80</v>
      </c>
      <c r="B84" s="64" t="s">
        <v>66</v>
      </c>
      <c r="C84" s="72" t="s">
        <v>390</v>
      </c>
      <c r="D84" s="50" t="s">
        <v>29</v>
      </c>
      <c r="E84" s="68">
        <v>173</v>
      </c>
      <c r="F84" s="50" t="s">
        <v>105</v>
      </c>
      <c r="G84" s="69">
        <v>25</v>
      </c>
      <c r="H84" s="69">
        <v>14</v>
      </c>
      <c r="I84" s="64">
        <f t="shared" si="4"/>
        <v>39</v>
      </c>
      <c r="J84" s="70">
        <v>9126688502</v>
      </c>
      <c r="K84" s="70"/>
      <c r="L84" s="70"/>
      <c r="M84" s="70"/>
      <c r="N84" s="70"/>
      <c r="O84" s="70"/>
      <c r="P84" s="76">
        <v>43420</v>
      </c>
      <c r="Q84" s="64" t="s">
        <v>80</v>
      </c>
      <c r="R84" s="64"/>
      <c r="S84" s="64" t="s">
        <v>75</v>
      </c>
      <c r="T84" s="18"/>
    </row>
    <row r="85" spans="1:20">
      <c r="A85" s="4">
        <v>81</v>
      </c>
      <c r="B85" s="64" t="s">
        <v>66</v>
      </c>
      <c r="C85" s="72" t="s">
        <v>391</v>
      </c>
      <c r="D85" s="50" t="s">
        <v>29</v>
      </c>
      <c r="E85" s="68">
        <v>174</v>
      </c>
      <c r="F85" s="50" t="s">
        <v>105</v>
      </c>
      <c r="G85" s="69">
        <v>15</v>
      </c>
      <c r="H85" s="69">
        <v>18</v>
      </c>
      <c r="I85" s="64">
        <f t="shared" si="4"/>
        <v>33</v>
      </c>
      <c r="J85" s="70"/>
      <c r="K85" s="70"/>
      <c r="L85" s="70"/>
      <c r="M85" s="70"/>
      <c r="N85" s="70"/>
      <c r="O85" s="70"/>
      <c r="P85" s="76">
        <v>43420</v>
      </c>
      <c r="Q85" s="64" t="s">
        <v>80</v>
      </c>
      <c r="R85" s="64"/>
      <c r="S85" s="64" t="s">
        <v>75</v>
      </c>
      <c r="T85" s="18"/>
    </row>
    <row r="86" spans="1:20">
      <c r="A86" s="4">
        <v>82</v>
      </c>
      <c r="B86" s="64" t="s">
        <v>66</v>
      </c>
      <c r="C86" s="72" t="s">
        <v>392</v>
      </c>
      <c r="D86" s="50" t="s">
        <v>29</v>
      </c>
      <c r="E86" s="68">
        <v>175</v>
      </c>
      <c r="F86" s="50" t="s">
        <v>105</v>
      </c>
      <c r="G86" s="69">
        <v>21</v>
      </c>
      <c r="H86" s="69">
        <v>15</v>
      </c>
      <c r="I86" s="64">
        <f t="shared" si="4"/>
        <v>36</v>
      </c>
      <c r="J86" s="70">
        <v>7429163918</v>
      </c>
      <c r="K86" s="70"/>
      <c r="L86" s="70"/>
      <c r="M86" s="70"/>
      <c r="N86" s="70"/>
      <c r="O86" s="70"/>
      <c r="P86" s="76">
        <v>43420</v>
      </c>
      <c r="Q86" s="64" t="s">
        <v>80</v>
      </c>
      <c r="R86" s="64"/>
      <c r="S86" s="64" t="s">
        <v>75</v>
      </c>
      <c r="T86" s="18"/>
    </row>
    <row r="87" spans="1:20">
      <c r="A87" s="4">
        <v>83</v>
      </c>
      <c r="B87" s="64" t="s">
        <v>66</v>
      </c>
      <c r="C87" s="72" t="s">
        <v>393</v>
      </c>
      <c r="D87" s="50" t="s">
        <v>29</v>
      </c>
      <c r="E87" s="68">
        <v>176</v>
      </c>
      <c r="F87" s="50" t="s">
        <v>105</v>
      </c>
      <c r="G87" s="69">
        <v>18</v>
      </c>
      <c r="H87" s="69">
        <v>21</v>
      </c>
      <c r="I87" s="64">
        <f t="shared" si="4"/>
        <v>39</v>
      </c>
      <c r="J87" s="77">
        <v>766399331</v>
      </c>
      <c r="K87" s="77"/>
      <c r="L87" s="77"/>
      <c r="M87" s="77"/>
      <c r="N87" s="77"/>
      <c r="O87" s="77"/>
      <c r="P87" s="76">
        <v>43420</v>
      </c>
      <c r="Q87" s="64" t="s">
        <v>80</v>
      </c>
      <c r="R87" s="64"/>
      <c r="S87" s="64" t="s">
        <v>75</v>
      </c>
      <c r="T87" s="18"/>
    </row>
    <row r="88" spans="1:20">
      <c r="A88" s="4">
        <v>84</v>
      </c>
      <c r="B88" s="64" t="s">
        <v>66</v>
      </c>
      <c r="C88" s="72" t="s">
        <v>394</v>
      </c>
      <c r="D88" s="50" t="s">
        <v>29</v>
      </c>
      <c r="E88" s="68">
        <v>177</v>
      </c>
      <c r="F88" s="50" t="s">
        <v>105</v>
      </c>
      <c r="G88" s="69">
        <v>22</v>
      </c>
      <c r="H88" s="69">
        <v>13</v>
      </c>
      <c r="I88" s="64">
        <f t="shared" si="4"/>
        <v>35</v>
      </c>
      <c r="J88" s="70">
        <v>9435244929</v>
      </c>
      <c r="K88" s="70"/>
      <c r="L88" s="70"/>
      <c r="M88" s="70"/>
      <c r="N88" s="70"/>
      <c r="O88" s="70"/>
      <c r="P88" s="76">
        <v>43420</v>
      </c>
      <c r="Q88" s="64" t="s">
        <v>80</v>
      </c>
      <c r="R88" s="64"/>
      <c r="S88" s="64" t="s">
        <v>75</v>
      </c>
      <c r="T88" s="18"/>
    </row>
    <row r="89" spans="1:20">
      <c r="A89" s="4">
        <v>85</v>
      </c>
      <c r="B89" s="64" t="s">
        <v>66</v>
      </c>
      <c r="C89" s="72" t="s">
        <v>395</v>
      </c>
      <c r="D89" s="50" t="s">
        <v>29</v>
      </c>
      <c r="E89" s="68">
        <v>178</v>
      </c>
      <c r="F89" s="50" t="s">
        <v>105</v>
      </c>
      <c r="G89" s="69">
        <v>25</v>
      </c>
      <c r="H89" s="69">
        <v>14</v>
      </c>
      <c r="I89" s="64">
        <f t="shared" si="4"/>
        <v>39</v>
      </c>
      <c r="J89" s="70"/>
      <c r="K89" s="70"/>
      <c r="L89" s="70"/>
      <c r="M89" s="70"/>
      <c r="N89" s="70"/>
      <c r="O89" s="70"/>
      <c r="P89" s="76">
        <v>43420</v>
      </c>
      <c r="Q89" s="64" t="s">
        <v>80</v>
      </c>
      <c r="R89" s="64"/>
      <c r="S89" s="64" t="s">
        <v>75</v>
      </c>
      <c r="T89" s="18"/>
    </row>
    <row r="90" spans="1:20">
      <c r="A90" s="4">
        <v>86</v>
      </c>
      <c r="B90" s="64" t="s">
        <v>67</v>
      </c>
      <c r="C90" s="72" t="s">
        <v>396</v>
      </c>
      <c r="D90" s="50" t="s">
        <v>29</v>
      </c>
      <c r="E90" s="68">
        <v>399</v>
      </c>
      <c r="F90" s="50" t="s">
        <v>105</v>
      </c>
      <c r="G90" s="69">
        <v>21</v>
      </c>
      <c r="H90" s="69">
        <v>15</v>
      </c>
      <c r="I90" s="64">
        <f t="shared" si="4"/>
        <v>36</v>
      </c>
      <c r="J90" s="70">
        <v>8638627405</v>
      </c>
      <c r="K90" s="70"/>
      <c r="L90" s="70"/>
      <c r="M90" s="70"/>
      <c r="N90" s="70"/>
      <c r="O90" s="70"/>
      <c r="P90" s="76">
        <v>43420</v>
      </c>
      <c r="Q90" s="64" t="s">
        <v>80</v>
      </c>
      <c r="R90" s="64"/>
      <c r="S90" s="64" t="s">
        <v>75</v>
      </c>
      <c r="T90" s="18"/>
    </row>
    <row r="91" spans="1:20">
      <c r="A91" s="4">
        <v>87</v>
      </c>
      <c r="B91" s="64" t="s">
        <v>67</v>
      </c>
      <c r="C91" s="72" t="s">
        <v>397</v>
      </c>
      <c r="D91" s="50" t="s">
        <v>29</v>
      </c>
      <c r="E91" s="68">
        <v>400</v>
      </c>
      <c r="F91" s="50" t="s">
        <v>105</v>
      </c>
      <c r="G91" s="69">
        <v>18</v>
      </c>
      <c r="H91" s="69">
        <v>21</v>
      </c>
      <c r="I91" s="64">
        <f t="shared" si="4"/>
        <v>39</v>
      </c>
      <c r="J91" s="70">
        <v>7662958496</v>
      </c>
      <c r="K91" s="70"/>
      <c r="L91" s="70"/>
      <c r="M91" s="70"/>
      <c r="N91" s="70"/>
      <c r="O91" s="70"/>
      <c r="P91" s="76">
        <v>43420</v>
      </c>
      <c r="Q91" s="64" t="s">
        <v>80</v>
      </c>
      <c r="R91" s="64"/>
      <c r="S91" s="64" t="s">
        <v>75</v>
      </c>
      <c r="T91" s="18"/>
    </row>
    <row r="92" spans="1:20">
      <c r="A92" s="4">
        <v>88</v>
      </c>
      <c r="B92" s="64" t="s">
        <v>67</v>
      </c>
      <c r="C92" s="72" t="s">
        <v>398</v>
      </c>
      <c r="D92" s="50" t="s">
        <v>29</v>
      </c>
      <c r="E92" s="68">
        <v>401</v>
      </c>
      <c r="F92" s="50" t="s">
        <v>105</v>
      </c>
      <c r="G92" s="69">
        <v>22</v>
      </c>
      <c r="H92" s="69">
        <v>13</v>
      </c>
      <c r="I92" s="64">
        <f t="shared" si="4"/>
        <v>35</v>
      </c>
      <c r="J92" s="70">
        <v>9101932196</v>
      </c>
      <c r="K92" s="70"/>
      <c r="L92" s="70"/>
      <c r="M92" s="70"/>
      <c r="N92" s="70"/>
      <c r="O92" s="70"/>
      <c r="P92" s="76">
        <v>43420</v>
      </c>
      <c r="Q92" s="64" t="s">
        <v>80</v>
      </c>
      <c r="R92" s="64"/>
      <c r="S92" s="64" t="s">
        <v>75</v>
      </c>
      <c r="T92" s="18"/>
    </row>
    <row r="93" spans="1:20">
      <c r="A93" s="4">
        <v>89</v>
      </c>
      <c r="B93" s="64" t="s">
        <v>67</v>
      </c>
      <c r="C93" s="72" t="s">
        <v>399</v>
      </c>
      <c r="D93" s="50" t="s">
        <v>29</v>
      </c>
      <c r="E93" s="68">
        <v>402</v>
      </c>
      <c r="F93" s="50" t="s">
        <v>105</v>
      </c>
      <c r="G93" s="69">
        <v>25</v>
      </c>
      <c r="H93" s="69">
        <v>14</v>
      </c>
      <c r="I93" s="64">
        <f t="shared" si="4"/>
        <v>39</v>
      </c>
      <c r="J93" s="70">
        <v>9577517464</v>
      </c>
      <c r="K93" s="70"/>
      <c r="L93" s="70"/>
      <c r="M93" s="70"/>
      <c r="N93" s="70"/>
      <c r="O93" s="70"/>
      <c r="P93" s="76">
        <v>43420</v>
      </c>
      <c r="Q93" s="64" t="s">
        <v>80</v>
      </c>
      <c r="R93" s="64"/>
      <c r="S93" s="64" t="s">
        <v>75</v>
      </c>
      <c r="T93" s="18"/>
    </row>
    <row r="94" spans="1:20">
      <c r="A94" s="4">
        <v>90</v>
      </c>
      <c r="B94" s="64" t="s">
        <v>67</v>
      </c>
      <c r="C94" s="72" t="s">
        <v>400</v>
      </c>
      <c r="D94" s="50" t="s">
        <v>29</v>
      </c>
      <c r="E94" s="68">
        <v>403</v>
      </c>
      <c r="F94" s="50" t="s">
        <v>105</v>
      </c>
      <c r="G94" s="69">
        <v>15</v>
      </c>
      <c r="H94" s="69">
        <v>18</v>
      </c>
      <c r="I94" s="64">
        <f t="shared" si="4"/>
        <v>33</v>
      </c>
      <c r="J94" s="70">
        <v>9101937142</v>
      </c>
      <c r="K94" s="70"/>
      <c r="L94" s="70"/>
      <c r="M94" s="70"/>
      <c r="N94" s="70"/>
      <c r="O94" s="70"/>
      <c r="P94" s="76">
        <v>43420</v>
      </c>
      <c r="Q94" s="64" t="s">
        <v>80</v>
      </c>
      <c r="R94" s="64"/>
      <c r="S94" s="64" t="s">
        <v>75</v>
      </c>
      <c r="T94" s="18"/>
    </row>
    <row r="95" spans="1:20">
      <c r="A95" s="4">
        <v>91</v>
      </c>
      <c r="B95" s="64" t="s">
        <v>67</v>
      </c>
      <c r="C95" s="72" t="s">
        <v>401</v>
      </c>
      <c r="D95" s="50" t="s">
        <v>29</v>
      </c>
      <c r="E95" s="68">
        <v>404</v>
      </c>
      <c r="F95" s="50" t="s">
        <v>105</v>
      </c>
      <c r="G95" s="69">
        <v>21</v>
      </c>
      <c r="H95" s="69">
        <v>15</v>
      </c>
      <c r="I95" s="64">
        <f t="shared" si="4"/>
        <v>36</v>
      </c>
      <c r="J95" s="70"/>
      <c r="K95" s="70"/>
      <c r="L95" s="70"/>
      <c r="M95" s="70"/>
      <c r="N95" s="70"/>
      <c r="O95" s="70"/>
      <c r="P95" s="76">
        <v>43420</v>
      </c>
      <c r="Q95" s="64" t="s">
        <v>80</v>
      </c>
      <c r="R95" s="64"/>
      <c r="S95" s="64" t="s">
        <v>75</v>
      </c>
      <c r="T95" s="18"/>
    </row>
    <row r="96" spans="1:20">
      <c r="A96" s="4">
        <v>92</v>
      </c>
      <c r="B96" s="64" t="s">
        <v>67</v>
      </c>
      <c r="C96" s="64" t="s">
        <v>402</v>
      </c>
      <c r="D96" s="50" t="s">
        <v>27</v>
      </c>
      <c r="E96" s="64" t="s">
        <v>403</v>
      </c>
      <c r="F96" s="64" t="s">
        <v>342</v>
      </c>
      <c r="G96" s="65">
        <v>165</v>
      </c>
      <c r="H96" s="65">
        <v>148</v>
      </c>
      <c r="I96" s="65">
        <v>313</v>
      </c>
      <c r="J96" s="64"/>
      <c r="K96" s="64"/>
      <c r="L96" s="64"/>
      <c r="M96" s="64"/>
      <c r="N96" s="64"/>
      <c r="O96" s="64"/>
      <c r="P96" s="66">
        <v>43423</v>
      </c>
      <c r="Q96" s="64" t="s">
        <v>76</v>
      </c>
      <c r="R96" s="64"/>
      <c r="S96" s="64" t="s">
        <v>75</v>
      </c>
      <c r="T96" s="18"/>
    </row>
    <row r="97" spans="1:20">
      <c r="A97" s="4">
        <v>93</v>
      </c>
      <c r="B97" s="64" t="s">
        <v>66</v>
      </c>
      <c r="C97" s="64" t="s">
        <v>404</v>
      </c>
      <c r="D97" s="50" t="s">
        <v>27</v>
      </c>
      <c r="E97" s="64" t="s">
        <v>405</v>
      </c>
      <c r="F97" s="64" t="s">
        <v>237</v>
      </c>
      <c r="G97" s="65">
        <v>186</v>
      </c>
      <c r="H97" s="65">
        <v>179</v>
      </c>
      <c r="I97" s="65">
        <v>365</v>
      </c>
      <c r="J97" s="64"/>
      <c r="K97" s="64"/>
      <c r="L97" s="64"/>
      <c r="M97" s="64"/>
      <c r="N97" s="64"/>
      <c r="O97" s="64"/>
      <c r="P97" s="66">
        <v>43423</v>
      </c>
      <c r="Q97" s="64" t="s">
        <v>76</v>
      </c>
      <c r="R97" s="64"/>
      <c r="S97" s="64" t="s">
        <v>75</v>
      </c>
      <c r="T97" s="18"/>
    </row>
    <row r="98" spans="1:20">
      <c r="A98" s="4">
        <v>94</v>
      </c>
      <c r="B98" s="64" t="s">
        <v>67</v>
      </c>
      <c r="C98" s="64" t="s">
        <v>406</v>
      </c>
      <c r="D98" s="50" t="s">
        <v>27</v>
      </c>
      <c r="E98" s="64" t="s">
        <v>407</v>
      </c>
      <c r="F98" s="64" t="s">
        <v>120</v>
      </c>
      <c r="G98" s="65">
        <v>37</v>
      </c>
      <c r="H98" s="65">
        <v>39</v>
      </c>
      <c r="I98" s="65">
        <v>76</v>
      </c>
      <c r="J98" s="64"/>
      <c r="K98" s="64"/>
      <c r="L98" s="64"/>
      <c r="M98" s="64"/>
      <c r="N98" s="64"/>
      <c r="O98" s="64"/>
      <c r="P98" s="66">
        <v>43424</v>
      </c>
      <c r="Q98" s="64" t="s">
        <v>77</v>
      </c>
      <c r="R98" s="64"/>
      <c r="S98" s="64" t="s">
        <v>75</v>
      </c>
      <c r="T98" s="18"/>
    </row>
    <row r="99" spans="1:20">
      <c r="A99" s="4">
        <v>95</v>
      </c>
      <c r="B99" s="64" t="s">
        <v>67</v>
      </c>
      <c r="C99" s="64" t="s">
        <v>408</v>
      </c>
      <c r="D99" s="50" t="s">
        <v>27</v>
      </c>
      <c r="E99" s="64" t="s">
        <v>409</v>
      </c>
      <c r="F99" s="64" t="s">
        <v>101</v>
      </c>
      <c r="G99" s="65">
        <v>25</v>
      </c>
      <c r="H99" s="65">
        <v>19</v>
      </c>
      <c r="I99" s="65">
        <v>44</v>
      </c>
      <c r="J99" s="64"/>
      <c r="K99" s="64"/>
      <c r="L99" s="64"/>
      <c r="M99" s="64"/>
      <c r="N99" s="64"/>
      <c r="O99" s="64"/>
      <c r="P99" s="66">
        <v>43424</v>
      </c>
      <c r="Q99" s="64" t="s">
        <v>77</v>
      </c>
      <c r="R99" s="64"/>
      <c r="S99" s="64" t="s">
        <v>75</v>
      </c>
      <c r="T99" s="18"/>
    </row>
    <row r="100" spans="1:20">
      <c r="A100" s="4">
        <v>96</v>
      </c>
      <c r="B100" s="64" t="s">
        <v>66</v>
      </c>
      <c r="C100" s="64" t="s">
        <v>410</v>
      </c>
      <c r="D100" s="50" t="s">
        <v>27</v>
      </c>
      <c r="E100" s="64" t="s">
        <v>411</v>
      </c>
      <c r="F100" s="64" t="s">
        <v>120</v>
      </c>
      <c r="G100" s="65">
        <v>12</v>
      </c>
      <c r="H100" s="65">
        <v>11</v>
      </c>
      <c r="I100" s="65">
        <v>23</v>
      </c>
      <c r="J100" s="64"/>
      <c r="K100" s="64"/>
      <c r="L100" s="64"/>
      <c r="M100" s="64"/>
      <c r="N100" s="64"/>
      <c r="O100" s="64"/>
      <c r="P100" s="66">
        <v>43424</v>
      </c>
      <c r="Q100" s="64" t="s">
        <v>77</v>
      </c>
      <c r="R100" s="64"/>
      <c r="S100" s="64" t="s">
        <v>75</v>
      </c>
      <c r="T100" s="18"/>
    </row>
    <row r="101" spans="1:20">
      <c r="A101" s="4">
        <v>97</v>
      </c>
      <c r="B101" s="64" t="s">
        <v>66</v>
      </c>
      <c r="C101" s="64" t="s">
        <v>412</v>
      </c>
      <c r="D101" s="50" t="s">
        <v>27</v>
      </c>
      <c r="E101" s="64" t="s">
        <v>413</v>
      </c>
      <c r="F101" s="64" t="s">
        <v>120</v>
      </c>
      <c r="G101" s="65">
        <v>25</v>
      </c>
      <c r="H101" s="65">
        <v>35</v>
      </c>
      <c r="I101" s="65">
        <v>60</v>
      </c>
      <c r="J101" s="64"/>
      <c r="K101" s="64"/>
      <c r="L101" s="64"/>
      <c r="M101" s="64"/>
      <c r="N101" s="64"/>
      <c r="O101" s="64"/>
      <c r="P101" s="66">
        <v>43424</v>
      </c>
      <c r="Q101" s="64" t="s">
        <v>77</v>
      </c>
      <c r="R101" s="64"/>
      <c r="S101" s="64" t="s">
        <v>75</v>
      </c>
      <c r="T101" s="18"/>
    </row>
    <row r="102" spans="1:20">
      <c r="A102" s="4">
        <v>98</v>
      </c>
      <c r="B102" s="64" t="s">
        <v>66</v>
      </c>
      <c r="C102" s="64" t="s">
        <v>414</v>
      </c>
      <c r="D102" s="50" t="s">
        <v>27</v>
      </c>
      <c r="E102" s="64" t="s">
        <v>415</v>
      </c>
      <c r="F102" s="64" t="s">
        <v>120</v>
      </c>
      <c r="G102" s="65">
        <v>17</v>
      </c>
      <c r="H102" s="65">
        <v>19</v>
      </c>
      <c r="I102" s="65">
        <v>36</v>
      </c>
      <c r="J102" s="64"/>
      <c r="K102" s="64"/>
      <c r="L102" s="64"/>
      <c r="M102" s="64"/>
      <c r="N102" s="64"/>
      <c r="O102" s="64"/>
      <c r="P102" s="66">
        <v>43424</v>
      </c>
      <c r="Q102" s="64" t="s">
        <v>77</v>
      </c>
      <c r="R102" s="64"/>
      <c r="S102" s="64" t="s">
        <v>75</v>
      </c>
      <c r="T102" s="18"/>
    </row>
    <row r="103" spans="1:20">
      <c r="A103" s="4">
        <v>99</v>
      </c>
      <c r="B103" s="64" t="s">
        <v>66</v>
      </c>
      <c r="C103" s="72" t="s">
        <v>416</v>
      </c>
      <c r="D103" s="50" t="s">
        <v>29</v>
      </c>
      <c r="E103" s="68">
        <v>179</v>
      </c>
      <c r="F103" s="50" t="s">
        <v>105</v>
      </c>
      <c r="G103" s="69">
        <v>12</v>
      </c>
      <c r="H103" s="69">
        <v>15</v>
      </c>
      <c r="I103" s="64">
        <f t="shared" ref="I103:I114" si="5">+G103+H103</f>
        <v>27</v>
      </c>
      <c r="J103" s="70">
        <v>9678295771</v>
      </c>
      <c r="K103" s="70"/>
      <c r="L103" s="70"/>
      <c r="M103" s="70"/>
      <c r="N103" s="70"/>
      <c r="O103" s="70"/>
      <c r="P103" s="76">
        <v>43425</v>
      </c>
      <c r="Q103" s="64" t="s">
        <v>78</v>
      </c>
      <c r="R103" s="64"/>
      <c r="S103" s="64" t="s">
        <v>75</v>
      </c>
      <c r="T103" s="18"/>
    </row>
    <row r="104" spans="1:20">
      <c r="A104" s="4">
        <v>100</v>
      </c>
      <c r="B104" s="64" t="s">
        <v>66</v>
      </c>
      <c r="C104" s="72" t="s">
        <v>417</v>
      </c>
      <c r="D104" s="50" t="s">
        <v>29</v>
      </c>
      <c r="E104" s="68">
        <v>180</v>
      </c>
      <c r="F104" s="50" t="s">
        <v>105</v>
      </c>
      <c r="G104" s="69">
        <v>15</v>
      </c>
      <c r="H104" s="69">
        <v>18</v>
      </c>
      <c r="I104" s="64">
        <f t="shared" si="5"/>
        <v>33</v>
      </c>
      <c r="J104" s="77">
        <v>908517862</v>
      </c>
      <c r="K104" s="77"/>
      <c r="L104" s="77"/>
      <c r="M104" s="77"/>
      <c r="N104" s="77"/>
      <c r="O104" s="77"/>
      <c r="P104" s="76">
        <v>43425</v>
      </c>
      <c r="Q104" s="64" t="s">
        <v>78</v>
      </c>
      <c r="R104" s="64"/>
      <c r="S104" s="64" t="s">
        <v>75</v>
      </c>
      <c r="T104" s="18"/>
    </row>
    <row r="105" spans="1:20">
      <c r="A105" s="4">
        <v>101</v>
      </c>
      <c r="B105" s="64" t="s">
        <v>66</v>
      </c>
      <c r="C105" s="72" t="s">
        <v>418</v>
      </c>
      <c r="D105" s="50" t="s">
        <v>29</v>
      </c>
      <c r="E105" s="68">
        <v>181</v>
      </c>
      <c r="F105" s="50" t="s">
        <v>105</v>
      </c>
      <c r="G105" s="69">
        <v>21</v>
      </c>
      <c r="H105" s="69">
        <v>15</v>
      </c>
      <c r="I105" s="64">
        <f t="shared" si="5"/>
        <v>36</v>
      </c>
      <c r="J105" s="70">
        <v>7578985972</v>
      </c>
      <c r="K105" s="70"/>
      <c r="L105" s="70"/>
      <c r="M105" s="70"/>
      <c r="N105" s="70"/>
      <c r="O105" s="70"/>
      <c r="P105" s="76">
        <v>43425</v>
      </c>
      <c r="Q105" s="64" t="s">
        <v>78</v>
      </c>
      <c r="R105" s="64"/>
      <c r="S105" s="64" t="s">
        <v>75</v>
      </c>
      <c r="T105" s="18"/>
    </row>
    <row r="106" spans="1:20">
      <c r="A106" s="4">
        <v>102</v>
      </c>
      <c r="B106" s="64" t="s">
        <v>66</v>
      </c>
      <c r="C106" s="72" t="s">
        <v>419</v>
      </c>
      <c r="D106" s="50" t="s">
        <v>29</v>
      </c>
      <c r="E106" s="68">
        <v>182</v>
      </c>
      <c r="F106" s="50" t="s">
        <v>105</v>
      </c>
      <c r="G106" s="69">
        <v>18</v>
      </c>
      <c r="H106" s="69">
        <v>21</v>
      </c>
      <c r="I106" s="64">
        <f t="shared" si="5"/>
        <v>39</v>
      </c>
      <c r="J106" s="70">
        <v>9678279700</v>
      </c>
      <c r="K106" s="70"/>
      <c r="L106" s="70"/>
      <c r="M106" s="70"/>
      <c r="N106" s="70"/>
      <c r="O106" s="70"/>
      <c r="P106" s="76">
        <v>43425</v>
      </c>
      <c r="Q106" s="64" t="s">
        <v>78</v>
      </c>
      <c r="R106" s="64"/>
      <c r="S106" s="64" t="s">
        <v>75</v>
      </c>
      <c r="T106" s="18"/>
    </row>
    <row r="107" spans="1:20">
      <c r="A107" s="4">
        <v>103</v>
      </c>
      <c r="B107" s="64" t="s">
        <v>66</v>
      </c>
      <c r="C107" s="72" t="s">
        <v>420</v>
      </c>
      <c r="D107" s="50" t="s">
        <v>29</v>
      </c>
      <c r="E107" s="68">
        <v>183</v>
      </c>
      <c r="F107" s="50" t="s">
        <v>105</v>
      </c>
      <c r="G107" s="69">
        <v>22</v>
      </c>
      <c r="H107" s="69">
        <v>13</v>
      </c>
      <c r="I107" s="64">
        <f t="shared" si="5"/>
        <v>35</v>
      </c>
      <c r="J107" s="70">
        <v>8011952817</v>
      </c>
      <c r="K107" s="70"/>
      <c r="L107" s="70"/>
      <c r="M107" s="70"/>
      <c r="N107" s="70"/>
      <c r="O107" s="70"/>
      <c r="P107" s="76">
        <v>43425</v>
      </c>
      <c r="Q107" s="64" t="s">
        <v>78</v>
      </c>
      <c r="R107" s="64"/>
      <c r="S107" s="64" t="s">
        <v>75</v>
      </c>
      <c r="T107" s="18"/>
    </row>
    <row r="108" spans="1:20">
      <c r="A108" s="4">
        <v>104</v>
      </c>
      <c r="B108" s="64" t="s">
        <v>66</v>
      </c>
      <c r="C108" s="72" t="s">
        <v>421</v>
      </c>
      <c r="D108" s="50" t="s">
        <v>29</v>
      </c>
      <c r="E108" s="68">
        <v>184</v>
      </c>
      <c r="F108" s="50" t="s">
        <v>105</v>
      </c>
      <c r="G108" s="69">
        <v>25</v>
      </c>
      <c r="H108" s="69">
        <v>14</v>
      </c>
      <c r="I108" s="64">
        <f t="shared" si="5"/>
        <v>39</v>
      </c>
      <c r="J108" s="70">
        <v>8723039300</v>
      </c>
      <c r="K108" s="70"/>
      <c r="L108" s="70"/>
      <c r="M108" s="70"/>
      <c r="N108" s="70"/>
      <c r="O108" s="70"/>
      <c r="P108" s="76">
        <v>43425</v>
      </c>
      <c r="Q108" s="64" t="s">
        <v>78</v>
      </c>
      <c r="R108" s="64"/>
      <c r="S108" s="64" t="s">
        <v>75</v>
      </c>
      <c r="T108" s="18"/>
    </row>
    <row r="109" spans="1:20">
      <c r="A109" s="4">
        <v>105</v>
      </c>
      <c r="B109" s="64" t="s">
        <v>67</v>
      </c>
      <c r="C109" s="72" t="s">
        <v>422</v>
      </c>
      <c r="D109" s="50" t="s">
        <v>29</v>
      </c>
      <c r="E109" s="68">
        <v>405</v>
      </c>
      <c r="F109" s="50" t="s">
        <v>105</v>
      </c>
      <c r="G109" s="69">
        <v>18</v>
      </c>
      <c r="H109" s="69">
        <v>21</v>
      </c>
      <c r="I109" s="64">
        <f t="shared" si="5"/>
        <v>39</v>
      </c>
      <c r="J109" s="70">
        <v>9085246670</v>
      </c>
      <c r="K109" s="70"/>
      <c r="L109" s="70"/>
      <c r="M109" s="70"/>
      <c r="N109" s="70"/>
      <c r="O109" s="70"/>
      <c r="P109" s="76">
        <v>43425</v>
      </c>
      <c r="Q109" s="64" t="s">
        <v>78</v>
      </c>
      <c r="R109" s="64"/>
      <c r="S109" s="64" t="s">
        <v>75</v>
      </c>
      <c r="T109" s="18"/>
    </row>
    <row r="110" spans="1:20">
      <c r="A110" s="4">
        <v>106</v>
      </c>
      <c r="B110" s="64" t="s">
        <v>67</v>
      </c>
      <c r="C110" s="72" t="s">
        <v>423</v>
      </c>
      <c r="D110" s="50" t="s">
        <v>29</v>
      </c>
      <c r="E110" s="68">
        <v>406</v>
      </c>
      <c r="F110" s="50" t="s">
        <v>105</v>
      </c>
      <c r="G110" s="69">
        <v>22</v>
      </c>
      <c r="H110" s="69">
        <v>13</v>
      </c>
      <c r="I110" s="64">
        <f t="shared" si="5"/>
        <v>35</v>
      </c>
      <c r="J110" s="70"/>
      <c r="K110" s="70"/>
      <c r="L110" s="70"/>
      <c r="M110" s="70"/>
      <c r="N110" s="70"/>
      <c r="O110" s="70"/>
      <c r="P110" s="76">
        <v>43425</v>
      </c>
      <c r="Q110" s="64" t="s">
        <v>78</v>
      </c>
      <c r="R110" s="64"/>
      <c r="S110" s="64" t="s">
        <v>75</v>
      </c>
      <c r="T110" s="18"/>
    </row>
    <row r="111" spans="1:20">
      <c r="A111" s="4">
        <v>107</v>
      </c>
      <c r="B111" s="64" t="s">
        <v>67</v>
      </c>
      <c r="C111" s="67" t="s">
        <v>424</v>
      </c>
      <c r="D111" s="50" t="s">
        <v>29</v>
      </c>
      <c r="E111" s="68">
        <v>407</v>
      </c>
      <c r="F111" s="50" t="s">
        <v>105</v>
      </c>
      <c r="G111" s="69">
        <v>25</v>
      </c>
      <c r="H111" s="69">
        <v>14</v>
      </c>
      <c r="I111" s="64">
        <f t="shared" si="5"/>
        <v>39</v>
      </c>
      <c r="J111" s="79">
        <v>9365608886</v>
      </c>
      <c r="K111" s="79"/>
      <c r="L111" s="79"/>
      <c r="M111" s="79"/>
      <c r="N111" s="79"/>
      <c r="O111" s="79"/>
      <c r="P111" s="76">
        <v>43425</v>
      </c>
      <c r="Q111" s="64" t="s">
        <v>78</v>
      </c>
      <c r="R111" s="64"/>
      <c r="S111" s="64" t="s">
        <v>75</v>
      </c>
      <c r="T111" s="18"/>
    </row>
    <row r="112" spans="1:20">
      <c r="A112" s="4">
        <v>108</v>
      </c>
      <c r="B112" s="64" t="s">
        <v>67</v>
      </c>
      <c r="C112" s="72" t="s">
        <v>425</v>
      </c>
      <c r="D112" s="50" t="s">
        <v>29</v>
      </c>
      <c r="E112" s="68">
        <v>408</v>
      </c>
      <c r="F112" s="50" t="s">
        <v>105</v>
      </c>
      <c r="G112" s="69">
        <v>12</v>
      </c>
      <c r="H112" s="69">
        <v>15</v>
      </c>
      <c r="I112" s="64">
        <f t="shared" si="5"/>
        <v>27</v>
      </c>
      <c r="J112" s="70">
        <v>9101858628</v>
      </c>
      <c r="K112" s="70"/>
      <c r="L112" s="70"/>
      <c r="M112" s="70"/>
      <c r="N112" s="70"/>
      <c r="O112" s="70"/>
      <c r="P112" s="76">
        <v>43425</v>
      </c>
      <c r="Q112" s="64" t="s">
        <v>78</v>
      </c>
      <c r="R112" s="64"/>
      <c r="S112" s="64" t="s">
        <v>75</v>
      </c>
      <c r="T112" s="18"/>
    </row>
    <row r="113" spans="1:20">
      <c r="A113" s="4">
        <v>109</v>
      </c>
      <c r="B113" s="64" t="s">
        <v>67</v>
      </c>
      <c r="C113" s="72" t="s">
        <v>426</v>
      </c>
      <c r="D113" s="50" t="s">
        <v>29</v>
      </c>
      <c r="E113" s="68">
        <v>409</v>
      </c>
      <c r="F113" s="50" t="s">
        <v>105</v>
      </c>
      <c r="G113" s="69">
        <v>15</v>
      </c>
      <c r="H113" s="69">
        <v>18</v>
      </c>
      <c r="I113" s="64">
        <f t="shared" si="5"/>
        <v>33</v>
      </c>
      <c r="J113" s="70">
        <v>9365535528</v>
      </c>
      <c r="K113" s="70"/>
      <c r="L113" s="70"/>
      <c r="M113" s="70"/>
      <c r="N113" s="70"/>
      <c r="O113" s="70"/>
      <c r="P113" s="76">
        <v>43425</v>
      </c>
      <c r="Q113" s="64" t="s">
        <v>78</v>
      </c>
      <c r="R113" s="64"/>
      <c r="S113" s="64" t="s">
        <v>75</v>
      </c>
      <c r="T113" s="18"/>
    </row>
    <row r="114" spans="1:20">
      <c r="A114" s="4">
        <v>110</v>
      </c>
      <c r="B114" s="64" t="s">
        <v>67</v>
      </c>
      <c r="C114" s="72" t="s">
        <v>427</v>
      </c>
      <c r="D114" s="50" t="s">
        <v>29</v>
      </c>
      <c r="E114" s="68">
        <v>410</v>
      </c>
      <c r="F114" s="50" t="s">
        <v>105</v>
      </c>
      <c r="G114" s="69">
        <v>21</v>
      </c>
      <c r="H114" s="69">
        <v>15</v>
      </c>
      <c r="I114" s="64">
        <f t="shared" si="5"/>
        <v>36</v>
      </c>
      <c r="J114" s="70">
        <v>9126096379</v>
      </c>
      <c r="K114" s="70"/>
      <c r="L114" s="70"/>
      <c r="M114" s="70"/>
      <c r="N114" s="70"/>
      <c r="O114" s="70"/>
      <c r="P114" s="76">
        <v>43425</v>
      </c>
      <c r="Q114" s="64" t="s">
        <v>78</v>
      </c>
      <c r="R114" s="64"/>
      <c r="S114" s="64" t="s">
        <v>75</v>
      </c>
      <c r="T114" s="18"/>
    </row>
    <row r="115" spans="1:20">
      <c r="A115" s="4">
        <v>111</v>
      </c>
      <c r="B115" s="64" t="s">
        <v>67</v>
      </c>
      <c r="C115" s="64" t="s">
        <v>428</v>
      </c>
      <c r="D115" s="50" t="s">
        <v>27</v>
      </c>
      <c r="E115" s="64" t="s">
        <v>429</v>
      </c>
      <c r="F115" s="64" t="s">
        <v>120</v>
      </c>
      <c r="G115" s="65">
        <v>23</v>
      </c>
      <c r="H115" s="65">
        <v>24</v>
      </c>
      <c r="I115" s="65">
        <v>47</v>
      </c>
      <c r="J115" s="64"/>
      <c r="K115" s="64"/>
      <c r="L115" s="64"/>
      <c r="M115" s="64"/>
      <c r="N115" s="64"/>
      <c r="O115" s="64"/>
      <c r="P115" s="66">
        <v>43426</v>
      </c>
      <c r="Q115" s="64" t="s">
        <v>79</v>
      </c>
      <c r="R115" s="64"/>
      <c r="S115" s="64" t="s">
        <v>75</v>
      </c>
      <c r="T115" s="18"/>
    </row>
    <row r="116" spans="1:20">
      <c r="A116" s="4">
        <v>112</v>
      </c>
      <c r="B116" s="64" t="s">
        <v>67</v>
      </c>
      <c r="C116" s="64" t="s">
        <v>430</v>
      </c>
      <c r="D116" s="50" t="s">
        <v>27</v>
      </c>
      <c r="E116" s="64" t="s">
        <v>431</v>
      </c>
      <c r="F116" s="64" t="s">
        <v>120</v>
      </c>
      <c r="G116" s="65">
        <v>14</v>
      </c>
      <c r="H116" s="65">
        <v>14</v>
      </c>
      <c r="I116" s="65">
        <v>28</v>
      </c>
      <c r="J116" s="64"/>
      <c r="K116" s="64"/>
      <c r="L116" s="64"/>
      <c r="M116" s="64"/>
      <c r="N116" s="64"/>
      <c r="O116" s="64"/>
      <c r="P116" s="66">
        <v>43426</v>
      </c>
      <c r="Q116" s="64" t="s">
        <v>79</v>
      </c>
      <c r="R116" s="64"/>
      <c r="S116" s="64" t="s">
        <v>75</v>
      </c>
      <c r="T116" s="18"/>
    </row>
    <row r="117" spans="1:20">
      <c r="A117" s="4">
        <v>113</v>
      </c>
      <c r="B117" s="64" t="s">
        <v>66</v>
      </c>
      <c r="C117" s="64" t="s">
        <v>432</v>
      </c>
      <c r="D117" s="50" t="s">
        <v>27</v>
      </c>
      <c r="E117" s="64" t="s">
        <v>433</v>
      </c>
      <c r="F117" s="64" t="s">
        <v>120</v>
      </c>
      <c r="G117" s="65">
        <v>49</v>
      </c>
      <c r="H117" s="65">
        <v>50</v>
      </c>
      <c r="I117" s="65">
        <v>99</v>
      </c>
      <c r="J117" s="64"/>
      <c r="K117" s="64"/>
      <c r="L117" s="64"/>
      <c r="M117" s="64"/>
      <c r="N117" s="64"/>
      <c r="O117" s="64"/>
      <c r="P117" s="66">
        <v>43426</v>
      </c>
      <c r="Q117" s="64" t="s">
        <v>79</v>
      </c>
      <c r="R117" s="64"/>
      <c r="S117" s="64" t="s">
        <v>75</v>
      </c>
      <c r="T117" s="18"/>
    </row>
    <row r="118" spans="1:20">
      <c r="A118" s="4">
        <v>114</v>
      </c>
      <c r="B118" s="64" t="s">
        <v>66</v>
      </c>
      <c r="C118" s="64" t="s">
        <v>434</v>
      </c>
      <c r="D118" s="50" t="s">
        <v>27</v>
      </c>
      <c r="E118" s="64" t="s">
        <v>435</v>
      </c>
      <c r="F118" s="64" t="s">
        <v>101</v>
      </c>
      <c r="G118" s="65">
        <v>44</v>
      </c>
      <c r="H118" s="65">
        <v>53</v>
      </c>
      <c r="I118" s="65">
        <v>97</v>
      </c>
      <c r="J118" s="64"/>
      <c r="K118" s="64"/>
      <c r="L118" s="64"/>
      <c r="M118" s="64"/>
      <c r="N118" s="64"/>
      <c r="O118" s="64"/>
      <c r="P118" s="66">
        <v>43426</v>
      </c>
      <c r="Q118" s="64" t="s">
        <v>79</v>
      </c>
      <c r="R118" s="64"/>
      <c r="S118" s="64" t="s">
        <v>75</v>
      </c>
      <c r="T118" s="18"/>
    </row>
    <row r="119" spans="1:20">
      <c r="A119" s="4">
        <v>115</v>
      </c>
      <c r="B119" s="64" t="s">
        <v>67</v>
      </c>
      <c r="C119" s="64" t="s">
        <v>436</v>
      </c>
      <c r="D119" s="50" t="s">
        <v>27</v>
      </c>
      <c r="E119" s="64" t="s">
        <v>437</v>
      </c>
      <c r="F119" s="64" t="s">
        <v>101</v>
      </c>
      <c r="G119" s="65">
        <v>91</v>
      </c>
      <c r="H119" s="65">
        <v>101</v>
      </c>
      <c r="I119" s="65">
        <v>192</v>
      </c>
      <c r="J119" s="64"/>
      <c r="K119" s="64"/>
      <c r="L119" s="64"/>
      <c r="M119" s="64"/>
      <c r="N119" s="64"/>
      <c r="O119" s="64"/>
      <c r="P119" s="66">
        <v>43430</v>
      </c>
      <c r="Q119" s="64" t="s">
        <v>76</v>
      </c>
      <c r="R119" s="64"/>
      <c r="S119" s="64" t="s">
        <v>75</v>
      </c>
      <c r="T119" s="18"/>
    </row>
    <row r="120" spans="1:20">
      <c r="A120" s="4">
        <v>116</v>
      </c>
      <c r="B120" s="64" t="s">
        <v>66</v>
      </c>
      <c r="C120" s="64" t="s">
        <v>438</v>
      </c>
      <c r="D120" s="50" t="s">
        <v>27</v>
      </c>
      <c r="E120" s="64" t="s">
        <v>439</v>
      </c>
      <c r="F120" s="64" t="s">
        <v>120</v>
      </c>
      <c r="G120" s="65">
        <v>30</v>
      </c>
      <c r="H120" s="65">
        <v>33</v>
      </c>
      <c r="I120" s="65">
        <v>63</v>
      </c>
      <c r="J120" s="64"/>
      <c r="K120" s="64"/>
      <c r="L120" s="64"/>
      <c r="M120" s="64"/>
      <c r="N120" s="64"/>
      <c r="O120" s="64"/>
      <c r="P120" s="66">
        <v>43430</v>
      </c>
      <c r="Q120" s="64" t="s">
        <v>76</v>
      </c>
      <c r="R120" s="64"/>
      <c r="S120" s="64" t="s">
        <v>75</v>
      </c>
      <c r="T120" s="18"/>
    </row>
    <row r="121" spans="1:20">
      <c r="A121" s="4">
        <v>117</v>
      </c>
      <c r="B121" s="64" t="s">
        <v>66</v>
      </c>
      <c r="C121" s="64" t="s">
        <v>440</v>
      </c>
      <c r="D121" s="50" t="s">
        <v>27</v>
      </c>
      <c r="E121" s="64" t="s">
        <v>441</v>
      </c>
      <c r="F121" s="64" t="s">
        <v>120</v>
      </c>
      <c r="G121" s="65">
        <v>37</v>
      </c>
      <c r="H121" s="65">
        <v>53</v>
      </c>
      <c r="I121" s="65">
        <v>90</v>
      </c>
      <c r="J121" s="64"/>
      <c r="K121" s="64"/>
      <c r="L121" s="64"/>
      <c r="M121" s="64"/>
      <c r="N121" s="64"/>
      <c r="O121" s="64"/>
      <c r="P121" s="66">
        <v>43430</v>
      </c>
      <c r="Q121" s="64" t="s">
        <v>76</v>
      </c>
      <c r="R121" s="64"/>
      <c r="S121" s="64" t="s">
        <v>75</v>
      </c>
      <c r="T121" s="18"/>
    </row>
    <row r="122" spans="1:20">
      <c r="A122" s="4">
        <v>118</v>
      </c>
      <c r="B122" s="64" t="s">
        <v>66</v>
      </c>
      <c r="C122" s="64" t="s">
        <v>442</v>
      </c>
      <c r="D122" s="50" t="s">
        <v>27</v>
      </c>
      <c r="E122" s="64" t="s">
        <v>443</v>
      </c>
      <c r="F122" s="64" t="s">
        <v>120</v>
      </c>
      <c r="G122" s="65">
        <v>11</v>
      </c>
      <c r="H122" s="65">
        <v>13</v>
      </c>
      <c r="I122" s="65">
        <v>24</v>
      </c>
      <c r="J122" s="64"/>
      <c r="K122" s="64"/>
      <c r="L122" s="64"/>
      <c r="M122" s="64"/>
      <c r="N122" s="64"/>
      <c r="O122" s="64"/>
      <c r="P122" s="66">
        <v>43430</v>
      </c>
      <c r="Q122" s="64" t="s">
        <v>76</v>
      </c>
      <c r="R122" s="64"/>
      <c r="S122" s="64" t="s">
        <v>75</v>
      </c>
      <c r="T122" s="18"/>
    </row>
    <row r="123" spans="1:20">
      <c r="A123" s="4">
        <v>119</v>
      </c>
      <c r="B123" s="64" t="s">
        <v>66</v>
      </c>
      <c r="C123" s="64" t="s">
        <v>444</v>
      </c>
      <c r="D123" s="50" t="s">
        <v>27</v>
      </c>
      <c r="E123" s="64" t="s">
        <v>445</v>
      </c>
      <c r="F123" s="64" t="s">
        <v>120</v>
      </c>
      <c r="G123" s="65">
        <v>6</v>
      </c>
      <c r="H123" s="65">
        <v>6</v>
      </c>
      <c r="I123" s="65">
        <v>12</v>
      </c>
      <c r="J123" s="64"/>
      <c r="K123" s="64"/>
      <c r="L123" s="64"/>
      <c r="M123" s="64"/>
      <c r="N123" s="64"/>
      <c r="O123" s="64"/>
      <c r="P123" s="66">
        <v>43430</v>
      </c>
      <c r="Q123" s="64" t="s">
        <v>76</v>
      </c>
      <c r="R123" s="64"/>
      <c r="S123" s="64" t="s">
        <v>75</v>
      </c>
      <c r="T123" s="18"/>
    </row>
    <row r="124" spans="1:20">
      <c r="A124" s="4">
        <v>120</v>
      </c>
      <c r="B124" s="64" t="s">
        <v>67</v>
      </c>
      <c r="C124" s="64" t="s">
        <v>446</v>
      </c>
      <c r="D124" s="50" t="s">
        <v>27</v>
      </c>
      <c r="E124" s="64" t="s">
        <v>447</v>
      </c>
      <c r="F124" s="64" t="s">
        <v>120</v>
      </c>
      <c r="G124" s="65">
        <v>13</v>
      </c>
      <c r="H124" s="65">
        <v>21</v>
      </c>
      <c r="I124" s="65">
        <v>34</v>
      </c>
      <c r="J124" s="64"/>
      <c r="K124" s="64"/>
      <c r="L124" s="64"/>
      <c r="M124" s="64"/>
      <c r="N124" s="64"/>
      <c r="O124" s="64"/>
      <c r="P124" s="66">
        <v>43431</v>
      </c>
      <c r="Q124" s="64" t="s">
        <v>77</v>
      </c>
      <c r="R124" s="64"/>
      <c r="S124" s="64" t="s">
        <v>75</v>
      </c>
      <c r="T124" s="18"/>
    </row>
    <row r="125" spans="1:20">
      <c r="A125" s="4">
        <v>121</v>
      </c>
      <c r="B125" s="64" t="s">
        <v>67</v>
      </c>
      <c r="C125" s="64" t="s">
        <v>448</v>
      </c>
      <c r="D125" s="50" t="s">
        <v>27</v>
      </c>
      <c r="E125" s="64" t="s">
        <v>449</v>
      </c>
      <c r="F125" s="64" t="s">
        <v>98</v>
      </c>
      <c r="G125" s="65">
        <v>67</v>
      </c>
      <c r="H125" s="65">
        <v>74</v>
      </c>
      <c r="I125" s="65">
        <v>141</v>
      </c>
      <c r="J125" s="64"/>
      <c r="K125" s="64"/>
      <c r="L125" s="64"/>
      <c r="M125" s="64"/>
      <c r="N125" s="64"/>
      <c r="O125" s="64"/>
      <c r="P125" s="66">
        <v>43431</v>
      </c>
      <c r="Q125" s="64" t="s">
        <v>77</v>
      </c>
      <c r="R125" s="64"/>
      <c r="S125" s="64" t="s">
        <v>75</v>
      </c>
      <c r="T125" s="18"/>
    </row>
    <row r="126" spans="1:20">
      <c r="A126" s="4">
        <v>122</v>
      </c>
      <c r="B126" s="64" t="s">
        <v>66</v>
      </c>
      <c r="C126" s="64" t="s">
        <v>450</v>
      </c>
      <c r="D126" s="50" t="s">
        <v>27</v>
      </c>
      <c r="E126" s="64" t="s">
        <v>451</v>
      </c>
      <c r="F126" s="64" t="s">
        <v>120</v>
      </c>
      <c r="G126" s="65">
        <v>9</v>
      </c>
      <c r="H126" s="65">
        <v>5</v>
      </c>
      <c r="I126" s="65">
        <v>14</v>
      </c>
      <c r="J126" s="64"/>
      <c r="K126" s="64"/>
      <c r="L126" s="64"/>
      <c r="M126" s="64"/>
      <c r="N126" s="64"/>
      <c r="O126" s="64"/>
      <c r="P126" s="66">
        <v>43431</v>
      </c>
      <c r="Q126" s="64" t="s">
        <v>77</v>
      </c>
      <c r="R126" s="64"/>
      <c r="S126" s="64" t="s">
        <v>75</v>
      </c>
      <c r="T126" s="18"/>
    </row>
    <row r="127" spans="1:20">
      <c r="A127" s="4">
        <v>123</v>
      </c>
      <c r="B127" s="64" t="s">
        <v>66</v>
      </c>
      <c r="C127" s="64" t="s">
        <v>452</v>
      </c>
      <c r="D127" s="50" t="s">
        <v>27</v>
      </c>
      <c r="E127" s="64" t="s">
        <v>453</v>
      </c>
      <c r="F127" s="64" t="s">
        <v>120</v>
      </c>
      <c r="G127" s="65">
        <v>44</v>
      </c>
      <c r="H127" s="65">
        <v>54</v>
      </c>
      <c r="I127" s="65">
        <v>98</v>
      </c>
      <c r="J127" s="64"/>
      <c r="K127" s="64"/>
      <c r="L127" s="64"/>
      <c r="M127" s="64"/>
      <c r="N127" s="64"/>
      <c r="O127" s="64"/>
      <c r="P127" s="66">
        <v>43431</v>
      </c>
      <c r="Q127" s="64" t="s">
        <v>77</v>
      </c>
      <c r="R127" s="64"/>
      <c r="S127" s="64" t="s">
        <v>75</v>
      </c>
      <c r="T127" s="18"/>
    </row>
    <row r="128" spans="1:20">
      <c r="A128" s="4">
        <v>124</v>
      </c>
      <c r="B128" s="64" t="s">
        <v>66</v>
      </c>
      <c r="C128" s="64" t="s">
        <v>454</v>
      </c>
      <c r="D128" s="50" t="s">
        <v>27</v>
      </c>
      <c r="E128" s="64" t="s">
        <v>455</v>
      </c>
      <c r="F128" s="64" t="s">
        <v>120</v>
      </c>
      <c r="G128" s="65">
        <v>50</v>
      </c>
      <c r="H128" s="65">
        <v>49</v>
      </c>
      <c r="I128" s="65">
        <v>99</v>
      </c>
      <c r="J128" s="82">
        <v>9859110524</v>
      </c>
      <c r="K128" s="82"/>
      <c r="L128" s="82"/>
      <c r="M128" s="82"/>
      <c r="N128" s="82"/>
      <c r="O128" s="82"/>
      <c r="P128" s="66">
        <v>43431</v>
      </c>
      <c r="Q128" s="64" t="s">
        <v>77</v>
      </c>
      <c r="R128" s="64"/>
      <c r="S128" s="64" t="s">
        <v>75</v>
      </c>
      <c r="T128" s="18"/>
    </row>
    <row r="129" spans="1:20">
      <c r="A129" s="4">
        <v>125</v>
      </c>
      <c r="B129" s="64" t="s">
        <v>66</v>
      </c>
      <c r="C129" s="72" t="s">
        <v>456</v>
      </c>
      <c r="D129" s="50" t="s">
        <v>29</v>
      </c>
      <c r="E129" s="68">
        <v>185</v>
      </c>
      <c r="F129" s="50" t="s">
        <v>105</v>
      </c>
      <c r="G129" s="69">
        <v>15</v>
      </c>
      <c r="H129" s="69">
        <v>18</v>
      </c>
      <c r="I129" s="64">
        <f t="shared" ref="I129:I141" si="6">+G129+H129</f>
        <v>33</v>
      </c>
      <c r="J129" s="70">
        <v>91940139932</v>
      </c>
      <c r="K129" s="70"/>
      <c r="L129" s="70"/>
      <c r="M129" s="70"/>
      <c r="N129" s="70"/>
      <c r="O129" s="70"/>
      <c r="P129" s="76">
        <v>43432</v>
      </c>
      <c r="Q129" s="64" t="s">
        <v>78</v>
      </c>
      <c r="R129" s="64"/>
      <c r="S129" s="64" t="s">
        <v>75</v>
      </c>
      <c r="T129" s="18"/>
    </row>
    <row r="130" spans="1:20">
      <c r="A130" s="4">
        <v>126</v>
      </c>
      <c r="B130" s="64" t="s">
        <v>66</v>
      </c>
      <c r="C130" s="72" t="s">
        <v>457</v>
      </c>
      <c r="D130" s="50" t="s">
        <v>29</v>
      </c>
      <c r="E130" s="68">
        <v>186</v>
      </c>
      <c r="F130" s="50" t="s">
        <v>105</v>
      </c>
      <c r="G130" s="69">
        <v>21</v>
      </c>
      <c r="H130" s="69">
        <v>15</v>
      </c>
      <c r="I130" s="64">
        <f t="shared" si="6"/>
        <v>36</v>
      </c>
      <c r="J130" s="70">
        <v>9954427371</v>
      </c>
      <c r="K130" s="70"/>
      <c r="L130" s="70"/>
      <c r="M130" s="70"/>
      <c r="N130" s="70"/>
      <c r="O130" s="70"/>
      <c r="P130" s="76">
        <v>43432</v>
      </c>
      <c r="Q130" s="64" t="s">
        <v>78</v>
      </c>
      <c r="R130" s="64"/>
      <c r="S130" s="64" t="s">
        <v>75</v>
      </c>
      <c r="T130" s="18"/>
    </row>
    <row r="131" spans="1:20">
      <c r="A131" s="4">
        <v>127</v>
      </c>
      <c r="B131" s="64" t="s">
        <v>66</v>
      </c>
      <c r="C131" s="72" t="s">
        <v>458</v>
      </c>
      <c r="D131" s="50" t="s">
        <v>29</v>
      </c>
      <c r="E131" s="68">
        <v>187</v>
      </c>
      <c r="F131" s="50" t="s">
        <v>105</v>
      </c>
      <c r="G131" s="69">
        <v>18</v>
      </c>
      <c r="H131" s="69">
        <v>21</v>
      </c>
      <c r="I131" s="64">
        <f t="shared" si="6"/>
        <v>39</v>
      </c>
      <c r="J131" s="70"/>
      <c r="K131" s="70"/>
      <c r="L131" s="70"/>
      <c r="M131" s="70"/>
      <c r="N131" s="70"/>
      <c r="O131" s="70"/>
      <c r="P131" s="76">
        <v>43432</v>
      </c>
      <c r="Q131" s="64" t="s">
        <v>78</v>
      </c>
      <c r="R131" s="64"/>
      <c r="S131" s="64" t="s">
        <v>75</v>
      </c>
      <c r="T131" s="18"/>
    </row>
    <row r="132" spans="1:20">
      <c r="A132" s="4">
        <v>128</v>
      </c>
      <c r="B132" s="64" t="s">
        <v>66</v>
      </c>
      <c r="C132" s="72" t="s">
        <v>459</v>
      </c>
      <c r="D132" s="50" t="s">
        <v>29</v>
      </c>
      <c r="E132" s="68">
        <v>188</v>
      </c>
      <c r="F132" s="50" t="s">
        <v>105</v>
      </c>
      <c r="G132" s="69">
        <v>22</v>
      </c>
      <c r="H132" s="69">
        <v>13</v>
      </c>
      <c r="I132" s="64">
        <f t="shared" si="6"/>
        <v>35</v>
      </c>
      <c r="J132" s="70"/>
      <c r="K132" s="70"/>
      <c r="L132" s="70"/>
      <c r="M132" s="70"/>
      <c r="N132" s="70"/>
      <c r="O132" s="70"/>
      <c r="P132" s="76">
        <v>43432</v>
      </c>
      <c r="Q132" s="64" t="s">
        <v>78</v>
      </c>
      <c r="R132" s="64"/>
      <c r="S132" s="64" t="s">
        <v>75</v>
      </c>
      <c r="T132" s="18"/>
    </row>
    <row r="133" spans="1:20">
      <c r="A133" s="4">
        <v>129</v>
      </c>
      <c r="B133" s="64" t="s">
        <v>66</v>
      </c>
      <c r="C133" s="72" t="s">
        <v>460</v>
      </c>
      <c r="D133" s="50" t="s">
        <v>29</v>
      </c>
      <c r="E133" s="68">
        <v>189</v>
      </c>
      <c r="F133" s="50" t="s">
        <v>105</v>
      </c>
      <c r="G133" s="69">
        <v>25</v>
      </c>
      <c r="H133" s="69">
        <v>14</v>
      </c>
      <c r="I133" s="64">
        <f t="shared" si="6"/>
        <v>39</v>
      </c>
      <c r="J133" s="70">
        <v>9954030627</v>
      </c>
      <c r="K133" s="70"/>
      <c r="L133" s="70"/>
      <c r="M133" s="70"/>
      <c r="N133" s="70"/>
      <c r="O133" s="70"/>
      <c r="P133" s="76">
        <v>43432</v>
      </c>
      <c r="Q133" s="64" t="s">
        <v>78</v>
      </c>
      <c r="R133" s="64"/>
      <c r="S133" s="64" t="s">
        <v>75</v>
      </c>
      <c r="T133" s="18"/>
    </row>
    <row r="134" spans="1:20">
      <c r="A134" s="4">
        <v>130</v>
      </c>
      <c r="B134" s="64" t="s">
        <v>66</v>
      </c>
      <c r="C134" s="72" t="s">
        <v>461</v>
      </c>
      <c r="D134" s="50" t="s">
        <v>29</v>
      </c>
      <c r="E134" s="68">
        <v>190</v>
      </c>
      <c r="F134" s="50" t="s">
        <v>105</v>
      </c>
      <c r="G134" s="69">
        <v>12</v>
      </c>
      <c r="H134" s="69">
        <v>15</v>
      </c>
      <c r="I134" s="64">
        <f t="shared" si="6"/>
        <v>27</v>
      </c>
      <c r="J134" s="70">
        <v>9401785220</v>
      </c>
      <c r="K134" s="70"/>
      <c r="L134" s="70"/>
      <c r="M134" s="70"/>
      <c r="N134" s="70"/>
      <c r="O134" s="70"/>
      <c r="P134" s="76">
        <v>43432</v>
      </c>
      <c r="Q134" s="64" t="s">
        <v>78</v>
      </c>
      <c r="R134" s="64"/>
      <c r="S134" s="64" t="s">
        <v>75</v>
      </c>
      <c r="T134" s="18"/>
    </row>
    <row r="135" spans="1:20">
      <c r="A135" s="4">
        <v>131</v>
      </c>
      <c r="B135" s="64" t="s">
        <v>67</v>
      </c>
      <c r="C135" s="72" t="s">
        <v>462</v>
      </c>
      <c r="D135" s="50" t="s">
        <v>29</v>
      </c>
      <c r="E135" s="68">
        <v>462</v>
      </c>
      <c r="F135" s="50" t="s">
        <v>105</v>
      </c>
      <c r="G135" s="69">
        <v>12</v>
      </c>
      <c r="H135" s="69">
        <v>15</v>
      </c>
      <c r="I135" s="64">
        <f t="shared" si="6"/>
        <v>27</v>
      </c>
      <c r="J135" s="70">
        <v>9101307434</v>
      </c>
      <c r="K135" s="70"/>
      <c r="L135" s="70"/>
      <c r="M135" s="70"/>
      <c r="N135" s="70"/>
      <c r="O135" s="70"/>
      <c r="P135" s="76">
        <v>43432</v>
      </c>
      <c r="Q135" s="64" t="s">
        <v>78</v>
      </c>
      <c r="R135" s="64"/>
      <c r="S135" s="64" t="s">
        <v>75</v>
      </c>
      <c r="T135" s="18"/>
    </row>
    <row r="136" spans="1:20">
      <c r="A136" s="4">
        <v>132</v>
      </c>
      <c r="B136" s="64" t="s">
        <v>67</v>
      </c>
      <c r="C136" s="72" t="s">
        <v>463</v>
      </c>
      <c r="D136" s="50" t="s">
        <v>29</v>
      </c>
      <c r="E136" s="68">
        <v>463</v>
      </c>
      <c r="F136" s="50" t="s">
        <v>105</v>
      </c>
      <c r="G136" s="69">
        <v>15</v>
      </c>
      <c r="H136" s="69">
        <v>18</v>
      </c>
      <c r="I136" s="64">
        <f t="shared" si="6"/>
        <v>33</v>
      </c>
      <c r="J136" s="70">
        <v>9365149271</v>
      </c>
      <c r="K136" s="70"/>
      <c r="L136" s="70"/>
      <c r="M136" s="70"/>
      <c r="N136" s="70"/>
      <c r="O136" s="70"/>
      <c r="P136" s="76">
        <v>43432</v>
      </c>
      <c r="Q136" s="64" t="s">
        <v>78</v>
      </c>
      <c r="R136" s="64"/>
      <c r="S136" s="64" t="s">
        <v>75</v>
      </c>
      <c r="T136" s="18"/>
    </row>
    <row r="137" spans="1:20">
      <c r="A137" s="4">
        <v>133</v>
      </c>
      <c r="B137" s="64" t="s">
        <v>67</v>
      </c>
      <c r="C137" s="72" t="s">
        <v>464</v>
      </c>
      <c r="D137" s="50" t="s">
        <v>29</v>
      </c>
      <c r="E137" s="68">
        <v>464</v>
      </c>
      <c r="F137" s="50" t="s">
        <v>105</v>
      </c>
      <c r="G137" s="69">
        <v>21</v>
      </c>
      <c r="H137" s="69">
        <v>15</v>
      </c>
      <c r="I137" s="64">
        <f t="shared" si="6"/>
        <v>36</v>
      </c>
      <c r="J137" s="70">
        <v>8723031059</v>
      </c>
      <c r="K137" s="70"/>
      <c r="L137" s="70"/>
      <c r="M137" s="70"/>
      <c r="N137" s="70"/>
      <c r="O137" s="70"/>
      <c r="P137" s="76">
        <v>43432</v>
      </c>
      <c r="Q137" s="64" t="s">
        <v>78</v>
      </c>
      <c r="R137" s="64"/>
      <c r="S137" s="64" t="s">
        <v>75</v>
      </c>
      <c r="T137" s="18"/>
    </row>
    <row r="138" spans="1:20">
      <c r="A138" s="4">
        <v>134</v>
      </c>
      <c r="B138" s="64" t="s">
        <v>67</v>
      </c>
      <c r="C138" s="72" t="s">
        <v>465</v>
      </c>
      <c r="D138" s="50" t="s">
        <v>29</v>
      </c>
      <c r="E138" s="68">
        <v>465</v>
      </c>
      <c r="F138" s="50" t="s">
        <v>105</v>
      </c>
      <c r="G138" s="69">
        <v>18</v>
      </c>
      <c r="H138" s="69">
        <v>21</v>
      </c>
      <c r="I138" s="64">
        <f t="shared" si="6"/>
        <v>39</v>
      </c>
      <c r="J138" s="70">
        <v>9126103122</v>
      </c>
      <c r="K138" s="70"/>
      <c r="L138" s="70"/>
      <c r="M138" s="70"/>
      <c r="N138" s="70"/>
      <c r="O138" s="70"/>
      <c r="P138" s="76">
        <v>43432</v>
      </c>
      <c r="Q138" s="64" t="s">
        <v>78</v>
      </c>
      <c r="R138" s="64"/>
      <c r="S138" s="64" t="s">
        <v>75</v>
      </c>
      <c r="T138" s="18"/>
    </row>
    <row r="139" spans="1:20">
      <c r="A139" s="4">
        <v>135</v>
      </c>
      <c r="B139" s="64" t="s">
        <v>67</v>
      </c>
      <c r="C139" s="72" t="s">
        <v>466</v>
      </c>
      <c r="D139" s="50" t="s">
        <v>29</v>
      </c>
      <c r="E139" s="68">
        <v>466</v>
      </c>
      <c r="F139" s="50" t="s">
        <v>105</v>
      </c>
      <c r="G139" s="69">
        <v>22</v>
      </c>
      <c r="H139" s="69">
        <v>13</v>
      </c>
      <c r="I139" s="64">
        <f t="shared" si="6"/>
        <v>35</v>
      </c>
      <c r="J139" s="70">
        <v>7896874624</v>
      </c>
      <c r="K139" s="70"/>
      <c r="L139" s="70"/>
      <c r="M139" s="70"/>
      <c r="N139" s="70"/>
      <c r="O139" s="70"/>
      <c r="P139" s="76">
        <v>43432</v>
      </c>
      <c r="Q139" s="64" t="s">
        <v>78</v>
      </c>
      <c r="R139" s="64"/>
      <c r="S139" s="64" t="s">
        <v>75</v>
      </c>
      <c r="T139" s="18"/>
    </row>
    <row r="140" spans="1:20">
      <c r="A140" s="4">
        <v>136</v>
      </c>
      <c r="B140" s="64" t="s">
        <v>67</v>
      </c>
      <c r="C140" s="72" t="s">
        <v>467</v>
      </c>
      <c r="D140" s="50" t="s">
        <v>29</v>
      </c>
      <c r="E140" s="68">
        <v>467</v>
      </c>
      <c r="F140" s="50" t="s">
        <v>105</v>
      </c>
      <c r="G140" s="69">
        <v>25</v>
      </c>
      <c r="H140" s="69">
        <v>14</v>
      </c>
      <c r="I140" s="64">
        <f t="shared" si="6"/>
        <v>39</v>
      </c>
      <c r="J140" s="70">
        <v>7002706536</v>
      </c>
      <c r="K140" s="70"/>
      <c r="L140" s="70"/>
      <c r="M140" s="70"/>
      <c r="N140" s="70"/>
      <c r="O140" s="70"/>
      <c r="P140" s="76">
        <v>43432</v>
      </c>
      <c r="Q140" s="64" t="s">
        <v>78</v>
      </c>
      <c r="R140" s="64"/>
      <c r="S140" s="64" t="s">
        <v>75</v>
      </c>
      <c r="T140" s="18"/>
    </row>
    <row r="141" spans="1:20">
      <c r="A141" s="4">
        <v>137</v>
      </c>
      <c r="B141" s="64" t="s">
        <v>67</v>
      </c>
      <c r="C141" s="72" t="s">
        <v>468</v>
      </c>
      <c r="D141" s="50" t="s">
        <v>29</v>
      </c>
      <c r="E141" s="68">
        <v>468</v>
      </c>
      <c r="F141" s="50" t="s">
        <v>105</v>
      </c>
      <c r="G141" s="69">
        <v>12</v>
      </c>
      <c r="H141" s="69">
        <v>15</v>
      </c>
      <c r="I141" s="64">
        <f t="shared" si="6"/>
        <v>27</v>
      </c>
      <c r="J141" s="70">
        <v>8751016340</v>
      </c>
      <c r="K141" s="70"/>
      <c r="L141" s="70"/>
      <c r="M141" s="70"/>
      <c r="N141" s="70"/>
      <c r="O141" s="70"/>
      <c r="P141" s="76">
        <v>43432</v>
      </c>
      <c r="Q141" s="64" t="s">
        <v>78</v>
      </c>
      <c r="R141" s="64"/>
      <c r="S141" s="64" t="s">
        <v>75</v>
      </c>
      <c r="T141" s="18"/>
    </row>
    <row r="142" spans="1:20">
      <c r="A142" s="4">
        <v>138</v>
      </c>
      <c r="B142" s="64" t="s">
        <v>67</v>
      </c>
      <c r="C142" s="64" t="s">
        <v>469</v>
      </c>
      <c r="D142" s="50" t="s">
        <v>27</v>
      </c>
      <c r="E142" s="64" t="s">
        <v>470</v>
      </c>
      <c r="F142" s="64" t="s">
        <v>120</v>
      </c>
      <c r="G142" s="65">
        <v>105</v>
      </c>
      <c r="H142" s="65">
        <v>126</v>
      </c>
      <c r="I142" s="65">
        <v>231</v>
      </c>
      <c r="J142" s="64"/>
      <c r="K142" s="64"/>
      <c r="L142" s="64"/>
      <c r="M142" s="64"/>
      <c r="N142" s="64"/>
      <c r="O142" s="64"/>
      <c r="P142" s="66">
        <v>43433</v>
      </c>
      <c r="Q142" s="64" t="s">
        <v>79</v>
      </c>
      <c r="R142" s="64"/>
      <c r="S142" s="64" t="s">
        <v>75</v>
      </c>
      <c r="T142" s="18"/>
    </row>
    <row r="143" spans="1:20">
      <c r="A143" s="4">
        <v>139</v>
      </c>
      <c r="B143" s="64" t="s">
        <v>66</v>
      </c>
      <c r="C143" s="64" t="s">
        <v>471</v>
      </c>
      <c r="D143" s="50" t="s">
        <v>27</v>
      </c>
      <c r="E143" s="64" t="s">
        <v>472</v>
      </c>
      <c r="F143" s="64" t="s">
        <v>342</v>
      </c>
      <c r="G143" s="65">
        <v>112</v>
      </c>
      <c r="H143" s="65">
        <v>140</v>
      </c>
      <c r="I143" s="65">
        <v>252</v>
      </c>
      <c r="J143" s="82">
        <v>9854188610</v>
      </c>
      <c r="K143" s="82"/>
      <c r="L143" s="82"/>
      <c r="M143" s="82"/>
      <c r="N143" s="82"/>
      <c r="O143" s="82"/>
      <c r="P143" s="66">
        <v>43433</v>
      </c>
      <c r="Q143" s="64" t="s">
        <v>79</v>
      </c>
      <c r="R143" s="64"/>
      <c r="S143" s="64" t="s">
        <v>75</v>
      </c>
      <c r="T143" s="18"/>
    </row>
    <row r="144" spans="1:20">
      <c r="A144" s="4">
        <v>140</v>
      </c>
      <c r="B144" s="64" t="s">
        <v>66</v>
      </c>
      <c r="C144" s="72" t="s">
        <v>473</v>
      </c>
      <c r="D144" s="50" t="s">
        <v>29</v>
      </c>
      <c r="E144" s="68">
        <v>191</v>
      </c>
      <c r="F144" s="50" t="s">
        <v>105</v>
      </c>
      <c r="G144" s="69">
        <v>15</v>
      </c>
      <c r="H144" s="69">
        <v>18</v>
      </c>
      <c r="I144" s="64">
        <f t="shared" ref="I144:I156" si="7">+G144+H144</f>
        <v>33</v>
      </c>
      <c r="J144" s="70">
        <v>9678142782</v>
      </c>
      <c r="K144" s="70"/>
      <c r="L144" s="70"/>
      <c r="M144" s="70"/>
      <c r="N144" s="70"/>
      <c r="O144" s="70"/>
      <c r="P144" s="76">
        <v>43434</v>
      </c>
      <c r="Q144" s="64" t="s">
        <v>80</v>
      </c>
      <c r="R144" s="64"/>
      <c r="S144" s="64" t="s">
        <v>75</v>
      </c>
      <c r="T144" s="18"/>
    </row>
    <row r="145" spans="1:20">
      <c r="A145" s="4">
        <v>141</v>
      </c>
      <c r="B145" s="64" t="s">
        <v>66</v>
      </c>
      <c r="C145" s="72" t="s">
        <v>474</v>
      </c>
      <c r="D145" s="50" t="s">
        <v>29</v>
      </c>
      <c r="E145" s="68">
        <v>192</v>
      </c>
      <c r="F145" s="50" t="s">
        <v>105</v>
      </c>
      <c r="G145" s="69">
        <v>21</v>
      </c>
      <c r="H145" s="69">
        <v>15</v>
      </c>
      <c r="I145" s="64">
        <f t="shared" si="7"/>
        <v>36</v>
      </c>
      <c r="J145" s="70">
        <v>6900732984</v>
      </c>
      <c r="K145" s="70"/>
      <c r="L145" s="70"/>
      <c r="M145" s="70"/>
      <c r="N145" s="70"/>
      <c r="O145" s="70"/>
      <c r="P145" s="76">
        <v>43434</v>
      </c>
      <c r="Q145" s="64" t="s">
        <v>80</v>
      </c>
      <c r="R145" s="64"/>
      <c r="S145" s="64" t="s">
        <v>75</v>
      </c>
      <c r="T145" s="18"/>
    </row>
    <row r="146" spans="1:20">
      <c r="A146" s="4">
        <v>142</v>
      </c>
      <c r="B146" s="64" t="s">
        <v>66</v>
      </c>
      <c r="C146" s="67" t="s">
        <v>475</v>
      </c>
      <c r="D146" s="50" t="s">
        <v>29</v>
      </c>
      <c r="E146" s="78">
        <v>193</v>
      </c>
      <c r="F146" s="50" t="s">
        <v>105</v>
      </c>
      <c r="G146" s="69">
        <v>18</v>
      </c>
      <c r="H146" s="69">
        <v>21</v>
      </c>
      <c r="I146" s="64">
        <f t="shared" si="7"/>
        <v>39</v>
      </c>
      <c r="J146" s="79"/>
      <c r="K146" s="79"/>
      <c r="L146" s="79"/>
      <c r="M146" s="79"/>
      <c r="N146" s="79"/>
      <c r="O146" s="79"/>
      <c r="P146" s="76">
        <v>43434</v>
      </c>
      <c r="Q146" s="64" t="s">
        <v>80</v>
      </c>
      <c r="R146" s="64"/>
      <c r="S146" s="64" t="s">
        <v>75</v>
      </c>
      <c r="T146" s="18"/>
    </row>
    <row r="147" spans="1:20">
      <c r="A147" s="4">
        <v>143</v>
      </c>
      <c r="B147" s="64" t="s">
        <v>66</v>
      </c>
      <c r="C147" s="72" t="s">
        <v>476</v>
      </c>
      <c r="D147" s="50" t="s">
        <v>29</v>
      </c>
      <c r="E147" s="68">
        <v>194</v>
      </c>
      <c r="F147" s="50" t="s">
        <v>105</v>
      </c>
      <c r="G147" s="69">
        <v>22</v>
      </c>
      <c r="H147" s="69">
        <v>13</v>
      </c>
      <c r="I147" s="64">
        <f t="shared" si="7"/>
        <v>35</v>
      </c>
      <c r="J147" s="77">
        <v>789695064</v>
      </c>
      <c r="K147" s="77"/>
      <c r="L147" s="77"/>
      <c r="M147" s="77"/>
      <c r="N147" s="77"/>
      <c r="O147" s="77"/>
      <c r="P147" s="76">
        <v>43434</v>
      </c>
      <c r="Q147" s="64" t="s">
        <v>80</v>
      </c>
      <c r="R147" s="64"/>
      <c r="S147" s="64" t="s">
        <v>75</v>
      </c>
      <c r="T147" s="18"/>
    </row>
    <row r="148" spans="1:20">
      <c r="A148" s="4">
        <v>144</v>
      </c>
      <c r="B148" s="64" t="s">
        <v>66</v>
      </c>
      <c r="C148" s="72" t="s">
        <v>477</v>
      </c>
      <c r="D148" s="50" t="s">
        <v>29</v>
      </c>
      <c r="E148" s="68">
        <v>195</v>
      </c>
      <c r="F148" s="50" t="s">
        <v>105</v>
      </c>
      <c r="G148" s="69">
        <v>25</v>
      </c>
      <c r="H148" s="69">
        <v>14</v>
      </c>
      <c r="I148" s="64">
        <f t="shared" si="7"/>
        <v>39</v>
      </c>
      <c r="J148" s="70">
        <v>9435245356</v>
      </c>
      <c r="K148" s="70"/>
      <c r="L148" s="70"/>
      <c r="M148" s="70"/>
      <c r="N148" s="70"/>
      <c r="O148" s="70"/>
      <c r="P148" s="76">
        <v>43434</v>
      </c>
      <c r="Q148" s="64" t="s">
        <v>80</v>
      </c>
      <c r="R148" s="64"/>
      <c r="S148" s="64" t="s">
        <v>75</v>
      </c>
      <c r="T148" s="18"/>
    </row>
    <row r="149" spans="1:20">
      <c r="A149" s="4">
        <v>145</v>
      </c>
      <c r="B149" s="64" t="s">
        <v>66</v>
      </c>
      <c r="C149" s="72" t="s">
        <v>478</v>
      </c>
      <c r="D149" s="50" t="s">
        <v>29</v>
      </c>
      <c r="E149" s="68">
        <v>196</v>
      </c>
      <c r="F149" s="50" t="s">
        <v>105</v>
      </c>
      <c r="G149" s="69">
        <v>21</v>
      </c>
      <c r="H149" s="69">
        <v>15</v>
      </c>
      <c r="I149" s="64">
        <f t="shared" si="7"/>
        <v>36</v>
      </c>
      <c r="J149" s="70">
        <v>9435412846</v>
      </c>
      <c r="K149" s="70"/>
      <c r="L149" s="70"/>
      <c r="M149" s="70"/>
      <c r="N149" s="70"/>
      <c r="O149" s="70"/>
      <c r="P149" s="76">
        <v>43434</v>
      </c>
      <c r="Q149" s="64" t="s">
        <v>80</v>
      </c>
      <c r="R149" s="64"/>
      <c r="S149" s="64" t="s">
        <v>75</v>
      </c>
      <c r="T149" s="18"/>
    </row>
    <row r="150" spans="1:20">
      <c r="A150" s="4">
        <v>146</v>
      </c>
      <c r="B150" s="64" t="s">
        <v>66</v>
      </c>
      <c r="C150" s="72" t="s">
        <v>479</v>
      </c>
      <c r="D150" s="50" t="s">
        <v>29</v>
      </c>
      <c r="E150" s="68">
        <v>197</v>
      </c>
      <c r="F150" s="50" t="s">
        <v>105</v>
      </c>
      <c r="G150" s="69">
        <v>18</v>
      </c>
      <c r="H150" s="69">
        <v>21</v>
      </c>
      <c r="I150" s="64">
        <f t="shared" si="7"/>
        <v>39</v>
      </c>
      <c r="J150" s="70">
        <v>9476932196</v>
      </c>
      <c r="K150" s="70"/>
      <c r="L150" s="70"/>
      <c r="M150" s="70"/>
      <c r="N150" s="70"/>
      <c r="O150" s="70"/>
      <c r="P150" s="76">
        <v>43434</v>
      </c>
      <c r="Q150" s="64" t="s">
        <v>80</v>
      </c>
      <c r="R150" s="64"/>
      <c r="S150" s="64" t="s">
        <v>75</v>
      </c>
      <c r="T150" s="18"/>
    </row>
    <row r="151" spans="1:20">
      <c r="A151" s="4">
        <v>147</v>
      </c>
      <c r="B151" s="64" t="s">
        <v>66</v>
      </c>
      <c r="C151" s="72" t="s">
        <v>480</v>
      </c>
      <c r="D151" s="50" t="s">
        <v>29</v>
      </c>
      <c r="E151" s="68">
        <v>198</v>
      </c>
      <c r="F151" s="50" t="s">
        <v>105</v>
      </c>
      <c r="G151" s="69">
        <v>22</v>
      </c>
      <c r="H151" s="69">
        <v>13</v>
      </c>
      <c r="I151" s="64">
        <f t="shared" si="7"/>
        <v>35</v>
      </c>
      <c r="J151" s="70">
        <v>9401220594</v>
      </c>
      <c r="K151" s="70"/>
      <c r="L151" s="70"/>
      <c r="M151" s="70"/>
      <c r="N151" s="70"/>
      <c r="O151" s="70"/>
      <c r="P151" s="76">
        <v>43434</v>
      </c>
      <c r="Q151" s="64" t="s">
        <v>80</v>
      </c>
      <c r="R151" s="64"/>
      <c r="S151" s="64" t="s">
        <v>75</v>
      </c>
      <c r="T151" s="18"/>
    </row>
    <row r="152" spans="1:20">
      <c r="A152" s="4">
        <v>148</v>
      </c>
      <c r="B152" s="64" t="s">
        <v>67</v>
      </c>
      <c r="C152" s="72" t="s">
        <v>481</v>
      </c>
      <c r="D152" s="50" t="s">
        <v>29</v>
      </c>
      <c r="E152" s="68">
        <v>469</v>
      </c>
      <c r="F152" s="50" t="s">
        <v>105</v>
      </c>
      <c r="G152" s="69">
        <v>15</v>
      </c>
      <c r="H152" s="69">
        <v>18</v>
      </c>
      <c r="I152" s="64">
        <f t="shared" si="7"/>
        <v>33</v>
      </c>
      <c r="J152" s="70">
        <v>9365403695</v>
      </c>
      <c r="K152" s="70"/>
      <c r="L152" s="70"/>
      <c r="M152" s="70"/>
      <c r="N152" s="70"/>
      <c r="O152" s="70"/>
      <c r="P152" s="76">
        <v>43434</v>
      </c>
      <c r="Q152" s="64" t="s">
        <v>80</v>
      </c>
      <c r="R152" s="64"/>
      <c r="S152" s="64" t="s">
        <v>75</v>
      </c>
      <c r="T152" s="18"/>
    </row>
    <row r="153" spans="1:20">
      <c r="A153" s="4">
        <v>149</v>
      </c>
      <c r="B153" s="64" t="s">
        <v>67</v>
      </c>
      <c r="C153" s="72" t="s">
        <v>482</v>
      </c>
      <c r="D153" s="50" t="s">
        <v>29</v>
      </c>
      <c r="E153" s="68">
        <v>470</v>
      </c>
      <c r="F153" s="50" t="s">
        <v>105</v>
      </c>
      <c r="G153" s="69">
        <v>21</v>
      </c>
      <c r="H153" s="69">
        <v>15</v>
      </c>
      <c r="I153" s="64">
        <f t="shared" si="7"/>
        <v>36</v>
      </c>
      <c r="J153" s="70">
        <v>7896334481</v>
      </c>
      <c r="K153" s="70"/>
      <c r="L153" s="70"/>
      <c r="M153" s="70"/>
      <c r="N153" s="70"/>
      <c r="O153" s="70"/>
      <c r="P153" s="76">
        <v>43434</v>
      </c>
      <c r="Q153" s="64" t="s">
        <v>80</v>
      </c>
      <c r="R153" s="64"/>
      <c r="S153" s="64" t="s">
        <v>75</v>
      </c>
      <c r="T153" s="18"/>
    </row>
    <row r="154" spans="1:20">
      <c r="A154" s="4">
        <v>150</v>
      </c>
      <c r="B154" s="64" t="s">
        <v>67</v>
      </c>
      <c r="C154" s="72" t="s">
        <v>483</v>
      </c>
      <c r="D154" s="50" t="s">
        <v>29</v>
      </c>
      <c r="E154" s="68">
        <v>471</v>
      </c>
      <c r="F154" s="50" t="s">
        <v>105</v>
      </c>
      <c r="G154" s="69">
        <v>18</v>
      </c>
      <c r="H154" s="69">
        <v>21</v>
      </c>
      <c r="I154" s="64">
        <f t="shared" si="7"/>
        <v>39</v>
      </c>
      <c r="J154" s="70">
        <v>9365522966</v>
      </c>
      <c r="K154" s="70"/>
      <c r="L154" s="70"/>
      <c r="M154" s="70"/>
      <c r="N154" s="70"/>
      <c r="O154" s="70"/>
      <c r="P154" s="76">
        <v>43434</v>
      </c>
      <c r="Q154" s="64" t="s">
        <v>80</v>
      </c>
      <c r="R154" s="64"/>
      <c r="S154" s="64" t="s">
        <v>75</v>
      </c>
      <c r="T154" s="18"/>
    </row>
    <row r="155" spans="1:20">
      <c r="A155" s="4">
        <v>151</v>
      </c>
      <c r="B155" s="64" t="s">
        <v>67</v>
      </c>
      <c r="C155" s="72" t="s">
        <v>484</v>
      </c>
      <c r="D155" s="50" t="s">
        <v>29</v>
      </c>
      <c r="E155" s="68">
        <v>472</v>
      </c>
      <c r="F155" s="50" t="s">
        <v>105</v>
      </c>
      <c r="G155" s="69">
        <v>22</v>
      </c>
      <c r="H155" s="69">
        <v>13</v>
      </c>
      <c r="I155" s="64">
        <f t="shared" si="7"/>
        <v>35</v>
      </c>
      <c r="J155" s="70">
        <v>7662949839</v>
      </c>
      <c r="K155" s="70"/>
      <c r="L155" s="70"/>
      <c r="M155" s="70"/>
      <c r="N155" s="70"/>
      <c r="O155" s="70"/>
      <c r="P155" s="76">
        <v>43434</v>
      </c>
      <c r="Q155" s="64" t="s">
        <v>80</v>
      </c>
      <c r="R155" s="64"/>
      <c r="S155" s="64" t="s">
        <v>75</v>
      </c>
      <c r="T155" s="18"/>
    </row>
    <row r="156" spans="1:20">
      <c r="A156" s="4">
        <v>152</v>
      </c>
      <c r="B156" s="64" t="s">
        <v>67</v>
      </c>
      <c r="C156" s="72" t="s">
        <v>485</v>
      </c>
      <c r="D156" s="50" t="s">
        <v>29</v>
      </c>
      <c r="E156" s="68">
        <v>473</v>
      </c>
      <c r="F156" s="50" t="s">
        <v>105</v>
      </c>
      <c r="G156" s="69">
        <v>25</v>
      </c>
      <c r="H156" s="69">
        <v>14</v>
      </c>
      <c r="I156" s="64">
        <f t="shared" si="7"/>
        <v>39</v>
      </c>
      <c r="J156" s="70">
        <v>9126110447</v>
      </c>
      <c r="K156" s="70"/>
      <c r="L156" s="70"/>
      <c r="M156" s="70"/>
      <c r="N156" s="70"/>
      <c r="O156" s="70"/>
      <c r="P156" s="76">
        <v>43434</v>
      </c>
      <c r="Q156" s="64" t="s">
        <v>80</v>
      </c>
      <c r="R156" s="64"/>
      <c r="S156" s="64" t="s">
        <v>75</v>
      </c>
      <c r="T156" s="18"/>
    </row>
    <row r="157" spans="1:20">
      <c r="A157" s="4">
        <v>153</v>
      </c>
      <c r="B157" s="17"/>
      <c r="C157" s="18"/>
      <c r="D157" s="18"/>
      <c r="E157" s="19"/>
      <c r="F157" s="18"/>
      <c r="G157" s="19"/>
      <c r="H157" s="19"/>
      <c r="I157" s="17">
        <f t="shared" ref="I157:I164" si="8">+G157+H157</f>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8"/>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8"/>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8"/>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8"/>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8"/>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8"/>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8"/>
        <v>0</v>
      </c>
      <c r="J164" s="18"/>
      <c r="K164" s="18"/>
      <c r="L164" s="18"/>
      <c r="M164" s="18"/>
      <c r="N164" s="18"/>
      <c r="O164" s="18"/>
      <c r="P164" s="23"/>
      <c r="Q164" s="18"/>
      <c r="R164" s="18"/>
      <c r="S164" s="18"/>
      <c r="T164" s="18"/>
    </row>
    <row r="165" spans="1:20">
      <c r="A165" s="20" t="s">
        <v>11</v>
      </c>
      <c r="B165" s="39"/>
      <c r="C165" s="20">
        <f>COUNTIFS(C5:C164,"*")</f>
        <v>152</v>
      </c>
      <c r="D165" s="20"/>
      <c r="E165" s="13"/>
      <c r="F165" s="20"/>
      <c r="G165" s="20">
        <f>SUM(G5:G164)</f>
        <v>4447</v>
      </c>
      <c r="H165" s="20">
        <f>SUM(H5:H164)</f>
        <v>4169</v>
      </c>
      <c r="I165" s="20">
        <f>SUM(I5:I164)</f>
        <v>8616</v>
      </c>
      <c r="J165" s="20"/>
      <c r="K165" s="20"/>
      <c r="L165" s="20"/>
      <c r="M165" s="20"/>
      <c r="N165" s="20"/>
      <c r="O165" s="20"/>
      <c r="P165" s="14"/>
      <c r="Q165" s="20"/>
      <c r="R165" s="20"/>
      <c r="S165" s="20"/>
      <c r="T165" s="12"/>
    </row>
    <row r="166" spans="1:20">
      <c r="A166" s="44" t="s">
        <v>66</v>
      </c>
      <c r="B166" s="10">
        <f>COUNTIF(B$5:B$164,"Team 1")</f>
        <v>80</v>
      </c>
      <c r="C166" s="44" t="s">
        <v>29</v>
      </c>
      <c r="D166" s="10">
        <f>COUNTIF(D5:D164,"Anganwadi")</f>
        <v>110</v>
      </c>
    </row>
    <row r="167" spans="1:20">
      <c r="A167" s="44" t="s">
        <v>67</v>
      </c>
      <c r="B167" s="10">
        <f>COUNTIF(B$6:B$164,"Team 2")</f>
        <v>71</v>
      </c>
      <c r="C167" s="44" t="s">
        <v>27</v>
      </c>
      <c r="D167" s="10">
        <f>COUNTIF(D5:D164,"School")</f>
        <v>42</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7" t="s">
        <v>1101</v>
      </c>
      <c r="B1" s="137"/>
      <c r="C1" s="137"/>
      <c r="D1" s="138"/>
      <c r="E1" s="138"/>
      <c r="F1" s="138"/>
      <c r="G1" s="138"/>
      <c r="H1" s="138"/>
      <c r="I1" s="138"/>
      <c r="J1" s="138"/>
      <c r="K1" s="138"/>
      <c r="L1" s="138"/>
      <c r="M1" s="138"/>
      <c r="N1" s="138"/>
      <c r="O1" s="138"/>
      <c r="P1" s="138"/>
      <c r="Q1" s="138"/>
      <c r="R1" s="138"/>
      <c r="S1" s="138"/>
    </row>
    <row r="2" spans="1:20">
      <c r="A2" s="141" t="s">
        <v>63</v>
      </c>
      <c r="B2" s="142"/>
      <c r="C2" s="142"/>
      <c r="D2" s="24" t="s">
        <v>1100</v>
      </c>
      <c r="E2" s="21"/>
      <c r="F2" s="21"/>
      <c r="G2" s="21"/>
      <c r="H2" s="21"/>
      <c r="I2" s="21"/>
      <c r="J2" s="21"/>
      <c r="K2" s="21"/>
      <c r="L2" s="21"/>
      <c r="M2" s="21"/>
      <c r="N2" s="21"/>
      <c r="O2" s="21"/>
      <c r="P2" s="21"/>
      <c r="Q2" s="21"/>
      <c r="R2" s="21"/>
      <c r="S2" s="21"/>
    </row>
    <row r="3" spans="1:20" ht="24" customHeight="1">
      <c r="A3" s="143" t="s">
        <v>14</v>
      </c>
      <c r="B3" s="139" t="s">
        <v>65</v>
      </c>
      <c r="C3" s="144" t="s">
        <v>7</v>
      </c>
      <c r="D3" s="144" t="s">
        <v>59</v>
      </c>
      <c r="E3" s="144" t="s">
        <v>16</v>
      </c>
      <c r="F3" s="145" t="s">
        <v>17</v>
      </c>
      <c r="G3" s="144" t="s">
        <v>8</v>
      </c>
      <c r="H3" s="144"/>
      <c r="I3" s="144"/>
      <c r="J3" s="144" t="s">
        <v>35</v>
      </c>
      <c r="K3" s="139" t="s">
        <v>37</v>
      </c>
      <c r="L3" s="139" t="s">
        <v>54</v>
      </c>
      <c r="M3" s="139" t="s">
        <v>55</v>
      </c>
      <c r="N3" s="139" t="s">
        <v>38</v>
      </c>
      <c r="O3" s="139" t="s">
        <v>39</v>
      </c>
      <c r="P3" s="143" t="s">
        <v>58</v>
      </c>
      <c r="Q3" s="144" t="s">
        <v>56</v>
      </c>
      <c r="R3" s="144" t="s">
        <v>36</v>
      </c>
      <c r="S3" s="144" t="s">
        <v>57</v>
      </c>
      <c r="T3" s="144" t="s">
        <v>13</v>
      </c>
    </row>
    <row r="4" spans="1:20" ht="25.5" customHeight="1">
      <c r="A4" s="143"/>
      <c r="B4" s="146"/>
      <c r="C4" s="144"/>
      <c r="D4" s="144"/>
      <c r="E4" s="144"/>
      <c r="F4" s="145"/>
      <c r="G4" s="22" t="s">
        <v>9</v>
      </c>
      <c r="H4" s="22" t="s">
        <v>10</v>
      </c>
      <c r="I4" s="22" t="s">
        <v>11</v>
      </c>
      <c r="J4" s="144"/>
      <c r="K4" s="140"/>
      <c r="L4" s="140"/>
      <c r="M4" s="140"/>
      <c r="N4" s="140"/>
      <c r="O4" s="140"/>
      <c r="P4" s="143"/>
      <c r="Q4" s="143"/>
      <c r="R4" s="144"/>
      <c r="S4" s="144"/>
      <c r="T4" s="144"/>
    </row>
    <row r="5" spans="1:20">
      <c r="A5" s="4">
        <v>1</v>
      </c>
      <c r="B5" s="64" t="s">
        <v>66</v>
      </c>
      <c r="C5" s="72" t="s">
        <v>486</v>
      </c>
      <c r="D5" s="50" t="s">
        <v>29</v>
      </c>
      <c r="E5" s="68">
        <v>199</v>
      </c>
      <c r="F5" s="50" t="s">
        <v>105</v>
      </c>
      <c r="G5" s="69">
        <v>25</v>
      </c>
      <c r="H5" s="69">
        <v>14</v>
      </c>
      <c r="I5" s="64">
        <f t="shared" ref="I5:I36" si="0">+G5+H5</f>
        <v>39</v>
      </c>
      <c r="J5" s="70">
        <v>9365129025</v>
      </c>
      <c r="K5" s="70"/>
      <c r="L5" s="70"/>
      <c r="M5" s="70"/>
      <c r="N5" s="70"/>
      <c r="O5" s="70"/>
      <c r="P5" s="76">
        <v>43435</v>
      </c>
      <c r="Q5" s="64" t="s">
        <v>74</v>
      </c>
      <c r="R5" s="64"/>
      <c r="S5" s="64" t="s">
        <v>75</v>
      </c>
      <c r="T5" s="64"/>
    </row>
    <row r="6" spans="1:20">
      <c r="A6" s="4">
        <v>2</v>
      </c>
      <c r="B6" s="64" t="s">
        <v>66</v>
      </c>
      <c r="C6" s="72" t="s">
        <v>487</v>
      </c>
      <c r="D6" s="50" t="s">
        <v>29</v>
      </c>
      <c r="E6" s="68">
        <v>200</v>
      </c>
      <c r="F6" s="50" t="s">
        <v>105</v>
      </c>
      <c r="G6" s="69">
        <v>12</v>
      </c>
      <c r="H6" s="69">
        <v>15</v>
      </c>
      <c r="I6" s="64">
        <f t="shared" si="0"/>
        <v>27</v>
      </c>
      <c r="J6" s="70">
        <v>7399535886</v>
      </c>
      <c r="K6" s="70"/>
      <c r="L6" s="70"/>
      <c r="M6" s="70"/>
      <c r="N6" s="70"/>
      <c r="O6" s="70"/>
      <c r="P6" s="76">
        <v>43435</v>
      </c>
      <c r="Q6" s="64" t="s">
        <v>74</v>
      </c>
      <c r="R6" s="64"/>
      <c r="S6" s="64" t="s">
        <v>75</v>
      </c>
      <c r="T6" s="64"/>
    </row>
    <row r="7" spans="1:20">
      <c r="A7" s="4">
        <v>3</v>
      </c>
      <c r="B7" s="64" t="s">
        <v>66</v>
      </c>
      <c r="C7" s="72" t="s">
        <v>488</v>
      </c>
      <c r="D7" s="50" t="s">
        <v>29</v>
      </c>
      <c r="E7" s="68">
        <v>201</v>
      </c>
      <c r="F7" s="50" t="s">
        <v>105</v>
      </c>
      <c r="G7" s="69">
        <v>15</v>
      </c>
      <c r="H7" s="69">
        <v>18</v>
      </c>
      <c r="I7" s="64">
        <f t="shared" si="0"/>
        <v>33</v>
      </c>
      <c r="J7" s="70">
        <v>9126558145</v>
      </c>
      <c r="K7" s="70"/>
      <c r="L7" s="70"/>
      <c r="M7" s="70"/>
      <c r="N7" s="70"/>
      <c r="O7" s="70"/>
      <c r="P7" s="76">
        <v>43435</v>
      </c>
      <c r="Q7" s="64" t="s">
        <v>74</v>
      </c>
      <c r="R7" s="64"/>
      <c r="S7" s="64" t="s">
        <v>75</v>
      </c>
      <c r="T7" s="64"/>
    </row>
    <row r="8" spans="1:20">
      <c r="A8" s="4">
        <v>4</v>
      </c>
      <c r="B8" s="64" t="s">
        <v>66</v>
      </c>
      <c r="C8" s="72" t="s">
        <v>489</v>
      </c>
      <c r="D8" s="50" t="s">
        <v>29</v>
      </c>
      <c r="E8" s="68">
        <v>202</v>
      </c>
      <c r="F8" s="50" t="s">
        <v>105</v>
      </c>
      <c r="G8" s="69">
        <v>21</v>
      </c>
      <c r="H8" s="69">
        <v>15</v>
      </c>
      <c r="I8" s="64">
        <f t="shared" si="0"/>
        <v>36</v>
      </c>
      <c r="J8" s="70">
        <v>9706696507</v>
      </c>
      <c r="K8" s="70"/>
      <c r="L8" s="70"/>
      <c r="M8" s="70"/>
      <c r="N8" s="70"/>
      <c r="O8" s="70"/>
      <c r="P8" s="76">
        <v>43435</v>
      </c>
      <c r="Q8" s="64" t="s">
        <v>74</v>
      </c>
      <c r="R8" s="64"/>
      <c r="S8" s="64" t="s">
        <v>75</v>
      </c>
      <c r="T8" s="64"/>
    </row>
    <row r="9" spans="1:20">
      <c r="A9" s="4">
        <v>5</v>
      </c>
      <c r="B9" s="64" t="s">
        <v>66</v>
      </c>
      <c r="C9" s="72" t="s">
        <v>490</v>
      </c>
      <c r="D9" s="50" t="s">
        <v>29</v>
      </c>
      <c r="E9" s="68">
        <v>203</v>
      </c>
      <c r="F9" s="50" t="s">
        <v>105</v>
      </c>
      <c r="G9" s="69">
        <v>18</v>
      </c>
      <c r="H9" s="69">
        <v>21</v>
      </c>
      <c r="I9" s="64">
        <f t="shared" si="0"/>
        <v>39</v>
      </c>
      <c r="J9" s="70">
        <v>9126688381</v>
      </c>
      <c r="K9" s="70"/>
      <c r="L9" s="70"/>
      <c r="M9" s="70"/>
      <c r="N9" s="70"/>
      <c r="O9" s="70"/>
      <c r="P9" s="76">
        <v>43435</v>
      </c>
      <c r="Q9" s="64" t="s">
        <v>74</v>
      </c>
      <c r="R9" s="64"/>
      <c r="S9" s="64" t="s">
        <v>75</v>
      </c>
      <c r="T9" s="64"/>
    </row>
    <row r="10" spans="1:20">
      <c r="A10" s="4">
        <v>6</v>
      </c>
      <c r="B10" s="64" t="s">
        <v>66</v>
      </c>
      <c r="C10" s="72" t="s">
        <v>491</v>
      </c>
      <c r="D10" s="50" t="s">
        <v>29</v>
      </c>
      <c r="E10" s="68">
        <v>204</v>
      </c>
      <c r="F10" s="50" t="s">
        <v>105</v>
      </c>
      <c r="G10" s="69">
        <v>22</v>
      </c>
      <c r="H10" s="69">
        <v>13</v>
      </c>
      <c r="I10" s="64">
        <f t="shared" si="0"/>
        <v>35</v>
      </c>
      <c r="J10" s="70">
        <v>9577064283</v>
      </c>
      <c r="K10" s="70"/>
      <c r="L10" s="70"/>
      <c r="M10" s="70"/>
      <c r="N10" s="70"/>
      <c r="O10" s="70"/>
      <c r="P10" s="76">
        <v>43435</v>
      </c>
      <c r="Q10" s="64" t="s">
        <v>74</v>
      </c>
      <c r="R10" s="64"/>
      <c r="S10" s="64" t="s">
        <v>75</v>
      </c>
      <c r="T10" s="64"/>
    </row>
    <row r="11" spans="1:20">
      <c r="A11" s="4">
        <v>7</v>
      </c>
      <c r="B11" s="64" t="s">
        <v>66</v>
      </c>
      <c r="C11" s="72" t="s">
        <v>492</v>
      </c>
      <c r="D11" s="50" t="s">
        <v>29</v>
      </c>
      <c r="E11" s="68">
        <v>205</v>
      </c>
      <c r="F11" s="50" t="s">
        <v>105</v>
      </c>
      <c r="G11" s="69">
        <v>25</v>
      </c>
      <c r="H11" s="69">
        <v>14</v>
      </c>
      <c r="I11" s="64">
        <f t="shared" si="0"/>
        <v>39</v>
      </c>
      <c r="J11" s="70">
        <v>9954428085</v>
      </c>
      <c r="K11" s="70"/>
      <c r="L11" s="70"/>
      <c r="M11" s="70"/>
      <c r="N11" s="70"/>
      <c r="O11" s="70"/>
      <c r="P11" s="76">
        <v>43435</v>
      </c>
      <c r="Q11" s="64" t="s">
        <v>74</v>
      </c>
      <c r="R11" s="64"/>
      <c r="S11" s="64" t="s">
        <v>75</v>
      </c>
      <c r="T11" s="64"/>
    </row>
    <row r="12" spans="1:20">
      <c r="A12" s="4">
        <v>8</v>
      </c>
      <c r="B12" s="64" t="s">
        <v>66</v>
      </c>
      <c r="C12" s="72" t="s">
        <v>493</v>
      </c>
      <c r="D12" s="50" t="s">
        <v>29</v>
      </c>
      <c r="E12" s="68">
        <v>206</v>
      </c>
      <c r="F12" s="50" t="s">
        <v>105</v>
      </c>
      <c r="G12" s="69">
        <v>15</v>
      </c>
      <c r="H12" s="69">
        <v>18</v>
      </c>
      <c r="I12" s="64">
        <f t="shared" si="0"/>
        <v>33</v>
      </c>
      <c r="J12" s="70">
        <v>9435273717</v>
      </c>
      <c r="K12" s="70"/>
      <c r="L12" s="70"/>
      <c r="M12" s="70"/>
      <c r="N12" s="70"/>
      <c r="O12" s="70"/>
      <c r="P12" s="76">
        <v>43435</v>
      </c>
      <c r="Q12" s="64" t="s">
        <v>74</v>
      </c>
      <c r="R12" s="64"/>
      <c r="S12" s="64" t="s">
        <v>75</v>
      </c>
      <c r="T12" s="64"/>
    </row>
    <row r="13" spans="1:20">
      <c r="A13" s="4">
        <v>9</v>
      </c>
      <c r="B13" s="64" t="s">
        <v>67</v>
      </c>
      <c r="C13" s="72" t="s">
        <v>494</v>
      </c>
      <c r="D13" s="50" t="s">
        <v>29</v>
      </c>
      <c r="E13" s="68">
        <v>474</v>
      </c>
      <c r="F13" s="50" t="s">
        <v>105</v>
      </c>
      <c r="G13" s="69">
        <v>12</v>
      </c>
      <c r="H13" s="69">
        <v>15</v>
      </c>
      <c r="I13" s="64">
        <f t="shared" si="0"/>
        <v>27</v>
      </c>
      <c r="J13" s="70">
        <v>9126102886</v>
      </c>
      <c r="K13" s="70"/>
      <c r="L13" s="70"/>
      <c r="M13" s="70"/>
      <c r="N13" s="70"/>
      <c r="O13" s="70"/>
      <c r="P13" s="76">
        <v>43435</v>
      </c>
      <c r="Q13" s="64" t="s">
        <v>74</v>
      </c>
      <c r="R13" s="64"/>
      <c r="S13" s="64" t="s">
        <v>75</v>
      </c>
      <c r="T13" s="64"/>
    </row>
    <row r="14" spans="1:20">
      <c r="A14" s="4">
        <v>10</v>
      </c>
      <c r="B14" s="64" t="s">
        <v>67</v>
      </c>
      <c r="C14" s="72" t="s">
        <v>495</v>
      </c>
      <c r="D14" s="50" t="s">
        <v>29</v>
      </c>
      <c r="E14" s="68">
        <v>475</v>
      </c>
      <c r="F14" s="50" t="s">
        <v>105</v>
      </c>
      <c r="G14" s="69">
        <v>15</v>
      </c>
      <c r="H14" s="69">
        <v>18</v>
      </c>
      <c r="I14" s="64">
        <f t="shared" si="0"/>
        <v>33</v>
      </c>
      <c r="J14" s="70">
        <v>9126840446</v>
      </c>
      <c r="K14" s="70"/>
      <c r="L14" s="70"/>
      <c r="M14" s="70"/>
      <c r="N14" s="70"/>
      <c r="O14" s="70"/>
      <c r="P14" s="76">
        <v>43435</v>
      </c>
      <c r="Q14" s="64" t="s">
        <v>74</v>
      </c>
      <c r="R14" s="64"/>
      <c r="S14" s="64" t="s">
        <v>75</v>
      </c>
      <c r="T14" s="64"/>
    </row>
    <row r="15" spans="1:20">
      <c r="A15" s="4">
        <v>11</v>
      </c>
      <c r="B15" s="64" t="s">
        <v>67</v>
      </c>
      <c r="C15" s="72" t="s">
        <v>496</v>
      </c>
      <c r="D15" s="50" t="s">
        <v>29</v>
      </c>
      <c r="E15" s="68">
        <v>476</v>
      </c>
      <c r="F15" s="50" t="s">
        <v>105</v>
      </c>
      <c r="G15" s="69">
        <v>21</v>
      </c>
      <c r="H15" s="69">
        <v>15</v>
      </c>
      <c r="I15" s="64">
        <f t="shared" si="0"/>
        <v>36</v>
      </c>
      <c r="J15" s="70">
        <v>7002214189</v>
      </c>
      <c r="K15" s="70"/>
      <c r="L15" s="70"/>
      <c r="M15" s="70"/>
      <c r="N15" s="70"/>
      <c r="O15" s="70"/>
      <c r="P15" s="76">
        <v>43435</v>
      </c>
      <c r="Q15" s="64" t="s">
        <v>74</v>
      </c>
      <c r="R15" s="64"/>
      <c r="S15" s="64" t="s">
        <v>75</v>
      </c>
      <c r="T15" s="64"/>
    </row>
    <row r="16" spans="1:20">
      <c r="A16" s="4">
        <v>12</v>
      </c>
      <c r="B16" s="64" t="s">
        <v>67</v>
      </c>
      <c r="C16" s="72" t="s">
        <v>497</v>
      </c>
      <c r="D16" s="50" t="s">
        <v>29</v>
      </c>
      <c r="E16" s="68">
        <v>481</v>
      </c>
      <c r="F16" s="50" t="s">
        <v>105</v>
      </c>
      <c r="G16" s="69">
        <v>21</v>
      </c>
      <c r="H16" s="69">
        <v>15</v>
      </c>
      <c r="I16" s="64">
        <f t="shared" si="0"/>
        <v>36</v>
      </c>
      <c r="J16" s="70">
        <v>9678519763</v>
      </c>
      <c r="K16" s="70"/>
      <c r="L16" s="70"/>
      <c r="M16" s="70"/>
      <c r="N16" s="70"/>
      <c r="O16" s="70"/>
      <c r="P16" s="76">
        <v>43435</v>
      </c>
      <c r="Q16" s="64" t="s">
        <v>74</v>
      </c>
      <c r="R16" s="64"/>
      <c r="S16" s="64" t="s">
        <v>75</v>
      </c>
      <c r="T16" s="64"/>
    </row>
    <row r="17" spans="1:20">
      <c r="A17" s="4">
        <v>13</v>
      </c>
      <c r="B17" s="64" t="s">
        <v>67</v>
      </c>
      <c r="C17" s="72" t="s">
        <v>498</v>
      </c>
      <c r="D17" s="50" t="s">
        <v>29</v>
      </c>
      <c r="E17" s="68">
        <v>482</v>
      </c>
      <c r="F17" s="50" t="s">
        <v>105</v>
      </c>
      <c r="G17" s="69">
        <v>18</v>
      </c>
      <c r="H17" s="69">
        <v>21</v>
      </c>
      <c r="I17" s="64">
        <f t="shared" si="0"/>
        <v>39</v>
      </c>
      <c r="J17" s="70">
        <v>9365143645</v>
      </c>
      <c r="K17" s="70"/>
      <c r="L17" s="70"/>
      <c r="M17" s="70"/>
      <c r="N17" s="70"/>
      <c r="O17" s="70"/>
      <c r="P17" s="76">
        <v>43435</v>
      </c>
      <c r="Q17" s="64" t="s">
        <v>74</v>
      </c>
      <c r="R17" s="64"/>
      <c r="S17" s="64" t="s">
        <v>75</v>
      </c>
      <c r="T17" s="64"/>
    </row>
    <row r="18" spans="1:20">
      <c r="A18" s="4">
        <v>14</v>
      </c>
      <c r="B18" s="64" t="s">
        <v>67</v>
      </c>
      <c r="C18" s="72" t="s">
        <v>499</v>
      </c>
      <c r="D18" s="50" t="s">
        <v>29</v>
      </c>
      <c r="E18" s="68">
        <v>483</v>
      </c>
      <c r="F18" s="50" t="s">
        <v>105</v>
      </c>
      <c r="G18" s="69">
        <v>22</v>
      </c>
      <c r="H18" s="69">
        <v>13</v>
      </c>
      <c r="I18" s="64">
        <f t="shared" si="0"/>
        <v>35</v>
      </c>
      <c r="J18" s="70">
        <v>9954133468</v>
      </c>
      <c r="K18" s="70"/>
      <c r="L18" s="70"/>
      <c r="M18" s="70"/>
      <c r="N18" s="70"/>
      <c r="O18" s="70"/>
      <c r="P18" s="76">
        <v>43435</v>
      </c>
      <c r="Q18" s="64" t="s">
        <v>74</v>
      </c>
      <c r="R18" s="64"/>
      <c r="S18" s="64" t="s">
        <v>75</v>
      </c>
      <c r="T18" s="64"/>
    </row>
    <row r="19" spans="1:20">
      <c r="A19" s="4">
        <v>15</v>
      </c>
      <c r="B19" s="64" t="s">
        <v>67</v>
      </c>
      <c r="C19" s="72" t="s">
        <v>500</v>
      </c>
      <c r="D19" s="50" t="s">
        <v>29</v>
      </c>
      <c r="E19" s="68">
        <v>484</v>
      </c>
      <c r="F19" s="50" t="s">
        <v>105</v>
      </c>
      <c r="G19" s="69">
        <v>25</v>
      </c>
      <c r="H19" s="69">
        <v>14</v>
      </c>
      <c r="I19" s="64">
        <f t="shared" si="0"/>
        <v>39</v>
      </c>
      <c r="J19" s="70">
        <v>7664031165</v>
      </c>
      <c r="K19" s="70"/>
      <c r="L19" s="70"/>
      <c r="M19" s="70"/>
      <c r="N19" s="70"/>
      <c r="O19" s="70"/>
      <c r="P19" s="76">
        <v>43435</v>
      </c>
      <c r="Q19" s="64" t="s">
        <v>74</v>
      </c>
      <c r="R19" s="64"/>
      <c r="S19" s="64" t="s">
        <v>75</v>
      </c>
      <c r="T19" s="64"/>
    </row>
    <row r="20" spans="1:20">
      <c r="A20" s="4">
        <v>16</v>
      </c>
      <c r="B20" s="64" t="s">
        <v>67</v>
      </c>
      <c r="C20" s="72" t="s">
        <v>501</v>
      </c>
      <c r="D20" s="50" t="s">
        <v>29</v>
      </c>
      <c r="E20" s="68">
        <v>485</v>
      </c>
      <c r="F20" s="50" t="s">
        <v>105</v>
      </c>
      <c r="G20" s="69">
        <v>12</v>
      </c>
      <c r="H20" s="69">
        <v>15</v>
      </c>
      <c r="I20" s="64">
        <f t="shared" si="0"/>
        <v>27</v>
      </c>
      <c r="J20" s="70"/>
      <c r="K20" s="70"/>
      <c r="L20" s="70"/>
      <c r="M20" s="70"/>
      <c r="N20" s="70"/>
      <c r="O20" s="70"/>
      <c r="P20" s="76">
        <v>43435</v>
      </c>
      <c r="Q20" s="64" t="s">
        <v>74</v>
      </c>
      <c r="R20" s="64"/>
      <c r="S20" s="64" t="s">
        <v>75</v>
      </c>
      <c r="T20" s="64"/>
    </row>
    <row r="21" spans="1:20">
      <c r="A21" s="4">
        <v>17</v>
      </c>
      <c r="B21" s="64" t="s">
        <v>66</v>
      </c>
      <c r="C21" s="72" t="s">
        <v>502</v>
      </c>
      <c r="D21" s="50" t="s">
        <v>29</v>
      </c>
      <c r="E21" s="68">
        <v>207</v>
      </c>
      <c r="F21" s="50" t="s">
        <v>105</v>
      </c>
      <c r="G21" s="69">
        <v>21</v>
      </c>
      <c r="H21" s="69">
        <v>15</v>
      </c>
      <c r="I21" s="64">
        <f t="shared" si="0"/>
        <v>36</v>
      </c>
      <c r="J21" s="70">
        <v>9577683724</v>
      </c>
      <c r="K21" s="70"/>
      <c r="L21" s="70"/>
      <c r="M21" s="70"/>
      <c r="N21" s="70"/>
      <c r="O21" s="70"/>
      <c r="P21" s="76">
        <v>43437</v>
      </c>
      <c r="Q21" s="64" t="s">
        <v>76</v>
      </c>
      <c r="R21" s="64"/>
      <c r="S21" s="64" t="s">
        <v>75</v>
      </c>
      <c r="T21" s="64"/>
    </row>
    <row r="22" spans="1:20">
      <c r="A22" s="4">
        <v>18</v>
      </c>
      <c r="B22" s="64" t="s">
        <v>66</v>
      </c>
      <c r="C22" s="72" t="s">
        <v>503</v>
      </c>
      <c r="D22" s="50" t="s">
        <v>29</v>
      </c>
      <c r="E22" s="68">
        <v>208</v>
      </c>
      <c r="F22" s="50" t="s">
        <v>105</v>
      </c>
      <c r="G22" s="69">
        <v>18</v>
      </c>
      <c r="H22" s="69">
        <v>21</v>
      </c>
      <c r="I22" s="64">
        <f t="shared" si="0"/>
        <v>39</v>
      </c>
      <c r="J22" s="70">
        <v>8876506288</v>
      </c>
      <c r="K22" s="70"/>
      <c r="L22" s="70"/>
      <c r="M22" s="70"/>
      <c r="N22" s="70"/>
      <c r="O22" s="70"/>
      <c r="P22" s="76">
        <v>43437</v>
      </c>
      <c r="Q22" s="64" t="s">
        <v>76</v>
      </c>
      <c r="R22" s="64"/>
      <c r="S22" s="64" t="s">
        <v>75</v>
      </c>
      <c r="T22" s="64"/>
    </row>
    <row r="23" spans="1:20">
      <c r="A23" s="4">
        <v>19</v>
      </c>
      <c r="B23" s="64" t="s">
        <v>66</v>
      </c>
      <c r="C23" s="72" t="s">
        <v>504</v>
      </c>
      <c r="D23" s="50" t="s">
        <v>29</v>
      </c>
      <c r="E23" s="68">
        <v>209</v>
      </c>
      <c r="F23" s="50" t="s">
        <v>105</v>
      </c>
      <c r="G23" s="69">
        <v>22</v>
      </c>
      <c r="H23" s="69">
        <v>13</v>
      </c>
      <c r="I23" s="64">
        <f t="shared" si="0"/>
        <v>35</v>
      </c>
      <c r="J23" s="70">
        <v>7896901360</v>
      </c>
      <c r="K23" s="70"/>
      <c r="L23" s="70"/>
      <c r="M23" s="70"/>
      <c r="N23" s="70"/>
      <c r="O23" s="70"/>
      <c r="P23" s="76">
        <v>43437</v>
      </c>
      <c r="Q23" s="64" t="s">
        <v>76</v>
      </c>
      <c r="R23" s="64"/>
      <c r="S23" s="64" t="s">
        <v>75</v>
      </c>
      <c r="T23" s="64"/>
    </row>
    <row r="24" spans="1:20">
      <c r="A24" s="4">
        <v>20</v>
      </c>
      <c r="B24" s="64" t="s">
        <v>66</v>
      </c>
      <c r="C24" s="72" t="s">
        <v>505</v>
      </c>
      <c r="D24" s="50" t="s">
        <v>29</v>
      </c>
      <c r="E24" s="68">
        <v>210</v>
      </c>
      <c r="F24" s="50" t="s">
        <v>105</v>
      </c>
      <c r="G24" s="69">
        <v>25</v>
      </c>
      <c r="H24" s="69">
        <v>14</v>
      </c>
      <c r="I24" s="64">
        <f t="shared" si="0"/>
        <v>39</v>
      </c>
      <c r="J24" s="70">
        <v>9678608183</v>
      </c>
      <c r="K24" s="70"/>
      <c r="L24" s="70"/>
      <c r="M24" s="70"/>
      <c r="N24" s="70"/>
      <c r="O24" s="70"/>
      <c r="P24" s="76">
        <v>43437</v>
      </c>
      <c r="Q24" s="64" t="s">
        <v>76</v>
      </c>
      <c r="R24" s="64"/>
      <c r="S24" s="64" t="s">
        <v>75</v>
      </c>
      <c r="T24" s="64"/>
    </row>
    <row r="25" spans="1:20">
      <c r="A25" s="4">
        <v>21</v>
      </c>
      <c r="B25" s="64" t="s">
        <v>66</v>
      </c>
      <c r="C25" s="72" t="s">
        <v>506</v>
      </c>
      <c r="D25" s="50" t="s">
        <v>29</v>
      </c>
      <c r="E25" s="68">
        <v>211</v>
      </c>
      <c r="F25" s="50" t="s">
        <v>105</v>
      </c>
      <c r="G25" s="69">
        <v>12</v>
      </c>
      <c r="H25" s="69">
        <v>15</v>
      </c>
      <c r="I25" s="64">
        <f t="shared" si="0"/>
        <v>27</v>
      </c>
      <c r="J25" s="70">
        <v>7896903850</v>
      </c>
      <c r="K25" s="70"/>
      <c r="L25" s="70"/>
      <c r="M25" s="70"/>
      <c r="N25" s="70"/>
      <c r="O25" s="70"/>
      <c r="P25" s="76">
        <v>43437</v>
      </c>
      <c r="Q25" s="64" t="s">
        <v>76</v>
      </c>
      <c r="R25" s="64"/>
      <c r="S25" s="64" t="s">
        <v>75</v>
      </c>
      <c r="T25" s="64"/>
    </row>
    <row r="26" spans="1:20">
      <c r="A26" s="4">
        <v>22</v>
      </c>
      <c r="B26" s="64" t="s">
        <v>66</v>
      </c>
      <c r="C26" s="72" t="s">
        <v>507</v>
      </c>
      <c r="D26" s="50" t="s">
        <v>29</v>
      </c>
      <c r="E26" s="68">
        <v>212</v>
      </c>
      <c r="F26" s="50" t="s">
        <v>105</v>
      </c>
      <c r="G26" s="69">
        <v>15</v>
      </c>
      <c r="H26" s="69">
        <v>18</v>
      </c>
      <c r="I26" s="64">
        <f t="shared" si="0"/>
        <v>33</v>
      </c>
      <c r="J26" s="70">
        <v>8721831370</v>
      </c>
      <c r="K26" s="70"/>
      <c r="L26" s="70"/>
      <c r="M26" s="70"/>
      <c r="N26" s="70"/>
      <c r="O26" s="70"/>
      <c r="P26" s="76">
        <v>43437</v>
      </c>
      <c r="Q26" s="64" t="s">
        <v>76</v>
      </c>
      <c r="R26" s="64"/>
      <c r="S26" s="64" t="s">
        <v>75</v>
      </c>
      <c r="T26" s="64"/>
    </row>
    <row r="27" spans="1:20">
      <c r="A27" s="4">
        <v>23</v>
      </c>
      <c r="B27" s="64" t="s">
        <v>67</v>
      </c>
      <c r="C27" s="72" t="s">
        <v>508</v>
      </c>
      <c r="D27" s="50" t="s">
        <v>29</v>
      </c>
      <c r="E27" s="68">
        <v>486</v>
      </c>
      <c r="F27" s="50" t="s">
        <v>105</v>
      </c>
      <c r="G27" s="69">
        <v>15</v>
      </c>
      <c r="H27" s="69">
        <v>18</v>
      </c>
      <c r="I27" s="64">
        <f t="shared" si="0"/>
        <v>33</v>
      </c>
      <c r="J27" s="70">
        <v>7663946231</v>
      </c>
      <c r="K27" s="70"/>
      <c r="L27" s="70"/>
      <c r="M27" s="70"/>
      <c r="N27" s="70"/>
      <c r="O27" s="70"/>
      <c r="P27" s="76">
        <v>43437</v>
      </c>
      <c r="Q27" s="64" t="s">
        <v>76</v>
      </c>
      <c r="R27" s="64"/>
      <c r="S27" s="64" t="s">
        <v>75</v>
      </c>
      <c r="T27" s="64"/>
    </row>
    <row r="28" spans="1:20">
      <c r="A28" s="4">
        <v>24</v>
      </c>
      <c r="B28" s="64" t="s">
        <v>67</v>
      </c>
      <c r="C28" s="72" t="s">
        <v>509</v>
      </c>
      <c r="D28" s="50" t="s">
        <v>29</v>
      </c>
      <c r="E28" s="68">
        <v>487</v>
      </c>
      <c r="F28" s="50" t="s">
        <v>105</v>
      </c>
      <c r="G28" s="69">
        <v>21</v>
      </c>
      <c r="H28" s="69">
        <v>15</v>
      </c>
      <c r="I28" s="64">
        <f t="shared" si="0"/>
        <v>36</v>
      </c>
      <c r="J28" s="70">
        <v>9954925246</v>
      </c>
      <c r="K28" s="70"/>
      <c r="L28" s="70"/>
      <c r="M28" s="70"/>
      <c r="N28" s="70"/>
      <c r="O28" s="70"/>
      <c r="P28" s="76">
        <v>43437</v>
      </c>
      <c r="Q28" s="64" t="s">
        <v>76</v>
      </c>
      <c r="R28" s="64"/>
      <c r="S28" s="64" t="s">
        <v>75</v>
      </c>
      <c r="T28" s="64"/>
    </row>
    <row r="29" spans="1:20">
      <c r="A29" s="4">
        <v>25</v>
      </c>
      <c r="B29" s="64" t="s">
        <v>67</v>
      </c>
      <c r="C29" s="72" t="s">
        <v>510</v>
      </c>
      <c r="D29" s="50" t="s">
        <v>29</v>
      </c>
      <c r="E29" s="68">
        <v>488</v>
      </c>
      <c r="F29" s="50" t="s">
        <v>105</v>
      </c>
      <c r="G29" s="69">
        <v>18</v>
      </c>
      <c r="H29" s="69">
        <v>21</v>
      </c>
      <c r="I29" s="64">
        <f t="shared" si="0"/>
        <v>39</v>
      </c>
      <c r="J29" s="70">
        <v>8486478432</v>
      </c>
      <c r="K29" s="70"/>
      <c r="L29" s="70"/>
      <c r="M29" s="70"/>
      <c r="N29" s="70"/>
      <c r="O29" s="70"/>
      <c r="P29" s="76">
        <v>43437</v>
      </c>
      <c r="Q29" s="64" t="s">
        <v>76</v>
      </c>
      <c r="R29" s="64"/>
      <c r="S29" s="64" t="s">
        <v>75</v>
      </c>
      <c r="T29" s="64"/>
    </row>
    <row r="30" spans="1:20">
      <c r="A30" s="4">
        <v>26</v>
      </c>
      <c r="B30" s="64" t="s">
        <v>67</v>
      </c>
      <c r="C30" s="72" t="s">
        <v>511</v>
      </c>
      <c r="D30" s="50" t="s">
        <v>29</v>
      </c>
      <c r="E30" s="68">
        <v>489</v>
      </c>
      <c r="F30" s="50" t="s">
        <v>105</v>
      </c>
      <c r="G30" s="69">
        <v>22</v>
      </c>
      <c r="H30" s="69">
        <v>13</v>
      </c>
      <c r="I30" s="64">
        <f t="shared" si="0"/>
        <v>35</v>
      </c>
      <c r="J30" s="70">
        <v>9365537948</v>
      </c>
      <c r="K30" s="70"/>
      <c r="L30" s="70"/>
      <c r="M30" s="70"/>
      <c r="N30" s="70"/>
      <c r="O30" s="70"/>
      <c r="P30" s="76">
        <v>43437</v>
      </c>
      <c r="Q30" s="64" t="s">
        <v>76</v>
      </c>
      <c r="R30" s="64"/>
      <c r="S30" s="64" t="s">
        <v>75</v>
      </c>
      <c r="T30" s="64"/>
    </row>
    <row r="31" spans="1:20">
      <c r="A31" s="4">
        <v>27</v>
      </c>
      <c r="B31" s="64" t="s">
        <v>67</v>
      </c>
      <c r="C31" s="72" t="s">
        <v>512</v>
      </c>
      <c r="D31" s="50" t="s">
        <v>29</v>
      </c>
      <c r="E31" s="68">
        <v>490</v>
      </c>
      <c r="F31" s="50" t="s">
        <v>105</v>
      </c>
      <c r="G31" s="69">
        <v>25</v>
      </c>
      <c r="H31" s="69">
        <v>14</v>
      </c>
      <c r="I31" s="64">
        <f t="shared" si="0"/>
        <v>39</v>
      </c>
      <c r="J31" s="70">
        <v>7638063753</v>
      </c>
      <c r="K31" s="70"/>
      <c r="L31" s="70"/>
      <c r="M31" s="70"/>
      <c r="N31" s="70"/>
      <c r="O31" s="70"/>
      <c r="P31" s="76">
        <v>43437</v>
      </c>
      <c r="Q31" s="64" t="s">
        <v>76</v>
      </c>
      <c r="R31" s="64"/>
      <c r="S31" s="64" t="s">
        <v>75</v>
      </c>
      <c r="T31" s="64"/>
    </row>
    <row r="32" spans="1:20">
      <c r="A32" s="4">
        <v>28</v>
      </c>
      <c r="B32" s="64" t="s">
        <v>67</v>
      </c>
      <c r="C32" s="72" t="s">
        <v>513</v>
      </c>
      <c r="D32" s="50" t="s">
        <v>29</v>
      </c>
      <c r="E32" s="68">
        <v>491</v>
      </c>
      <c r="F32" s="50" t="s">
        <v>105</v>
      </c>
      <c r="G32" s="69">
        <v>21</v>
      </c>
      <c r="H32" s="69">
        <v>15</v>
      </c>
      <c r="I32" s="64">
        <f t="shared" si="0"/>
        <v>36</v>
      </c>
      <c r="J32" s="70">
        <v>9365229816</v>
      </c>
      <c r="K32" s="70"/>
      <c r="L32" s="70"/>
      <c r="M32" s="70"/>
      <c r="N32" s="70"/>
      <c r="O32" s="70"/>
      <c r="P32" s="76">
        <v>43437</v>
      </c>
      <c r="Q32" s="64" t="s">
        <v>76</v>
      </c>
      <c r="R32" s="64"/>
      <c r="S32" s="64" t="s">
        <v>75</v>
      </c>
      <c r="T32" s="64"/>
    </row>
    <row r="33" spans="1:20">
      <c r="A33" s="4">
        <v>29</v>
      </c>
      <c r="B33" s="64" t="s">
        <v>67</v>
      </c>
      <c r="C33" s="72" t="s">
        <v>514</v>
      </c>
      <c r="D33" s="50" t="s">
        <v>29</v>
      </c>
      <c r="E33" s="68">
        <v>492</v>
      </c>
      <c r="F33" s="50" t="s">
        <v>105</v>
      </c>
      <c r="G33" s="69">
        <v>18</v>
      </c>
      <c r="H33" s="69">
        <v>21</v>
      </c>
      <c r="I33" s="64">
        <f t="shared" si="0"/>
        <v>39</v>
      </c>
      <c r="J33" s="70">
        <v>8486518836</v>
      </c>
      <c r="K33" s="70"/>
      <c r="L33" s="70"/>
      <c r="M33" s="70"/>
      <c r="N33" s="70"/>
      <c r="O33" s="70"/>
      <c r="P33" s="76">
        <v>43437</v>
      </c>
      <c r="Q33" s="64" t="s">
        <v>76</v>
      </c>
      <c r="R33" s="64"/>
      <c r="S33" s="64" t="s">
        <v>75</v>
      </c>
      <c r="T33" s="64"/>
    </row>
    <row r="34" spans="1:20">
      <c r="A34" s="4">
        <v>30</v>
      </c>
      <c r="B34" s="64" t="s">
        <v>66</v>
      </c>
      <c r="C34" s="72" t="s">
        <v>515</v>
      </c>
      <c r="D34" s="50" t="s">
        <v>29</v>
      </c>
      <c r="E34" s="68">
        <v>213</v>
      </c>
      <c r="F34" s="50" t="s">
        <v>105</v>
      </c>
      <c r="G34" s="69">
        <v>21</v>
      </c>
      <c r="H34" s="69">
        <v>15</v>
      </c>
      <c r="I34" s="64">
        <f t="shared" si="0"/>
        <v>36</v>
      </c>
      <c r="J34" s="70">
        <v>7896904213</v>
      </c>
      <c r="K34" s="70"/>
      <c r="L34" s="70"/>
      <c r="M34" s="70"/>
      <c r="N34" s="70"/>
      <c r="O34" s="70"/>
      <c r="P34" s="76">
        <v>43438</v>
      </c>
      <c r="Q34" s="64" t="s">
        <v>77</v>
      </c>
      <c r="R34" s="64"/>
      <c r="S34" s="64" t="s">
        <v>75</v>
      </c>
      <c r="T34" s="64"/>
    </row>
    <row r="35" spans="1:20">
      <c r="A35" s="4">
        <v>31</v>
      </c>
      <c r="B35" s="64" t="s">
        <v>66</v>
      </c>
      <c r="C35" s="72" t="s">
        <v>516</v>
      </c>
      <c r="D35" s="50" t="s">
        <v>29</v>
      </c>
      <c r="E35" s="68">
        <v>214</v>
      </c>
      <c r="F35" s="50" t="s">
        <v>105</v>
      </c>
      <c r="G35" s="69">
        <v>18</v>
      </c>
      <c r="H35" s="69">
        <v>21</v>
      </c>
      <c r="I35" s="64">
        <f t="shared" si="0"/>
        <v>39</v>
      </c>
      <c r="J35" s="70">
        <v>9613632767</v>
      </c>
      <c r="K35" s="70"/>
      <c r="L35" s="70"/>
      <c r="M35" s="70"/>
      <c r="N35" s="70"/>
      <c r="O35" s="70"/>
      <c r="P35" s="76">
        <v>43438</v>
      </c>
      <c r="Q35" s="64" t="s">
        <v>77</v>
      </c>
      <c r="R35" s="64"/>
      <c r="S35" s="64" t="s">
        <v>75</v>
      </c>
      <c r="T35" s="64"/>
    </row>
    <row r="36" spans="1:20">
      <c r="A36" s="4">
        <v>32</v>
      </c>
      <c r="B36" s="64" t="s">
        <v>66</v>
      </c>
      <c r="C36" s="67" t="s">
        <v>517</v>
      </c>
      <c r="D36" s="50" t="s">
        <v>29</v>
      </c>
      <c r="E36" s="68">
        <v>215</v>
      </c>
      <c r="F36" s="50" t="s">
        <v>105</v>
      </c>
      <c r="G36" s="69">
        <v>22</v>
      </c>
      <c r="H36" s="69">
        <v>13</v>
      </c>
      <c r="I36" s="64">
        <f t="shared" si="0"/>
        <v>35</v>
      </c>
      <c r="J36" s="79">
        <v>8867986410</v>
      </c>
      <c r="K36" s="79"/>
      <c r="L36" s="79"/>
      <c r="M36" s="79"/>
      <c r="N36" s="79"/>
      <c r="O36" s="79"/>
      <c r="P36" s="76">
        <v>43438</v>
      </c>
      <c r="Q36" s="64" t="s">
        <v>77</v>
      </c>
      <c r="R36" s="64"/>
      <c r="S36" s="64" t="s">
        <v>75</v>
      </c>
      <c r="T36" s="64"/>
    </row>
    <row r="37" spans="1:20">
      <c r="A37" s="4">
        <v>33</v>
      </c>
      <c r="B37" s="64" t="s">
        <v>66</v>
      </c>
      <c r="C37" s="72" t="s">
        <v>518</v>
      </c>
      <c r="D37" s="50" t="s">
        <v>29</v>
      </c>
      <c r="E37" s="68">
        <v>216</v>
      </c>
      <c r="F37" s="50" t="s">
        <v>105</v>
      </c>
      <c r="G37" s="69">
        <v>25</v>
      </c>
      <c r="H37" s="69">
        <v>14</v>
      </c>
      <c r="I37" s="64">
        <f t="shared" ref="I37:I68" si="1">+G37+H37</f>
        <v>39</v>
      </c>
      <c r="J37" s="70">
        <v>7399535838</v>
      </c>
      <c r="K37" s="70"/>
      <c r="L37" s="70"/>
      <c r="M37" s="70"/>
      <c r="N37" s="70"/>
      <c r="O37" s="70"/>
      <c r="P37" s="76">
        <v>43438</v>
      </c>
      <c r="Q37" s="64" t="s">
        <v>77</v>
      </c>
      <c r="R37" s="64"/>
      <c r="S37" s="64" t="s">
        <v>75</v>
      </c>
      <c r="T37" s="64"/>
    </row>
    <row r="38" spans="1:20">
      <c r="A38" s="4">
        <v>34</v>
      </c>
      <c r="B38" s="64" t="s">
        <v>66</v>
      </c>
      <c r="C38" s="72" t="s">
        <v>519</v>
      </c>
      <c r="D38" s="50" t="s">
        <v>29</v>
      </c>
      <c r="E38" s="68">
        <v>217</v>
      </c>
      <c r="F38" s="50" t="s">
        <v>105</v>
      </c>
      <c r="G38" s="69">
        <v>12</v>
      </c>
      <c r="H38" s="69">
        <v>15</v>
      </c>
      <c r="I38" s="64">
        <f t="shared" si="1"/>
        <v>27</v>
      </c>
      <c r="J38" s="70"/>
      <c r="K38" s="70"/>
      <c r="L38" s="70"/>
      <c r="M38" s="70"/>
      <c r="N38" s="70"/>
      <c r="O38" s="70"/>
      <c r="P38" s="76">
        <v>43438</v>
      </c>
      <c r="Q38" s="64" t="s">
        <v>77</v>
      </c>
      <c r="R38" s="64"/>
      <c r="S38" s="64" t="s">
        <v>75</v>
      </c>
      <c r="T38" s="64"/>
    </row>
    <row r="39" spans="1:20">
      <c r="A39" s="4">
        <v>35</v>
      </c>
      <c r="B39" s="64" t="s">
        <v>66</v>
      </c>
      <c r="C39" s="72" t="s">
        <v>520</v>
      </c>
      <c r="D39" s="50" t="s">
        <v>29</v>
      </c>
      <c r="E39" s="68">
        <v>218</v>
      </c>
      <c r="F39" s="50" t="s">
        <v>105</v>
      </c>
      <c r="G39" s="69">
        <v>15</v>
      </c>
      <c r="H39" s="69">
        <v>18</v>
      </c>
      <c r="I39" s="64">
        <f t="shared" si="1"/>
        <v>33</v>
      </c>
      <c r="J39" s="70"/>
      <c r="K39" s="70"/>
      <c r="L39" s="70"/>
      <c r="M39" s="70"/>
      <c r="N39" s="70"/>
      <c r="O39" s="70"/>
      <c r="P39" s="76">
        <v>43438</v>
      </c>
      <c r="Q39" s="64" t="s">
        <v>77</v>
      </c>
      <c r="R39" s="64"/>
      <c r="S39" s="64" t="s">
        <v>75</v>
      </c>
      <c r="T39" s="64"/>
    </row>
    <row r="40" spans="1:20">
      <c r="A40" s="4">
        <v>36</v>
      </c>
      <c r="B40" s="64" t="s">
        <v>67</v>
      </c>
      <c r="C40" s="72" t="s">
        <v>521</v>
      </c>
      <c r="D40" s="50" t="s">
        <v>29</v>
      </c>
      <c r="E40" s="68">
        <v>493</v>
      </c>
      <c r="F40" s="50" t="s">
        <v>105</v>
      </c>
      <c r="G40" s="69">
        <v>22</v>
      </c>
      <c r="H40" s="69">
        <v>13</v>
      </c>
      <c r="I40" s="64">
        <f t="shared" si="1"/>
        <v>35</v>
      </c>
      <c r="J40" s="70">
        <v>8011638092</v>
      </c>
      <c r="K40" s="70"/>
      <c r="L40" s="70"/>
      <c r="M40" s="70"/>
      <c r="N40" s="70"/>
      <c r="O40" s="70"/>
      <c r="P40" s="76">
        <v>43438</v>
      </c>
      <c r="Q40" s="64" t="s">
        <v>77</v>
      </c>
      <c r="R40" s="64"/>
      <c r="S40" s="64" t="s">
        <v>75</v>
      </c>
      <c r="T40" s="64"/>
    </row>
    <row r="41" spans="1:20">
      <c r="A41" s="4">
        <v>37</v>
      </c>
      <c r="B41" s="64" t="s">
        <v>67</v>
      </c>
      <c r="C41" s="72" t="s">
        <v>522</v>
      </c>
      <c r="D41" s="50" t="s">
        <v>29</v>
      </c>
      <c r="E41" s="68">
        <v>494</v>
      </c>
      <c r="F41" s="50" t="s">
        <v>105</v>
      </c>
      <c r="G41" s="69">
        <v>25</v>
      </c>
      <c r="H41" s="69">
        <v>14</v>
      </c>
      <c r="I41" s="64">
        <f t="shared" si="1"/>
        <v>39</v>
      </c>
      <c r="J41" s="70">
        <v>6900962127</v>
      </c>
      <c r="K41" s="70"/>
      <c r="L41" s="70"/>
      <c r="M41" s="70"/>
      <c r="N41" s="70"/>
      <c r="O41" s="70"/>
      <c r="P41" s="76">
        <v>43438</v>
      </c>
      <c r="Q41" s="64" t="s">
        <v>77</v>
      </c>
      <c r="R41" s="64"/>
      <c r="S41" s="64" t="s">
        <v>75</v>
      </c>
      <c r="T41" s="64"/>
    </row>
    <row r="42" spans="1:20">
      <c r="A42" s="4">
        <v>38</v>
      </c>
      <c r="B42" s="64" t="s">
        <v>67</v>
      </c>
      <c r="C42" s="72" t="s">
        <v>523</v>
      </c>
      <c r="D42" s="50" t="s">
        <v>29</v>
      </c>
      <c r="E42" s="68">
        <v>495</v>
      </c>
      <c r="F42" s="50" t="s">
        <v>105</v>
      </c>
      <c r="G42" s="69">
        <v>12</v>
      </c>
      <c r="H42" s="69">
        <v>15</v>
      </c>
      <c r="I42" s="64">
        <f t="shared" si="1"/>
        <v>27</v>
      </c>
      <c r="J42" s="70">
        <v>8723020356</v>
      </c>
      <c r="K42" s="70"/>
      <c r="L42" s="70"/>
      <c r="M42" s="70"/>
      <c r="N42" s="70"/>
      <c r="O42" s="70"/>
      <c r="P42" s="76">
        <v>43438</v>
      </c>
      <c r="Q42" s="64" t="s">
        <v>77</v>
      </c>
      <c r="R42" s="64"/>
      <c r="S42" s="64" t="s">
        <v>75</v>
      </c>
      <c r="T42" s="64"/>
    </row>
    <row r="43" spans="1:20">
      <c r="A43" s="4">
        <v>39</v>
      </c>
      <c r="B43" s="64" t="s">
        <v>67</v>
      </c>
      <c r="C43" s="72" t="s">
        <v>524</v>
      </c>
      <c r="D43" s="50" t="s">
        <v>29</v>
      </c>
      <c r="E43" s="68">
        <v>497</v>
      </c>
      <c r="F43" s="50" t="s">
        <v>105</v>
      </c>
      <c r="G43" s="69">
        <v>21</v>
      </c>
      <c r="H43" s="69">
        <v>15</v>
      </c>
      <c r="I43" s="64">
        <f t="shared" si="1"/>
        <v>36</v>
      </c>
      <c r="J43" s="70">
        <v>8135892273</v>
      </c>
      <c r="K43" s="70"/>
      <c r="L43" s="70"/>
      <c r="M43" s="70"/>
      <c r="N43" s="70"/>
      <c r="O43" s="70"/>
      <c r="P43" s="76">
        <v>43438</v>
      </c>
      <c r="Q43" s="64" t="s">
        <v>77</v>
      </c>
      <c r="R43" s="64"/>
      <c r="S43" s="64" t="s">
        <v>75</v>
      </c>
      <c r="T43" s="64"/>
    </row>
    <row r="44" spans="1:20">
      <c r="A44" s="4">
        <v>40</v>
      </c>
      <c r="B44" s="64" t="s">
        <v>67</v>
      </c>
      <c r="C44" s="72" t="s">
        <v>525</v>
      </c>
      <c r="D44" s="50" t="s">
        <v>29</v>
      </c>
      <c r="E44" s="68">
        <v>498</v>
      </c>
      <c r="F44" s="50" t="s">
        <v>105</v>
      </c>
      <c r="G44" s="69">
        <v>18</v>
      </c>
      <c r="H44" s="69">
        <v>21</v>
      </c>
      <c r="I44" s="64">
        <f t="shared" si="1"/>
        <v>39</v>
      </c>
      <c r="J44" s="70">
        <v>9706198452</v>
      </c>
      <c r="K44" s="70"/>
      <c r="L44" s="70"/>
      <c r="M44" s="70"/>
      <c r="N44" s="70"/>
      <c r="O44" s="70"/>
      <c r="P44" s="76">
        <v>43438</v>
      </c>
      <c r="Q44" s="64" t="s">
        <v>77</v>
      </c>
      <c r="R44" s="64"/>
      <c r="S44" s="64" t="s">
        <v>75</v>
      </c>
      <c r="T44" s="64"/>
    </row>
    <row r="45" spans="1:20">
      <c r="A45" s="4">
        <v>41</v>
      </c>
      <c r="B45" s="64" t="s">
        <v>67</v>
      </c>
      <c r="C45" s="72" t="s">
        <v>526</v>
      </c>
      <c r="D45" s="50" t="s">
        <v>29</v>
      </c>
      <c r="E45" s="68">
        <v>499</v>
      </c>
      <c r="F45" s="50" t="s">
        <v>105</v>
      </c>
      <c r="G45" s="69">
        <v>22</v>
      </c>
      <c r="H45" s="69">
        <v>13</v>
      </c>
      <c r="I45" s="64">
        <f t="shared" si="1"/>
        <v>35</v>
      </c>
      <c r="J45" s="70">
        <v>9954698111</v>
      </c>
      <c r="K45" s="70"/>
      <c r="L45" s="70"/>
      <c r="M45" s="70"/>
      <c r="N45" s="70"/>
      <c r="O45" s="70"/>
      <c r="P45" s="76">
        <v>43438</v>
      </c>
      <c r="Q45" s="64" t="s">
        <v>77</v>
      </c>
      <c r="R45" s="64"/>
      <c r="S45" s="64" t="s">
        <v>75</v>
      </c>
      <c r="T45" s="64"/>
    </row>
    <row r="46" spans="1:20">
      <c r="A46" s="4">
        <v>42</v>
      </c>
      <c r="B46" s="64" t="s">
        <v>66</v>
      </c>
      <c r="C46" s="72" t="s">
        <v>527</v>
      </c>
      <c r="D46" s="50" t="s">
        <v>29</v>
      </c>
      <c r="E46" s="68">
        <v>219</v>
      </c>
      <c r="F46" s="50" t="s">
        <v>105</v>
      </c>
      <c r="G46" s="69">
        <v>21</v>
      </c>
      <c r="H46" s="69">
        <v>15</v>
      </c>
      <c r="I46" s="64">
        <f t="shared" si="1"/>
        <v>36</v>
      </c>
      <c r="J46" s="70"/>
      <c r="K46" s="70"/>
      <c r="L46" s="70"/>
      <c r="M46" s="70"/>
      <c r="N46" s="70"/>
      <c r="O46" s="70"/>
      <c r="P46" s="76">
        <v>43439</v>
      </c>
      <c r="Q46" s="64" t="s">
        <v>78</v>
      </c>
      <c r="R46" s="64"/>
      <c r="S46" s="64" t="s">
        <v>75</v>
      </c>
      <c r="T46" s="64"/>
    </row>
    <row r="47" spans="1:20">
      <c r="A47" s="4">
        <v>43</v>
      </c>
      <c r="B47" s="64" t="s">
        <v>66</v>
      </c>
      <c r="C47" s="67" t="s">
        <v>528</v>
      </c>
      <c r="D47" s="50" t="s">
        <v>29</v>
      </c>
      <c r="E47" s="68">
        <v>220</v>
      </c>
      <c r="F47" s="50" t="s">
        <v>105</v>
      </c>
      <c r="G47" s="69">
        <v>18</v>
      </c>
      <c r="H47" s="69">
        <v>21</v>
      </c>
      <c r="I47" s="64">
        <f t="shared" si="1"/>
        <v>39</v>
      </c>
      <c r="J47" s="70">
        <v>8812079212</v>
      </c>
      <c r="K47" s="70"/>
      <c r="L47" s="70"/>
      <c r="M47" s="70"/>
      <c r="N47" s="70"/>
      <c r="O47" s="70"/>
      <c r="P47" s="76">
        <v>43439</v>
      </c>
      <c r="Q47" s="64" t="s">
        <v>78</v>
      </c>
      <c r="R47" s="64"/>
      <c r="S47" s="64" t="s">
        <v>75</v>
      </c>
      <c r="T47" s="64"/>
    </row>
    <row r="48" spans="1:20">
      <c r="A48" s="4">
        <v>44</v>
      </c>
      <c r="B48" s="64" t="s">
        <v>66</v>
      </c>
      <c r="C48" s="67" t="s">
        <v>529</v>
      </c>
      <c r="D48" s="50" t="s">
        <v>29</v>
      </c>
      <c r="E48" s="68">
        <v>221</v>
      </c>
      <c r="F48" s="50" t="s">
        <v>105</v>
      </c>
      <c r="G48" s="69">
        <v>22</v>
      </c>
      <c r="H48" s="69">
        <v>13</v>
      </c>
      <c r="I48" s="64">
        <f t="shared" si="1"/>
        <v>35</v>
      </c>
      <c r="J48" s="70">
        <v>7086632848</v>
      </c>
      <c r="K48" s="70"/>
      <c r="L48" s="70"/>
      <c r="M48" s="70"/>
      <c r="N48" s="70"/>
      <c r="O48" s="70"/>
      <c r="P48" s="76">
        <v>43439</v>
      </c>
      <c r="Q48" s="64" t="s">
        <v>78</v>
      </c>
      <c r="R48" s="64"/>
      <c r="S48" s="64" t="s">
        <v>75</v>
      </c>
      <c r="T48" s="64"/>
    </row>
    <row r="49" spans="1:20">
      <c r="A49" s="4">
        <v>45</v>
      </c>
      <c r="B49" s="64" t="s">
        <v>66</v>
      </c>
      <c r="C49" s="67" t="s">
        <v>530</v>
      </c>
      <c r="D49" s="50" t="s">
        <v>29</v>
      </c>
      <c r="E49" s="68">
        <v>222</v>
      </c>
      <c r="F49" s="50" t="s">
        <v>105</v>
      </c>
      <c r="G49" s="69">
        <v>25</v>
      </c>
      <c r="H49" s="69">
        <v>14</v>
      </c>
      <c r="I49" s="64">
        <f t="shared" si="1"/>
        <v>39</v>
      </c>
      <c r="J49" s="70">
        <v>8011419326</v>
      </c>
      <c r="K49" s="70"/>
      <c r="L49" s="70"/>
      <c r="M49" s="70"/>
      <c r="N49" s="70"/>
      <c r="O49" s="70"/>
      <c r="P49" s="76">
        <v>43439</v>
      </c>
      <c r="Q49" s="64" t="s">
        <v>78</v>
      </c>
      <c r="R49" s="64"/>
      <c r="S49" s="64" t="s">
        <v>75</v>
      </c>
      <c r="T49" s="64"/>
    </row>
    <row r="50" spans="1:20">
      <c r="A50" s="4">
        <v>46</v>
      </c>
      <c r="B50" s="64" t="s">
        <v>66</v>
      </c>
      <c r="C50" s="67" t="s">
        <v>531</v>
      </c>
      <c r="D50" s="50" t="s">
        <v>29</v>
      </c>
      <c r="E50" s="68">
        <v>223</v>
      </c>
      <c r="F50" s="50" t="s">
        <v>105</v>
      </c>
      <c r="G50" s="69">
        <v>12</v>
      </c>
      <c r="H50" s="69">
        <v>15</v>
      </c>
      <c r="I50" s="64">
        <f t="shared" si="1"/>
        <v>27</v>
      </c>
      <c r="J50" s="70">
        <v>8011423080</v>
      </c>
      <c r="K50" s="70"/>
      <c r="L50" s="70"/>
      <c r="M50" s="70"/>
      <c r="N50" s="70"/>
      <c r="O50" s="70"/>
      <c r="P50" s="76">
        <v>43439</v>
      </c>
      <c r="Q50" s="64" t="s">
        <v>78</v>
      </c>
      <c r="R50" s="64"/>
      <c r="S50" s="64" t="s">
        <v>75</v>
      </c>
      <c r="T50" s="64"/>
    </row>
    <row r="51" spans="1:20">
      <c r="A51" s="4">
        <v>47</v>
      </c>
      <c r="B51" s="64" t="s">
        <v>66</v>
      </c>
      <c r="C51" s="67" t="s">
        <v>532</v>
      </c>
      <c r="D51" s="50" t="s">
        <v>29</v>
      </c>
      <c r="E51" s="68">
        <v>224</v>
      </c>
      <c r="F51" s="50" t="s">
        <v>105</v>
      </c>
      <c r="G51" s="69">
        <v>15</v>
      </c>
      <c r="H51" s="69">
        <v>18</v>
      </c>
      <c r="I51" s="64">
        <f t="shared" si="1"/>
        <v>33</v>
      </c>
      <c r="J51" s="70">
        <v>9854118913</v>
      </c>
      <c r="K51" s="70"/>
      <c r="L51" s="70"/>
      <c r="M51" s="70"/>
      <c r="N51" s="70"/>
      <c r="O51" s="70"/>
      <c r="P51" s="76">
        <v>43439</v>
      </c>
      <c r="Q51" s="64" t="s">
        <v>78</v>
      </c>
      <c r="R51" s="64"/>
      <c r="S51" s="64" t="s">
        <v>75</v>
      </c>
      <c r="T51" s="64"/>
    </row>
    <row r="52" spans="1:20">
      <c r="A52" s="4">
        <v>48</v>
      </c>
      <c r="B52" s="64" t="s">
        <v>66</v>
      </c>
      <c r="C52" s="67" t="s">
        <v>533</v>
      </c>
      <c r="D52" s="50" t="s">
        <v>29</v>
      </c>
      <c r="E52" s="68">
        <v>225</v>
      </c>
      <c r="F52" s="50" t="s">
        <v>105</v>
      </c>
      <c r="G52" s="69">
        <v>21</v>
      </c>
      <c r="H52" s="69">
        <v>15</v>
      </c>
      <c r="I52" s="64">
        <f t="shared" si="1"/>
        <v>36</v>
      </c>
      <c r="J52" s="70">
        <v>8812868166</v>
      </c>
      <c r="K52" s="70"/>
      <c r="L52" s="70"/>
      <c r="M52" s="70"/>
      <c r="N52" s="70"/>
      <c r="O52" s="70"/>
      <c r="P52" s="76">
        <v>43439</v>
      </c>
      <c r="Q52" s="64" t="s">
        <v>78</v>
      </c>
      <c r="R52" s="64"/>
      <c r="S52" s="64" t="s">
        <v>75</v>
      </c>
      <c r="T52" s="64"/>
    </row>
    <row r="53" spans="1:20">
      <c r="A53" s="4">
        <v>49</v>
      </c>
      <c r="B53" s="64" t="s">
        <v>66</v>
      </c>
      <c r="C53" s="67" t="s">
        <v>534</v>
      </c>
      <c r="D53" s="50" t="s">
        <v>29</v>
      </c>
      <c r="E53" s="68">
        <v>226</v>
      </c>
      <c r="F53" s="50" t="s">
        <v>105</v>
      </c>
      <c r="G53" s="69">
        <v>18</v>
      </c>
      <c r="H53" s="69">
        <v>21</v>
      </c>
      <c r="I53" s="64">
        <f t="shared" si="1"/>
        <v>39</v>
      </c>
      <c r="J53" s="70">
        <v>9854774031</v>
      </c>
      <c r="K53" s="70"/>
      <c r="L53" s="70"/>
      <c r="M53" s="70"/>
      <c r="N53" s="70"/>
      <c r="O53" s="70"/>
      <c r="P53" s="76">
        <v>43439</v>
      </c>
      <c r="Q53" s="64" t="s">
        <v>78</v>
      </c>
      <c r="R53" s="64"/>
      <c r="S53" s="64" t="s">
        <v>75</v>
      </c>
      <c r="T53" s="64"/>
    </row>
    <row r="54" spans="1:20">
      <c r="A54" s="4">
        <v>50</v>
      </c>
      <c r="B54" s="64" t="s">
        <v>67</v>
      </c>
      <c r="C54" s="72" t="s">
        <v>535</v>
      </c>
      <c r="D54" s="50" t="s">
        <v>29</v>
      </c>
      <c r="E54" s="68">
        <v>500</v>
      </c>
      <c r="F54" s="50" t="s">
        <v>105</v>
      </c>
      <c r="G54" s="69">
        <v>25</v>
      </c>
      <c r="H54" s="69">
        <v>14</v>
      </c>
      <c r="I54" s="64">
        <f t="shared" si="1"/>
        <v>39</v>
      </c>
      <c r="J54" s="70">
        <v>6900771138</v>
      </c>
      <c r="K54" s="70"/>
      <c r="L54" s="70"/>
      <c r="M54" s="70"/>
      <c r="N54" s="70"/>
      <c r="O54" s="70"/>
      <c r="P54" s="76">
        <v>43439</v>
      </c>
      <c r="Q54" s="64" t="s">
        <v>78</v>
      </c>
      <c r="R54" s="64"/>
      <c r="S54" s="64" t="s">
        <v>75</v>
      </c>
      <c r="T54" s="64"/>
    </row>
    <row r="55" spans="1:20">
      <c r="A55" s="4">
        <v>51</v>
      </c>
      <c r="B55" s="64" t="s">
        <v>67</v>
      </c>
      <c r="C55" s="72" t="s">
        <v>536</v>
      </c>
      <c r="D55" s="50" t="s">
        <v>29</v>
      </c>
      <c r="E55" s="68">
        <v>501</v>
      </c>
      <c r="F55" s="50" t="s">
        <v>105</v>
      </c>
      <c r="G55" s="69">
        <v>15</v>
      </c>
      <c r="H55" s="69">
        <v>18</v>
      </c>
      <c r="I55" s="64">
        <f t="shared" si="1"/>
        <v>33</v>
      </c>
      <c r="J55" s="70">
        <v>7002681475</v>
      </c>
      <c r="K55" s="70"/>
      <c r="L55" s="70"/>
      <c r="M55" s="70"/>
      <c r="N55" s="70"/>
      <c r="O55" s="70"/>
      <c r="P55" s="76">
        <v>43439</v>
      </c>
      <c r="Q55" s="64" t="s">
        <v>78</v>
      </c>
      <c r="R55" s="64"/>
      <c r="S55" s="64" t="s">
        <v>75</v>
      </c>
      <c r="T55" s="64"/>
    </row>
    <row r="56" spans="1:20">
      <c r="A56" s="4">
        <v>52</v>
      </c>
      <c r="B56" s="64" t="s">
        <v>67</v>
      </c>
      <c r="C56" s="72" t="s">
        <v>537</v>
      </c>
      <c r="D56" s="50" t="s">
        <v>29</v>
      </c>
      <c r="E56" s="68">
        <v>502</v>
      </c>
      <c r="F56" s="50" t="s">
        <v>105</v>
      </c>
      <c r="G56" s="69">
        <v>21</v>
      </c>
      <c r="H56" s="69">
        <v>15</v>
      </c>
      <c r="I56" s="64">
        <f t="shared" si="1"/>
        <v>36</v>
      </c>
      <c r="J56" s="70">
        <v>9706296509</v>
      </c>
      <c r="K56" s="70"/>
      <c r="L56" s="70"/>
      <c r="M56" s="70"/>
      <c r="N56" s="70"/>
      <c r="O56" s="70"/>
      <c r="P56" s="76">
        <v>43439</v>
      </c>
      <c r="Q56" s="64" t="s">
        <v>78</v>
      </c>
      <c r="R56" s="64"/>
      <c r="S56" s="64" t="s">
        <v>75</v>
      </c>
      <c r="T56" s="64"/>
    </row>
    <row r="57" spans="1:20">
      <c r="A57" s="4">
        <v>53</v>
      </c>
      <c r="B57" s="64" t="s">
        <v>67</v>
      </c>
      <c r="C57" s="83" t="s">
        <v>538</v>
      </c>
      <c r="D57" s="50" t="s">
        <v>29</v>
      </c>
      <c r="E57" s="84">
        <v>82</v>
      </c>
      <c r="F57" s="50" t="s">
        <v>105</v>
      </c>
      <c r="G57" s="69">
        <v>18</v>
      </c>
      <c r="H57" s="69">
        <v>21</v>
      </c>
      <c r="I57" s="64">
        <f t="shared" si="1"/>
        <v>39</v>
      </c>
      <c r="J57" s="83"/>
      <c r="K57" s="83"/>
      <c r="L57" s="83"/>
      <c r="M57" s="83"/>
      <c r="N57" s="83"/>
      <c r="O57" s="83"/>
      <c r="P57" s="76">
        <v>43439</v>
      </c>
      <c r="Q57" s="64" t="s">
        <v>78</v>
      </c>
      <c r="R57" s="64"/>
      <c r="S57" s="64" t="s">
        <v>75</v>
      </c>
      <c r="T57" s="64"/>
    </row>
    <row r="58" spans="1:20">
      <c r="A58" s="4">
        <v>54</v>
      </c>
      <c r="B58" s="64" t="s">
        <v>67</v>
      </c>
      <c r="C58" s="83" t="s">
        <v>539</v>
      </c>
      <c r="D58" s="50" t="s">
        <v>29</v>
      </c>
      <c r="E58" s="84">
        <v>93</v>
      </c>
      <c r="F58" s="50" t="s">
        <v>105</v>
      </c>
      <c r="G58" s="69">
        <v>22</v>
      </c>
      <c r="H58" s="69">
        <v>13</v>
      </c>
      <c r="I58" s="64">
        <f t="shared" si="1"/>
        <v>35</v>
      </c>
      <c r="J58" s="83"/>
      <c r="K58" s="83"/>
      <c r="L58" s="83"/>
      <c r="M58" s="83"/>
      <c r="N58" s="83"/>
      <c r="O58" s="83"/>
      <c r="P58" s="76">
        <v>43439</v>
      </c>
      <c r="Q58" s="64" t="s">
        <v>78</v>
      </c>
      <c r="R58" s="64"/>
      <c r="S58" s="64" t="s">
        <v>75</v>
      </c>
      <c r="T58" s="64"/>
    </row>
    <row r="59" spans="1:20">
      <c r="A59" s="4">
        <v>55</v>
      </c>
      <c r="B59" s="64" t="s">
        <v>67</v>
      </c>
      <c r="C59" s="83" t="s">
        <v>540</v>
      </c>
      <c r="D59" s="50" t="s">
        <v>29</v>
      </c>
      <c r="E59" s="84">
        <v>94</v>
      </c>
      <c r="F59" s="50" t="s">
        <v>105</v>
      </c>
      <c r="G59" s="69">
        <v>25</v>
      </c>
      <c r="H59" s="69">
        <v>14</v>
      </c>
      <c r="I59" s="64">
        <f t="shared" si="1"/>
        <v>39</v>
      </c>
      <c r="J59" s="83"/>
      <c r="K59" s="83"/>
      <c r="L59" s="83"/>
      <c r="M59" s="83"/>
      <c r="N59" s="83"/>
      <c r="O59" s="83"/>
      <c r="P59" s="76">
        <v>43439</v>
      </c>
      <c r="Q59" s="64" t="s">
        <v>78</v>
      </c>
      <c r="R59" s="64"/>
      <c r="S59" s="64" t="s">
        <v>75</v>
      </c>
      <c r="T59" s="64"/>
    </row>
    <row r="60" spans="1:20">
      <c r="A60" s="4">
        <v>56</v>
      </c>
      <c r="B60" s="64" t="s">
        <v>67</v>
      </c>
      <c r="C60" s="83" t="s">
        <v>541</v>
      </c>
      <c r="D60" s="50" t="s">
        <v>29</v>
      </c>
      <c r="E60" s="84">
        <v>106</v>
      </c>
      <c r="F60" s="50" t="s">
        <v>105</v>
      </c>
      <c r="G60" s="69">
        <v>12</v>
      </c>
      <c r="H60" s="69">
        <v>15</v>
      </c>
      <c r="I60" s="64">
        <f t="shared" si="1"/>
        <v>27</v>
      </c>
      <c r="J60" s="83"/>
      <c r="K60" s="83"/>
      <c r="L60" s="83"/>
      <c r="M60" s="83"/>
      <c r="N60" s="83"/>
      <c r="O60" s="83"/>
      <c r="P60" s="76">
        <v>43439</v>
      </c>
      <c r="Q60" s="64" t="s">
        <v>78</v>
      </c>
      <c r="R60" s="64"/>
      <c r="S60" s="64" t="s">
        <v>75</v>
      </c>
      <c r="T60" s="64"/>
    </row>
    <row r="61" spans="1:20">
      <c r="A61" s="4">
        <v>57</v>
      </c>
      <c r="B61" s="64" t="s">
        <v>67</v>
      </c>
      <c r="C61" s="83" t="s">
        <v>542</v>
      </c>
      <c r="D61" s="50" t="s">
        <v>29</v>
      </c>
      <c r="E61" s="84">
        <v>170</v>
      </c>
      <c r="F61" s="50" t="s">
        <v>105</v>
      </c>
      <c r="G61" s="69">
        <v>15</v>
      </c>
      <c r="H61" s="69">
        <v>18</v>
      </c>
      <c r="I61" s="64">
        <f t="shared" si="1"/>
        <v>33</v>
      </c>
      <c r="J61" s="83"/>
      <c r="K61" s="83"/>
      <c r="L61" s="83"/>
      <c r="M61" s="83"/>
      <c r="N61" s="83"/>
      <c r="O61" s="83"/>
      <c r="P61" s="76">
        <v>43439</v>
      </c>
      <c r="Q61" s="64" t="s">
        <v>78</v>
      </c>
      <c r="R61" s="64"/>
      <c r="S61" s="64" t="s">
        <v>75</v>
      </c>
      <c r="T61" s="64"/>
    </row>
    <row r="62" spans="1:20">
      <c r="A62" s="4">
        <v>58</v>
      </c>
      <c r="B62" s="64" t="s">
        <v>66</v>
      </c>
      <c r="C62" s="67" t="s">
        <v>543</v>
      </c>
      <c r="D62" s="50" t="s">
        <v>29</v>
      </c>
      <c r="E62" s="68">
        <v>227</v>
      </c>
      <c r="F62" s="50" t="s">
        <v>105</v>
      </c>
      <c r="G62" s="69">
        <v>22</v>
      </c>
      <c r="H62" s="69">
        <v>13</v>
      </c>
      <c r="I62" s="64">
        <f t="shared" si="1"/>
        <v>35</v>
      </c>
      <c r="J62" s="70">
        <v>7896292114</v>
      </c>
      <c r="K62" s="70"/>
      <c r="L62" s="70"/>
      <c r="M62" s="70"/>
      <c r="N62" s="70"/>
      <c r="O62" s="70"/>
      <c r="P62" s="76">
        <v>43440</v>
      </c>
      <c r="Q62" s="64" t="s">
        <v>79</v>
      </c>
      <c r="R62" s="64"/>
      <c r="S62" s="64" t="s">
        <v>75</v>
      </c>
      <c r="T62" s="64"/>
    </row>
    <row r="63" spans="1:20">
      <c r="A63" s="4">
        <v>59</v>
      </c>
      <c r="B63" s="64" t="s">
        <v>66</v>
      </c>
      <c r="C63" s="67" t="s">
        <v>544</v>
      </c>
      <c r="D63" s="50" t="s">
        <v>29</v>
      </c>
      <c r="E63" s="68">
        <v>228</v>
      </c>
      <c r="F63" s="50" t="s">
        <v>105</v>
      </c>
      <c r="G63" s="69">
        <v>25</v>
      </c>
      <c r="H63" s="69">
        <v>14</v>
      </c>
      <c r="I63" s="64">
        <f t="shared" si="1"/>
        <v>39</v>
      </c>
      <c r="J63" s="70">
        <v>8011706369</v>
      </c>
      <c r="K63" s="70"/>
      <c r="L63" s="70"/>
      <c r="M63" s="70"/>
      <c r="N63" s="70"/>
      <c r="O63" s="70"/>
      <c r="P63" s="76">
        <v>43440</v>
      </c>
      <c r="Q63" s="64" t="s">
        <v>79</v>
      </c>
      <c r="R63" s="64"/>
      <c r="S63" s="64" t="s">
        <v>75</v>
      </c>
      <c r="T63" s="64"/>
    </row>
    <row r="64" spans="1:20">
      <c r="A64" s="4">
        <v>60</v>
      </c>
      <c r="B64" s="64" t="s">
        <v>66</v>
      </c>
      <c r="C64" s="67" t="s">
        <v>545</v>
      </c>
      <c r="D64" s="50" t="s">
        <v>29</v>
      </c>
      <c r="E64" s="68">
        <v>229</v>
      </c>
      <c r="F64" s="50" t="s">
        <v>105</v>
      </c>
      <c r="G64" s="69">
        <v>15</v>
      </c>
      <c r="H64" s="69">
        <v>18</v>
      </c>
      <c r="I64" s="64">
        <f t="shared" si="1"/>
        <v>33</v>
      </c>
      <c r="J64" s="70">
        <v>9954943349</v>
      </c>
      <c r="K64" s="70"/>
      <c r="L64" s="70"/>
      <c r="M64" s="70"/>
      <c r="N64" s="70"/>
      <c r="O64" s="70"/>
      <c r="P64" s="76">
        <v>43440</v>
      </c>
      <c r="Q64" s="64" t="s">
        <v>79</v>
      </c>
      <c r="R64" s="64"/>
      <c r="S64" s="64" t="s">
        <v>75</v>
      </c>
      <c r="T64" s="64"/>
    </row>
    <row r="65" spans="1:20">
      <c r="A65" s="4">
        <v>61</v>
      </c>
      <c r="B65" s="64" t="s">
        <v>66</v>
      </c>
      <c r="C65" s="67" t="s">
        <v>546</v>
      </c>
      <c r="D65" s="50" t="s">
        <v>29</v>
      </c>
      <c r="E65" s="68">
        <v>230</v>
      </c>
      <c r="F65" s="50" t="s">
        <v>105</v>
      </c>
      <c r="G65" s="69">
        <v>21</v>
      </c>
      <c r="H65" s="69">
        <v>15</v>
      </c>
      <c r="I65" s="64">
        <f t="shared" si="1"/>
        <v>36</v>
      </c>
      <c r="J65" s="70">
        <v>9954339381</v>
      </c>
      <c r="K65" s="70"/>
      <c r="L65" s="70"/>
      <c r="M65" s="70"/>
      <c r="N65" s="70"/>
      <c r="O65" s="70"/>
      <c r="P65" s="76">
        <v>43440</v>
      </c>
      <c r="Q65" s="64" t="s">
        <v>79</v>
      </c>
      <c r="R65" s="64"/>
      <c r="S65" s="64" t="s">
        <v>75</v>
      </c>
      <c r="T65" s="64"/>
    </row>
    <row r="66" spans="1:20">
      <c r="A66" s="4">
        <v>62</v>
      </c>
      <c r="B66" s="64" t="s">
        <v>66</v>
      </c>
      <c r="C66" s="67" t="s">
        <v>547</v>
      </c>
      <c r="D66" s="50" t="s">
        <v>29</v>
      </c>
      <c r="E66" s="68">
        <v>231</v>
      </c>
      <c r="F66" s="50" t="s">
        <v>105</v>
      </c>
      <c r="G66" s="69">
        <v>18</v>
      </c>
      <c r="H66" s="69">
        <v>21</v>
      </c>
      <c r="I66" s="64">
        <f t="shared" si="1"/>
        <v>39</v>
      </c>
      <c r="J66" s="70">
        <v>8811845698</v>
      </c>
      <c r="K66" s="70"/>
      <c r="L66" s="70"/>
      <c r="M66" s="70"/>
      <c r="N66" s="70"/>
      <c r="O66" s="70"/>
      <c r="P66" s="76">
        <v>43440</v>
      </c>
      <c r="Q66" s="64" t="s">
        <v>79</v>
      </c>
      <c r="R66" s="64"/>
      <c r="S66" s="64" t="s">
        <v>75</v>
      </c>
      <c r="T66" s="64"/>
    </row>
    <row r="67" spans="1:20">
      <c r="A67" s="4">
        <v>63</v>
      </c>
      <c r="B67" s="64" t="s">
        <v>66</v>
      </c>
      <c r="C67" s="67" t="s">
        <v>548</v>
      </c>
      <c r="D67" s="50" t="s">
        <v>29</v>
      </c>
      <c r="E67" s="68">
        <v>232</v>
      </c>
      <c r="F67" s="50" t="s">
        <v>105</v>
      </c>
      <c r="G67" s="69">
        <v>22</v>
      </c>
      <c r="H67" s="69">
        <v>13</v>
      </c>
      <c r="I67" s="64">
        <f t="shared" si="1"/>
        <v>35</v>
      </c>
      <c r="J67" s="70">
        <v>8011688032</v>
      </c>
      <c r="K67" s="70"/>
      <c r="L67" s="70"/>
      <c r="M67" s="70"/>
      <c r="N67" s="70"/>
      <c r="O67" s="70"/>
      <c r="P67" s="76">
        <v>43440</v>
      </c>
      <c r="Q67" s="64" t="s">
        <v>79</v>
      </c>
      <c r="R67" s="64"/>
      <c r="S67" s="64" t="s">
        <v>75</v>
      </c>
      <c r="T67" s="64"/>
    </row>
    <row r="68" spans="1:20">
      <c r="A68" s="4">
        <v>64</v>
      </c>
      <c r="B68" s="64" t="s">
        <v>66</v>
      </c>
      <c r="C68" s="67" t="s">
        <v>549</v>
      </c>
      <c r="D68" s="50" t="s">
        <v>29</v>
      </c>
      <c r="E68" s="68">
        <v>233</v>
      </c>
      <c r="F68" s="50" t="s">
        <v>105</v>
      </c>
      <c r="G68" s="69">
        <v>25</v>
      </c>
      <c r="H68" s="69">
        <v>14</v>
      </c>
      <c r="I68" s="64">
        <f t="shared" si="1"/>
        <v>39</v>
      </c>
      <c r="J68" s="70">
        <v>8723812380</v>
      </c>
      <c r="K68" s="70"/>
      <c r="L68" s="70"/>
      <c r="M68" s="70"/>
      <c r="N68" s="70"/>
      <c r="O68" s="70"/>
      <c r="P68" s="76">
        <v>43440</v>
      </c>
      <c r="Q68" s="64" t="s">
        <v>79</v>
      </c>
      <c r="R68" s="64"/>
      <c r="S68" s="64" t="s">
        <v>75</v>
      </c>
      <c r="T68" s="64"/>
    </row>
    <row r="69" spans="1:20">
      <c r="A69" s="4">
        <v>65</v>
      </c>
      <c r="B69" s="64" t="s">
        <v>67</v>
      </c>
      <c r="C69" s="83" t="s">
        <v>550</v>
      </c>
      <c r="D69" s="50" t="s">
        <v>29</v>
      </c>
      <c r="E69" s="84">
        <v>83</v>
      </c>
      <c r="F69" s="50" t="s">
        <v>105</v>
      </c>
      <c r="G69" s="69">
        <v>21</v>
      </c>
      <c r="H69" s="69">
        <v>15</v>
      </c>
      <c r="I69" s="64">
        <f t="shared" ref="I69:I100" si="2">+G69+H69</f>
        <v>36</v>
      </c>
      <c r="J69" s="83"/>
      <c r="K69" s="83"/>
      <c r="L69" s="83"/>
      <c r="M69" s="83"/>
      <c r="N69" s="83"/>
      <c r="O69" s="83"/>
      <c r="P69" s="76">
        <v>43440</v>
      </c>
      <c r="Q69" s="64" t="s">
        <v>79</v>
      </c>
      <c r="R69" s="64"/>
      <c r="S69" s="64" t="s">
        <v>75</v>
      </c>
      <c r="T69" s="64"/>
    </row>
    <row r="70" spans="1:20">
      <c r="A70" s="4">
        <v>66</v>
      </c>
      <c r="B70" s="64" t="s">
        <v>67</v>
      </c>
      <c r="C70" s="83" t="s">
        <v>551</v>
      </c>
      <c r="D70" s="50" t="s">
        <v>29</v>
      </c>
      <c r="E70" s="84">
        <v>85</v>
      </c>
      <c r="F70" s="50" t="s">
        <v>105</v>
      </c>
      <c r="G70" s="69">
        <v>18</v>
      </c>
      <c r="H70" s="69">
        <v>21</v>
      </c>
      <c r="I70" s="64">
        <f t="shared" si="2"/>
        <v>39</v>
      </c>
      <c r="J70" s="83"/>
      <c r="K70" s="83"/>
      <c r="L70" s="83"/>
      <c r="M70" s="83"/>
      <c r="N70" s="83"/>
      <c r="O70" s="83"/>
      <c r="P70" s="76">
        <v>43440</v>
      </c>
      <c r="Q70" s="64" t="s">
        <v>79</v>
      </c>
      <c r="R70" s="64"/>
      <c r="S70" s="64" t="s">
        <v>75</v>
      </c>
      <c r="T70" s="64"/>
    </row>
    <row r="71" spans="1:20">
      <c r="A71" s="4">
        <v>67</v>
      </c>
      <c r="B71" s="64" t="s">
        <v>67</v>
      </c>
      <c r="C71" s="83" t="s">
        <v>552</v>
      </c>
      <c r="D71" s="50" t="s">
        <v>29</v>
      </c>
      <c r="E71" s="84">
        <v>86</v>
      </c>
      <c r="F71" s="50" t="s">
        <v>105</v>
      </c>
      <c r="G71" s="69">
        <v>22</v>
      </c>
      <c r="H71" s="69">
        <v>13</v>
      </c>
      <c r="I71" s="64">
        <f t="shared" si="2"/>
        <v>35</v>
      </c>
      <c r="J71" s="83"/>
      <c r="K71" s="83"/>
      <c r="L71" s="83"/>
      <c r="M71" s="83"/>
      <c r="N71" s="83"/>
      <c r="O71" s="83"/>
      <c r="P71" s="76">
        <v>43440</v>
      </c>
      <c r="Q71" s="64" t="s">
        <v>79</v>
      </c>
      <c r="R71" s="64"/>
      <c r="S71" s="64" t="s">
        <v>75</v>
      </c>
      <c r="T71" s="64"/>
    </row>
    <row r="72" spans="1:20">
      <c r="A72" s="4">
        <v>68</v>
      </c>
      <c r="B72" s="64" t="s">
        <v>67</v>
      </c>
      <c r="C72" s="83" t="s">
        <v>553</v>
      </c>
      <c r="D72" s="50" t="s">
        <v>29</v>
      </c>
      <c r="E72" s="84">
        <v>87</v>
      </c>
      <c r="F72" s="50" t="s">
        <v>105</v>
      </c>
      <c r="G72" s="69">
        <v>25</v>
      </c>
      <c r="H72" s="69">
        <v>14</v>
      </c>
      <c r="I72" s="64">
        <f t="shared" si="2"/>
        <v>39</v>
      </c>
      <c r="J72" s="83"/>
      <c r="K72" s="83"/>
      <c r="L72" s="83"/>
      <c r="M72" s="83"/>
      <c r="N72" s="83"/>
      <c r="O72" s="83"/>
      <c r="P72" s="76">
        <v>43440</v>
      </c>
      <c r="Q72" s="64" t="s">
        <v>79</v>
      </c>
      <c r="R72" s="64"/>
      <c r="S72" s="64" t="s">
        <v>75</v>
      </c>
      <c r="T72" s="64"/>
    </row>
    <row r="73" spans="1:20">
      <c r="A73" s="4">
        <v>69</v>
      </c>
      <c r="B73" s="64" t="s">
        <v>67</v>
      </c>
      <c r="C73" s="83" t="s">
        <v>554</v>
      </c>
      <c r="D73" s="50" t="s">
        <v>29</v>
      </c>
      <c r="E73" s="84">
        <v>89</v>
      </c>
      <c r="F73" s="50" t="s">
        <v>105</v>
      </c>
      <c r="G73" s="69">
        <v>15</v>
      </c>
      <c r="H73" s="69">
        <v>18</v>
      </c>
      <c r="I73" s="64">
        <f t="shared" si="2"/>
        <v>33</v>
      </c>
      <c r="J73" s="83"/>
      <c r="K73" s="83"/>
      <c r="L73" s="83"/>
      <c r="M73" s="83"/>
      <c r="N73" s="83"/>
      <c r="O73" s="83"/>
      <c r="P73" s="76">
        <v>43440</v>
      </c>
      <c r="Q73" s="64" t="s">
        <v>79</v>
      </c>
      <c r="R73" s="64"/>
      <c r="S73" s="64" t="s">
        <v>75</v>
      </c>
      <c r="T73" s="64"/>
    </row>
    <row r="74" spans="1:20">
      <c r="A74" s="4">
        <v>70</v>
      </c>
      <c r="B74" s="64" t="s">
        <v>66</v>
      </c>
      <c r="C74" s="67" t="s">
        <v>555</v>
      </c>
      <c r="D74" s="50" t="s">
        <v>29</v>
      </c>
      <c r="E74" s="68">
        <v>234</v>
      </c>
      <c r="F74" s="50" t="s">
        <v>105</v>
      </c>
      <c r="G74" s="69">
        <v>12</v>
      </c>
      <c r="H74" s="69">
        <v>15</v>
      </c>
      <c r="I74" s="64">
        <f t="shared" si="2"/>
        <v>27</v>
      </c>
      <c r="J74" s="70">
        <v>9577660015</v>
      </c>
      <c r="K74" s="70"/>
      <c r="L74" s="70"/>
      <c r="M74" s="70"/>
      <c r="N74" s="70"/>
      <c r="O74" s="70"/>
      <c r="P74" s="66">
        <v>43441</v>
      </c>
      <c r="Q74" s="64" t="s">
        <v>80</v>
      </c>
      <c r="R74" s="64"/>
      <c r="S74" s="64" t="s">
        <v>75</v>
      </c>
      <c r="T74" s="64"/>
    </row>
    <row r="75" spans="1:20">
      <c r="A75" s="4">
        <v>71</v>
      </c>
      <c r="B75" s="64" t="s">
        <v>66</v>
      </c>
      <c r="C75" s="67" t="s">
        <v>556</v>
      </c>
      <c r="D75" s="50" t="s">
        <v>29</v>
      </c>
      <c r="E75" s="68">
        <v>235</v>
      </c>
      <c r="F75" s="50" t="s">
        <v>105</v>
      </c>
      <c r="G75" s="69">
        <v>15</v>
      </c>
      <c r="H75" s="69">
        <v>18</v>
      </c>
      <c r="I75" s="64">
        <f t="shared" si="2"/>
        <v>33</v>
      </c>
      <c r="J75" s="70">
        <v>8812862633</v>
      </c>
      <c r="K75" s="70"/>
      <c r="L75" s="70"/>
      <c r="M75" s="70"/>
      <c r="N75" s="70"/>
      <c r="O75" s="70"/>
      <c r="P75" s="66">
        <v>43441</v>
      </c>
      <c r="Q75" s="64" t="s">
        <v>80</v>
      </c>
      <c r="R75" s="64"/>
      <c r="S75" s="64" t="s">
        <v>75</v>
      </c>
      <c r="T75" s="64"/>
    </row>
    <row r="76" spans="1:20">
      <c r="A76" s="4">
        <v>72</v>
      </c>
      <c r="B76" s="64" t="s">
        <v>66</v>
      </c>
      <c r="C76" s="67" t="s">
        <v>557</v>
      </c>
      <c r="D76" s="50" t="s">
        <v>29</v>
      </c>
      <c r="E76" s="68">
        <v>236</v>
      </c>
      <c r="F76" s="50" t="s">
        <v>105</v>
      </c>
      <c r="G76" s="69">
        <v>21</v>
      </c>
      <c r="H76" s="69">
        <v>15</v>
      </c>
      <c r="I76" s="64">
        <f t="shared" si="2"/>
        <v>36</v>
      </c>
      <c r="J76" s="70">
        <v>9957637702</v>
      </c>
      <c r="K76" s="70"/>
      <c r="L76" s="70"/>
      <c r="M76" s="70"/>
      <c r="N76" s="70"/>
      <c r="O76" s="70"/>
      <c r="P76" s="66">
        <v>43441</v>
      </c>
      <c r="Q76" s="64" t="s">
        <v>80</v>
      </c>
      <c r="R76" s="64"/>
      <c r="S76" s="64" t="s">
        <v>75</v>
      </c>
      <c r="T76" s="64"/>
    </row>
    <row r="77" spans="1:20">
      <c r="A77" s="4">
        <v>73</v>
      </c>
      <c r="B77" s="64" t="s">
        <v>66</v>
      </c>
      <c r="C77" s="72" t="s">
        <v>558</v>
      </c>
      <c r="D77" s="50" t="s">
        <v>29</v>
      </c>
      <c r="E77" s="68">
        <v>237</v>
      </c>
      <c r="F77" s="50" t="s">
        <v>105</v>
      </c>
      <c r="G77" s="69">
        <v>18</v>
      </c>
      <c r="H77" s="69">
        <v>21</v>
      </c>
      <c r="I77" s="64">
        <f t="shared" si="2"/>
        <v>39</v>
      </c>
      <c r="J77" s="70"/>
      <c r="K77" s="70"/>
      <c r="L77" s="70"/>
      <c r="M77" s="70"/>
      <c r="N77" s="70"/>
      <c r="O77" s="70"/>
      <c r="P77" s="66">
        <v>43441</v>
      </c>
      <c r="Q77" s="64" t="s">
        <v>80</v>
      </c>
      <c r="R77" s="64"/>
      <c r="S77" s="64" t="s">
        <v>75</v>
      </c>
      <c r="T77" s="64"/>
    </row>
    <row r="78" spans="1:20">
      <c r="A78" s="4">
        <v>74</v>
      </c>
      <c r="B78" s="64" t="s">
        <v>66</v>
      </c>
      <c r="C78" s="72" t="s">
        <v>559</v>
      </c>
      <c r="D78" s="50" t="s">
        <v>29</v>
      </c>
      <c r="E78" s="68">
        <v>238</v>
      </c>
      <c r="F78" s="50" t="s">
        <v>105</v>
      </c>
      <c r="G78" s="69">
        <v>22</v>
      </c>
      <c r="H78" s="69">
        <v>13</v>
      </c>
      <c r="I78" s="64">
        <f t="shared" si="2"/>
        <v>35</v>
      </c>
      <c r="J78" s="70"/>
      <c r="K78" s="70"/>
      <c r="L78" s="70"/>
      <c r="M78" s="70"/>
      <c r="N78" s="70"/>
      <c r="O78" s="70"/>
      <c r="P78" s="66">
        <v>43441</v>
      </c>
      <c r="Q78" s="64" t="s">
        <v>80</v>
      </c>
      <c r="R78" s="64"/>
      <c r="S78" s="64" t="s">
        <v>75</v>
      </c>
      <c r="T78" s="64"/>
    </row>
    <row r="79" spans="1:20">
      <c r="A79" s="4">
        <v>75</v>
      </c>
      <c r="B79" s="64" t="s">
        <v>66</v>
      </c>
      <c r="C79" s="67" t="s">
        <v>560</v>
      </c>
      <c r="D79" s="50" t="s">
        <v>29</v>
      </c>
      <c r="E79" s="78">
        <v>239</v>
      </c>
      <c r="F79" s="50" t="s">
        <v>105</v>
      </c>
      <c r="G79" s="69">
        <v>25</v>
      </c>
      <c r="H79" s="69">
        <v>14</v>
      </c>
      <c r="I79" s="64">
        <f t="shared" si="2"/>
        <v>39</v>
      </c>
      <c r="J79" s="79"/>
      <c r="K79" s="79"/>
      <c r="L79" s="79"/>
      <c r="M79" s="79"/>
      <c r="N79" s="79"/>
      <c r="O79" s="79"/>
      <c r="P79" s="66">
        <v>43441</v>
      </c>
      <c r="Q79" s="64" t="s">
        <v>80</v>
      </c>
      <c r="R79" s="64"/>
      <c r="S79" s="64" t="s">
        <v>75</v>
      </c>
      <c r="T79" s="64"/>
    </row>
    <row r="80" spans="1:20">
      <c r="A80" s="4">
        <v>76</v>
      </c>
      <c r="B80" s="64" t="s">
        <v>67</v>
      </c>
      <c r="C80" s="83" t="s">
        <v>561</v>
      </c>
      <c r="D80" s="50" t="s">
        <v>29</v>
      </c>
      <c r="E80" s="84">
        <v>92</v>
      </c>
      <c r="F80" s="50" t="s">
        <v>105</v>
      </c>
      <c r="G80" s="69">
        <v>21</v>
      </c>
      <c r="H80" s="69">
        <v>15</v>
      </c>
      <c r="I80" s="64">
        <f t="shared" si="2"/>
        <v>36</v>
      </c>
      <c r="J80" s="83"/>
      <c r="K80" s="83"/>
      <c r="L80" s="83"/>
      <c r="M80" s="83"/>
      <c r="N80" s="83"/>
      <c r="O80" s="83"/>
      <c r="P80" s="66">
        <v>43441</v>
      </c>
      <c r="Q80" s="64" t="s">
        <v>80</v>
      </c>
      <c r="R80" s="64"/>
      <c r="S80" s="64" t="s">
        <v>75</v>
      </c>
      <c r="T80" s="64"/>
    </row>
    <row r="81" spans="1:20">
      <c r="A81" s="4">
        <v>77</v>
      </c>
      <c r="B81" s="64" t="s">
        <v>67</v>
      </c>
      <c r="C81" s="83" t="s">
        <v>562</v>
      </c>
      <c r="D81" s="50" t="s">
        <v>29</v>
      </c>
      <c r="E81" s="84">
        <v>95</v>
      </c>
      <c r="F81" s="50" t="s">
        <v>105</v>
      </c>
      <c r="G81" s="69">
        <v>18</v>
      </c>
      <c r="H81" s="69">
        <v>21</v>
      </c>
      <c r="I81" s="64">
        <f t="shared" si="2"/>
        <v>39</v>
      </c>
      <c r="J81" s="83"/>
      <c r="K81" s="83"/>
      <c r="L81" s="83"/>
      <c r="M81" s="83"/>
      <c r="N81" s="83"/>
      <c r="O81" s="83"/>
      <c r="P81" s="66">
        <v>43441</v>
      </c>
      <c r="Q81" s="64" t="s">
        <v>80</v>
      </c>
      <c r="R81" s="64"/>
      <c r="S81" s="64" t="s">
        <v>75</v>
      </c>
      <c r="T81" s="64"/>
    </row>
    <row r="82" spans="1:20">
      <c r="A82" s="4">
        <v>78</v>
      </c>
      <c r="B82" s="64" t="s">
        <v>67</v>
      </c>
      <c r="C82" s="83" t="s">
        <v>563</v>
      </c>
      <c r="D82" s="50" t="s">
        <v>29</v>
      </c>
      <c r="E82" s="84">
        <v>98</v>
      </c>
      <c r="F82" s="50" t="s">
        <v>105</v>
      </c>
      <c r="G82" s="69">
        <v>22</v>
      </c>
      <c r="H82" s="69">
        <v>13</v>
      </c>
      <c r="I82" s="64">
        <f t="shared" si="2"/>
        <v>35</v>
      </c>
      <c r="J82" s="83"/>
      <c r="K82" s="83"/>
      <c r="L82" s="83"/>
      <c r="M82" s="83"/>
      <c r="N82" s="83"/>
      <c r="O82" s="83"/>
      <c r="P82" s="66">
        <v>43441</v>
      </c>
      <c r="Q82" s="64" t="s">
        <v>80</v>
      </c>
      <c r="R82" s="64"/>
      <c r="S82" s="64" t="s">
        <v>75</v>
      </c>
      <c r="T82" s="64"/>
    </row>
    <row r="83" spans="1:20">
      <c r="A83" s="4">
        <v>79</v>
      </c>
      <c r="B83" s="64" t="s">
        <v>67</v>
      </c>
      <c r="C83" s="83" t="s">
        <v>564</v>
      </c>
      <c r="D83" s="50" t="s">
        <v>29</v>
      </c>
      <c r="E83" s="84">
        <v>100</v>
      </c>
      <c r="F83" s="50" t="s">
        <v>105</v>
      </c>
      <c r="G83" s="69">
        <v>25</v>
      </c>
      <c r="H83" s="69">
        <v>14</v>
      </c>
      <c r="I83" s="64">
        <f t="shared" si="2"/>
        <v>39</v>
      </c>
      <c r="J83" s="83"/>
      <c r="K83" s="83"/>
      <c r="L83" s="83"/>
      <c r="M83" s="83"/>
      <c r="N83" s="83"/>
      <c r="O83" s="83"/>
      <c r="P83" s="66">
        <v>43441</v>
      </c>
      <c r="Q83" s="64" t="s">
        <v>80</v>
      </c>
      <c r="R83" s="64"/>
      <c r="S83" s="64" t="s">
        <v>75</v>
      </c>
      <c r="T83" s="64"/>
    </row>
    <row r="84" spans="1:20">
      <c r="A84" s="4">
        <v>80</v>
      </c>
      <c r="B84" s="64" t="s">
        <v>67</v>
      </c>
      <c r="C84" s="83" t="s">
        <v>565</v>
      </c>
      <c r="D84" s="50" t="s">
        <v>29</v>
      </c>
      <c r="E84" s="84">
        <v>101</v>
      </c>
      <c r="F84" s="50" t="s">
        <v>105</v>
      </c>
      <c r="G84" s="69">
        <v>12</v>
      </c>
      <c r="H84" s="69">
        <v>15</v>
      </c>
      <c r="I84" s="64">
        <f t="shared" si="2"/>
        <v>27</v>
      </c>
      <c r="J84" s="83"/>
      <c r="K84" s="83"/>
      <c r="L84" s="83"/>
      <c r="M84" s="83"/>
      <c r="N84" s="83"/>
      <c r="O84" s="83"/>
      <c r="P84" s="66">
        <v>43441</v>
      </c>
      <c r="Q84" s="64" t="s">
        <v>80</v>
      </c>
      <c r="R84" s="64"/>
      <c r="S84" s="64" t="s">
        <v>75</v>
      </c>
      <c r="T84" s="64"/>
    </row>
    <row r="85" spans="1:20">
      <c r="A85" s="4">
        <v>81</v>
      </c>
      <c r="B85" s="64" t="s">
        <v>67</v>
      </c>
      <c r="C85" s="83" t="s">
        <v>566</v>
      </c>
      <c r="D85" s="50" t="s">
        <v>29</v>
      </c>
      <c r="E85" s="84">
        <v>102</v>
      </c>
      <c r="F85" s="50" t="s">
        <v>105</v>
      </c>
      <c r="G85" s="69">
        <v>15</v>
      </c>
      <c r="H85" s="69">
        <v>18</v>
      </c>
      <c r="I85" s="64">
        <f t="shared" si="2"/>
        <v>33</v>
      </c>
      <c r="J85" s="83"/>
      <c r="K85" s="83"/>
      <c r="L85" s="83"/>
      <c r="M85" s="83"/>
      <c r="N85" s="83"/>
      <c r="O85" s="83"/>
      <c r="P85" s="66">
        <v>43441</v>
      </c>
      <c r="Q85" s="64" t="s">
        <v>80</v>
      </c>
      <c r="R85" s="64"/>
      <c r="S85" s="64" t="s">
        <v>75</v>
      </c>
      <c r="T85" s="64"/>
    </row>
    <row r="86" spans="1:20">
      <c r="A86" s="4">
        <v>82</v>
      </c>
      <c r="B86" s="64" t="s">
        <v>66</v>
      </c>
      <c r="C86" s="67" t="s">
        <v>567</v>
      </c>
      <c r="D86" s="50" t="s">
        <v>29</v>
      </c>
      <c r="E86" s="68">
        <v>240</v>
      </c>
      <c r="F86" s="50" t="s">
        <v>105</v>
      </c>
      <c r="G86" s="69">
        <v>21</v>
      </c>
      <c r="H86" s="69">
        <v>15</v>
      </c>
      <c r="I86" s="64">
        <f t="shared" si="2"/>
        <v>36</v>
      </c>
      <c r="J86" s="70">
        <v>9577912263</v>
      </c>
      <c r="K86" s="70"/>
      <c r="L86" s="70"/>
      <c r="M86" s="70"/>
      <c r="N86" s="70"/>
      <c r="O86" s="70"/>
      <c r="P86" s="66">
        <v>43444</v>
      </c>
      <c r="Q86" s="64" t="s">
        <v>76</v>
      </c>
      <c r="R86" s="64"/>
      <c r="S86" s="64" t="s">
        <v>75</v>
      </c>
      <c r="T86" s="64"/>
    </row>
    <row r="87" spans="1:20">
      <c r="A87" s="4">
        <v>83</v>
      </c>
      <c r="B87" s="64" t="s">
        <v>66</v>
      </c>
      <c r="C87" s="67" t="s">
        <v>568</v>
      </c>
      <c r="D87" s="50" t="s">
        <v>29</v>
      </c>
      <c r="E87" s="68">
        <v>241</v>
      </c>
      <c r="F87" s="50" t="s">
        <v>105</v>
      </c>
      <c r="G87" s="69">
        <v>18</v>
      </c>
      <c r="H87" s="69">
        <v>21</v>
      </c>
      <c r="I87" s="64">
        <f t="shared" si="2"/>
        <v>39</v>
      </c>
      <c r="J87" s="70">
        <v>8473025157</v>
      </c>
      <c r="K87" s="70"/>
      <c r="L87" s="70"/>
      <c r="M87" s="70"/>
      <c r="N87" s="70"/>
      <c r="O87" s="70"/>
      <c r="P87" s="66">
        <v>43444</v>
      </c>
      <c r="Q87" s="64" t="s">
        <v>76</v>
      </c>
      <c r="R87" s="64"/>
      <c r="S87" s="64" t="s">
        <v>75</v>
      </c>
      <c r="T87" s="64"/>
    </row>
    <row r="88" spans="1:20">
      <c r="A88" s="4">
        <v>84</v>
      </c>
      <c r="B88" s="64" t="s">
        <v>66</v>
      </c>
      <c r="C88" s="74" t="s">
        <v>569</v>
      </c>
      <c r="D88" s="50" t="s">
        <v>29</v>
      </c>
      <c r="E88" s="68">
        <v>242</v>
      </c>
      <c r="F88" s="50" t="s">
        <v>105</v>
      </c>
      <c r="G88" s="69">
        <v>22</v>
      </c>
      <c r="H88" s="69">
        <v>13</v>
      </c>
      <c r="I88" s="64">
        <f t="shared" si="2"/>
        <v>35</v>
      </c>
      <c r="J88" s="70">
        <v>8011416238</v>
      </c>
      <c r="K88" s="70"/>
      <c r="L88" s="70"/>
      <c r="M88" s="70"/>
      <c r="N88" s="70"/>
      <c r="O88" s="70"/>
      <c r="P88" s="66">
        <v>43444</v>
      </c>
      <c r="Q88" s="64" t="s">
        <v>76</v>
      </c>
      <c r="R88" s="64"/>
      <c r="S88" s="64" t="s">
        <v>75</v>
      </c>
      <c r="T88" s="64"/>
    </row>
    <row r="89" spans="1:20">
      <c r="A89" s="4">
        <v>85</v>
      </c>
      <c r="B89" s="64" t="s">
        <v>66</v>
      </c>
      <c r="C89" s="67" t="s">
        <v>570</v>
      </c>
      <c r="D89" s="50" t="s">
        <v>29</v>
      </c>
      <c r="E89" s="68">
        <v>243</v>
      </c>
      <c r="F89" s="50" t="s">
        <v>105</v>
      </c>
      <c r="G89" s="69">
        <v>25</v>
      </c>
      <c r="H89" s="69">
        <v>14</v>
      </c>
      <c r="I89" s="64">
        <f t="shared" si="2"/>
        <v>39</v>
      </c>
      <c r="J89" s="70">
        <v>9678483665</v>
      </c>
      <c r="K89" s="70"/>
      <c r="L89" s="70"/>
      <c r="M89" s="70"/>
      <c r="N89" s="70"/>
      <c r="O89" s="70"/>
      <c r="P89" s="66">
        <v>43444</v>
      </c>
      <c r="Q89" s="64" t="s">
        <v>76</v>
      </c>
      <c r="R89" s="64"/>
      <c r="S89" s="64" t="s">
        <v>75</v>
      </c>
      <c r="T89" s="64"/>
    </row>
    <row r="90" spans="1:20">
      <c r="A90" s="4">
        <v>86</v>
      </c>
      <c r="B90" s="64" t="s">
        <v>66</v>
      </c>
      <c r="C90" s="67" t="s">
        <v>571</v>
      </c>
      <c r="D90" s="50" t="s">
        <v>29</v>
      </c>
      <c r="E90" s="68">
        <v>244</v>
      </c>
      <c r="F90" s="50" t="s">
        <v>105</v>
      </c>
      <c r="G90" s="69">
        <v>12</v>
      </c>
      <c r="H90" s="69">
        <v>15</v>
      </c>
      <c r="I90" s="64">
        <f t="shared" si="2"/>
        <v>27</v>
      </c>
      <c r="J90" s="70">
        <v>8812046019</v>
      </c>
      <c r="K90" s="70"/>
      <c r="L90" s="70"/>
      <c r="M90" s="70"/>
      <c r="N90" s="70"/>
      <c r="O90" s="70"/>
      <c r="P90" s="66">
        <v>43444</v>
      </c>
      <c r="Q90" s="64" t="s">
        <v>76</v>
      </c>
      <c r="R90" s="64"/>
      <c r="S90" s="64" t="s">
        <v>75</v>
      </c>
      <c r="T90" s="64"/>
    </row>
    <row r="91" spans="1:20">
      <c r="A91" s="4">
        <v>87</v>
      </c>
      <c r="B91" s="64" t="s">
        <v>66</v>
      </c>
      <c r="C91" s="67" t="s">
        <v>572</v>
      </c>
      <c r="D91" s="50" t="s">
        <v>29</v>
      </c>
      <c r="E91" s="68">
        <v>245</v>
      </c>
      <c r="F91" s="50" t="s">
        <v>105</v>
      </c>
      <c r="G91" s="69">
        <v>15</v>
      </c>
      <c r="H91" s="69">
        <v>18</v>
      </c>
      <c r="I91" s="64">
        <f t="shared" si="2"/>
        <v>33</v>
      </c>
      <c r="J91" s="70">
        <v>9613856630</v>
      </c>
      <c r="K91" s="70"/>
      <c r="L91" s="70"/>
      <c r="M91" s="70"/>
      <c r="N91" s="70"/>
      <c r="O91" s="70"/>
      <c r="P91" s="66">
        <v>43444</v>
      </c>
      <c r="Q91" s="64" t="s">
        <v>76</v>
      </c>
      <c r="R91" s="64"/>
      <c r="S91" s="64" t="s">
        <v>75</v>
      </c>
      <c r="T91" s="64"/>
    </row>
    <row r="92" spans="1:20">
      <c r="A92" s="4">
        <v>88</v>
      </c>
      <c r="B92" s="64" t="s">
        <v>67</v>
      </c>
      <c r="C92" s="83" t="s">
        <v>573</v>
      </c>
      <c r="D92" s="50" t="s">
        <v>29</v>
      </c>
      <c r="E92" s="84">
        <v>84</v>
      </c>
      <c r="F92" s="50" t="s">
        <v>105</v>
      </c>
      <c r="G92" s="69">
        <v>21</v>
      </c>
      <c r="H92" s="69">
        <v>15</v>
      </c>
      <c r="I92" s="64">
        <f t="shared" si="2"/>
        <v>36</v>
      </c>
      <c r="J92" s="83"/>
      <c r="K92" s="83"/>
      <c r="L92" s="83"/>
      <c r="M92" s="83"/>
      <c r="N92" s="83"/>
      <c r="O92" s="83"/>
      <c r="P92" s="66">
        <v>43444</v>
      </c>
      <c r="Q92" s="64" t="s">
        <v>76</v>
      </c>
      <c r="R92" s="64"/>
      <c r="S92" s="64" t="s">
        <v>75</v>
      </c>
      <c r="T92" s="64"/>
    </row>
    <row r="93" spans="1:20">
      <c r="A93" s="4">
        <v>89</v>
      </c>
      <c r="B93" s="64" t="s">
        <v>67</v>
      </c>
      <c r="C93" s="83" t="s">
        <v>574</v>
      </c>
      <c r="D93" s="50" t="s">
        <v>29</v>
      </c>
      <c r="E93" s="84">
        <v>88</v>
      </c>
      <c r="F93" s="50" t="s">
        <v>105</v>
      </c>
      <c r="G93" s="69">
        <v>18</v>
      </c>
      <c r="H93" s="69">
        <v>21</v>
      </c>
      <c r="I93" s="64">
        <f t="shared" si="2"/>
        <v>39</v>
      </c>
      <c r="J93" s="83"/>
      <c r="K93" s="83"/>
      <c r="L93" s="83"/>
      <c r="M93" s="83"/>
      <c r="N93" s="83"/>
      <c r="O93" s="83"/>
      <c r="P93" s="66">
        <v>43444</v>
      </c>
      <c r="Q93" s="64" t="s">
        <v>76</v>
      </c>
      <c r="R93" s="64"/>
      <c r="S93" s="64" t="s">
        <v>75</v>
      </c>
      <c r="T93" s="64"/>
    </row>
    <row r="94" spans="1:20">
      <c r="A94" s="4">
        <v>90</v>
      </c>
      <c r="B94" s="64" t="s">
        <v>67</v>
      </c>
      <c r="C94" s="83" t="s">
        <v>575</v>
      </c>
      <c r="D94" s="50" t="s">
        <v>29</v>
      </c>
      <c r="E94" s="84">
        <v>96</v>
      </c>
      <c r="F94" s="50" t="s">
        <v>105</v>
      </c>
      <c r="G94" s="69">
        <v>22</v>
      </c>
      <c r="H94" s="69">
        <v>13</v>
      </c>
      <c r="I94" s="64">
        <f t="shared" si="2"/>
        <v>35</v>
      </c>
      <c r="J94" s="83"/>
      <c r="K94" s="83"/>
      <c r="L94" s="83"/>
      <c r="M94" s="83"/>
      <c r="N94" s="83"/>
      <c r="O94" s="83"/>
      <c r="P94" s="66">
        <v>43444</v>
      </c>
      <c r="Q94" s="64" t="s">
        <v>76</v>
      </c>
      <c r="R94" s="64"/>
      <c r="S94" s="64" t="s">
        <v>75</v>
      </c>
      <c r="T94" s="64"/>
    </row>
    <row r="95" spans="1:20">
      <c r="A95" s="4">
        <v>91</v>
      </c>
      <c r="B95" s="64" t="s">
        <v>67</v>
      </c>
      <c r="C95" s="83" t="s">
        <v>576</v>
      </c>
      <c r="D95" s="50" t="s">
        <v>29</v>
      </c>
      <c r="E95" s="84">
        <v>99</v>
      </c>
      <c r="F95" s="50" t="s">
        <v>105</v>
      </c>
      <c r="G95" s="69">
        <v>25</v>
      </c>
      <c r="H95" s="69">
        <v>14</v>
      </c>
      <c r="I95" s="64">
        <f t="shared" si="2"/>
        <v>39</v>
      </c>
      <c r="J95" s="83"/>
      <c r="K95" s="83"/>
      <c r="L95" s="83"/>
      <c r="M95" s="83"/>
      <c r="N95" s="83"/>
      <c r="O95" s="83"/>
      <c r="P95" s="66">
        <v>43444</v>
      </c>
      <c r="Q95" s="64" t="s">
        <v>76</v>
      </c>
      <c r="R95" s="64"/>
      <c r="S95" s="64" t="s">
        <v>75</v>
      </c>
      <c r="T95" s="64"/>
    </row>
    <row r="96" spans="1:20">
      <c r="A96" s="4">
        <v>92</v>
      </c>
      <c r="B96" s="64" t="s">
        <v>67</v>
      </c>
      <c r="C96" s="83" t="s">
        <v>577</v>
      </c>
      <c r="D96" s="50" t="s">
        <v>29</v>
      </c>
      <c r="E96" s="84">
        <v>107</v>
      </c>
      <c r="F96" s="50" t="s">
        <v>105</v>
      </c>
      <c r="G96" s="69">
        <v>15</v>
      </c>
      <c r="H96" s="69">
        <v>18</v>
      </c>
      <c r="I96" s="64">
        <f t="shared" si="2"/>
        <v>33</v>
      </c>
      <c r="J96" s="83"/>
      <c r="K96" s="83"/>
      <c r="L96" s="83"/>
      <c r="M96" s="83"/>
      <c r="N96" s="83"/>
      <c r="O96" s="83"/>
      <c r="P96" s="66">
        <v>43444</v>
      </c>
      <c r="Q96" s="64" t="s">
        <v>76</v>
      </c>
      <c r="R96" s="64"/>
      <c r="S96" s="64" t="s">
        <v>75</v>
      </c>
      <c r="T96" s="64"/>
    </row>
    <row r="97" spans="1:20">
      <c r="A97" s="4">
        <v>93</v>
      </c>
      <c r="B97" s="64" t="s">
        <v>67</v>
      </c>
      <c r="C97" s="83" t="s">
        <v>578</v>
      </c>
      <c r="D97" s="50" t="s">
        <v>29</v>
      </c>
      <c r="E97" s="84">
        <v>113</v>
      </c>
      <c r="F97" s="50" t="s">
        <v>105</v>
      </c>
      <c r="G97" s="69">
        <v>21</v>
      </c>
      <c r="H97" s="69">
        <v>15</v>
      </c>
      <c r="I97" s="64">
        <f t="shared" si="2"/>
        <v>36</v>
      </c>
      <c r="J97" s="83"/>
      <c r="K97" s="83"/>
      <c r="L97" s="83"/>
      <c r="M97" s="83"/>
      <c r="N97" s="83"/>
      <c r="O97" s="83"/>
      <c r="P97" s="66">
        <v>43444</v>
      </c>
      <c r="Q97" s="64" t="s">
        <v>76</v>
      </c>
      <c r="R97" s="64"/>
      <c r="S97" s="64" t="s">
        <v>75</v>
      </c>
      <c r="T97" s="64"/>
    </row>
    <row r="98" spans="1:20">
      <c r="A98" s="4">
        <v>94</v>
      </c>
      <c r="B98" s="64" t="s">
        <v>67</v>
      </c>
      <c r="C98" s="83" t="s">
        <v>579</v>
      </c>
      <c r="D98" s="50" t="s">
        <v>29</v>
      </c>
      <c r="E98" s="84">
        <v>114</v>
      </c>
      <c r="F98" s="50" t="s">
        <v>105</v>
      </c>
      <c r="G98" s="69">
        <v>18</v>
      </c>
      <c r="H98" s="69">
        <v>21</v>
      </c>
      <c r="I98" s="64">
        <f t="shared" si="2"/>
        <v>39</v>
      </c>
      <c r="J98" s="83"/>
      <c r="K98" s="83"/>
      <c r="L98" s="83"/>
      <c r="M98" s="83"/>
      <c r="N98" s="83"/>
      <c r="O98" s="83"/>
      <c r="P98" s="66">
        <v>43444</v>
      </c>
      <c r="Q98" s="64" t="s">
        <v>76</v>
      </c>
      <c r="R98" s="64"/>
      <c r="S98" s="64" t="s">
        <v>75</v>
      </c>
      <c r="T98" s="64"/>
    </row>
    <row r="99" spans="1:20">
      <c r="A99" s="4">
        <v>95</v>
      </c>
      <c r="B99" s="64" t="s">
        <v>66</v>
      </c>
      <c r="C99" s="67" t="s">
        <v>580</v>
      </c>
      <c r="D99" s="50" t="s">
        <v>29</v>
      </c>
      <c r="E99" s="68">
        <v>246</v>
      </c>
      <c r="F99" s="50" t="s">
        <v>105</v>
      </c>
      <c r="G99" s="69">
        <v>21</v>
      </c>
      <c r="H99" s="69">
        <v>15</v>
      </c>
      <c r="I99" s="64">
        <f t="shared" si="2"/>
        <v>36</v>
      </c>
      <c r="J99" s="70">
        <v>8135991585</v>
      </c>
      <c r="K99" s="70"/>
      <c r="L99" s="70"/>
      <c r="M99" s="70"/>
      <c r="N99" s="70"/>
      <c r="O99" s="70"/>
      <c r="P99" s="66">
        <v>43445</v>
      </c>
      <c r="Q99" s="64" t="s">
        <v>77</v>
      </c>
      <c r="R99" s="64"/>
      <c r="S99" s="64" t="s">
        <v>75</v>
      </c>
      <c r="T99" s="64"/>
    </row>
    <row r="100" spans="1:20">
      <c r="A100" s="4">
        <v>96</v>
      </c>
      <c r="B100" s="64" t="s">
        <v>66</v>
      </c>
      <c r="C100" s="67" t="s">
        <v>581</v>
      </c>
      <c r="D100" s="50" t="s">
        <v>29</v>
      </c>
      <c r="E100" s="68">
        <v>247</v>
      </c>
      <c r="F100" s="50" t="s">
        <v>105</v>
      </c>
      <c r="G100" s="69">
        <v>18</v>
      </c>
      <c r="H100" s="69">
        <v>21</v>
      </c>
      <c r="I100" s="64">
        <f t="shared" si="2"/>
        <v>39</v>
      </c>
      <c r="J100" s="70">
        <v>9678048636</v>
      </c>
      <c r="K100" s="70"/>
      <c r="L100" s="70"/>
      <c r="M100" s="70"/>
      <c r="N100" s="70"/>
      <c r="O100" s="70"/>
      <c r="P100" s="66">
        <v>43445</v>
      </c>
      <c r="Q100" s="64" t="s">
        <v>77</v>
      </c>
      <c r="R100" s="64"/>
      <c r="S100" s="64" t="s">
        <v>75</v>
      </c>
      <c r="T100" s="64"/>
    </row>
    <row r="101" spans="1:20">
      <c r="A101" s="4">
        <v>97</v>
      </c>
      <c r="B101" s="64" t="s">
        <v>66</v>
      </c>
      <c r="C101" s="67" t="s">
        <v>582</v>
      </c>
      <c r="D101" s="50" t="s">
        <v>29</v>
      </c>
      <c r="E101" s="68">
        <v>248</v>
      </c>
      <c r="F101" s="50" t="s">
        <v>105</v>
      </c>
      <c r="G101" s="69">
        <v>22</v>
      </c>
      <c r="H101" s="69">
        <v>13</v>
      </c>
      <c r="I101" s="64">
        <f t="shared" ref="I101:I132" si="3">+G101+H101</f>
        <v>35</v>
      </c>
      <c r="J101" s="70">
        <v>9678703115</v>
      </c>
      <c r="K101" s="70"/>
      <c r="L101" s="70"/>
      <c r="M101" s="70"/>
      <c r="N101" s="70"/>
      <c r="O101" s="70"/>
      <c r="P101" s="66">
        <v>43445</v>
      </c>
      <c r="Q101" s="64" t="s">
        <v>77</v>
      </c>
      <c r="R101" s="64"/>
      <c r="S101" s="64" t="s">
        <v>75</v>
      </c>
      <c r="T101" s="64"/>
    </row>
    <row r="102" spans="1:20">
      <c r="A102" s="4">
        <v>98</v>
      </c>
      <c r="B102" s="64" t="s">
        <v>66</v>
      </c>
      <c r="C102" s="67" t="s">
        <v>583</v>
      </c>
      <c r="D102" s="50" t="s">
        <v>29</v>
      </c>
      <c r="E102" s="68">
        <v>249</v>
      </c>
      <c r="F102" s="50" t="s">
        <v>105</v>
      </c>
      <c r="G102" s="69">
        <v>25</v>
      </c>
      <c r="H102" s="69">
        <v>14</v>
      </c>
      <c r="I102" s="64">
        <f t="shared" si="3"/>
        <v>39</v>
      </c>
      <c r="J102" s="70">
        <v>9577912334</v>
      </c>
      <c r="K102" s="70"/>
      <c r="L102" s="70"/>
      <c r="M102" s="70"/>
      <c r="N102" s="70"/>
      <c r="O102" s="70"/>
      <c r="P102" s="66">
        <v>43445</v>
      </c>
      <c r="Q102" s="64" t="s">
        <v>77</v>
      </c>
      <c r="R102" s="64"/>
      <c r="S102" s="64" t="s">
        <v>75</v>
      </c>
      <c r="T102" s="64"/>
    </row>
    <row r="103" spans="1:20">
      <c r="A103" s="4">
        <v>99</v>
      </c>
      <c r="B103" s="64" t="s">
        <v>66</v>
      </c>
      <c r="C103" s="67" t="s">
        <v>584</v>
      </c>
      <c r="D103" s="50" t="s">
        <v>29</v>
      </c>
      <c r="E103" s="68">
        <v>250</v>
      </c>
      <c r="F103" s="50" t="s">
        <v>105</v>
      </c>
      <c r="G103" s="69">
        <v>15</v>
      </c>
      <c r="H103" s="69">
        <v>18</v>
      </c>
      <c r="I103" s="64">
        <f t="shared" si="3"/>
        <v>33</v>
      </c>
      <c r="J103" s="70">
        <v>7896127667</v>
      </c>
      <c r="K103" s="70"/>
      <c r="L103" s="70"/>
      <c r="M103" s="70"/>
      <c r="N103" s="70"/>
      <c r="O103" s="70"/>
      <c r="P103" s="66">
        <v>43445</v>
      </c>
      <c r="Q103" s="64" t="s">
        <v>77</v>
      </c>
      <c r="R103" s="64"/>
      <c r="S103" s="64" t="s">
        <v>75</v>
      </c>
      <c r="T103" s="64"/>
    </row>
    <row r="104" spans="1:20">
      <c r="A104" s="4">
        <v>100</v>
      </c>
      <c r="B104" s="64" t="s">
        <v>66</v>
      </c>
      <c r="C104" s="67" t="s">
        <v>585</v>
      </c>
      <c r="D104" s="50" t="s">
        <v>29</v>
      </c>
      <c r="E104" s="68">
        <v>251</v>
      </c>
      <c r="F104" s="50" t="s">
        <v>105</v>
      </c>
      <c r="G104" s="69">
        <v>21</v>
      </c>
      <c r="H104" s="69">
        <v>15</v>
      </c>
      <c r="I104" s="64">
        <f t="shared" si="3"/>
        <v>36</v>
      </c>
      <c r="J104" s="70">
        <v>875380834</v>
      </c>
      <c r="K104" s="70"/>
      <c r="L104" s="70"/>
      <c r="M104" s="70"/>
      <c r="N104" s="70"/>
      <c r="O104" s="70"/>
      <c r="P104" s="66">
        <v>43445</v>
      </c>
      <c r="Q104" s="64" t="s">
        <v>77</v>
      </c>
      <c r="R104" s="64"/>
      <c r="S104" s="64" t="s">
        <v>75</v>
      </c>
      <c r="T104" s="64"/>
    </row>
    <row r="105" spans="1:20">
      <c r="A105" s="4">
        <v>101</v>
      </c>
      <c r="B105" s="64" t="s">
        <v>67</v>
      </c>
      <c r="C105" s="83" t="s">
        <v>586</v>
      </c>
      <c r="D105" s="50" t="s">
        <v>29</v>
      </c>
      <c r="E105" s="84">
        <v>110</v>
      </c>
      <c r="F105" s="50" t="s">
        <v>105</v>
      </c>
      <c r="G105" s="69">
        <v>22</v>
      </c>
      <c r="H105" s="69">
        <v>13</v>
      </c>
      <c r="I105" s="64">
        <f t="shared" si="3"/>
        <v>35</v>
      </c>
      <c r="J105" s="83"/>
      <c r="K105" s="83"/>
      <c r="L105" s="83"/>
      <c r="M105" s="83"/>
      <c r="N105" s="83"/>
      <c r="O105" s="83"/>
      <c r="P105" s="66">
        <v>43445</v>
      </c>
      <c r="Q105" s="64" t="s">
        <v>77</v>
      </c>
      <c r="R105" s="64"/>
      <c r="S105" s="64" t="s">
        <v>75</v>
      </c>
      <c r="T105" s="64"/>
    </row>
    <row r="106" spans="1:20">
      <c r="A106" s="4">
        <v>102</v>
      </c>
      <c r="B106" s="64" t="s">
        <v>67</v>
      </c>
      <c r="C106" s="83" t="s">
        <v>587</v>
      </c>
      <c r="D106" s="50" t="s">
        <v>29</v>
      </c>
      <c r="E106" s="84">
        <v>111</v>
      </c>
      <c r="F106" s="50" t="s">
        <v>105</v>
      </c>
      <c r="G106" s="69">
        <v>25</v>
      </c>
      <c r="H106" s="69">
        <v>14</v>
      </c>
      <c r="I106" s="64">
        <f t="shared" si="3"/>
        <v>39</v>
      </c>
      <c r="J106" s="83"/>
      <c r="K106" s="83"/>
      <c r="L106" s="83"/>
      <c r="M106" s="83"/>
      <c r="N106" s="83"/>
      <c r="O106" s="83"/>
      <c r="P106" s="66">
        <v>43445</v>
      </c>
      <c r="Q106" s="64" t="s">
        <v>77</v>
      </c>
      <c r="R106" s="64"/>
      <c r="S106" s="64" t="s">
        <v>75</v>
      </c>
      <c r="T106" s="64"/>
    </row>
    <row r="107" spans="1:20">
      <c r="A107" s="4">
        <v>103</v>
      </c>
      <c r="B107" s="64" t="s">
        <v>67</v>
      </c>
      <c r="C107" s="83" t="s">
        <v>588</v>
      </c>
      <c r="D107" s="50" t="s">
        <v>29</v>
      </c>
      <c r="E107" s="84">
        <v>115</v>
      </c>
      <c r="F107" s="50" t="s">
        <v>105</v>
      </c>
      <c r="G107" s="69">
        <v>12</v>
      </c>
      <c r="H107" s="69">
        <v>15</v>
      </c>
      <c r="I107" s="64">
        <f t="shared" si="3"/>
        <v>27</v>
      </c>
      <c r="J107" s="83"/>
      <c r="K107" s="83"/>
      <c r="L107" s="83"/>
      <c r="M107" s="83"/>
      <c r="N107" s="83"/>
      <c r="O107" s="83"/>
      <c r="P107" s="66">
        <v>43445</v>
      </c>
      <c r="Q107" s="64" t="s">
        <v>77</v>
      </c>
      <c r="R107" s="64"/>
      <c r="S107" s="64" t="s">
        <v>75</v>
      </c>
      <c r="T107" s="64"/>
    </row>
    <row r="108" spans="1:20">
      <c r="A108" s="4">
        <v>104</v>
      </c>
      <c r="B108" s="64" t="s">
        <v>67</v>
      </c>
      <c r="C108" s="83" t="s">
        <v>589</v>
      </c>
      <c r="D108" s="50" t="s">
        <v>29</v>
      </c>
      <c r="E108" s="84">
        <v>112</v>
      </c>
      <c r="F108" s="50" t="s">
        <v>105</v>
      </c>
      <c r="G108" s="69">
        <v>15</v>
      </c>
      <c r="H108" s="69">
        <v>18</v>
      </c>
      <c r="I108" s="64">
        <f t="shared" si="3"/>
        <v>33</v>
      </c>
      <c r="J108" s="83"/>
      <c r="K108" s="83"/>
      <c r="L108" s="83"/>
      <c r="M108" s="83"/>
      <c r="N108" s="83"/>
      <c r="O108" s="83"/>
      <c r="P108" s="66">
        <v>43445</v>
      </c>
      <c r="Q108" s="64" t="s">
        <v>77</v>
      </c>
      <c r="R108" s="64"/>
      <c r="S108" s="64" t="s">
        <v>75</v>
      </c>
      <c r="T108" s="64"/>
    </row>
    <row r="109" spans="1:20">
      <c r="A109" s="4">
        <v>105</v>
      </c>
      <c r="B109" s="64" t="s">
        <v>67</v>
      </c>
      <c r="C109" s="83" t="s">
        <v>590</v>
      </c>
      <c r="D109" s="50" t="s">
        <v>29</v>
      </c>
      <c r="E109" s="84">
        <v>97</v>
      </c>
      <c r="F109" s="50" t="s">
        <v>105</v>
      </c>
      <c r="G109" s="69">
        <v>21</v>
      </c>
      <c r="H109" s="69">
        <v>15</v>
      </c>
      <c r="I109" s="64">
        <f t="shared" si="3"/>
        <v>36</v>
      </c>
      <c r="J109" s="83"/>
      <c r="K109" s="83"/>
      <c r="L109" s="83"/>
      <c r="M109" s="83"/>
      <c r="N109" s="83"/>
      <c r="O109" s="83"/>
      <c r="P109" s="66">
        <v>43445</v>
      </c>
      <c r="Q109" s="64" t="s">
        <v>77</v>
      </c>
      <c r="R109" s="64"/>
      <c r="S109" s="64" t="s">
        <v>75</v>
      </c>
      <c r="T109" s="64"/>
    </row>
    <row r="110" spans="1:20">
      <c r="A110" s="4">
        <v>106</v>
      </c>
      <c r="B110" s="64" t="s">
        <v>67</v>
      </c>
      <c r="C110" s="83" t="s">
        <v>591</v>
      </c>
      <c r="D110" s="50" t="s">
        <v>29</v>
      </c>
      <c r="E110" s="84">
        <v>103</v>
      </c>
      <c r="F110" s="50" t="s">
        <v>105</v>
      </c>
      <c r="G110" s="69">
        <v>18</v>
      </c>
      <c r="H110" s="69">
        <v>21</v>
      </c>
      <c r="I110" s="64">
        <f t="shared" si="3"/>
        <v>39</v>
      </c>
      <c r="J110" s="83"/>
      <c r="K110" s="83"/>
      <c r="L110" s="83"/>
      <c r="M110" s="83"/>
      <c r="N110" s="83"/>
      <c r="O110" s="83"/>
      <c r="P110" s="66">
        <v>43445</v>
      </c>
      <c r="Q110" s="64" t="s">
        <v>77</v>
      </c>
      <c r="R110" s="64"/>
      <c r="S110" s="64" t="s">
        <v>75</v>
      </c>
      <c r="T110" s="64"/>
    </row>
    <row r="111" spans="1:20">
      <c r="A111" s="4">
        <v>107</v>
      </c>
      <c r="B111" s="64" t="s">
        <v>67</v>
      </c>
      <c r="C111" s="83" t="s">
        <v>592</v>
      </c>
      <c r="D111" s="50" t="s">
        <v>29</v>
      </c>
      <c r="E111" s="84">
        <v>119</v>
      </c>
      <c r="F111" s="50" t="s">
        <v>105</v>
      </c>
      <c r="G111" s="69">
        <v>22</v>
      </c>
      <c r="H111" s="69">
        <v>13</v>
      </c>
      <c r="I111" s="64">
        <f t="shared" si="3"/>
        <v>35</v>
      </c>
      <c r="J111" s="83"/>
      <c r="K111" s="83"/>
      <c r="L111" s="83"/>
      <c r="M111" s="83"/>
      <c r="N111" s="83"/>
      <c r="O111" s="83"/>
      <c r="P111" s="66">
        <v>43445</v>
      </c>
      <c r="Q111" s="64" t="s">
        <v>77</v>
      </c>
      <c r="R111" s="64"/>
      <c r="S111" s="64" t="s">
        <v>75</v>
      </c>
      <c r="T111" s="64"/>
    </row>
    <row r="112" spans="1:20">
      <c r="A112" s="4">
        <v>108</v>
      </c>
      <c r="B112" s="64" t="s">
        <v>66</v>
      </c>
      <c r="C112" s="67" t="s">
        <v>593</v>
      </c>
      <c r="D112" s="50" t="s">
        <v>29</v>
      </c>
      <c r="E112" s="68">
        <v>252</v>
      </c>
      <c r="F112" s="50" t="s">
        <v>105</v>
      </c>
      <c r="G112" s="69">
        <v>18</v>
      </c>
      <c r="H112" s="69">
        <v>21</v>
      </c>
      <c r="I112" s="64">
        <f t="shared" si="3"/>
        <v>39</v>
      </c>
      <c r="J112" s="70">
        <v>7896127667</v>
      </c>
      <c r="K112" s="70"/>
      <c r="L112" s="70"/>
      <c r="M112" s="70"/>
      <c r="N112" s="70"/>
      <c r="O112" s="70"/>
      <c r="P112" s="66">
        <v>43446</v>
      </c>
      <c r="Q112" s="64" t="s">
        <v>78</v>
      </c>
      <c r="R112" s="64"/>
      <c r="S112" s="64" t="s">
        <v>75</v>
      </c>
      <c r="T112" s="64"/>
    </row>
    <row r="113" spans="1:20">
      <c r="A113" s="4">
        <v>109</v>
      </c>
      <c r="B113" s="64" t="s">
        <v>66</v>
      </c>
      <c r="C113" s="67" t="s">
        <v>594</v>
      </c>
      <c r="D113" s="50" t="s">
        <v>29</v>
      </c>
      <c r="E113" s="68">
        <v>253</v>
      </c>
      <c r="F113" s="50" t="s">
        <v>105</v>
      </c>
      <c r="G113" s="69">
        <v>22</v>
      </c>
      <c r="H113" s="69">
        <v>13</v>
      </c>
      <c r="I113" s="64">
        <f t="shared" si="3"/>
        <v>35</v>
      </c>
      <c r="J113" s="70"/>
      <c r="K113" s="70"/>
      <c r="L113" s="70"/>
      <c r="M113" s="70"/>
      <c r="N113" s="70"/>
      <c r="O113" s="70"/>
      <c r="P113" s="66">
        <v>43446</v>
      </c>
      <c r="Q113" s="64" t="s">
        <v>78</v>
      </c>
      <c r="R113" s="64"/>
      <c r="S113" s="64" t="s">
        <v>75</v>
      </c>
      <c r="T113" s="64"/>
    </row>
    <row r="114" spans="1:20">
      <c r="A114" s="4">
        <v>110</v>
      </c>
      <c r="B114" s="64" t="s">
        <v>66</v>
      </c>
      <c r="C114" s="67" t="s">
        <v>595</v>
      </c>
      <c r="D114" s="50" t="s">
        <v>29</v>
      </c>
      <c r="E114" s="68">
        <v>254</v>
      </c>
      <c r="F114" s="50" t="s">
        <v>105</v>
      </c>
      <c r="G114" s="69">
        <v>25</v>
      </c>
      <c r="H114" s="69">
        <v>14</v>
      </c>
      <c r="I114" s="64">
        <f t="shared" si="3"/>
        <v>39</v>
      </c>
      <c r="J114" s="70">
        <v>9859268299</v>
      </c>
      <c r="K114" s="70"/>
      <c r="L114" s="70"/>
      <c r="M114" s="70"/>
      <c r="N114" s="70"/>
      <c r="O114" s="70"/>
      <c r="P114" s="66">
        <v>43446</v>
      </c>
      <c r="Q114" s="64" t="s">
        <v>78</v>
      </c>
      <c r="R114" s="64"/>
      <c r="S114" s="64" t="s">
        <v>75</v>
      </c>
      <c r="T114" s="64"/>
    </row>
    <row r="115" spans="1:20">
      <c r="A115" s="4">
        <v>111</v>
      </c>
      <c r="B115" s="64" t="s">
        <v>66</v>
      </c>
      <c r="C115" s="67" t="s">
        <v>596</v>
      </c>
      <c r="D115" s="50" t="s">
        <v>29</v>
      </c>
      <c r="E115" s="68">
        <v>255</v>
      </c>
      <c r="F115" s="50" t="s">
        <v>105</v>
      </c>
      <c r="G115" s="69">
        <v>12</v>
      </c>
      <c r="H115" s="69">
        <v>15</v>
      </c>
      <c r="I115" s="64">
        <f t="shared" si="3"/>
        <v>27</v>
      </c>
      <c r="J115" s="70">
        <v>8751989931</v>
      </c>
      <c r="K115" s="70"/>
      <c r="L115" s="70"/>
      <c r="M115" s="70"/>
      <c r="N115" s="70"/>
      <c r="O115" s="70"/>
      <c r="P115" s="66">
        <v>43446</v>
      </c>
      <c r="Q115" s="64" t="s">
        <v>78</v>
      </c>
      <c r="R115" s="64"/>
      <c r="S115" s="64" t="s">
        <v>75</v>
      </c>
      <c r="T115" s="64"/>
    </row>
    <row r="116" spans="1:20">
      <c r="A116" s="4">
        <v>112</v>
      </c>
      <c r="B116" s="64" t="s">
        <v>66</v>
      </c>
      <c r="C116" s="67" t="s">
        <v>597</v>
      </c>
      <c r="D116" s="50" t="s">
        <v>29</v>
      </c>
      <c r="E116" s="68">
        <v>256</v>
      </c>
      <c r="F116" s="50" t="s">
        <v>105</v>
      </c>
      <c r="G116" s="69">
        <v>15</v>
      </c>
      <c r="H116" s="69">
        <v>18</v>
      </c>
      <c r="I116" s="64">
        <f t="shared" si="3"/>
        <v>33</v>
      </c>
      <c r="J116" s="70">
        <v>7086740566</v>
      </c>
      <c r="K116" s="70"/>
      <c r="L116" s="70"/>
      <c r="M116" s="70"/>
      <c r="N116" s="70"/>
      <c r="O116" s="70"/>
      <c r="P116" s="66">
        <v>43446</v>
      </c>
      <c r="Q116" s="64" t="s">
        <v>78</v>
      </c>
      <c r="R116" s="64"/>
      <c r="S116" s="64" t="s">
        <v>75</v>
      </c>
      <c r="T116" s="64"/>
    </row>
    <row r="117" spans="1:20">
      <c r="A117" s="4">
        <v>113</v>
      </c>
      <c r="B117" s="64" t="s">
        <v>66</v>
      </c>
      <c r="C117" s="67" t="s">
        <v>598</v>
      </c>
      <c r="D117" s="50" t="s">
        <v>29</v>
      </c>
      <c r="E117" s="68">
        <v>257</v>
      </c>
      <c r="F117" s="50" t="s">
        <v>105</v>
      </c>
      <c r="G117" s="69">
        <v>21</v>
      </c>
      <c r="H117" s="69">
        <v>15</v>
      </c>
      <c r="I117" s="64">
        <f t="shared" si="3"/>
        <v>36</v>
      </c>
      <c r="J117" s="70">
        <v>7637073523</v>
      </c>
      <c r="K117" s="70"/>
      <c r="L117" s="70"/>
      <c r="M117" s="70"/>
      <c r="N117" s="70"/>
      <c r="O117" s="70"/>
      <c r="P117" s="66">
        <v>43446</v>
      </c>
      <c r="Q117" s="64" t="s">
        <v>78</v>
      </c>
      <c r="R117" s="64"/>
      <c r="S117" s="64" t="s">
        <v>75</v>
      </c>
      <c r="T117" s="64"/>
    </row>
    <row r="118" spans="1:20">
      <c r="A118" s="4">
        <v>114</v>
      </c>
      <c r="B118" s="64" t="s">
        <v>67</v>
      </c>
      <c r="C118" s="83" t="s">
        <v>599</v>
      </c>
      <c r="D118" s="50" t="s">
        <v>29</v>
      </c>
      <c r="E118" s="84">
        <v>118</v>
      </c>
      <c r="F118" s="50" t="s">
        <v>105</v>
      </c>
      <c r="G118" s="69">
        <v>25</v>
      </c>
      <c r="H118" s="69">
        <v>14</v>
      </c>
      <c r="I118" s="64">
        <f t="shared" si="3"/>
        <v>39</v>
      </c>
      <c r="J118" s="83"/>
      <c r="K118" s="83"/>
      <c r="L118" s="83"/>
      <c r="M118" s="83"/>
      <c r="N118" s="83"/>
      <c r="O118" s="83"/>
      <c r="P118" s="66">
        <v>43446</v>
      </c>
      <c r="Q118" s="64" t="s">
        <v>78</v>
      </c>
      <c r="R118" s="64"/>
      <c r="S118" s="64" t="s">
        <v>75</v>
      </c>
      <c r="T118" s="64"/>
    </row>
    <row r="119" spans="1:20">
      <c r="A119" s="4">
        <v>115</v>
      </c>
      <c r="B119" s="64" t="s">
        <v>67</v>
      </c>
      <c r="C119" s="83" t="s">
        <v>600</v>
      </c>
      <c r="D119" s="50" t="s">
        <v>29</v>
      </c>
      <c r="E119" s="84">
        <v>172</v>
      </c>
      <c r="F119" s="50" t="s">
        <v>105</v>
      </c>
      <c r="G119" s="69">
        <v>21</v>
      </c>
      <c r="H119" s="69">
        <v>15</v>
      </c>
      <c r="I119" s="64">
        <f t="shared" si="3"/>
        <v>36</v>
      </c>
      <c r="J119" s="83"/>
      <c r="K119" s="83"/>
      <c r="L119" s="83"/>
      <c r="M119" s="83"/>
      <c r="N119" s="83"/>
      <c r="O119" s="83"/>
      <c r="P119" s="66">
        <v>43446</v>
      </c>
      <c r="Q119" s="64" t="s">
        <v>78</v>
      </c>
      <c r="R119" s="64"/>
      <c r="S119" s="64" t="s">
        <v>75</v>
      </c>
      <c r="T119" s="64"/>
    </row>
    <row r="120" spans="1:20">
      <c r="A120" s="4">
        <v>116</v>
      </c>
      <c r="B120" s="64" t="s">
        <v>67</v>
      </c>
      <c r="C120" s="83" t="s">
        <v>601</v>
      </c>
      <c r="D120" s="50" t="s">
        <v>29</v>
      </c>
      <c r="E120" s="84">
        <v>120</v>
      </c>
      <c r="F120" s="50" t="s">
        <v>105</v>
      </c>
      <c r="G120" s="69">
        <v>18</v>
      </c>
      <c r="H120" s="69">
        <v>21</v>
      </c>
      <c r="I120" s="64">
        <f t="shared" si="3"/>
        <v>39</v>
      </c>
      <c r="J120" s="83"/>
      <c r="K120" s="83"/>
      <c r="L120" s="83"/>
      <c r="M120" s="83"/>
      <c r="N120" s="83"/>
      <c r="O120" s="83"/>
      <c r="P120" s="66">
        <v>43446</v>
      </c>
      <c r="Q120" s="64" t="s">
        <v>78</v>
      </c>
      <c r="R120" s="64"/>
      <c r="S120" s="64" t="s">
        <v>75</v>
      </c>
      <c r="T120" s="64"/>
    </row>
    <row r="121" spans="1:20">
      <c r="A121" s="4">
        <v>117</v>
      </c>
      <c r="B121" s="64" t="s">
        <v>67</v>
      </c>
      <c r="C121" s="83" t="s">
        <v>602</v>
      </c>
      <c r="D121" s="50" t="s">
        <v>29</v>
      </c>
      <c r="E121" s="84">
        <v>122</v>
      </c>
      <c r="F121" s="50" t="s">
        <v>105</v>
      </c>
      <c r="G121" s="69">
        <v>22</v>
      </c>
      <c r="H121" s="69">
        <v>13</v>
      </c>
      <c r="I121" s="64">
        <f t="shared" si="3"/>
        <v>35</v>
      </c>
      <c r="J121" s="83"/>
      <c r="K121" s="83"/>
      <c r="L121" s="83"/>
      <c r="M121" s="83"/>
      <c r="N121" s="83"/>
      <c r="O121" s="83"/>
      <c r="P121" s="66">
        <v>43446</v>
      </c>
      <c r="Q121" s="64" t="s">
        <v>78</v>
      </c>
      <c r="R121" s="64"/>
      <c r="S121" s="64" t="s">
        <v>75</v>
      </c>
      <c r="T121" s="64"/>
    </row>
    <row r="122" spans="1:20">
      <c r="A122" s="4">
        <v>118</v>
      </c>
      <c r="B122" s="64" t="s">
        <v>67</v>
      </c>
      <c r="C122" s="83" t="s">
        <v>603</v>
      </c>
      <c r="D122" s="50" t="s">
        <v>29</v>
      </c>
      <c r="E122" s="84">
        <v>123</v>
      </c>
      <c r="F122" s="50" t="s">
        <v>105</v>
      </c>
      <c r="G122" s="69">
        <v>25</v>
      </c>
      <c r="H122" s="69">
        <v>14</v>
      </c>
      <c r="I122" s="64">
        <f t="shared" si="3"/>
        <v>39</v>
      </c>
      <c r="J122" s="83"/>
      <c r="K122" s="83"/>
      <c r="L122" s="83"/>
      <c r="M122" s="83"/>
      <c r="N122" s="83"/>
      <c r="O122" s="83"/>
      <c r="P122" s="66">
        <v>43446</v>
      </c>
      <c r="Q122" s="64" t="s">
        <v>78</v>
      </c>
      <c r="R122" s="64"/>
      <c r="S122" s="64" t="s">
        <v>75</v>
      </c>
      <c r="T122" s="64"/>
    </row>
    <row r="123" spans="1:20">
      <c r="A123" s="4">
        <v>119</v>
      </c>
      <c r="B123" s="64" t="s">
        <v>67</v>
      </c>
      <c r="C123" s="83" t="s">
        <v>604</v>
      </c>
      <c r="D123" s="50" t="s">
        <v>29</v>
      </c>
      <c r="E123" s="84">
        <v>145</v>
      </c>
      <c r="F123" s="50" t="s">
        <v>105</v>
      </c>
      <c r="G123" s="69">
        <v>12</v>
      </c>
      <c r="H123" s="69">
        <v>15</v>
      </c>
      <c r="I123" s="64">
        <f t="shared" si="3"/>
        <v>27</v>
      </c>
      <c r="J123" s="83"/>
      <c r="K123" s="83"/>
      <c r="L123" s="83"/>
      <c r="M123" s="83"/>
      <c r="N123" s="83"/>
      <c r="O123" s="83"/>
      <c r="P123" s="66">
        <v>43446</v>
      </c>
      <c r="Q123" s="64" t="s">
        <v>78</v>
      </c>
      <c r="R123" s="64"/>
      <c r="S123" s="64" t="s">
        <v>75</v>
      </c>
      <c r="T123" s="64"/>
    </row>
    <row r="124" spans="1:20">
      <c r="A124" s="4">
        <v>120</v>
      </c>
      <c r="B124" s="64" t="s">
        <v>67</v>
      </c>
      <c r="C124" s="83" t="s">
        <v>605</v>
      </c>
      <c r="D124" s="50" t="s">
        <v>29</v>
      </c>
      <c r="E124" s="84">
        <v>151</v>
      </c>
      <c r="F124" s="50" t="s">
        <v>105</v>
      </c>
      <c r="G124" s="69">
        <v>15</v>
      </c>
      <c r="H124" s="69">
        <v>18</v>
      </c>
      <c r="I124" s="64">
        <f t="shared" si="3"/>
        <v>33</v>
      </c>
      <c r="J124" s="83"/>
      <c r="K124" s="83"/>
      <c r="L124" s="83"/>
      <c r="M124" s="83"/>
      <c r="N124" s="83"/>
      <c r="O124" s="83"/>
      <c r="P124" s="66">
        <v>43446</v>
      </c>
      <c r="Q124" s="64" t="s">
        <v>78</v>
      </c>
      <c r="R124" s="64"/>
      <c r="S124" s="64" t="s">
        <v>75</v>
      </c>
      <c r="T124" s="64"/>
    </row>
    <row r="125" spans="1:20">
      <c r="A125" s="4">
        <v>121</v>
      </c>
      <c r="B125" s="64" t="s">
        <v>66</v>
      </c>
      <c r="C125" s="67" t="s">
        <v>606</v>
      </c>
      <c r="D125" s="50" t="s">
        <v>29</v>
      </c>
      <c r="E125" s="68">
        <v>258</v>
      </c>
      <c r="F125" s="50" t="s">
        <v>105</v>
      </c>
      <c r="G125" s="69">
        <v>18</v>
      </c>
      <c r="H125" s="69">
        <v>21</v>
      </c>
      <c r="I125" s="64">
        <f t="shared" si="3"/>
        <v>39</v>
      </c>
      <c r="J125" s="70">
        <v>8752883731</v>
      </c>
      <c r="K125" s="70"/>
      <c r="L125" s="70"/>
      <c r="M125" s="70"/>
      <c r="N125" s="70"/>
      <c r="O125" s="70"/>
      <c r="P125" s="66">
        <v>43447</v>
      </c>
      <c r="Q125" s="64" t="s">
        <v>79</v>
      </c>
      <c r="R125" s="64"/>
      <c r="S125" s="64" t="s">
        <v>75</v>
      </c>
      <c r="T125" s="64"/>
    </row>
    <row r="126" spans="1:20">
      <c r="A126" s="4">
        <v>122</v>
      </c>
      <c r="B126" s="64" t="s">
        <v>66</v>
      </c>
      <c r="C126" s="67" t="s">
        <v>607</v>
      </c>
      <c r="D126" s="50" t="s">
        <v>29</v>
      </c>
      <c r="E126" s="68">
        <v>259</v>
      </c>
      <c r="F126" s="50" t="s">
        <v>105</v>
      </c>
      <c r="G126" s="69">
        <v>22</v>
      </c>
      <c r="H126" s="69">
        <v>13</v>
      </c>
      <c r="I126" s="64">
        <f t="shared" si="3"/>
        <v>35</v>
      </c>
      <c r="J126" s="70">
        <v>8761806695</v>
      </c>
      <c r="K126" s="70"/>
      <c r="L126" s="70"/>
      <c r="M126" s="70"/>
      <c r="N126" s="70"/>
      <c r="O126" s="70"/>
      <c r="P126" s="66">
        <v>43447</v>
      </c>
      <c r="Q126" s="64" t="s">
        <v>79</v>
      </c>
      <c r="R126" s="64"/>
      <c r="S126" s="64" t="s">
        <v>75</v>
      </c>
      <c r="T126" s="64"/>
    </row>
    <row r="127" spans="1:20">
      <c r="A127" s="4">
        <v>123</v>
      </c>
      <c r="B127" s="64" t="s">
        <v>66</v>
      </c>
      <c r="C127" s="67" t="s">
        <v>608</v>
      </c>
      <c r="D127" s="50" t="s">
        <v>29</v>
      </c>
      <c r="E127" s="68">
        <v>260</v>
      </c>
      <c r="F127" s="50" t="s">
        <v>105</v>
      </c>
      <c r="G127" s="69">
        <v>18</v>
      </c>
      <c r="H127" s="69">
        <v>21</v>
      </c>
      <c r="I127" s="64">
        <f t="shared" si="3"/>
        <v>39</v>
      </c>
      <c r="J127" s="70">
        <v>9678369662</v>
      </c>
      <c r="K127" s="70"/>
      <c r="L127" s="70"/>
      <c r="M127" s="70"/>
      <c r="N127" s="70"/>
      <c r="O127" s="70"/>
      <c r="P127" s="66">
        <v>43447</v>
      </c>
      <c r="Q127" s="64" t="s">
        <v>79</v>
      </c>
      <c r="R127" s="64"/>
      <c r="S127" s="64" t="s">
        <v>75</v>
      </c>
      <c r="T127" s="64"/>
    </row>
    <row r="128" spans="1:20">
      <c r="A128" s="4">
        <v>124</v>
      </c>
      <c r="B128" s="64" t="s">
        <v>66</v>
      </c>
      <c r="C128" s="67" t="s">
        <v>609</v>
      </c>
      <c r="D128" s="50" t="s">
        <v>29</v>
      </c>
      <c r="E128" s="68">
        <v>261</v>
      </c>
      <c r="F128" s="50" t="s">
        <v>105</v>
      </c>
      <c r="G128" s="69">
        <v>22</v>
      </c>
      <c r="H128" s="69">
        <v>13</v>
      </c>
      <c r="I128" s="64">
        <f t="shared" si="3"/>
        <v>35</v>
      </c>
      <c r="J128" s="70">
        <v>9577659903</v>
      </c>
      <c r="K128" s="70"/>
      <c r="L128" s="70"/>
      <c r="M128" s="70"/>
      <c r="N128" s="70"/>
      <c r="O128" s="70"/>
      <c r="P128" s="66">
        <v>43447</v>
      </c>
      <c r="Q128" s="64" t="s">
        <v>79</v>
      </c>
      <c r="R128" s="64"/>
      <c r="S128" s="64" t="s">
        <v>75</v>
      </c>
      <c r="T128" s="64"/>
    </row>
    <row r="129" spans="1:20">
      <c r="A129" s="4">
        <v>125</v>
      </c>
      <c r="B129" s="64" t="s">
        <v>66</v>
      </c>
      <c r="C129" s="67" t="s">
        <v>610</v>
      </c>
      <c r="D129" s="50" t="s">
        <v>29</v>
      </c>
      <c r="E129" s="68">
        <v>262</v>
      </c>
      <c r="F129" s="50" t="s">
        <v>105</v>
      </c>
      <c r="G129" s="69">
        <v>25</v>
      </c>
      <c r="H129" s="69">
        <v>14</v>
      </c>
      <c r="I129" s="64">
        <f t="shared" si="3"/>
        <v>39</v>
      </c>
      <c r="J129" s="70">
        <v>9854260316</v>
      </c>
      <c r="K129" s="70"/>
      <c r="L129" s="70"/>
      <c r="M129" s="70"/>
      <c r="N129" s="70"/>
      <c r="O129" s="70"/>
      <c r="P129" s="66">
        <v>43447</v>
      </c>
      <c r="Q129" s="64" t="s">
        <v>79</v>
      </c>
      <c r="R129" s="64"/>
      <c r="S129" s="64" t="s">
        <v>75</v>
      </c>
      <c r="T129" s="64"/>
    </row>
    <row r="130" spans="1:20">
      <c r="A130" s="4">
        <v>126</v>
      </c>
      <c r="B130" s="64" t="s">
        <v>66</v>
      </c>
      <c r="C130" s="67" t="s">
        <v>611</v>
      </c>
      <c r="D130" s="50" t="s">
        <v>29</v>
      </c>
      <c r="E130" s="68">
        <v>263</v>
      </c>
      <c r="F130" s="50" t="s">
        <v>105</v>
      </c>
      <c r="G130" s="69">
        <v>12</v>
      </c>
      <c r="H130" s="69">
        <v>15</v>
      </c>
      <c r="I130" s="64">
        <f t="shared" si="3"/>
        <v>27</v>
      </c>
      <c r="J130" s="70">
        <v>9854470568</v>
      </c>
      <c r="K130" s="70"/>
      <c r="L130" s="70"/>
      <c r="M130" s="70"/>
      <c r="N130" s="70"/>
      <c r="O130" s="70"/>
      <c r="P130" s="66">
        <v>43447</v>
      </c>
      <c r="Q130" s="64" t="s">
        <v>79</v>
      </c>
      <c r="R130" s="64"/>
      <c r="S130" s="64" t="s">
        <v>75</v>
      </c>
      <c r="T130" s="64"/>
    </row>
    <row r="131" spans="1:20">
      <c r="A131" s="4">
        <v>127</v>
      </c>
      <c r="B131" s="64" t="s">
        <v>66</v>
      </c>
      <c r="C131" s="72" t="s">
        <v>612</v>
      </c>
      <c r="D131" s="50" t="s">
        <v>29</v>
      </c>
      <c r="E131" s="68">
        <v>265</v>
      </c>
      <c r="F131" s="50" t="s">
        <v>105</v>
      </c>
      <c r="G131" s="69">
        <v>15</v>
      </c>
      <c r="H131" s="69">
        <v>18</v>
      </c>
      <c r="I131" s="64">
        <f t="shared" si="3"/>
        <v>33</v>
      </c>
      <c r="J131" s="70">
        <v>9577043327</v>
      </c>
      <c r="K131" s="70"/>
      <c r="L131" s="70"/>
      <c r="M131" s="70"/>
      <c r="N131" s="70"/>
      <c r="O131" s="70"/>
      <c r="P131" s="66">
        <v>43447</v>
      </c>
      <c r="Q131" s="64" t="s">
        <v>79</v>
      </c>
      <c r="R131" s="64"/>
      <c r="S131" s="64" t="s">
        <v>75</v>
      </c>
      <c r="T131" s="64"/>
    </row>
    <row r="132" spans="1:20">
      <c r="A132" s="4">
        <v>128</v>
      </c>
      <c r="B132" s="64" t="s">
        <v>67</v>
      </c>
      <c r="C132" s="83" t="s">
        <v>613</v>
      </c>
      <c r="D132" s="50" t="s">
        <v>29</v>
      </c>
      <c r="E132" s="84">
        <v>125</v>
      </c>
      <c r="F132" s="50" t="s">
        <v>105</v>
      </c>
      <c r="G132" s="69">
        <v>21</v>
      </c>
      <c r="H132" s="69">
        <v>15</v>
      </c>
      <c r="I132" s="64">
        <f t="shared" si="3"/>
        <v>36</v>
      </c>
      <c r="J132" s="83"/>
      <c r="K132" s="83"/>
      <c r="L132" s="83"/>
      <c r="M132" s="83"/>
      <c r="N132" s="83"/>
      <c r="O132" s="83"/>
      <c r="P132" s="66">
        <v>43447</v>
      </c>
      <c r="Q132" s="64" t="s">
        <v>79</v>
      </c>
      <c r="R132" s="64"/>
      <c r="S132" s="64" t="s">
        <v>75</v>
      </c>
      <c r="T132" s="64"/>
    </row>
    <row r="133" spans="1:20">
      <c r="A133" s="4">
        <v>129</v>
      </c>
      <c r="B133" s="64" t="s">
        <v>67</v>
      </c>
      <c r="C133" s="83" t="s">
        <v>614</v>
      </c>
      <c r="D133" s="50" t="s">
        <v>29</v>
      </c>
      <c r="E133" s="84">
        <v>121</v>
      </c>
      <c r="F133" s="50" t="s">
        <v>105</v>
      </c>
      <c r="G133" s="69">
        <v>18</v>
      </c>
      <c r="H133" s="69">
        <v>21</v>
      </c>
      <c r="I133" s="64">
        <f t="shared" ref="I133:I164" si="4">+G133+H133</f>
        <v>39</v>
      </c>
      <c r="J133" s="83"/>
      <c r="K133" s="83"/>
      <c r="L133" s="83"/>
      <c r="M133" s="83"/>
      <c r="N133" s="83"/>
      <c r="O133" s="83"/>
      <c r="P133" s="66">
        <v>43447</v>
      </c>
      <c r="Q133" s="64" t="s">
        <v>79</v>
      </c>
      <c r="R133" s="64"/>
      <c r="S133" s="64" t="s">
        <v>75</v>
      </c>
      <c r="T133" s="64"/>
    </row>
    <row r="134" spans="1:20">
      <c r="A134" s="4">
        <v>130</v>
      </c>
      <c r="B134" s="64" t="s">
        <v>67</v>
      </c>
      <c r="C134" s="83" t="s">
        <v>615</v>
      </c>
      <c r="D134" s="50" t="s">
        <v>29</v>
      </c>
      <c r="E134" s="84">
        <v>126</v>
      </c>
      <c r="F134" s="50" t="s">
        <v>105</v>
      </c>
      <c r="G134" s="69">
        <v>22</v>
      </c>
      <c r="H134" s="69">
        <v>13</v>
      </c>
      <c r="I134" s="64">
        <f t="shared" si="4"/>
        <v>35</v>
      </c>
      <c r="J134" s="83"/>
      <c r="K134" s="83"/>
      <c r="L134" s="83"/>
      <c r="M134" s="83"/>
      <c r="N134" s="83"/>
      <c r="O134" s="83"/>
      <c r="P134" s="66">
        <v>43447</v>
      </c>
      <c r="Q134" s="64" t="s">
        <v>79</v>
      </c>
      <c r="R134" s="64"/>
      <c r="S134" s="64" t="s">
        <v>75</v>
      </c>
      <c r="T134" s="64"/>
    </row>
    <row r="135" spans="1:20">
      <c r="A135" s="4">
        <v>131</v>
      </c>
      <c r="B135" s="64" t="s">
        <v>67</v>
      </c>
      <c r="C135" s="83" t="s">
        <v>616</v>
      </c>
      <c r="D135" s="50" t="s">
        <v>29</v>
      </c>
      <c r="E135" s="84">
        <v>140</v>
      </c>
      <c r="F135" s="50" t="s">
        <v>105</v>
      </c>
      <c r="G135" s="69">
        <v>25</v>
      </c>
      <c r="H135" s="69">
        <v>14</v>
      </c>
      <c r="I135" s="64">
        <f t="shared" si="4"/>
        <v>39</v>
      </c>
      <c r="J135" s="83"/>
      <c r="K135" s="83"/>
      <c r="L135" s="83"/>
      <c r="M135" s="83"/>
      <c r="N135" s="83"/>
      <c r="O135" s="83"/>
      <c r="P135" s="66">
        <v>43447</v>
      </c>
      <c r="Q135" s="64" t="s">
        <v>79</v>
      </c>
      <c r="R135" s="64"/>
      <c r="S135" s="64" t="s">
        <v>75</v>
      </c>
      <c r="T135" s="64"/>
    </row>
    <row r="136" spans="1:20">
      <c r="A136" s="4">
        <v>132</v>
      </c>
      <c r="B136" s="64" t="s">
        <v>67</v>
      </c>
      <c r="C136" s="83" t="s">
        <v>617</v>
      </c>
      <c r="D136" s="50" t="s">
        <v>29</v>
      </c>
      <c r="E136" s="84">
        <v>150</v>
      </c>
      <c r="F136" s="50" t="s">
        <v>105</v>
      </c>
      <c r="G136" s="69">
        <v>15</v>
      </c>
      <c r="H136" s="69">
        <v>18</v>
      </c>
      <c r="I136" s="64">
        <f t="shared" si="4"/>
        <v>33</v>
      </c>
      <c r="J136" s="83"/>
      <c r="K136" s="83"/>
      <c r="L136" s="83"/>
      <c r="M136" s="83"/>
      <c r="N136" s="83"/>
      <c r="O136" s="83"/>
      <c r="P136" s="66">
        <v>43447</v>
      </c>
      <c r="Q136" s="64" t="s">
        <v>79</v>
      </c>
      <c r="R136" s="64"/>
      <c r="S136" s="64" t="s">
        <v>75</v>
      </c>
      <c r="T136" s="64"/>
    </row>
    <row r="137" spans="1:20">
      <c r="A137" s="4">
        <v>133</v>
      </c>
      <c r="B137" s="64" t="s">
        <v>66</v>
      </c>
      <c r="C137" s="67" t="s">
        <v>618</v>
      </c>
      <c r="D137" s="50" t="s">
        <v>29</v>
      </c>
      <c r="E137" s="68">
        <v>266</v>
      </c>
      <c r="F137" s="50" t="s">
        <v>105</v>
      </c>
      <c r="G137" s="69">
        <v>21</v>
      </c>
      <c r="H137" s="69">
        <v>15</v>
      </c>
      <c r="I137" s="64">
        <f t="shared" si="4"/>
        <v>36</v>
      </c>
      <c r="J137" s="70">
        <v>9401771707</v>
      </c>
      <c r="K137" s="70"/>
      <c r="L137" s="70"/>
      <c r="M137" s="70"/>
      <c r="N137" s="70"/>
      <c r="O137" s="70"/>
      <c r="P137" s="66">
        <v>43448</v>
      </c>
      <c r="Q137" s="64" t="s">
        <v>80</v>
      </c>
      <c r="R137" s="64"/>
      <c r="S137" s="64" t="s">
        <v>75</v>
      </c>
      <c r="T137" s="64"/>
    </row>
    <row r="138" spans="1:20">
      <c r="A138" s="4">
        <v>134</v>
      </c>
      <c r="B138" s="64" t="s">
        <v>66</v>
      </c>
      <c r="C138" s="67" t="s">
        <v>619</v>
      </c>
      <c r="D138" s="50" t="s">
        <v>29</v>
      </c>
      <c r="E138" s="68">
        <v>267</v>
      </c>
      <c r="F138" s="50" t="s">
        <v>105</v>
      </c>
      <c r="G138" s="69">
        <v>18</v>
      </c>
      <c r="H138" s="69">
        <v>21</v>
      </c>
      <c r="I138" s="64">
        <f t="shared" si="4"/>
        <v>39</v>
      </c>
      <c r="J138" s="70">
        <v>9859234036</v>
      </c>
      <c r="K138" s="70"/>
      <c r="L138" s="70"/>
      <c r="M138" s="70"/>
      <c r="N138" s="70"/>
      <c r="O138" s="70"/>
      <c r="P138" s="66">
        <v>43448</v>
      </c>
      <c r="Q138" s="64" t="s">
        <v>80</v>
      </c>
      <c r="R138" s="64"/>
      <c r="S138" s="64" t="s">
        <v>75</v>
      </c>
      <c r="T138" s="64"/>
    </row>
    <row r="139" spans="1:20">
      <c r="A139" s="4">
        <v>135</v>
      </c>
      <c r="B139" s="64" t="s">
        <v>66</v>
      </c>
      <c r="C139" s="67" t="s">
        <v>620</v>
      </c>
      <c r="D139" s="50" t="s">
        <v>29</v>
      </c>
      <c r="E139" s="68">
        <v>268</v>
      </c>
      <c r="F139" s="50" t="s">
        <v>105</v>
      </c>
      <c r="G139" s="69">
        <v>22</v>
      </c>
      <c r="H139" s="69">
        <v>13</v>
      </c>
      <c r="I139" s="64">
        <f t="shared" si="4"/>
        <v>35</v>
      </c>
      <c r="J139" s="70">
        <v>8011980934</v>
      </c>
      <c r="K139" s="70"/>
      <c r="L139" s="70"/>
      <c r="M139" s="70"/>
      <c r="N139" s="70"/>
      <c r="O139" s="70"/>
      <c r="P139" s="66">
        <v>43448</v>
      </c>
      <c r="Q139" s="64" t="s">
        <v>80</v>
      </c>
      <c r="R139" s="64"/>
      <c r="S139" s="64" t="s">
        <v>75</v>
      </c>
      <c r="T139" s="64"/>
    </row>
    <row r="140" spans="1:20">
      <c r="A140" s="4">
        <v>136</v>
      </c>
      <c r="B140" s="64" t="s">
        <v>66</v>
      </c>
      <c r="C140" s="67" t="s">
        <v>621</v>
      </c>
      <c r="D140" s="50" t="s">
        <v>29</v>
      </c>
      <c r="E140" s="68">
        <v>269</v>
      </c>
      <c r="F140" s="50" t="s">
        <v>105</v>
      </c>
      <c r="G140" s="69">
        <v>25</v>
      </c>
      <c r="H140" s="69">
        <v>14</v>
      </c>
      <c r="I140" s="64">
        <f t="shared" si="4"/>
        <v>39</v>
      </c>
      <c r="J140" s="70">
        <v>9613453051</v>
      </c>
      <c r="K140" s="70"/>
      <c r="L140" s="70"/>
      <c r="M140" s="70"/>
      <c r="N140" s="70"/>
      <c r="O140" s="70"/>
      <c r="P140" s="66">
        <v>43448</v>
      </c>
      <c r="Q140" s="64" t="s">
        <v>80</v>
      </c>
      <c r="R140" s="64"/>
      <c r="S140" s="64" t="s">
        <v>75</v>
      </c>
      <c r="T140" s="64"/>
    </row>
    <row r="141" spans="1:20">
      <c r="A141" s="4">
        <v>137</v>
      </c>
      <c r="B141" s="64" t="s">
        <v>66</v>
      </c>
      <c r="C141" s="72" t="s">
        <v>622</v>
      </c>
      <c r="D141" s="50" t="s">
        <v>29</v>
      </c>
      <c r="E141" s="68">
        <v>270</v>
      </c>
      <c r="F141" s="50" t="s">
        <v>105</v>
      </c>
      <c r="G141" s="69">
        <v>15</v>
      </c>
      <c r="H141" s="69">
        <v>18</v>
      </c>
      <c r="I141" s="64">
        <f t="shared" si="4"/>
        <v>33</v>
      </c>
      <c r="J141" s="70">
        <v>9706239654</v>
      </c>
      <c r="K141" s="70"/>
      <c r="L141" s="70"/>
      <c r="M141" s="70"/>
      <c r="N141" s="70"/>
      <c r="O141" s="70"/>
      <c r="P141" s="66">
        <v>43448</v>
      </c>
      <c r="Q141" s="64" t="s">
        <v>80</v>
      </c>
      <c r="R141" s="64"/>
      <c r="S141" s="64" t="s">
        <v>75</v>
      </c>
      <c r="T141" s="64"/>
    </row>
    <row r="142" spans="1:20">
      <c r="A142" s="4">
        <v>138</v>
      </c>
      <c r="B142" s="64" t="s">
        <v>66</v>
      </c>
      <c r="C142" s="72" t="s">
        <v>623</v>
      </c>
      <c r="D142" s="50" t="s">
        <v>29</v>
      </c>
      <c r="E142" s="68">
        <v>271</v>
      </c>
      <c r="F142" s="50" t="s">
        <v>105</v>
      </c>
      <c r="G142" s="69">
        <v>21</v>
      </c>
      <c r="H142" s="69">
        <v>15</v>
      </c>
      <c r="I142" s="64">
        <f t="shared" si="4"/>
        <v>36</v>
      </c>
      <c r="J142" s="70">
        <v>8638535250</v>
      </c>
      <c r="K142" s="70"/>
      <c r="L142" s="70"/>
      <c r="M142" s="70"/>
      <c r="N142" s="70"/>
      <c r="O142" s="70"/>
      <c r="P142" s="66">
        <v>43448</v>
      </c>
      <c r="Q142" s="64" t="s">
        <v>80</v>
      </c>
      <c r="R142" s="64"/>
      <c r="S142" s="64" t="s">
        <v>75</v>
      </c>
      <c r="T142" s="64"/>
    </row>
    <row r="143" spans="1:20">
      <c r="A143" s="4">
        <v>139</v>
      </c>
      <c r="B143" s="64" t="s">
        <v>66</v>
      </c>
      <c r="C143" s="72" t="s">
        <v>624</v>
      </c>
      <c r="D143" s="50" t="s">
        <v>29</v>
      </c>
      <c r="E143" s="68">
        <v>272</v>
      </c>
      <c r="F143" s="50" t="s">
        <v>105</v>
      </c>
      <c r="G143" s="69">
        <v>18</v>
      </c>
      <c r="H143" s="69">
        <v>21</v>
      </c>
      <c r="I143" s="64">
        <f t="shared" si="4"/>
        <v>39</v>
      </c>
      <c r="J143" s="70">
        <v>9101894870</v>
      </c>
      <c r="K143" s="70"/>
      <c r="L143" s="70"/>
      <c r="M143" s="70"/>
      <c r="N143" s="70"/>
      <c r="O143" s="70"/>
      <c r="P143" s="66">
        <v>43448</v>
      </c>
      <c r="Q143" s="64" t="s">
        <v>80</v>
      </c>
      <c r="R143" s="64"/>
      <c r="S143" s="64" t="s">
        <v>75</v>
      </c>
      <c r="T143" s="64"/>
    </row>
    <row r="144" spans="1:20">
      <c r="A144" s="4">
        <v>140</v>
      </c>
      <c r="B144" s="64" t="s">
        <v>67</v>
      </c>
      <c r="C144" s="83" t="s">
        <v>625</v>
      </c>
      <c r="D144" s="50" t="s">
        <v>29</v>
      </c>
      <c r="E144" s="84">
        <v>128</v>
      </c>
      <c r="F144" s="50" t="s">
        <v>105</v>
      </c>
      <c r="G144" s="69">
        <v>21</v>
      </c>
      <c r="H144" s="69">
        <v>15</v>
      </c>
      <c r="I144" s="64">
        <f t="shared" si="4"/>
        <v>36</v>
      </c>
      <c r="J144" s="83"/>
      <c r="K144" s="83"/>
      <c r="L144" s="83"/>
      <c r="M144" s="83"/>
      <c r="N144" s="83"/>
      <c r="O144" s="83"/>
      <c r="P144" s="66">
        <v>43448</v>
      </c>
      <c r="Q144" s="64" t="s">
        <v>80</v>
      </c>
      <c r="R144" s="64"/>
      <c r="S144" s="64" t="s">
        <v>75</v>
      </c>
      <c r="T144" s="64"/>
    </row>
    <row r="145" spans="1:20">
      <c r="A145" s="4">
        <v>141</v>
      </c>
      <c r="B145" s="64" t="s">
        <v>67</v>
      </c>
      <c r="C145" s="83" t="s">
        <v>626</v>
      </c>
      <c r="D145" s="50" t="s">
        <v>29</v>
      </c>
      <c r="E145" s="84">
        <v>124</v>
      </c>
      <c r="F145" s="50" t="s">
        <v>105</v>
      </c>
      <c r="G145" s="69">
        <v>18</v>
      </c>
      <c r="H145" s="69">
        <v>21</v>
      </c>
      <c r="I145" s="64">
        <f t="shared" si="4"/>
        <v>39</v>
      </c>
      <c r="J145" s="83"/>
      <c r="K145" s="83"/>
      <c r="L145" s="83"/>
      <c r="M145" s="83"/>
      <c r="N145" s="83"/>
      <c r="O145" s="83"/>
      <c r="P145" s="66">
        <v>43448</v>
      </c>
      <c r="Q145" s="64" t="s">
        <v>80</v>
      </c>
      <c r="R145" s="64"/>
      <c r="S145" s="64" t="s">
        <v>75</v>
      </c>
      <c r="T145" s="64"/>
    </row>
    <row r="146" spans="1:20">
      <c r="A146" s="4">
        <v>142</v>
      </c>
      <c r="B146" s="64" t="s">
        <v>67</v>
      </c>
      <c r="C146" s="83" t="s">
        <v>627</v>
      </c>
      <c r="D146" s="50" t="s">
        <v>29</v>
      </c>
      <c r="E146" s="84">
        <v>127</v>
      </c>
      <c r="F146" s="50" t="s">
        <v>105</v>
      </c>
      <c r="G146" s="69">
        <v>22</v>
      </c>
      <c r="H146" s="69">
        <v>13</v>
      </c>
      <c r="I146" s="64">
        <f t="shared" si="4"/>
        <v>35</v>
      </c>
      <c r="J146" s="83"/>
      <c r="K146" s="83"/>
      <c r="L146" s="83"/>
      <c r="M146" s="83"/>
      <c r="N146" s="83"/>
      <c r="O146" s="83"/>
      <c r="P146" s="66">
        <v>43448</v>
      </c>
      <c r="Q146" s="64" t="s">
        <v>80</v>
      </c>
      <c r="R146" s="64"/>
      <c r="S146" s="64" t="s">
        <v>75</v>
      </c>
      <c r="T146" s="64"/>
    </row>
    <row r="147" spans="1:20">
      <c r="A147" s="4">
        <v>143</v>
      </c>
      <c r="B147" s="64" t="s">
        <v>67</v>
      </c>
      <c r="C147" s="83" t="s">
        <v>628</v>
      </c>
      <c r="D147" s="50" t="s">
        <v>29</v>
      </c>
      <c r="E147" s="84">
        <v>146</v>
      </c>
      <c r="F147" s="50" t="s">
        <v>105</v>
      </c>
      <c r="G147" s="69">
        <v>25</v>
      </c>
      <c r="H147" s="69">
        <v>14</v>
      </c>
      <c r="I147" s="64">
        <f t="shared" si="4"/>
        <v>39</v>
      </c>
      <c r="J147" s="83"/>
      <c r="K147" s="83"/>
      <c r="L147" s="83"/>
      <c r="M147" s="83"/>
      <c r="N147" s="83"/>
      <c r="O147" s="83"/>
      <c r="P147" s="66">
        <v>43448</v>
      </c>
      <c r="Q147" s="64" t="s">
        <v>80</v>
      </c>
      <c r="R147" s="64"/>
      <c r="S147" s="64" t="s">
        <v>75</v>
      </c>
      <c r="T147" s="64"/>
    </row>
    <row r="148" spans="1:20">
      <c r="A148" s="4">
        <v>144</v>
      </c>
      <c r="B148" s="64" t="s">
        <v>67</v>
      </c>
      <c r="C148" s="83" t="s">
        <v>629</v>
      </c>
      <c r="D148" s="50" t="s">
        <v>29</v>
      </c>
      <c r="E148" s="84">
        <v>149</v>
      </c>
      <c r="F148" s="50" t="s">
        <v>105</v>
      </c>
      <c r="G148" s="69">
        <v>12</v>
      </c>
      <c r="H148" s="69">
        <v>15</v>
      </c>
      <c r="I148" s="64">
        <f t="shared" si="4"/>
        <v>27</v>
      </c>
      <c r="J148" s="83"/>
      <c r="K148" s="83"/>
      <c r="L148" s="83"/>
      <c r="M148" s="83"/>
      <c r="N148" s="83"/>
      <c r="O148" s="83"/>
      <c r="P148" s="66">
        <v>43448</v>
      </c>
      <c r="Q148" s="64" t="s">
        <v>80</v>
      </c>
      <c r="R148" s="64"/>
      <c r="S148" s="64" t="s">
        <v>75</v>
      </c>
      <c r="T148" s="64"/>
    </row>
    <row r="149" spans="1:20">
      <c r="A149" s="4">
        <v>145</v>
      </c>
      <c r="B149" s="64" t="s">
        <v>66</v>
      </c>
      <c r="C149" s="72" t="s">
        <v>630</v>
      </c>
      <c r="D149" s="50" t="s">
        <v>29</v>
      </c>
      <c r="E149" s="68">
        <v>273</v>
      </c>
      <c r="F149" s="50" t="s">
        <v>105</v>
      </c>
      <c r="G149" s="69">
        <v>22</v>
      </c>
      <c r="H149" s="69">
        <v>13</v>
      </c>
      <c r="I149" s="64">
        <f t="shared" si="4"/>
        <v>35</v>
      </c>
      <c r="J149" s="70">
        <v>8723004534</v>
      </c>
      <c r="K149" s="70"/>
      <c r="L149" s="70"/>
      <c r="M149" s="70"/>
      <c r="N149" s="70"/>
      <c r="O149" s="70"/>
      <c r="P149" s="66">
        <v>43451</v>
      </c>
      <c r="Q149" s="64" t="s">
        <v>76</v>
      </c>
      <c r="R149" s="64"/>
      <c r="S149" s="64" t="s">
        <v>75</v>
      </c>
      <c r="T149" s="64"/>
    </row>
    <row r="150" spans="1:20">
      <c r="A150" s="4">
        <v>146</v>
      </c>
      <c r="B150" s="64" t="s">
        <v>66</v>
      </c>
      <c r="C150" s="72" t="s">
        <v>631</v>
      </c>
      <c r="D150" s="50" t="s">
        <v>29</v>
      </c>
      <c r="E150" s="68">
        <v>274</v>
      </c>
      <c r="F150" s="50" t="s">
        <v>105</v>
      </c>
      <c r="G150" s="69">
        <v>25</v>
      </c>
      <c r="H150" s="69">
        <v>14</v>
      </c>
      <c r="I150" s="64">
        <f t="shared" si="4"/>
        <v>39</v>
      </c>
      <c r="J150" s="70">
        <v>8638340575</v>
      </c>
      <c r="K150" s="70"/>
      <c r="L150" s="70"/>
      <c r="M150" s="70"/>
      <c r="N150" s="70"/>
      <c r="O150" s="70"/>
      <c r="P150" s="66">
        <v>43451</v>
      </c>
      <c r="Q150" s="64" t="s">
        <v>76</v>
      </c>
      <c r="R150" s="64"/>
      <c r="S150" s="64" t="s">
        <v>75</v>
      </c>
      <c r="T150" s="64"/>
    </row>
    <row r="151" spans="1:20">
      <c r="A151" s="4">
        <v>147</v>
      </c>
      <c r="B151" s="64" t="s">
        <v>66</v>
      </c>
      <c r="C151" s="72" t="s">
        <v>632</v>
      </c>
      <c r="D151" s="50" t="s">
        <v>29</v>
      </c>
      <c r="E151" s="68">
        <v>275</v>
      </c>
      <c r="F151" s="50" t="s">
        <v>105</v>
      </c>
      <c r="G151" s="69">
        <v>12</v>
      </c>
      <c r="H151" s="69">
        <v>15</v>
      </c>
      <c r="I151" s="64">
        <f t="shared" si="4"/>
        <v>27</v>
      </c>
      <c r="J151" s="70">
        <v>8486357798</v>
      </c>
      <c r="K151" s="70"/>
      <c r="L151" s="70"/>
      <c r="M151" s="70"/>
      <c r="N151" s="70"/>
      <c r="O151" s="70"/>
      <c r="P151" s="66">
        <v>43451</v>
      </c>
      <c r="Q151" s="64" t="s">
        <v>76</v>
      </c>
      <c r="R151" s="64"/>
      <c r="S151" s="64" t="s">
        <v>75</v>
      </c>
      <c r="T151" s="64"/>
    </row>
    <row r="152" spans="1:20">
      <c r="A152" s="4">
        <v>148</v>
      </c>
      <c r="B152" s="64" t="s">
        <v>66</v>
      </c>
      <c r="C152" s="72" t="s">
        <v>633</v>
      </c>
      <c r="D152" s="50" t="s">
        <v>29</v>
      </c>
      <c r="E152" s="68">
        <v>276</v>
      </c>
      <c r="F152" s="50" t="s">
        <v>105</v>
      </c>
      <c r="G152" s="69">
        <v>15</v>
      </c>
      <c r="H152" s="69">
        <v>18</v>
      </c>
      <c r="I152" s="64">
        <f t="shared" si="4"/>
        <v>33</v>
      </c>
      <c r="J152" s="70">
        <v>9678199518</v>
      </c>
      <c r="K152" s="70"/>
      <c r="L152" s="70"/>
      <c r="M152" s="70"/>
      <c r="N152" s="70"/>
      <c r="O152" s="70"/>
      <c r="P152" s="66">
        <v>43451</v>
      </c>
      <c r="Q152" s="64" t="s">
        <v>76</v>
      </c>
      <c r="R152" s="64"/>
      <c r="S152" s="64" t="s">
        <v>75</v>
      </c>
      <c r="T152" s="64"/>
    </row>
    <row r="153" spans="1:20">
      <c r="A153" s="4">
        <v>149</v>
      </c>
      <c r="B153" s="64" t="s">
        <v>66</v>
      </c>
      <c r="C153" s="72" t="s">
        <v>634</v>
      </c>
      <c r="D153" s="50" t="s">
        <v>29</v>
      </c>
      <c r="E153" s="68">
        <v>277</v>
      </c>
      <c r="F153" s="50" t="s">
        <v>105</v>
      </c>
      <c r="G153" s="69">
        <v>21</v>
      </c>
      <c r="H153" s="69">
        <v>15</v>
      </c>
      <c r="I153" s="64">
        <f t="shared" si="4"/>
        <v>36</v>
      </c>
      <c r="J153" s="70">
        <v>9126029685</v>
      </c>
      <c r="K153" s="70"/>
      <c r="L153" s="70"/>
      <c r="M153" s="70"/>
      <c r="N153" s="70"/>
      <c r="O153" s="70"/>
      <c r="P153" s="66">
        <v>43451</v>
      </c>
      <c r="Q153" s="64" t="s">
        <v>76</v>
      </c>
      <c r="R153" s="64"/>
      <c r="S153" s="64" t="s">
        <v>75</v>
      </c>
      <c r="T153" s="64"/>
    </row>
    <row r="154" spans="1:20">
      <c r="A154" s="4">
        <v>150</v>
      </c>
      <c r="B154" s="64" t="s">
        <v>66</v>
      </c>
      <c r="C154" s="72" t="s">
        <v>635</v>
      </c>
      <c r="D154" s="50" t="s">
        <v>29</v>
      </c>
      <c r="E154" s="68">
        <v>278</v>
      </c>
      <c r="F154" s="50" t="s">
        <v>105</v>
      </c>
      <c r="G154" s="69">
        <v>18</v>
      </c>
      <c r="H154" s="69">
        <v>21</v>
      </c>
      <c r="I154" s="64">
        <f t="shared" si="4"/>
        <v>39</v>
      </c>
      <c r="J154" s="70">
        <v>9706201091</v>
      </c>
      <c r="K154" s="70"/>
      <c r="L154" s="70"/>
      <c r="M154" s="70"/>
      <c r="N154" s="70"/>
      <c r="O154" s="70"/>
      <c r="P154" s="66">
        <v>43451</v>
      </c>
      <c r="Q154" s="64" t="s">
        <v>76</v>
      </c>
      <c r="R154" s="64"/>
      <c r="S154" s="64" t="s">
        <v>75</v>
      </c>
      <c r="T154" s="64"/>
    </row>
    <row r="155" spans="1:20">
      <c r="A155" s="4">
        <v>151</v>
      </c>
      <c r="B155" s="64" t="s">
        <v>66</v>
      </c>
      <c r="C155" s="72" t="s">
        <v>636</v>
      </c>
      <c r="D155" s="50" t="s">
        <v>29</v>
      </c>
      <c r="E155" s="68">
        <v>279</v>
      </c>
      <c r="F155" s="50" t="s">
        <v>105</v>
      </c>
      <c r="G155" s="69">
        <v>22</v>
      </c>
      <c r="H155" s="69">
        <v>13</v>
      </c>
      <c r="I155" s="64">
        <f t="shared" si="4"/>
        <v>35</v>
      </c>
      <c r="J155" s="70">
        <v>9101883697</v>
      </c>
      <c r="K155" s="70"/>
      <c r="L155" s="70"/>
      <c r="M155" s="70"/>
      <c r="N155" s="70"/>
      <c r="O155" s="70"/>
      <c r="P155" s="66">
        <v>43451</v>
      </c>
      <c r="Q155" s="64" t="s">
        <v>76</v>
      </c>
      <c r="R155" s="64"/>
      <c r="S155" s="64" t="s">
        <v>75</v>
      </c>
      <c r="T155" s="64"/>
    </row>
    <row r="156" spans="1:20">
      <c r="A156" s="4">
        <v>152</v>
      </c>
      <c r="B156" s="64" t="s">
        <v>67</v>
      </c>
      <c r="C156" s="83" t="s">
        <v>637</v>
      </c>
      <c r="D156" s="50" t="s">
        <v>29</v>
      </c>
      <c r="E156" s="84">
        <v>130</v>
      </c>
      <c r="F156" s="50" t="s">
        <v>105</v>
      </c>
      <c r="G156" s="69">
        <v>15</v>
      </c>
      <c r="H156" s="69">
        <v>18</v>
      </c>
      <c r="I156" s="64">
        <f t="shared" si="4"/>
        <v>33</v>
      </c>
      <c r="J156" s="83"/>
      <c r="K156" s="83"/>
      <c r="L156" s="83"/>
      <c r="M156" s="83"/>
      <c r="N156" s="83"/>
      <c r="O156" s="83"/>
      <c r="P156" s="66">
        <v>43451</v>
      </c>
      <c r="Q156" s="64" t="s">
        <v>76</v>
      </c>
      <c r="R156" s="64"/>
      <c r="S156" s="64" t="s">
        <v>75</v>
      </c>
      <c r="T156" s="64"/>
    </row>
    <row r="157" spans="1:20">
      <c r="A157" s="4">
        <v>153</v>
      </c>
      <c r="B157" s="64" t="s">
        <v>67</v>
      </c>
      <c r="C157" s="83" t="s">
        <v>638</v>
      </c>
      <c r="D157" s="50" t="s">
        <v>29</v>
      </c>
      <c r="E157" s="84">
        <v>129</v>
      </c>
      <c r="F157" s="50" t="s">
        <v>105</v>
      </c>
      <c r="G157" s="69">
        <v>21</v>
      </c>
      <c r="H157" s="69">
        <v>15</v>
      </c>
      <c r="I157" s="64">
        <f t="shared" si="4"/>
        <v>36</v>
      </c>
      <c r="J157" s="83"/>
      <c r="K157" s="83"/>
      <c r="L157" s="83"/>
      <c r="M157" s="83"/>
      <c r="N157" s="83"/>
      <c r="O157" s="83"/>
      <c r="P157" s="66">
        <v>43451</v>
      </c>
      <c r="Q157" s="64" t="s">
        <v>76</v>
      </c>
      <c r="R157" s="64"/>
      <c r="S157" s="64" t="s">
        <v>75</v>
      </c>
      <c r="T157" s="64"/>
    </row>
    <row r="158" spans="1:20">
      <c r="A158" s="4">
        <v>154</v>
      </c>
      <c r="B158" s="64" t="s">
        <v>67</v>
      </c>
      <c r="C158" s="83" t="s">
        <v>639</v>
      </c>
      <c r="D158" s="50" t="s">
        <v>29</v>
      </c>
      <c r="E158" s="84">
        <v>142</v>
      </c>
      <c r="F158" s="50" t="s">
        <v>105</v>
      </c>
      <c r="G158" s="69">
        <v>18</v>
      </c>
      <c r="H158" s="69">
        <v>21</v>
      </c>
      <c r="I158" s="64">
        <f t="shared" si="4"/>
        <v>39</v>
      </c>
      <c r="J158" s="83"/>
      <c r="K158" s="83"/>
      <c r="L158" s="83"/>
      <c r="M158" s="83"/>
      <c r="N158" s="83"/>
      <c r="O158" s="83"/>
      <c r="P158" s="66">
        <v>43451</v>
      </c>
      <c r="Q158" s="64" t="s">
        <v>76</v>
      </c>
      <c r="R158" s="64"/>
      <c r="S158" s="64" t="s">
        <v>75</v>
      </c>
      <c r="T158" s="64"/>
    </row>
    <row r="159" spans="1:20">
      <c r="A159" s="4">
        <v>155</v>
      </c>
      <c r="B159" s="64" t="s">
        <v>67</v>
      </c>
      <c r="C159" s="83" t="s">
        <v>640</v>
      </c>
      <c r="D159" s="50" t="s">
        <v>29</v>
      </c>
      <c r="E159" s="84">
        <v>147</v>
      </c>
      <c r="F159" s="50" t="s">
        <v>105</v>
      </c>
      <c r="G159" s="69">
        <v>22</v>
      </c>
      <c r="H159" s="69">
        <v>13</v>
      </c>
      <c r="I159" s="64">
        <f t="shared" si="4"/>
        <v>35</v>
      </c>
      <c r="J159" s="83"/>
      <c r="K159" s="83"/>
      <c r="L159" s="83"/>
      <c r="M159" s="83"/>
      <c r="N159" s="83"/>
      <c r="O159" s="83"/>
      <c r="P159" s="66">
        <v>43451</v>
      </c>
      <c r="Q159" s="64" t="s">
        <v>76</v>
      </c>
      <c r="R159" s="64"/>
      <c r="S159" s="64" t="s">
        <v>75</v>
      </c>
      <c r="T159" s="64"/>
    </row>
    <row r="160" spans="1:20">
      <c r="A160" s="4">
        <v>156</v>
      </c>
      <c r="B160" s="64" t="s">
        <v>67</v>
      </c>
      <c r="C160" s="83" t="s">
        <v>641</v>
      </c>
      <c r="D160" s="50" t="s">
        <v>29</v>
      </c>
      <c r="E160" s="84">
        <v>153</v>
      </c>
      <c r="F160" s="50" t="s">
        <v>105</v>
      </c>
      <c r="G160" s="69">
        <v>25</v>
      </c>
      <c r="H160" s="69">
        <v>14</v>
      </c>
      <c r="I160" s="64">
        <f t="shared" si="4"/>
        <v>39</v>
      </c>
      <c r="J160" s="83"/>
      <c r="K160" s="83"/>
      <c r="L160" s="83"/>
      <c r="M160" s="83"/>
      <c r="N160" s="83"/>
      <c r="O160" s="83"/>
      <c r="P160" s="66">
        <v>43451</v>
      </c>
      <c r="Q160" s="64" t="s">
        <v>76</v>
      </c>
      <c r="R160" s="64"/>
      <c r="S160" s="64" t="s">
        <v>75</v>
      </c>
      <c r="T160" s="64"/>
    </row>
    <row r="161" spans="1:20">
      <c r="A161" s="4">
        <v>157</v>
      </c>
      <c r="B161" s="64" t="s">
        <v>66</v>
      </c>
      <c r="C161" s="72" t="s">
        <v>642</v>
      </c>
      <c r="D161" s="50" t="s">
        <v>29</v>
      </c>
      <c r="E161" s="68">
        <v>280</v>
      </c>
      <c r="F161" s="50" t="s">
        <v>105</v>
      </c>
      <c r="G161" s="69">
        <v>25</v>
      </c>
      <c r="H161" s="69">
        <v>14</v>
      </c>
      <c r="I161" s="64">
        <f t="shared" si="4"/>
        <v>39</v>
      </c>
      <c r="J161" s="70">
        <v>9085810302</v>
      </c>
      <c r="K161" s="70"/>
      <c r="L161" s="70"/>
      <c r="M161" s="70"/>
      <c r="N161" s="70"/>
      <c r="O161" s="70"/>
      <c r="P161" s="66">
        <v>43452</v>
      </c>
      <c r="Q161" s="64" t="s">
        <v>77</v>
      </c>
      <c r="R161" s="64"/>
      <c r="S161" s="64" t="s">
        <v>75</v>
      </c>
      <c r="T161" s="64"/>
    </row>
    <row r="162" spans="1:20">
      <c r="A162" s="4">
        <v>158</v>
      </c>
      <c r="B162" s="64" t="s">
        <v>66</v>
      </c>
      <c r="C162" s="72" t="s">
        <v>643</v>
      </c>
      <c r="D162" s="50" t="s">
        <v>29</v>
      </c>
      <c r="E162" s="68">
        <v>281</v>
      </c>
      <c r="F162" s="50" t="s">
        <v>105</v>
      </c>
      <c r="G162" s="69">
        <v>21</v>
      </c>
      <c r="H162" s="69">
        <v>15</v>
      </c>
      <c r="I162" s="64">
        <f t="shared" si="4"/>
        <v>36</v>
      </c>
      <c r="J162" s="70">
        <v>9401091789</v>
      </c>
      <c r="K162" s="70"/>
      <c r="L162" s="70"/>
      <c r="M162" s="70"/>
      <c r="N162" s="70"/>
      <c r="O162" s="70"/>
      <c r="P162" s="66">
        <v>43452</v>
      </c>
      <c r="Q162" s="64" t="s">
        <v>77</v>
      </c>
      <c r="R162" s="64"/>
      <c r="S162" s="64" t="s">
        <v>75</v>
      </c>
      <c r="T162" s="64"/>
    </row>
    <row r="163" spans="1:20">
      <c r="A163" s="4">
        <v>159</v>
      </c>
      <c r="B163" s="64" t="s">
        <v>66</v>
      </c>
      <c r="C163" s="72" t="s">
        <v>644</v>
      </c>
      <c r="D163" s="50" t="s">
        <v>29</v>
      </c>
      <c r="E163" s="68">
        <v>282</v>
      </c>
      <c r="F163" s="50" t="s">
        <v>105</v>
      </c>
      <c r="G163" s="69">
        <v>18</v>
      </c>
      <c r="H163" s="69">
        <v>21</v>
      </c>
      <c r="I163" s="64">
        <f t="shared" si="4"/>
        <v>39</v>
      </c>
      <c r="J163" s="70">
        <v>9101385063</v>
      </c>
      <c r="K163" s="70"/>
      <c r="L163" s="70"/>
      <c r="M163" s="70"/>
      <c r="N163" s="70"/>
      <c r="O163" s="70"/>
      <c r="P163" s="66">
        <v>43452</v>
      </c>
      <c r="Q163" s="64" t="s">
        <v>77</v>
      </c>
      <c r="R163" s="64"/>
      <c r="S163" s="64" t="s">
        <v>75</v>
      </c>
      <c r="T163" s="64"/>
    </row>
    <row r="164" spans="1:20">
      <c r="A164" s="4">
        <v>160</v>
      </c>
      <c r="B164" s="64" t="s">
        <v>66</v>
      </c>
      <c r="C164" s="72" t="s">
        <v>645</v>
      </c>
      <c r="D164" s="50" t="s">
        <v>29</v>
      </c>
      <c r="E164" s="68">
        <v>283</v>
      </c>
      <c r="F164" s="50" t="s">
        <v>105</v>
      </c>
      <c r="G164" s="69">
        <v>22</v>
      </c>
      <c r="H164" s="69">
        <v>13</v>
      </c>
      <c r="I164" s="64">
        <f t="shared" si="4"/>
        <v>35</v>
      </c>
      <c r="J164" s="70">
        <v>9365002584</v>
      </c>
      <c r="K164" s="70"/>
      <c r="L164" s="70"/>
      <c r="M164" s="70"/>
      <c r="N164" s="70"/>
      <c r="O164" s="70"/>
      <c r="P164" s="66">
        <v>43452</v>
      </c>
      <c r="Q164" s="64" t="s">
        <v>77</v>
      </c>
      <c r="R164" s="64"/>
      <c r="S164" s="64" t="s">
        <v>75</v>
      </c>
      <c r="T164" s="64"/>
    </row>
    <row r="165" spans="1:20">
      <c r="A165" s="20" t="s">
        <v>11</v>
      </c>
      <c r="B165" s="39"/>
      <c r="C165" s="20">
        <f>COUNTIFS(C5:C164,"*")</f>
        <v>160</v>
      </c>
      <c r="D165" s="20"/>
      <c r="E165" s="13"/>
      <c r="F165" s="20"/>
      <c r="G165" s="20">
        <f>SUM(G5:G164)</f>
        <v>3119</v>
      </c>
      <c r="H165" s="20">
        <f>SUM(H5:H164)</f>
        <v>2563</v>
      </c>
      <c r="I165" s="20">
        <f>SUM(I5:I164)</f>
        <v>5682</v>
      </c>
      <c r="J165" s="20"/>
      <c r="K165" s="20"/>
      <c r="L165" s="20"/>
      <c r="M165" s="20"/>
      <c r="N165" s="20"/>
      <c r="O165" s="20"/>
      <c r="P165" s="14"/>
      <c r="Q165" s="20"/>
      <c r="R165" s="20"/>
      <c r="S165" s="20"/>
      <c r="T165" s="12"/>
    </row>
    <row r="166" spans="1:20">
      <c r="A166" s="44" t="s">
        <v>66</v>
      </c>
      <c r="B166" s="10">
        <f>COUNTIF(B$5:B$164,"Team 1")</f>
        <v>84</v>
      </c>
      <c r="C166" s="44" t="s">
        <v>29</v>
      </c>
      <c r="D166" s="10">
        <f>COUNTIF(D5:D164,"Anganwadi")</f>
        <v>160</v>
      </c>
    </row>
    <row r="167" spans="1:20">
      <c r="A167" s="44" t="s">
        <v>67</v>
      </c>
      <c r="B167" s="10">
        <f>COUNTIF(B$6:B$164,"Team 2")</f>
        <v>76</v>
      </c>
      <c r="C167" s="44" t="s">
        <v>27</v>
      </c>
      <c r="D167" s="10">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7" t="s">
        <v>1101</v>
      </c>
      <c r="B1" s="137"/>
      <c r="C1" s="137"/>
      <c r="D1" s="138"/>
      <c r="E1" s="138"/>
      <c r="F1" s="138"/>
      <c r="G1" s="138"/>
      <c r="H1" s="138"/>
      <c r="I1" s="138"/>
      <c r="J1" s="138"/>
      <c r="K1" s="138"/>
      <c r="L1" s="138"/>
      <c r="M1" s="138"/>
      <c r="N1" s="138"/>
      <c r="O1" s="138"/>
      <c r="P1" s="138"/>
      <c r="Q1" s="138"/>
      <c r="R1" s="138"/>
      <c r="S1" s="138"/>
    </row>
    <row r="2" spans="1:20">
      <c r="A2" s="141" t="s">
        <v>63</v>
      </c>
      <c r="B2" s="142"/>
      <c r="C2" s="142"/>
      <c r="D2" s="24" t="s">
        <v>1100</v>
      </c>
      <c r="E2" s="60"/>
      <c r="F2" s="60"/>
      <c r="G2" s="60"/>
      <c r="H2" s="60"/>
      <c r="I2" s="60"/>
      <c r="J2" s="60"/>
      <c r="K2" s="60"/>
      <c r="L2" s="60"/>
      <c r="M2" s="60"/>
      <c r="N2" s="60"/>
      <c r="O2" s="60"/>
      <c r="P2" s="60"/>
      <c r="Q2" s="60"/>
      <c r="R2" s="60"/>
      <c r="S2" s="60"/>
    </row>
    <row r="3" spans="1:20" ht="24" customHeight="1">
      <c r="A3" s="143" t="s">
        <v>14</v>
      </c>
      <c r="B3" s="139" t="s">
        <v>65</v>
      </c>
      <c r="C3" s="144" t="s">
        <v>7</v>
      </c>
      <c r="D3" s="144" t="s">
        <v>59</v>
      </c>
      <c r="E3" s="144" t="s">
        <v>16</v>
      </c>
      <c r="F3" s="145" t="s">
        <v>17</v>
      </c>
      <c r="G3" s="144" t="s">
        <v>8</v>
      </c>
      <c r="H3" s="144"/>
      <c r="I3" s="144"/>
      <c r="J3" s="144" t="s">
        <v>35</v>
      </c>
      <c r="K3" s="139" t="s">
        <v>37</v>
      </c>
      <c r="L3" s="139" t="s">
        <v>54</v>
      </c>
      <c r="M3" s="139" t="s">
        <v>55</v>
      </c>
      <c r="N3" s="139" t="s">
        <v>38</v>
      </c>
      <c r="O3" s="139" t="s">
        <v>39</v>
      </c>
      <c r="P3" s="143" t="s">
        <v>58</v>
      </c>
      <c r="Q3" s="144" t="s">
        <v>56</v>
      </c>
      <c r="R3" s="144" t="s">
        <v>36</v>
      </c>
      <c r="S3" s="144" t="s">
        <v>57</v>
      </c>
      <c r="T3" s="144" t="s">
        <v>13</v>
      </c>
    </row>
    <row r="4" spans="1:20" ht="25.5" customHeight="1">
      <c r="A4" s="143"/>
      <c r="B4" s="146"/>
      <c r="C4" s="144"/>
      <c r="D4" s="144"/>
      <c r="E4" s="144"/>
      <c r="F4" s="145"/>
      <c r="G4" s="61" t="s">
        <v>9</v>
      </c>
      <c r="H4" s="61" t="s">
        <v>10</v>
      </c>
      <c r="I4" s="61" t="s">
        <v>11</v>
      </c>
      <c r="J4" s="144"/>
      <c r="K4" s="140"/>
      <c r="L4" s="140"/>
      <c r="M4" s="140"/>
      <c r="N4" s="140"/>
      <c r="O4" s="140"/>
      <c r="P4" s="143"/>
      <c r="Q4" s="143"/>
      <c r="R4" s="144"/>
      <c r="S4" s="144"/>
      <c r="T4" s="144"/>
    </row>
    <row r="5" spans="1:20">
      <c r="A5" s="4">
        <v>1</v>
      </c>
      <c r="B5" s="64" t="s">
        <v>66</v>
      </c>
      <c r="C5" s="72" t="s">
        <v>646</v>
      </c>
      <c r="D5" s="50" t="s">
        <v>29</v>
      </c>
      <c r="E5" s="68">
        <v>284</v>
      </c>
      <c r="F5" s="50" t="s">
        <v>105</v>
      </c>
      <c r="G5" s="69">
        <v>25</v>
      </c>
      <c r="H5" s="69">
        <v>14</v>
      </c>
      <c r="I5" s="64">
        <f t="shared" ref="I5:I36" si="0">+G5+H5</f>
        <v>39</v>
      </c>
      <c r="J5" s="70">
        <v>9101978075</v>
      </c>
      <c r="K5" s="70"/>
      <c r="L5" s="70"/>
      <c r="M5" s="70"/>
      <c r="N5" s="70"/>
      <c r="O5" s="70"/>
      <c r="P5" s="66">
        <v>43452</v>
      </c>
      <c r="Q5" s="64" t="s">
        <v>77</v>
      </c>
      <c r="R5" s="64"/>
      <c r="S5" s="64" t="s">
        <v>75</v>
      </c>
      <c r="T5" s="64"/>
    </row>
    <row r="6" spans="1:20">
      <c r="A6" s="4">
        <v>2</v>
      </c>
      <c r="B6" s="64" t="s">
        <v>66</v>
      </c>
      <c r="C6" s="72" t="s">
        <v>647</v>
      </c>
      <c r="D6" s="50" t="s">
        <v>29</v>
      </c>
      <c r="E6" s="68">
        <v>285</v>
      </c>
      <c r="F6" s="50" t="s">
        <v>105</v>
      </c>
      <c r="G6" s="69">
        <v>12</v>
      </c>
      <c r="H6" s="69">
        <v>15</v>
      </c>
      <c r="I6" s="64">
        <f t="shared" si="0"/>
        <v>27</v>
      </c>
      <c r="J6" s="70">
        <v>9126496531</v>
      </c>
      <c r="K6" s="70"/>
      <c r="L6" s="70"/>
      <c r="M6" s="70"/>
      <c r="N6" s="70"/>
      <c r="O6" s="70"/>
      <c r="P6" s="66">
        <v>43452</v>
      </c>
      <c r="Q6" s="64" t="s">
        <v>77</v>
      </c>
      <c r="R6" s="64"/>
      <c r="S6" s="64" t="s">
        <v>75</v>
      </c>
      <c r="T6" s="64"/>
    </row>
    <row r="7" spans="1:20">
      <c r="A7" s="4">
        <v>3</v>
      </c>
      <c r="B7" s="64" t="s">
        <v>67</v>
      </c>
      <c r="C7" s="83" t="s">
        <v>648</v>
      </c>
      <c r="D7" s="50" t="s">
        <v>29</v>
      </c>
      <c r="E7" s="84">
        <v>156</v>
      </c>
      <c r="F7" s="50" t="s">
        <v>105</v>
      </c>
      <c r="G7" s="69">
        <v>12</v>
      </c>
      <c r="H7" s="69">
        <v>15</v>
      </c>
      <c r="I7" s="64">
        <f t="shared" si="0"/>
        <v>27</v>
      </c>
      <c r="J7" s="83"/>
      <c r="K7" s="83"/>
      <c r="L7" s="83"/>
      <c r="M7" s="83"/>
      <c r="N7" s="83"/>
      <c r="O7" s="83"/>
      <c r="P7" s="66">
        <v>43452</v>
      </c>
      <c r="Q7" s="64" t="s">
        <v>77</v>
      </c>
      <c r="R7" s="64"/>
      <c r="S7" s="64" t="s">
        <v>75</v>
      </c>
      <c r="T7" s="64"/>
    </row>
    <row r="8" spans="1:20">
      <c r="A8" s="4">
        <v>4</v>
      </c>
      <c r="B8" s="64" t="s">
        <v>67</v>
      </c>
      <c r="C8" s="83" t="s">
        <v>649</v>
      </c>
      <c r="D8" s="50" t="s">
        <v>29</v>
      </c>
      <c r="E8" s="84">
        <v>144</v>
      </c>
      <c r="F8" s="50" t="s">
        <v>105</v>
      </c>
      <c r="G8" s="69">
        <v>15</v>
      </c>
      <c r="H8" s="69">
        <v>18</v>
      </c>
      <c r="I8" s="64">
        <f t="shared" si="0"/>
        <v>33</v>
      </c>
      <c r="J8" s="83"/>
      <c r="K8" s="83"/>
      <c r="L8" s="83"/>
      <c r="M8" s="83"/>
      <c r="N8" s="83"/>
      <c r="O8" s="83"/>
      <c r="P8" s="66">
        <v>43452</v>
      </c>
      <c r="Q8" s="64" t="s">
        <v>77</v>
      </c>
      <c r="R8" s="64"/>
      <c r="S8" s="64" t="s">
        <v>75</v>
      </c>
      <c r="T8" s="64"/>
    </row>
    <row r="9" spans="1:20">
      <c r="A9" s="4">
        <v>5</v>
      </c>
      <c r="B9" s="64" t="s">
        <v>67</v>
      </c>
      <c r="C9" s="83" t="s">
        <v>650</v>
      </c>
      <c r="D9" s="50" t="s">
        <v>29</v>
      </c>
      <c r="E9" s="84">
        <v>148</v>
      </c>
      <c r="F9" s="50" t="s">
        <v>105</v>
      </c>
      <c r="G9" s="69">
        <v>21</v>
      </c>
      <c r="H9" s="69">
        <v>15</v>
      </c>
      <c r="I9" s="64">
        <f t="shared" si="0"/>
        <v>36</v>
      </c>
      <c r="J9" s="83"/>
      <c r="K9" s="83"/>
      <c r="L9" s="83"/>
      <c r="M9" s="83"/>
      <c r="N9" s="83"/>
      <c r="O9" s="83"/>
      <c r="P9" s="66">
        <v>43452</v>
      </c>
      <c r="Q9" s="64" t="s">
        <v>77</v>
      </c>
      <c r="R9" s="64"/>
      <c r="S9" s="64" t="s">
        <v>75</v>
      </c>
      <c r="T9" s="64"/>
    </row>
    <row r="10" spans="1:20">
      <c r="A10" s="4">
        <v>6</v>
      </c>
      <c r="B10" s="64" t="s">
        <v>67</v>
      </c>
      <c r="C10" s="83" t="s">
        <v>651</v>
      </c>
      <c r="D10" s="50" t="s">
        <v>29</v>
      </c>
      <c r="E10" s="84">
        <v>155</v>
      </c>
      <c r="F10" s="50" t="s">
        <v>105</v>
      </c>
      <c r="G10" s="69">
        <v>18</v>
      </c>
      <c r="H10" s="69">
        <v>21</v>
      </c>
      <c r="I10" s="64">
        <f t="shared" si="0"/>
        <v>39</v>
      </c>
      <c r="J10" s="83"/>
      <c r="K10" s="83"/>
      <c r="L10" s="83"/>
      <c r="M10" s="83"/>
      <c r="N10" s="83"/>
      <c r="O10" s="83"/>
      <c r="P10" s="66">
        <v>43452</v>
      </c>
      <c r="Q10" s="64" t="s">
        <v>77</v>
      </c>
      <c r="R10" s="64"/>
      <c r="S10" s="64" t="s">
        <v>75</v>
      </c>
      <c r="T10" s="64"/>
    </row>
    <row r="11" spans="1:20">
      <c r="A11" s="4">
        <v>7</v>
      </c>
      <c r="B11" s="64" t="s">
        <v>67</v>
      </c>
      <c r="C11" s="83" t="s">
        <v>652</v>
      </c>
      <c r="D11" s="50" t="s">
        <v>29</v>
      </c>
      <c r="E11" s="84">
        <v>160</v>
      </c>
      <c r="F11" s="50" t="s">
        <v>105</v>
      </c>
      <c r="G11" s="69">
        <v>22</v>
      </c>
      <c r="H11" s="69">
        <v>13</v>
      </c>
      <c r="I11" s="64">
        <f t="shared" si="0"/>
        <v>35</v>
      </c>
      <c r="J11" s="83"/>
      <c r="K11" s="83"/>
      <c r="L11" s="83"/>
      <c r="M11" s="83"/>
      <c r="N11" s="83"/>
      <c r="O11" s="83"/>
      <c r="P11" s="66">
        <v>43452</v>
      </c>
      <c r="Q11" s="64" t="s">
        <v>77</v>
      </c>
      <c r="R11" s="64"/>
      <c r="S11" s="64" t="s">
        <v>75</v>
      </c>
      <c r="T11" s="64"/>
    </row>
    <row r="12" spans="1:20">
      <c r="A12" s="4">
        <v>8</v>
      </c>
      <c r="B12" s="64" t="s">
        <v>66</v>
      </c>
      <c r="C12" s="72" t="s">
        <v>653</v>
      </c>
      <c r="D12" s="50" t="s">
        <v>29</v>
      </c>
      <c r="E12" s="68">
        <v>286</v>
      </c>
      <c r="F12" s="50" t="s">
        <v>105</v>
      </c>
      <c r="G12" s="69">
        <v>15</v>
      </c>
      <c r="H12" s="69">
        <v>18</v>
      </c>
      <c r="I12" s="64">
        <f t="shared" si="0"/>
        <v>33</v>
      </c>
      <c r="J12" s="70">
        <v>7663907318</v>
      </c>
      <c r="K12" s="70"/>
      <c r="L12" s="70"/>
      <c r="M12" s="70"/>
      <c r="N12" s="70"/>
      <c r="O12" s="70"/>
      <c r="P12" s="66">
        <v>43453</v>
      </c>
      <c r="Q12" s="64" t="s">
        <v>78</v>
      </c>
      <c r="R12" s="64"/>
      <c r="S12" s="64" t="s">
        <v>75</v>
      </c>
      <c r="T12" s="64"/>
    </row>
    <row r="13" spans="1:20">
      <c r="A13" s="4">
        <v>9</v>
      </c>
      <c r="B13" s="64" t="s">
        <v>66</v>
      </c>
      <c r="C13" s="72" t="s">
        <v>654</v>
      </c>
      <c r="D13" s="50" t="s">
        <v>29</v>
      </c>
      <c r="E13" s="68">
        <v>287</v>
      </c>
      <c r="F13" s="50" t="s">
        <v>105</v>
      </c>
      <c r="G13" s="69">
        <v>21</v>
      </c>
      <c r="H13" s="69">
        <v>15</v>
      </c>
      <c r="I13" s="64">
        <f t="shared" si="0"/>
        <v>36</v>
      </c>
      <c r="J13" s="70">
        <v>8486317766</v>
      </c>
      <c r="K13" s="70"/>
      <c r="L13" s="70"/>
      <c r="M13" s="70"/>
      <c r="N13" s="70"/>
      <c r="O13" s="70"/>
      <c r="P13" s="66">
        <v>43453</v>
      </c>
      <c r="Q13" s="64" t="s">
        <v>78</v>
      </c>
      <c r="R13" s="64"/>
      <c r="S13" s="64" t="s">
        <v>75</v>
      </c>
      <c r="T13" s="64"/>
    </row>
    <row r="14" spans="1:20">
      <c r="A14" s="4">
        <v>10</v>
      </c>
      <c r="B14" s="64" t="s">
        <v>66</v>
      </c>
      <c r="C14" s="72" t="s">
        <v>655</v>
      </c>
      <c r="D14" s="50" t="s">
        <v>29</v>
      </c>
      <c r="E14" s="68">
        <v>288</v>
      </c>
      <c r="F14" s="50" t="s">
        <v>105</v>
      </c>
      <c r="G14" s="69">
        <v>18</v>
      </c>
      <c r="H14" s="69">
        <v>21</v>
      </c>
      <c r="I14" s="64">
        <f t="shared" si="0"/>
        <v>39</v>
      </c>
      <c r="J14" s="70">
        <v>9854929527</v>
      </c>
      <c r="K14" s="70"/>
      <c r="L14" s="70"/>
      <c r="M14" s="70"/>
      <c r="N14" s="70"/>
      <c r="O14" s="70"/>
      <c r="P14" s="66">
        <v>43453</v>
      </c>
      <c r="Q14" s="64" t="s">
        <v>78</v>
      </c>
      <c r="R14" s="64"/>
      <c r="S14" s="64" t="s">
        <v>75</v>
      </c>
      <c r="T14" s="64"/>
    </row>
    <row r="15" spans="1:20">
      <c r="A15" s="4">
        <v>11</v>
      </c>
      <c r="B15" s="64" t="s">
        <v>66</v>
      </c>
      <c r="C15" s="72" t="s">
        <v>656</v>
      </c>
      <c r="D15" s="50" t="s">
        <v>29</v>
      </c>
      <c r="E15" s="68">
        <v>289</v>
      </c>
      <c r="F15" s="50" t="s">
        <v>105</v>
      </c>
      <c r="G15" s="69">
        <v>22</v>
      </c>
      <c r="H15" s="69">
        <v>13</v>
      </c>
      <c r="I15" s="64">
        <f t="shared" si="0"/>
        <v>35</v>
      </c>
      <c r="J15" s="70">
        <v>8011332217</v>
      </c>
      <c r="K15" s="70"/>
      <c r="L15" s="70"/>
      <c r="M15" s="70"/>
      <c r="N15" s="70"/>
      <c r="O15" s="70"/>
      <c r="P15" s="66">
        <v>43453</v>
      </c>
      <c r="Q15" s="64" t="s">
        <v>78</v>
      </c>
      <c r="R15" s="64"/>
      <c r="S15" s="64" t="s">
        <v>75</v>
      </c>
      <c r="T15" s="64"/>
    </row>
    <row r="16" spans="1:20">
      <c r="A16" s="4">
        <v>12</v>
      </c>
      <c r="B16" s="64" t="s">
        <v>66</v>
      </c>
      <c r="C16" s="72" t="s">
        <v>657</v>
      </c>
      <c r="D16" s="50" t="s">
        <v>29</v>
      </c>
      <c r="E16" s="68">
        <v>290</v>
      </c>
      <c r="F16" s="50" t="s">
        <v>105</v>
      </c>
      <c r="G16" s="69">
        <v>25</v>
      </c>
      <c r="H16" s="69">
        <v>14</v>
      </c>
      <c r="I16" s="64">
        <f t="shared" si="0"/>
        <v>39</v>
      </c>
      <c r="J16" s="70">
        <v>9577659970</v>
      </c>
      <c r="K16" s="70"/>
      <c r="L16" s="70"/>
      <c r="M16" s="70"/>
      <c r="N16" s="70"/>
      <c r="O16" s="70"/>
      <c r="P16" s="66">
        <v>43453</v>
      </c>
      <c r="Q16" s="64" t="s">
        <v>78</v>
      </c>
      <c r="R16" s="64"/>
      <c r="S16" s="64" t="s">
        <v>75</v>
      </c>
      <c r="T16" s="64"/>
    </row>
    <row r="17" spans="1:20">
      <c r="A17" s="4">
        <v>13</v>
      </c>
      <c r="B17" s="64" t="s">
        <v>67</v>
      </c>
      <c r="C17" s="83" t="s">
        <v>658</v>
      </c>
      <c r="D17" s="50" t="s">
        <v>29</v>
      </c>
      <c r="E17" s="84">
        <v>159</v>
      </c>
      <c r="F17" s="50" t="s">
        <v>105</v>
      </c>
      <c r="G17" s="69">
        <v>25</v>
      </c>
      <c r="H17" s="69">
        <v>14</v>
      </c>
      <c r="I17" s="64">
        <f t="shared" si="0"/>
        <v>39</v>
      </c>
      <c r="J17" s="83"/>
      <c r="K17" s="83"/>
      <c r="L17" s="83"/>
      <c r="M17" s="83"/>
      <c r="N17" s="83"/>
      <c r="O17" s="83"/>
      <c r="P17" s="66">
        <v>43453</v>
      </c>
      <c r="Q17" s="64" t="s">
        <v>78</v>
      </c>
      <c r="R17" s="64"/>
      <c r="S17" s="64" t="s">
        <v>75</v>
      </c>
      <c r="T17" s="64"/>
    </row>
    <row r="18" spans="1:20">
      <c r="A18" s="4">
        <v>14</v>
      </c>
      <c r="B18" s="64" t="s">
        <v>67</v>
      </c>
      <c r="C18" s="83" t="s">
        <v>659</v>
      </c>
      <c r="D18" s="50" t="s">
        <v>29</v>
      </c>
      <c r="E18" s="84">
        <v>143</v>
      </c>
      <c r="F18" s="50" t="s">
        <v>105</v>
      </c>
      <c r="G18" s="69">
        <v>12</v>
      </c>
      <c r="H18" s="69">
        <v>15</v>
      </c>
      <c r="I18" s="64">
        <f t="shared" si="0"/>
        <v>27</v>
      </c>
      <c r="J18" s="83"/>
      <c r="K18" s="83"/>
      <c r="L18" s="83"/>
      <c r="M18" s="83"/>
      <c r="N18" s="83"/>
      <c r="O18" s="83"/>
      <c r="P18" s="66">
        <v>43453</v>
      </c>
      <c r="Q18" s="64" t="s">
        <v>78</v>
      </c>
      <c r="R18" s="64"/>
      <c r="S18" s="64" t="s">
        <v>75</v>
      </c>
      <c r="T18" s="64"/>
    </row>
    <row r="19" spans="1:20">
      <c r="A19" s="4">
        <v>15</v>
      </c>
      <c r="B19" s="64" t="s">
        <v>67</v>
      </c>
      <c r="C19" s="83" t="s">
        <v>660</v>
      </c>
      <c r="D19" s="50" t="s">
        <v>29</v>
      </c>
      <c r="E19" s="84">
        <v>154</v>
      </c>
      <c r="F19" s="50" t="s">
        <v>105</v>
      </c>
      <c r="G19" s="69">
        <v>15</v>
      </c>
      <c r="H19" s="69">
        <v>18</v>
      </c>
      <c r="I19" s="64">
        <f t="shared" si="0"/>
        <v>33</v>
      </c>
      <c r="J19" s="83"/>
      <c r="K19" s="83"/>
      <c r="L19" s="83"/>
      <c r="M19" s="83"/>
      <c r="N19" s="83"/>
      <c r="O19" s="83"/>
      <c r="P19" s="66">
        <v>43453</v>
      </c>
      <c r="Q19" s="64" t="s">
        <v>78</v>
      </c>
      <c r="R19" s="64"/>
      <c r="S19" s="64" t="s">
        <v>75</v>
      </c>
      <c r="T19" s="64"/>
    </row>
    <row r="20" spans="1:20">
      <c r="A20" s="4">
        <v>16</v>
      </c>
      <c r="B20" s="64" t="s">
        <v>67</v>
      </c>
      <c r="C20" s="83" t="s">
        <v>661</v>
      </c>
      <c r="D20" s="50" t="s">
        <v>29</v>
      </c>
      <c r="E20" s="84">
        <v>157</v>
      </c>
      <c r="F20" s="50" t="s">
        <v>105</v>
      </c>
      <c r="G20" s="69">
        <v>21</v>
      </c>
      <c r="H20" s="69">
        <v>15</v>
      </c>
      <c r="I20" s="64">
        <f t="shared" si="0"/>
        <v>36</v>
      </c>
      <c r="J20" s="83"/>
      <c r="K20" s="83"/>
      <c r="L20" s="83"/>
      <c r="M20" s="83"/>
      <c r="N20" s="83"/>
      <c r="O20" s="83"/>
      <c r="P20" s="66">
        <v>43453</v>
      </c>
      <c r="Q20" s="64" t="s">
        <v>78</v>
      </c>
      <c r="R20" s="64"/>
      <c r="S20" s="64" t="s">
        <v>75</v>
      </c>
      <c r="T20" s="64"/>
    </row>
    <row r="21" spans="1:20">
      <c r="A21" s="4">
        <v>17</v>
      </c>
      <c r="B21" s="64" t="s">
        <v>67</v>
      </c>
      <c r="C21" s="83" t="s">
        <v>662</v>
      </c>
      <c r="D21" s="50" t="s">
        <v>29</v>
      </c>
      <c r="E21" s="84">
        <v>158</v>
      </c>
      <c r="F21" s="50" t="s">
        <v>105</v>
      </c>
      <c r="G21" s="69">
        <v>18</v>
      </c>
      <c r="H21" s="69">
        <v>21</v>
      </c>
      <c r="I21" s="64">
        <f t="shared" si="0"/>
        <v>39</v>
      </c>
      <c r="J21" s="83"/>
      <c r="K21" s="83"/>
      <c r="L21" s="83"/>
      <c r="M21" s="83"/>
      <c r="N21" s="83"/>
      <c r="O21" s="83"/>
      <c r="P21" s="66">
        <v>43453</v>
      </c>
      <c r="Q21" s="64" t="s">
        <v>78</v>
      </c>
      <c r="R21" s="64"/>
      <c r="S21" s="64" t="s">
        <v>75</v>
      </c>
      <c r="T21" s="64"/>
    </row>
    <row r="22" spans="1:20">
      <c r="A22" s="4">
        <v>18</v>
      </c>
      <c r="B22" s="64" t="s">
        <v>67</v>
      </c>
      <c r="C22" s="83" t="s">
        <v>663</v>
      </c>
      <c r="D22" s="50" t="s">
        <v>29</v>
      </c>
      <c r="E22" s="84">
        <v>161</v>
      </c>
      <c r="F22" s="50" t="s">
        <v>105</v>
      </c>
      <c r="G22" s="69">
        <v>22</v>
      </c>
      <c r="H22" s="69">
        <v>13</v>
      </c>
      <c r="I22" s="64">
        <f t="shared" si="0"/>
        <v>35</v>
      </c>
      <c r="J22" s="83"/>
      <c r="K22" s="83"/>
      <c r="L22" s="83"/>
      <c r="M22" s="83"/>
      <c r="N22" s="83"/>
      <c r="O22" s="83"/>
      <c r="P22" s="66">
        <v>43453</v>
      </c>
      <c r="Q22" s="64" t="s">
        <v>78</v>
      </c>
      <c r="R22" s="64"/>
      <c r="S22" s="64" t="s">
        <v>75</v>
      </c>
      <c r="T22" s="64"/>
    </row>
    <row r="23" spans="1:20">
      <c r="A23" s="4">
        <v>19</v>
      </c>
      <c r="B23" s="64" t="s">
        <v>67</v>
      </c>
      <c r="C23" s="83" t="s">
        <v>664</v>
      </c>
      <c r="D23" s="50" t="s">
        <v>29</v>
      </c>
      <c r="E23" s="84">
        <v>152</v>
      </c>
      <c r="F23" s="50" t="s">
        <v>105</v>
      </c>
      <c r="G23" s="69">
        <v>25</v>
      </c>
      <c r="H23" s="69">
        <v>14</v>
      </c>
      <c r="I23" s="64">
        <f t="shared" si="0"/>
        <v>39</v>
      </c>
      <c r="J23" s="83"/>
      <c r="K23" s="83"/>
      <c r="L23" s="83"/>
      <c r="M23" s="83"/>
      <c r="N23" s="83"/>
      <c r="O23" s="83"/>
      <c r="P23" s="66">
        <v>43453</v>
      </c>
      <c r="Q23" s="64" t="s">
        <v>78</v>
      </c>
      <c r="R23" s="64"/>
      <c r="S23" s="64" t="s">
        <v>75</v>
      </c>
      <c r="T23" s="64"/>
    </row>
    <row r="24" spans="1:20">
      <c r="A24" s="4">
        <v>20</v>
      </c>
      <c r="B24" s="64" t="s">
        <v>67</v>
      </c>
      <c r="C24" s="83" t="s">
        <v>665</v>
      </c>
      <c r="D24" s="50" t="s">
        <v>29</v>
      </c>
      <c r="E24" s="84">
        <v>131</v>
      </c>
      <c r="F24" s="50" t="s">
        <v>105</v>
      </c>
      <c r="G24" s="69">
        <v>15</v>
      </c>
      <c r="H24" s="69">
        <v>18</v>
      </c>
      <c r="I24" s="64">
        <f t="shared" si="0"/>
        <v>33</v>
      </c>
      <c r="J24" s="83"/>
      <c r="K24" s="83"/>
      <c r="L24" s="83"/>
      <c r="M24" s="83"/>
      <c r="N24" s="83"/>
      <c r="O24" s="83"/>
      <c r="P24" s="66">
        <v>43453</v>
      </c>
      <c r="Q24" s="64" t="s">
        <v>78</v>
      </c>
      <c r="R24" s="64"/>
      <c r="S24" s="64" t="s">
        <v>75</v>
      </c>
      <c r="T24" s="64"/>
    </row>
    <row r="25" spans="1:20">
      <c r="A25" s="4">
        <v>21</v>
      </c>
      <c r="B25" s="64" t="s">
        <v>67</v>
      </c>
      <c r="C25" s="83" t="s">
        <v>666</v>
      </c>
      <c r="D25" s="50" t="s">
        <v>29</v>
      </c>
      <c r="E25" s="84">
        <v>141</v>
      </c>
      <c r="F25" s="50" t="s">
        <v>105</v>
      </c>
      <c r="G25" s="69">
        <v>21</v>
      </c>
      <c r="H25" s="69">
        <v>15</v>
      </c>
      <c r="I25" s="64">
        <f t="shared" si="0"/>
        <v>36</v>
      </c>
      <c r="J25" s="83"/>
      <c r="K25" s="83"/>
      <c r="L25" s="83"/>
      <c r="M25" s="83"/>
      <c r="N25" s="83"/>
      <c r="O25" s="83"/>
      <c r="P25" s="66">
        <v>43453</v>
      </c>
      <c r="Q25" s="64" t="s">
        <v>78</v>
      </c>
      <c r="R25" s="64"/>
      <c r="S25" s="64" t="s">
        <v>75</v>
      </c>
      <c r="T25" s="64"/>
    </row>
    <row r="26" spans="1:20">
      <c r="A26" s="4">
        <v>22</v>
      </c>
      <c r="B26" s="64" t="s">
        <v>66</v>
      </c>
      <c r="C26" s="72" t="s">
        <v>667</v>
      </c>
      <c r="D26" s="50" t="s">
        <v>29</v>
      </c>
      <c r="E26" s="68">
        <v>291</v>
      </c>
      <c r="F26" s="50" t="s">
        <v>105</v>
      </c>
      <c r="G26" s="69">
        <v>15</v>
      </c>
      <c r="H26" s="69">
        <v>18</v>
      </c>
      <c r="I26" s="64">
        <f t="shared" si="0"/>
        <v>33</v>
      </c>
      <c r="J26" s="85">
        <v>8638046670</v>
      </c>
      <c r="K26" s="85"/>
      <c r="L26" s="85"/>
      <c r="M26" s="85"/>
      <c r="N26" s="85"/>
      <c r="O26" s="85"/>
      <c r="P26" s="66">
        <v>43454</v>
      </c>
      <c r="Q26" s="64" t="s">
        <v>79</v>
      </c>
      <c r="R26" s="64"/>
      <c r="S26" s="64" t="s">
        <v>75</v>
      </c>
      <c r="T26" s="64"/>
    </row>
    <row r="27" spans="1:20">
      <c r="A27" s="4">
        <v>23</v>
      </c>
      <c r="B27" s="64" t="s">
        <v>66</v>
      </c>
      <c r="C27" s="72" t="s">
        <v>668</v>
      </c>
      <c r="D27" s="50" t="s">
        <v>29</v>
      </c>
      <c r="E27" s="68">
        <v>292</v>
      </c>
      <c r="F27" s="50" t="s">
        <v>105</v>
      </c>
      <c r="G27" s="69">
        <v>21</v>
      </c>
      <c r="H27" s="69">
        <v>15</v>
      </c>
      <c r="I27" s="64">
        <f t="shared" si="0"/>
        <v>36</v>
      </c>
      <c r="J27" s="70">
        <v>9678142838</v>
      </c>
      <c r="K27" s="70"/>
      <c r="L27" s="70"/>
      <c r="M27" s="70"/>
      <c r="N27" s="70"/>
      <c r="O27" s="70"/>
      <c r="P27" s="66">
        <v>43454</v>
      </c>
      <c r="Q27" s="64" t="s">
        <v>79</v>
      </c>
      <c r="R27" s="64"/>
      <c r="S27" s="64" t="s">
        <v>75</v>
      </c>
      <c r="T27" s="64"/>
    </row>
    <row r="28" spans="1:20">
      <c r="A28" s="4">
        <v>24</v>
      </c>
      <c r="B28" s="64" t="s">
        <v>66</v>
      </c>
      <c r="C28" s="72" t="s">
        <v>669</v>
      </c>
      <c r="D28" s="50" t="s">
        <v>29</v>
      </c>
      <c r="E28" s="68">
        <v>293</v>
      </c>
      <c r="F28" s="50" t="s">
        <v>105</v>
      </c>
      <c r="G28" s="69">
        <v>18</v>
      </c>
      <c r="H28" s="69">
        <v>21</v>
      </c>
      <c r="I28" s="64">
        <f t="shared" si="0"/>
        <v>39</v>
      </c>
      <c r="J28" s="70">
        <v>8486921267</v>
      </c>
      <c r="K28" s="70"/>
      <c r="L28" s="70"/>
      <c r="M28" s="70"/>
      <c r="N28" s="70"/>
      <c r="O28" s="70"/>
      <c r="P28" s="66">
        <v>43454</v>
      </c>
      <c r="Q28" s="64" t="s">
        <v>79</v>
      </c>
      <c r="R28" s="64"/>
      <c r="S28" s="64" t="s">
        <v>75</v>
      </c>
      <c r="T28" s="64"/>
    </row>
    <row r="29" spans="1:20">
      <c r="A29" s="4">
        <v>25</v>
      </c>
      <c r="B29" s="64" t="s">
        <v>66</v>
      </c>
      <c r="C29" s="72" t="s">
        <v>670</v>
      </c>
      <c r="D29" s="50" t="s">
        <v>29</v>
      </c>
      <c r="E29" s="68">
        <v>294</v>
      </c>
      <c r="F29" s="50" t="s">
        <v>105</v>
      </c>
      <c r="G29" s="69">
        <v>22</v>
      </c>
      <c r="H29" s="69">
        <v>13</v>
      </c>
      <c r="I29" s="64">
        <f t="shared" si="0"/>
        <v>35</v>
      </c>
      <c r="J29" s="70">
        <v>9401267538</v>
      </c>
      <c r="K29" s="70"/>
      <c r="L29" s="70"/>
      <c r="M29" s="70"/>
      <c r="N29" s="70"/>
      <c r="O29" s="70"/>
      <c r="P29" s="66">
        <v>43454</v>
      </c>
      <c r="Q29" s="64" t="s">
        <v>79</v>
      </c>
      <c r="R29" s="64"/>
      <c r="S29" s="64" t="s">
        <v>75</v>
      </c>
      <c r="T29" s="64"/>
    </row>
    <row r="30" spans="1:20">
      <c r="A30" s="4">
        <v>26</v>
      </c>
      <c r="B30" s="64" t="s">
        <v>66</v>
      </c>
      <c r="C30" s="72" t="s">
        <v>671</v>
      </c>
      <c r="D30" s="50" t="s">
        <v>29</v>
      </c>
      <c r="E30" s="68">
        <v>295</v>
      </c>
      <c r="F30" s="50" t="s">
        <v>105</v>
      </c>
      <c r="G30" s="69">
        <v>25</v>
      </c>
      <c r="H30" s="69">
        <v>14</v>
      </c>
      <c r="I30" s="64">
        <f t="shared" si="0"/>
        <v>39</v>
      </c>
      <c r="J30" s="70">
        <v>7670020821</v>
      </c>
      <c r="K30" s="70"/>
      <c r="L30" s="70"/>
      <c r="M30" s="70"/>
      <c r="N30" s="70"/>
      <c r="O30" s="70"/>
      <c r="P30" s="66">
        <v>43454</v>
      </c>
      <c r="Q30" s="64" t="s">
        <v>79</v>
      </c>
      <c r="R30" s="64"/>
      <c r="S30" s="64" t="s">
        <v>75</v>
      </c>
      <c r="T30" s="64"/>
    </row>
    <row r="31" spans="1:20">
      <c r="A31" s="4">
        <v>27</v>
      </c>
      <c r="B31" s="64" t="s">
        <v>67</v>
      </c>
      <c r="C31" s="83" t="s">
        <v>672</v>
      </c>
      <c r="D31" s="50" t="s">
        <v>29</v>
      </c>
      <c r="E31" s="84">
        <v>4</v>
      </c>
      <c r="F31" s="50" t="s">
        <v>105</v>
      </c>
      <c r="G31" s="69">
        <v>18</v>
      </c>
      <c r="H31" s="69">
        <v>21</v>
      </c>
      <c r="I31" s="64">
        <f t="shared" si="0"/>
        <v>39</v>
      </c>
      <c r="J31" s="83"/>
      <c r="K31" s="83"/>
      <c r="L31" s="83"/>
      <c r="M31" s="83"/>
      <c r="N31" s="83"/>
      <c r="O31" s="83"/>
      <c r="P31" s="66">
        <v>43454</v>
      </c>
      <c r="Q31" s="64" t="s">
        <v>79</v>
      </c>
      <c r="R31" s="64"/>
      <c r="S31" s="64" t="s">
        <v>75</v>
      </c>
      <c r="T31" s="64"/>
    </row>
    <row r="32" spans="1:20">
      <c r="A32" s="4">
        <v>28</v>
      </c>
      <c r="B32" s="64" t="s">
        <v>67</v>
      </c>
      <c r="C32" s="83" t="s">
        <v>673</v>
      </c>
      <c r="D32" s="50" t="s">
        <v>29</v>
      </c>
      <c r="E32" s="84">
        <v>7</v>
      </c>
      <c r="F32" s="50" t="s">
        <v>105</v>
      </c>
      <c r="G32" s="69">
        <v>22</v>
      </c>
      <c r="H32" s="69">
        <v>13</v>
      </c>
      <c r="I32" s="64">
        <f t="shared" si="0"/>
        <v>35</v>
      </c>
      <c r="J32" s="83"/>
      <c r="K32" s="83"/>
      <c r="L32" s="83"/>
      <c r="M32" s="83"/>
      <c r="N32" s="83"/>
      <c r="O32" s="83"/>
      <c r="P32" s="66">
        <v>43454</v>
      </c>
      <c r="Q32" s="64" t="s">
        <v>79</v>
      </c>
      <c r="R32" s="64"/>
      <c r="S32" s="64" t="s">
        <v>75</v>
      </c>
      <c r="T32" s="64"/>
    </row>
    <row r="33" spans="1:20">
      <c r="A33" s="4">
        <v>29</v>
      </c>
      <c r="B33" s="64" t="s">
        <v>67</v>
      </c>
      <c r="C33" s="83" t="s">
        <v>674</v>
      </c>
      <c r="D33" s="50" t="s">
        <v>29</v>
      </c>
      <c r="E33" s="84">
        <v>23</v>
      </c>
      <c r="F33" s="50" t="s">
        <v>105</v>
      </c>
      <c r="G33" s="69">
        <v>25</v>
      </c>
      <c r="H33" s="69">
        <v>14</v>
      </c>
      <c r="I33" s="64">
        <f t="shared" si="0"/>
        <v>39</v>
      </c>
      <c r="J33" s="83"/>
      <c r="K33" s="83"/>
      <c r="L33" s="83"/>
      <c r="M33" s="83"/>
      <c r="N33" s="83"/>
      <c r="O33" s="83"/>
      <c r="P33" s="66">
        <v>43454</v>
      </c>
      <c r="Q33" s="64" t="s">
        <v>79</v>
      </c>
      <c r="R33" s="64"/>
      <c r="S33" s="64" t="s">
        <v>75</v>
      </c>
      <c r="T33" s="64"/>
    </row>
    <row r="34" spans="1:20">
      <c r="A34" s="4">
        <v>30</v>
      </c>
      <c r="B34" s="64" t="s">
        <v>67</v>
      </c>
      <c r="C34" s="83" t="s">
        <v>675</v>
      </c>
      <c r="D34" s="50" t="s">
        <v>29</v>
      </c>
      <c r="E34" s="84">
        <v>6</v>
      </c>
      <c r="F34" s="50" t="s">
        <v>105</v>
      </c>
      <c r="G34" s="69">
        <v>12</v>
      </c>
      <c r="H34" s="69">
        <v>15</v>
      </c>
      <c r="I34" s="64">
        <f t="shared" si="0"/>
        <v>27</v>
      </c>
      <c r="J34" s="83"/>
      <c r="K34" s="83"/>
      <c r="L34" s="83"/>
      <c r="M34" s="83"/>
      <c r="N34" s="83"/>
      <c r="O34" s="83"/>
      <c r="P34" s="66">
        <v>43454</v>
      </c>
      <c r="Q34" s="64" t="s">
        <v>79</v>
      </c>
      <c r="R34" s="64"/>
      <c r="S34" s="64" t="s">
        <v>75</v>
      </c>
      <c r="T34" s="64"/>
    </row>
    <row r="35" spans="1:20">
      <c r="A35" s="4">
        <v>31</v>
      </c>
      <c r="B35" s="64" t="s">
        <v>67</v>
      </c>
      <c r="C35" s="83" t="s">
        <v>676</v>
      </c>
      <c r="D35" s="50" t="s">
        <v>29</v>
      </c>
      <c r="E35" s="84">
        <v>16</v>
      </c>
      <c r="F35" s="50" t="s">
        <v>105</v>
      </c>
      <c r="G35" s="69">
        <v>15</v>
      </c>
      <c r="H35" s="69">
        <v>18</v>
      </c>
      <c r="I35" s="64">
        <f t="shared" si="0"/>
        <v>33</v>
      </c>
      <c r="J35" s="83"/>
      <c r="K35" s="83"/>
      <c r="L35" s="83"/>
      <c r="M35" s="83"/>
      <c r="N35" s="83"/>
      <c r="O35" s="83"/>
      <c r="P35" s="66">
        <v>43454</v>
      </c>
      <c r="Q35" s="64" t="s">
        <v>79</v>
      </c>
      <c r="R35" s="64"/>
      <c r="S35" s="64" t="s">
        <v>75</v>
      </c>
      <c r="T35" s="64"/>
    </row>
    <row r="36" spans="1:20">
      <c r="A36" s="4">
        <v>32</v>
      </c>
      <c r="B36" s="64" t="s">
        <v>66</v>
      </c>
      <c r="C36" s="67" t="s">
        <v>677</v>
      </c>
      <c r="D36" s="50" t="s">
        <v>29</v>
      </c>
      <c r="E36" s="68">
        <v>296</v>
      </c>
      <c r="F36" s="50" t="s">
        <v>105</v>
      </c>
      <c r="G36" s="69">
        <v>12</v>
      </c>
      <c r="H36" s="69">
        <v>15</v>
      </c>
      <c r="I36" s="64">
        <f t="shared" si="0"/>
        <v>27</v>
      </c>
      <c r="J36" s="79">
        <v>8011260703</v>
      </c>
      <c r="K36" s="79"/>
      <c r="L36" s="79"/>
      <c r="M36" s="79"/>
      <c r="N36" s="79"/>
      <c r="O36" s="79"/>
      <c r="P36" s="66">
        <v>43455</v>
      </c>
      <c r="Q36" s="64" t="s">
        <v>80</v>
      </c>
      <c r="R36" s="64"/>
      <c r="S36" s="64" t="s">
        <v>75</v>
      </c>
      <c r="T36" s="64"/>
    </row>
    <row r="37" spans="1:20">
      <c r="A37" s="4">
        <v>33</v>
      </c>
      <c r="B37" s="64" t="s">
        <v>66</v>
      </c>
      <c r="C37" s="72" t="s">
        <v>678</v>
      </c>
      <c r="D37" s="50" t="s">
        <v>29</v>
      </c>
      <c r="E37" s="68">
        <v>297</v>
      </c>
      <c r="F37" s="50" t="s">
        <v>105</v>
      </c>
      <c r="G37" s="69">
        <v>15</v>
      </c>
      <c r="H37" s="69">
        <v>18</v>
      </c>
      <c r="I37" s="64">
        <f t="shared" ref="I37:I68" si="1">+G37+H37</f>
        <v>33</v>
      </c>
      <c r="J37" s="70">
        <v>9678671010</v>
      </c>
      <c r="K37" s="70"/>
      <c r="L37" s="70"/>
      <c r="M37" s="70"/>
      <c r="N37" s="70"/>
      <c r="O37" s="70"/>
      <c r="P37" s="66">
        <v>43455</v>
      </c>
      <c r="Q37" s="64" t="s">
        <v>80</v>
      </c>
      <c r="R37" s="64"/>
      <c r="S37" s="64" t="s">
        <v>75</v>
      </c>
      <c r="T37" s="64"/>
    </row>
    <row r="38" spans="1:20">
      <c r="A38" s="4">
        <v>34</v>
      </c>
      <c r="B38" s="64" t="s">
        <v>66</v>
      </c>
      <c r="C38" s="86" t="s">
        <v>679</v>
      </c>
      <c r="D38" s="50" t="s">
        <v>29</v>
      </c>
      <c r="E38" s="87">
        <v>298</v>
      </c>
      <c r="F38" s="50" t="s">
        <v>105</v>
      </c>
      <c r="G38" s="69">
        <v>21</v>
      </c>
      <c r="H38" s="69">
        <v>15</v>
      </c>
      <c r="I38" s="64">
        <f t="shared" si="1"/>
        <v>36</v>
      </c>
      <c r="J38" s="88">
        <v>7896772138</v>
      </c>
      <c r="K38" s="88"/>
      <c r="L38" s="88"/>
      <c r="M38" s="88"/>
      <c r="N38" s="88"/>
      <c r="O38" s="88"/>
      <c r="P38" s="66">
        <v>43455</v>
      </c>
      <c r="Q38" s="64" t="s">
        <v>80</v>
      </c>
      <c r="R38" s="64"/>
      <c r="S38" s="64" t="s">
        <v>75</v>
      </c>
      <c r="T38" s="64"/>
    </row>
    <row r="39" spans="1:20">
      <c r="A39" s="4">
        <v>35</v>
      </c>
      <c r="B39" s="64" t="s">
        <v>66</v>
      </c>
      <c r="C39" s="72" t="s">
        <v>680</v>
      </c>
      <c r="D39" s="50" t="s">
        <v>29</v>
      </c>
      <c r="E39" s="68">
        <v>299</v>
      </c>
      <c r="F39" s="50" t="s">
        <v>105</v>
      </c>
      <c r="G39" s="69">
        <v>18</v>
      </c>
      <c r="H39" s="69">
        <v>21</v>
      </c>
      <c r="I39" s="64">
        <f t="shared" si="1"/>
        <v>39</v>
      </c>
      <c r="J39" s="70">
        <v>8761859599</v>
      </c>
      <c r="K39" s="70"/>
      <c r="L39" s="70"/>
      <c r="M39" s="70"/>
      <c r="N39" s="70"/>
      <c r="O39" s="70"/>
      <c r="P39" s="66">
        <v>43455</v>
      </c>
      <c r="Q39" s="64" t="s">
        <v>80</v>
      </c>
      <c r="R39" s="64"/>
      <c r="S39" s="64" t="s">
        <v>75</v>
      </c>
      <c r="T39" s="64"/>
    </row>
    <row r="40" spans="1:20">
      <c r="A40" s="4">
        <v>36</v>
      </c>
      <c r="B40" s="64" t="s">
        <v>66</v>
      </c>
      <c r="C40" s="67" t="s">
        <v>681</v>
      </c>
      <c r="D40" s="50" t="s">
        <v>29</v>
      </c>
      <c r="E40" s="68">
        <v>300</v>
      </c>
      <c r="F40" s="50" t="s">
        <v>105</v>
      </c>
      <c r="G40" s="69">
        <v>22</v>
      </c>
      <c r="H40" s="69">
        <v>13</v>
      </c>
      <c r="I40" s="64">
        <f t="shared" si="1"/>
        <v>35</v>
      </c>
      <c r="J40" s="79">
        <v>7399403883</v>
      </c>
      <c r="K40" s="79"/>
      <c r="L40" s="79"/>
      <c r="M40" s="79"/>
      <c r="N40" s="79"/>
      <c r="O40" s="79"/>
      <c r="P40" s="66">
        <v>43455</v>
      </c>
      <c r="Q40" s="64" t="s">
        <v>80</v>
      </c>
      <c r="R40" s="64"/>
      <c r="S40" s="64" t="s">
        <v>75</v>
      </c>
      <c r="T40" s="64"/>
    </row>
    <row r="41" spans="1:20">
      <c r="A41" s="4">
        <v>37</v>
      </c>
      <c r="B41" s="64" t="s">
        <v>67</v>
      </c>
      <c r="C41" s="83" t="s">
        <v>682</v>
      </c>
      <c r="D41" s="50" t="s">
        <v>29</v>
      </c>
      <c r="E41" s="84">
        <v>8</v>
      </c>
      <c r="F41" s="50" t="s">
        <v>105</v>
      </c>
      <c r="G41" s="69">
        <v>21</v>
      </c>
      <c r="H41" s="69">
        <v>15</v>
      </c>
      <c r="I41" s="64">
        <f t="shared" si="1"/>
        <v>36</v>
      </c>
      <c r="J41" s="83"/>
      <c r="K41" s="83"/>
      <c r="L41" s="83"/>
      <c r="M41" s="83"/>
      <c r="N41" s="83"/>
      <c r="O41" s="83"/>
      <c r="P41" s="66">
        <v>43455</v>
      </c>
      <c r="Q41" s="64" t="s">
        <v>80</v>
      </c>
      <c r="R41" s="64"/>
      <c r="S41" s="64" t="s">
        <v>75</v>
      </c>
      <c r="T41" s="64"/>
    </row>
    <row r="42" spans="1:20">
      <c r="A42" s="4">
        <v>38</v>
      </c>
      <c r="B42" s="64" t="s">
        <v>67</v>
      </c>
      <c r="C42" s="83" t="s">
        <v>683</v>
      </c>
      <c r="D42" s="50" t="s">
        <v>29</v>
      </c>
      <c r="E42" s="84">
        <v>14</v>
      </c>
      <c r="F42" s="50" t="s">
        <v>105</v>
      </c>
      <c r="G42" s="69">
        <v>18</v>
      </c>
      <c r="H42" s="69">
        <v>21</v>
      </c>
      <c r="I42" s="64">
        <f t="shared" si="1"/>
        <v>39</v>
      </c>
      <c r="J42" s="83"/>
      <c r="K42" s="83"/>
      <c r="L42" s="83"/>
      <c r="M42" s="83"/>
      <c r="N42" s="83"/>
      <c r="O42" s="83"/>
      <c r="P42" s="66">
        <v>43455</v>
      </c>
      <c r="Q42" s="64" t="s">
        <v>80</v>
      </c>
      <c r="R42" s="64"/>
      <c r="S42" s="64" t="s">
        <v>75</v>
      </c>
      <c r="T42" s="64"/>
    </row>
    <row r="43" spans="1:20">
      <c r="A43" s="4">
        <v>39</v>
      </c>
      <c r="B43" s="64" t="s">
        <v>67</v>
      </c>
      <c r="C43" s="83" t="s">
        <v>684</v>
      </c>
      <c r="D43" s="50" t="s">
        <v>29</v>
      </c>
      <c r="E43" s="84">
        <v>18</v>
      </c>
      <c r="F43" s="50" t="s">
        <v>105</v>
      </c>
      <c r="G43" s="69">
        <v>22</v>
      </c>
      <c r="H43" s="69">
        <v>13</v>
      </c>
      <c r="I43" s="64">
        <f t="shared" si="1"/>
        <v>35</v>
      </c>
      <c r="J43" s="83"/>
      <c r="K43" s="83"/>
      <c r="L43" s="83"/>
      <c r="M43" s="83"/>
      <c r="N43" s="83"/>
      <c r="O43" s="83"/>
      <c r="P43" s="66">
        <v>43455</v>
      </c>
      <c r="Q43" s="64" t="s">
        <v>80</v>
      </c>
      <c r="R43" s="64"/>
      <c r="S43" s="64" t="s">
        <v>75</v>
      </c>
      <c r="T43" s="64"/>
    </row>
    <row r="44" spans="1:20">
      <c r="A44" s="4">
        <v>40</v>
      </c>
      <c r="B44" s="64" t="s">
        <v>67</v>
      </c>
      <c r="C44" s="83" t="s">
        <v>685</v>
      </c>
      <c r="D44" s="50" t="s">
        <v>29</v>
      </c>
      <c r="E44" s="84">
        <v>30</v>
      </c>
      <c r="F44" s="50" t="s">
        <v>105</v>
      </c>
      <c r="G44" s="69">
        <v>25</v>
      </c>
      <c r="H44" s="69">
        <v>14</v>
      </c>
      <c r="I44" s="64">
        <f t="shared" si="1"/>
        <v>39</v>
      </c>
      <c r="J44" s="83"/>
      <c r="K44" s="83"/>
      <c r="L44" s="83"/>
      <c r="M44" s="83"/>
      <c r="N44" s="83"/>
      <c r="O44" s="83"/>
      <c r="P44" s="66">
        <v>43455</v>
      </c>
      <c r="Q44" s="64" t="s">
        <v>80</v>
      </c>
      <c r="R44" s="64"/>
      <c r="S44" s="64" t="s">
        <v>75</v>
      </c>
      <c r="T44" s="64"/>
    </row>
    <row r="45" spans="1:20">
      <c r="A45" s="4">
        <v>41</v>
      </c>
      <c r="B45" s="64" t="s">
        <v>67</v>
      </c>
      <c r="C45" s="83" t="s">
        <v>686</v>
      </c>
      <c r="D45" s="50" t="s">
        <v>29</v>
      </c>
      <c r="E45" s="84">
        <v>13</v>
      </c>
      <c r="F45" s="50" t="s">
        <v>105</v>
      </c>
      <c r="G45" s="69">
        <v>21</v>
      </c>
      <c r="H45" s="69">
        <v>15</v>
      </c>
      <c r="I45" s="64">
        <f t="shared" si="1"/>
        <v>36</v>
      </c>
      <c r="J45" s="83"/>
      <c r="K45" s="83"/>
      <c r="L45" s="83"/>
      <c r="M45" s="83"/>
      <c r="N45" s="83"/>
      <c r="O45" s="83"/>
      <c r="P45" s="66">
        <v>43455</v>
      </c>
      <c r="Q45" s="64" t="s">
        <v>80</v>
      </c>
      <c r="R45" s="64"/>
      <c r="S45" s="64" t="s">
        <v>75</v>
      </c>
      <c r="T45" s="64"/>
    </row>
    <row r="46" spans="1:20">
      <c r="A46" s="4">
        <v>42</v>
      </c>
      <c r="B46" s="64" t="s">
        <v>67</v>
      </c>
      <c r="C46" s="83" t="s">
        <v>687</v>
      </c>
      <c r="D46" s="50" t="s">
        <v>29</v>
      </c>
      <c r="E46" s="84">
        <v>28</v>
      </c>
      <c r="F46" s="50" t="s">
        <v>105</v>
      </c>
      <c r="G46" s="69">
        <v>18</v>
      </c>
      <c r="H46" s="69">
        <v>21</v>
      </c>
      <c r="I46" s="64">
        <f t="shared" si="1"/>
        <v>39</v>
      </c>
      <c r="J46" s="83"/>
      <c r="K46" s="83"/>
      <c r="L46" s="83"/>
      <c r="M46" s="83"/>
      <c r="N46" s="83"/>
      <c r="O46" s="83"/>
      <c r="P46" s="66">
        <v>43455</v>
      </c>
      <c r="Q46" s="64" t="s">
        <v>80</v>
      </c>
      <c r="R46" s="64"/>
      <c r="S46" s="64" t="s">
        <v>75</v>
      </c>
      <c r="T46" s="64"/>
    </row>
    <row r="47" spans="1:20">
      <c r="A47" s="4">
        <v>43</v>
      </c>
      <c r="B47" s="64" t="s">
        <v>67</v>
      </c>
      <c r="C47" s="83" t="s">
        <v>688</v>
      </c>
      <c r="D47" s="50" t="s">
        <v>29</v>
      </c>
      <c r="E47" s="84">
        <v>38</v>
      </c>
      <c r="F47" s="50" t="s">
        <v>105</v>
      </c>
      <c r="G47" s="69">
        <v>22</v>
      </c>
      <c r="H47" s="69">
        <v>13</v>
      </c>
      <c r="I47" s="64">
        <f t="shared" si="1"/>
        <v>35</v>
      </c>
      <c r="J47" s="83"/>
      <c r="K47" s="83"/>
      <c r="L47" s="83"/>
      <c r="M47" s="83"/>
      <c r="N47" s="83"/>
      <c r="O47" s="83"/>
      <c r="P47" s="66">
        <v>43455</v>
      </c>
      <c r="Q47" s="64" t="s">
        <v>80</v>
      </c>
      <c r="R47" s="64"/>
      <c r="S47" s="64" t="s">
        <v>75</v>
      </c>
      <c r="T47" s="64"/>
    </row>
    <row r="48" spans="1:20">
      <c r="A48" s="4">
        <v>44</v>
      </c>
      <c r="B48" s="64" t="s">
        <v>66</v>
      </c>
      <c r="C48" s="72" t="s">
        <v>689</v>
      </c>
      <c r="D48" s="50" t="s">
        <v>29</v>
      </c>
      <c r="E48" s="68">
        <v>301</v>
      </c>
      <c r="F48" s="50" t="s">
        <v>105</v>
      </c>
      <c r="G48" s="69">
        <v>25</v>
      </c>
      <c r="H48" s="69">
        <v>14</v>
      </c>
      <c r="I48" s="64">
        <f t="shared" si="1"/>
        <v>39</v>
      </c>
      <c r="J48" s="70">
        <v>9613193382</v>
      </c>
      <c r="K48" s="70"/>
      <c r="L48" s="70"/>
      <c r="M48" s="70"/>
      <c r="N48" s="70"/>
      <c r="O48" s="70"/>
      <c r="P48" s="66">
        <v>43458</v>
      </c>
      <c r="Q48" s="64" t="s">
        <v>76</v>
      </c>
      <c r="R48" s="64"/>
      <c r="S48" s="64" t="s">
        <v>75</v>
      </c>
      <c r="T48" s="64"/>
    </row>
    <row r="49" spans="1:20">
      <c r="A49" s="4">
        <v>45</v>
      </c>
      <c r="B49" s="64" t="s">
        <v>66</v>
      </c>
      <c r="C49" s="72" t="s">
        <v>690</v>
      </c>
      <c r="D49" s="50" t="s">
        <v>29</v>
      </c>
      <c r="E49" s="68">
        <v>302</v>
      </c>
      <c r="F49" s="50" t="s">
        <v>105</v>
      </c>
      <c r="G49" s="69">
        <v>12</v>
      </c>
      <c r="H49" s="69">
        <v>15</v>
      </c>
      <c r="I49" s="64">
        <f t="shared" si="1"/>
        <v>27</v>
      </c>
      <c r="J49" s="70">
        <v>8472019544</v>
      </c>
      <c r="K49" s="70"/>
      <c r="L49" s="70"/>
      <c r="M49" s="70"/>
      <c r="N49" s="70"/>
      <c r="O49" s="70"/>
      <c r="P49" s="66">
        <v>43458</v>
      </c>
      <c r="Q49" s="64" t="s">
        <v>76</v>
      </c>
      <c r="R49" s="64"/>
      <c r="S49" s="64" t="s">
        <v>75</v>
      </c>
      <c r="T49" s="64"/>
    </row>
    <row r="50" spans="1:20">
      <c r="A50" s="4">
        <v>46</v>
      </c>
      <c r="B50" s="64" t="s">
        <v>66</v>
      </c>
      <c r="C50" s="72" t="s">
        <v>691</v>
      </c>
      <c r="D50" s="50" t="s">
        <v>29</v>
      </c>
      <c r="E50" s="68">
        <v>303</v>
      </c>
      <c r="F50" s="50" t="s">
        <v>105</v>
      </c>
      <c r="G50" s="69">
        <v>15</v>
      </c>
      <c r="H50" s="69">
        <v>18</v>
      </c>
      <c r="I50" s="64">
        <f t="shared" si="1"/>
        <v>33</v>
      </c>
      <c r="J50" s="70">
        <v>9577251731</v>
      </c>
      <c r="K50" s="70"/>
      <c r="L50" s="70"/>
      <c r="M50" s="70"/>
      <c r="N50" s="70"/>
      <c r="O50" s="70"/>
      <c r="P50" s="66">
        <v>43458</v>
      </c>
      <c r="Q50" s="64" t="s">
        <v>76</v>
      </c>
      <c r="R50" s="64"/>
      <c r="S50" s="64" t="s">
        <v>75</v>
      </c>
      <c r="T50" s="64"/>
    </row>
    <row r="51" spans="1:20">
      <c r="A51" s="4">
        <v>47</v>
      </c>
      <c r="B51" s="64" t="s">
        <v>66</v>
      </c>
      <c r="C51" s="72" t="s">
        <v>692</v>
      </c>
      <c r="D51" s="50" t="s">
        <v>29</v>
      </c>
      <c r="E51" s="68">
        <v>304</v>
      </c>
      <c r="F51" s="50" t="s">
        <v>105</v>
      </c>
      <c r="G51" s="69">
        <v>21</v>
      </c>
      <c r="H51" s="69">
        <v>15</v>
      </c>
      <c r="I51" s="64">
        <f t="shared" si="1"/>
        <v>36</v>
      </c>
      <c r="J51" s="70">
        <v>9957341700</v>
      </c>
      <c r="K51" s="70"/>
      <c r="L51" s="70"/>
      <c r="M51" s="70"/>
      <c r="N51" s="70"/>
      <c r="O51" s="70"/>
      <c r="P51" s="66">
        <v>43458</v>
      </c>
      <c r="Q51" s="64" t="s">
        <v>76</v>
      </c>
      <c r="R51" s="64"/>
      <c r="S51" s="64" t="s">
        <v>75</v>
      </c>
      <c r="T51" s="64"/>
    </row>
    <row r="52" spans="1:20">
      <c r="A52" s="4">
        <v>48</v>
      </c>
      <c r="B52" s="64" t="s">
        <v>66</v>
      </c>
      <c r="C52" s="67" t="s">
        <v>693</v>
      </c>
      <c r="D52" s="50" t="s">
        <v>29</v>
      </c>
      <c r="E52" s="68">
        <v>305</v>
      </c>
      <c r="F52" s="50" t="s">
        <v>105</v>
      </c>
      <c r="G52" s="69">
        <v>18</v>
      </c>
      <c r="H52" s="69">
        <v>21</v>
      </c>
      <c r="I52" s="64">
        <f t="shared" si="1"/>
        <v>39</v>
      </c>
      <c r="J52" s="79">
        <v>9678252285</v>
      </c>
      <c r="K52" s="79"/>
      <c r="L52" s="79"/>
      <c r="M52" s="79"/>
      <c r="N52" s="79"/>
      <c r="O52" s="79"/>
      <c r="P52" s="66">
        <v>43458</v>
      </c>
      <c r="Q52" s="64" t="s">
        <v>76</v>
      </c>
      <c r="R52" s="64"/>
      <c r="S52" s="64" t="s">
        <v>75</v>
      </c>
      <c r="T52" s="64"/>
    </row>
    <row r="53" spans="1:20">
      <c r="A53" s="4">
        <v>49</v>
      </c>
      <c r="B53" s="64" t="s">
        <v>67</v>
      </c>
      <c r="C53" s="83" t="s">
        <v>694</v>
      </c>
      <c r="D53" s="50" t="s">
        <v>29</v>
      </c>
      <c r="E53" s="84">
        <v>15</v>
      </c>
      <c r="F53" s="50" t="s">
        <v>105</v>
      </c>
      <c r="G53" s="69">
        <v>25</v>
      </c>
      <c r="H53" s="69">
        <v>14</v>
      </c>
      <c r="I53" s="64">
        <f t="shared" si="1"/>
        <v>39</v>
      </c>
      <c r="J53" s="83"/>
      <c r="K53" s="83"/>
      <c r="L53" s="83"/>
      <c r="M53" s="83"/>
      <c r="N53" s="83"/>
      <c r="O53" s="83"/>
      <c r="P53" s="66">
        <v>43458</v>
      </c>
      <c r="Q53" s="64" t="s">
        <v>76</v>
      </c>
      <c r="R53" s="64"/>
      <c r="S53" s="64" t="s">
        <v>75</v>
      </c>
      <c r="T53" s="64"/>
    </row>
    <row r="54" spans="1:20">
      <c r="A54" s="4">
        <v>50</v>
      </c>
      <c r="B54" s="64" t="s">
        <v>67</v>
      </c>
      <c r="C54" s="83" t="s">
        <v>695</v>
      </c>
      <c r="D54" s="50" t="s">
        <v>29</v>
      </c>
      <c r="E54" s="84">
        <v>5</v>
      </c>
      <c r="F54" s="50" t="s">
        <v>105</v>
      </c>
      <c r="G54" s="69">
        <v>12</v>
      </c>
      <c r="H54" s="69">
        <v>15</v>
      </c>
      <c r="I54" s="64">
        <f t="shared" si="1"/>
        <v>27</v>
      </c>
      <c r="J54" s="83"/>
      <c r="K54" s="83"/>
      <c r="L54" s="83"/>
      <c r="M54" s="83"/>
      <c r="N54" s="83"/>
      <c r="O54" s="83"/>
      <c r="P54" s="66">
        <v>43458</v>
      </c>
      <c r="Q54" s="64" t="s">
        <v>76</v>
      </c>
      <c r="R54" s="64"/>
      <c r="S54" s="64" t="s">
        <v>75</v>
      </c>
      <c r="T54" s="64"/>
    </row>
    <row r="55" spans="1:20">
      <c r="A55" s="4">
        <v>51</v>
      </c>
      <c r="B55" s="64" t="s">
        <v>67</v>
      </c>
      <c r="C55" s="83" t="s">
        <v>696</v>
      </c>
      <c r="D55" s="50" t="s">
        <v>29</v>
      </c>
      <c r="E55" s="84">
        <v>20</v>
      </c>
      <c r="F55" s="50" t="s">
        <v>105</v>
      </c>
      <c r="G55" s="69">
        <v>15</v>
      </c>
      <c r="H55" s="69">
        <v>18</v>
      </c>
      <c r="I55" s="64">
        <f t="shared" si="1"/>
        <v>33</v>
      </c>
      <c r="J55" s="83"/>
      <c r="K55" s="83"/>
      <c r="L55" s="83"/>
      <c r="M55" s="83"/>
      <c r="N55" s="83"/>
      <c r="O55" s="83"/>
      <c r="P55" s="66">
        <v>43458</v>
      </c>
      <c r="Q55" s="64" t="s">
        <v>76</v>
      </c>
      <c r="R55" s="64"/>
      <c r="S55" s="64" t="s">
        <v>75</v>
      </c>
      <c r="T55" s="64"/>
    </row>
    <row r="56" spans="1:20">
      <c r="A56" s="4">
        <v>52</v>
      </c>
      <c r="B56" s="64" t="s">
        <v>67</v>
      </c>
      <c r="C56" s="83" t="s">
        <v>697</v>
      </c>
      <c r="D56" s="50" t="s">
        <v>29</v>
      </c>
      <c r="E56" s="84">
        <v>21</v>
      </c>
      <c r="F56" s="50" t="s">
        <v>105</v>
      </c>
      <c r="G56" s="69">
        <v>21</v>
      </c>
      <c r="H56" s="69">
        <v>15</v>
      </c>
      <c r="I56" s="64">
        <f t="shared" si="1"/>
        <v>36</v>
      </c>
      <c r="J56" s="83"/>
      <c r="K56" s="83"/>
      <c r="L56" s="83"/>
      <c r="M56" s="83"/>
      <c r="N56" s="83"/>
      <c r="O56" s="83"/>
      <c r="P56" s="66">
        <v>43458</v>
      </c>
      <c r="Q56" s="64" t="s">
        <v>76</v>
      </c>
      <c r="R56" s="64"/>
      <c r="S56" s="64" t="s">
        <v>75</v>
      </c>
      <c r="T56" s="64"/>
    </row>
    <row r="57" spans="1:20">
      <c r="A57" s="4">
        <v>53</v>
      </c>
      <c r="B57" s="64" t="s">
        <v>67</v>
      </c>
      <c r="C57" s="83" t="s">
        <v>698</v>
      </c>
      <c r="D57" s="50" t="s">
        <v>29</v>
      </c>
      <c r="E57" s="84">
        <v>33</v>
      </c>
      <c r="F57" s="50" t="s">
        <v>105</v>
      </c>
      <c r="G57" s="69">
        <v>18</v>
      </c>
      <c r="H57" s="69">
        <v>21</v>
      </c>
      <c r="I57" s="64">
        <f t="shared" si="1"/>
        <v>39</v>
      </c>
      <c r="J57" s="83"/>
      <c r="K57" s="83"/>
      <c r="L57" s="83"/>
      <c r="M57" s="83"/>
      <c r="N57" s="83"/>
      <c r="O57" s="83"/>
      <c r="P57" s="66">
        <v>43458</v>
      </c>
      <c r="Q57" s="64" t="s">
        <v>76</v>
      </c>
      <c r="R57" s="64"/>
      <c r="S57" s="64" t="s">
        <v>75</v>
      </c>
      <c r="T57" s="64"/>
    </row>
    <row r="58" spans="1:20">
      <c r="A58" s="4">
        <v>54</v>
      </c>
      <c r="B58" s="64" t="s">
        <v>67</v>
      </c>
      <c r="C58" s="83" t="s">
        <v>699</v>
      </c>
      <c r="D58" s="50" t="s">
        <v>29</v>
      </c>
      <c r="E58" s="84">
        <v>17</v>
      </c>
      <c r="F58" s="50" t="s">
        <v>105</v>
      </c>
      <c r="G58" s="69">
        <v>22</v>
      </c>
      <c r="H58" s="69">
        <v>13</v>
      </c>
      <c r="I58" s="64">
        <f t="shared" si="1"/>
        <v>35</v>
      </c>
      <c r="J58" s="83"/>
      <c r="K58" s="83"/>
      <c r="L58" s="83"/>
      <c r="M58" s="83"/>
      <c r="N58" s="83"/>
      <c r="O58" s="83"/>
      <c r="P58" s="66">
        <v>43458</v>
      </c>
      <c r="Q58" s="64" t="s">
        <v>76</v>
      </c>
      <c r="R58" s="64"/>
      <c r="S58" s="64" t="s">
        <v>75</v>
      </c>
      <c r="T58" s="64"/>
    </row>
    <row r="59" spans="1:20">
      <c r="A59" s="4">
        <v>55</v>
      </c>
      <c r="B59" s="64" t="s">
        <v>67</v>
      </c>
      <c r="C59" s="83" t="s">
        <v>700</v>
      </c>
      <c r="D59" s="50" t="s">
        <v>29</v>
      </c>
      <c r="E59" s="84">
        <v>24</v>
      </c>
      <c r="F59" s="50" t="s">
        <v>105</v>
      </c>
      <c r="G59" s="69">
        <v>25</v>
      </c>
      <c r="H59" s="69">
        <v>14</v>
      </c>
      <c r="I59" s="64">
        <f t="shared" si="1"/>
        <v>39</v>
      </c>
      <c r="J59" s="83"/>
      <c r="K59" s="83"/>
      <c r="L59" s="83"/>
      <c r="M59" s="83"/>
      <c r="N59" s="83"/>
      <c r="O59" s="83"/>
      <c r="P59" s="66">
        <v>43458</v>
      </c>
      <c r="Q59" s="64" t="s">
        <v>76</v>
      </c>
      <c r="R59" s="64"/>
      <c r="S59" s="64" t="s">
        <v>75</v>
      </c>
      <c r="T59" s="64"/>
    </row>
    <row r="60" spans="1:20">
      <c r="A60" s="4">
        <v>56</v>
      </c>
      <c r="B60" s="64" t="s">
        <v>67</v>
      </c>
      <c r="C60" s="83" t="s">
        <v>701</v>
      </c>
      <c r="D60" s="50" t="s">
        <v>29</v>
      </c>
      <c r="E60" s="84">
        <v>29</v>
      </c>
      <c r="F60" s="50" t="s">
        <v>105</v>
      </c>
      <c r="G60" s="69">
        <v>15</v>
      </c>
      <c r="H60" s="69">
        <v>18</v>
      </c>
      <c r="I60" s="64">
        <f t="shared" si="1"/>
        <v>33</v>
      </c>
      <c r="J60" s="83"/>
      <c r="K60" s="83"/>
      <c r="L60" s="83"/>
      <c r="M60" s="83"/>
      <c r="N60" s="83"/>
      <c r="O60" s="83"/>
      <c r="P60" s="66">
        <v>43458</v>
      </c>
      <c r="Q60" s="64" t="s">
        <v>76</v>
      </c>
      <c r="R60" s="64"/>
      <c r="S60" s="64" t="s">
        <v>75</v>
      </c>
      <c r="T60" s="64"/>
    </row>
    <row r="61" spans="1:20">
      <c r="A61" s="4">
        <v>57</v>
      </c>
      <c r="B61" s="64" t="s">
        <v>66</v>
      </c>
      <c r="C61" s="67" t="s">
        <v>702</v>
      </c>
      <c r="D61" s="50" t="s">
        <v>29</v>
      </c>
      <c r="E61" s="68">
        <v>306</v>
      </c>
      <c r="F61" s="50" t="s">
        <v>105</v>
      </c>
      <c r="G61" s="69">
        <v>22</v>
      </c>
      <c r="H61" s="69">
        <v>13</v>
      </c>
      <c r="I61" s="64">
        <f t="shared" si="1"/>
        <v>35</v>
      </c>
      <c r="J61" s="70">
        <v>9854470449</v>
      </c>
      <c r="K61" s="70"/>
      <c r="L61" s="70"/>
      <c r="M61" s="70"/>
      <c r="N61" s="70"/>
      <c r="O61" s="70"/>
      <c r="P61" s="66">
        <v>43460</v>
      </c>
      <c r="Q61" s="64" t="s">
        <v>78</v>
      </c>
      <c r="R61" s="64"/>
      <c r="S61" s="64" t="s">
        <v>75</v>
      </c>
      <c r="T61" s="64"/>
    </row>
    <row r="62" spans="1:20">
      <c r="A62" s="4">
        <v>58</v>
      </c>
      <c r="B62" s="64" t="s">
        <v>66</v>
      </c>
      <c r="C62" s="67" t="s">
        <v>703</v>
      </c>
      <c r="D62" s="50" t="s">
        <v>29</v>
      </c>
      <c r="E62" s="68">
        <v>307</v>
      </c>
      <c r="F62" s="50" t="s">
        <v>105</v>
      </c>
      <c r="G62" s="69">
        <v>25</v>
      </c>
      <c r="H62" s="69">
        <v>14</v>
      </c>
      <c r="I62" s="64">
        <f t="shared" si="1"/>
        <v>39</v>
      </c>
      <c r="J62" s="70">
        <v>9854286668</v>
      </c>
      <c r="K62" s="70"/>
      <c r="L62" s="70"/>
      <c r="M62" s="70"/>
      <c r="N62" s="70"/>
      <c r="O62" s="70"/>
      <c r="P62" s="66">
        <v>43460</v>
      </c>
      <c r="Q62" s="64" t="s">
        <v>78</v>
      </c>
      <c r="R62" s="64"/>
      <c r="S62" s="64" t="s">
        <v>75</v>
      </c>
      <c r="T62" s="64"/>
    </row>
    <row r="63" spans="1:20">
      <c r="A63" s="4">
        <v>59</v>
      </c>
      <c r="B63" s="64" t="s">
        <v>66</v>
      </c>
      <c r="C63" s="72" t="s">
        <v>704</v>
      </c>
      <c r="D63" s="50" t="s">
        <v>29</v>
      </c>
      <c r="E63" s="68">
        <v>308</v>
      </c>
      <c r="F63" s="50" t="s">
        <v>105</v>
      </c>
      <c r="G63" s="69">
        <v>12</v>
      </c>
      <c r="H63" s="69">
        <v>15</v>
      </c>
      <c r="I63" s="64">
        <f t="shared" si="1"/>
        <v>27</v>
      </c>
      <c r="J63" s="70"/>
      <c r="K63" s="70"/>
      <c r="L63" s="70"/>
      <c r="M63" s="70"/>
      <c r="N63" s="70"/>
      <c r="O63" s="70"/>
      <c r="P63" s="66">
        <v>43460</v>
      </c>
      <c r="Q63" s="64" t="s">
        <v>78</v>
      </c>
      <c r="R63" s="64"/>
      <c r="S63" s="64" t="s">
        <v>75</v>
      </c>
      <c r="T63" s="64"/>
    </row>
    <row r="64" spans="1:20">
      <c r="A64" s="4">
        <v>60</v>
      </c>
      <c r="B64" s="64" t="s">
        <v>66</v>
      </c>
      <c r="C64" s="72" t="s">
        <v>705</v>
      </c>
      <c r="D64" s="50" t="s">
        <v>29</v>
      </c>
      <c r="E64" s="68">
        <v>309</v>
      </c>
      <c r="F64" s="50" t="s">
        <v>105</v>
      </c>
      <c r="G64" s="69">
        <v>15</v>
      </c>
      <c r="H64" s="69">
        <v>18</v>
      </c>
      <c r="I64" s="64">
        <f t="shared" si="1"/>
        <v>33</v>
      </c>
      <c r="J64" s="70">
        <v>6900772290</v>
      </c>
      <c r="K64" s="70"/>
      <c r="L64" s="70"/>
      <c r="M64" s="70"/>
      <c r="N64" s="70"/>
      <c r="O64" s="70"/>
      <c r="P64" s="66">
        <v>43460</v>
      </c>
      <c r="Q64" s="64" t="s">
        <v>78</v>
      </c>
      <c r="R64" s="64"/>
      <c r="S64" s="64" t="s">
        <v>75</v>
      </c>
      <c r="T64" s="64"/>
    </row>
    <row r="65" spans="1:20">
      <c r="A65" s="4">
        <v>61</v>
      </c>
      <c r="B65" s="64" t="s">
        <v>66</v>
      </c>
      <c r="C65" s="72" t="s">
        <v>706</v>
      </c>
      <c r="D65" s="50" t="s">
        <v>29</v>
      </c>
      <c r="E65" s="68">
        <v>310</v>
      </c>
      <c r="F65" s="50" t="s">
        <v>105</v>
      </c>
      <c r="G65" s="69">
        <v>21</v>
      </c>
      <c r="H65" s="69">
        <v>15</v>
      </c>
      <c r="I65" s="64">
        <f t="shared" si="1"/>
        <v>36</v>
      </c>
      <c r="J65" s="70"/>
      <c r="K65" s="70"/>
      <c r="L65" s="70"/>
      <c r="M65" s="70"/>
      <c r="N65" s="70"/>
      <c r="O65" s="70"/>
      <c r="P65" s="66">
        <v>43460</v>
      </c>
      <c r="Q65" s="64" t="s">
        <v>78</v>
      </c>
      <c r="R65" s="64"/>
      <c r="S65" s="64" t="s">
        <v>75</v>
      </c>
      <c r="T65" s="64"/>
    </row>
    <row r="66" spans="1:20">
      <c r="A66" s="4">
        <v>62</v>
      </c>
      <c r="B66" s="64" t="s">
        <v>66</v>
      </c>
      <c r="C66" s="72" t="s">
        <v>707</v>
      </c>
      <c r="D66" s="50" t="s">
        <v>29</v>
      </c>
      <c r="E66" s="68">
        <v>311</v>
      </c>
      <c r="F66" s="50" t="s">
        <v>105</v>
      </c>
      <c r="G66" s="69">
        <v>18</v>
      </c>
      <c r="H66" s="69">
        <v>21</v>
      </c>
      <c r="I66" s="64">
        <f t="shared" si="1"/>
        <v>39</v>
      </c>
      <c r="J66" s="70">
        <v>9613914313</v>
      </c>
      <c r="K66" s="70"/>
      <c r="L66" s="70"/>
      <c r="M66" s="70"/>
      <c r="N66" s="70"/>
      <c r="O66" s="70"/>
      <c r="P66" s="66">
        <v>43460</v>
      </c>
      <c r="Q66" s="64" t="s">
        <v>78</v>
      </c>
      <c r="R66" s="64"/>
      <c r="S66" s="64" t="s">
        <v>75</v>
      </c>
      <c r="T66" s="64"/>
    </row>
    <row r="67" spans="1:20">
      <c r="A67" s="4">
        <v>63</v>
      </c>
      <c r="B67" s="64" t="s">
        <v>67</v>
      </c>
      <c r="C67" s="83" t="s">
        <v>708</v>
      </c>
      <c r="D67" s="50" t="s">
        <v>29</v>
      </c>
      <c r="E67" s="84">
        <v>19</v>
      </c>
      <c r="F67" s="50" t="s">
        <v>105</v>
      </c>
      <c r="G67" s="69">
        <v>21</v>
      </c>
      <c r="H67" s="69">
        <v>15</v>
      </c>
      <c r="I67" s="64">
        <f t="shared" si="1"/>
        <v>36</v>
      </c>
      <c r="J67" s="83"/>
      <c r="K67" s="83"/>
      <c r="L67" s="83"/>
      <c r="M67" s="83"/>
      <c r="N67" s="83"/>
      <c r="O67" s="83"/>
      <c r="P67" s="66">
        <v>43460</v>
      </c>
      <c r="Q67" s="64" t="s">
        <v>78</v>
      </c>
      <c r="R67" s="64"/>
      <c r="S67" s="64" t="s">
        <v>75</v>
      </c>
      <c r="T67" s="64"/>
    </row>
    <row r="68" spans="1:20">
      <c r="A68" s="4">
        <v>64</v>
      </c>
      <c r="B68" s="64" t="s">
        <v>67</v>
      </c>
      <c r="C68" s="83" t="s">
        <v>709</v>
      </c>
      <c r="D68" s="50" t="s">
        <v>29</v>
      </c>
      <c r="E68" s="84">
        <v>11</v>
      </c>
      <c r="F68" s="50" t="s">
        <v>105</v>
      </c>
      <c r="G68" s="69">
        <v>18</v>
      </c>
      <c r="H68" s="69">
        <v>21</v>
      </c>
      <c r="I68" s="64">
        <f t="shared" si="1"/>
        <v>39</v>
      </c>
      <c r="J68" s="83"/>
      <c r="K68" s="83"/>
      <c r="L68" s="83"/>
      <c r="M68" s="83"/>
      <c r="N68" s="83"/>
      <c r="O68" s="83"/>
      <c r="P68" s="66">
        <v>43460</v>
      </c>
      <c r="Q68" s="64" t="s">
        <v>78</v>
      </c>
      <c r="R68" s="64"/>
      <c r="S68" s="64" t="s">
        <v>75</v>
      </c>
      <c r="T68" s="64"/>
    </row>
    <row r="69" spans="1:20">
      <c r="A69" s="4">
        <v>65</v>
      </c>
      <c r="B69" s="64" t="s">
        <v>67</v>
      </c>
      <c r="C69" s="83" t="s">
        <v>710</v>
      </c>
      <c r="D69" s="50" t="s">
        <v>29</v>
      </c>
      <c r="E69" s="84">
        <v>25</v>
      </c>
      <c r="F69" s="50" t="s">
        <v>105</v>
      </c>
      <c r="G69" s="69">
        <v>22</v>
      </c>
      <c r="H69" s="69">
        <v>13</v>
      </c>
      <c r="I69" s="64">
        <f t="shared" ref="I69:I100" si="2">+G69+H69</f>
        <v>35</v>
      </c>
      <c r="J69" s="83"/>
      <c r="K69" s="83"/>
      <c r="L69" s="83"/>
      <c r="M69" s="83"/>
      <c r="N69" s="83"/>
      <c r="O69" s="83"/>
      <c r="P69" s="66">
        <v>43460</v>
      </c>
      <c r="Q69" s="64" t="s">
        <v>78</v>
      </c>
      <c r="R69" s="64"/>
      <c r="S69" s="64" t="s">
        <v>75</v>
      </c>
      <c r="T69" s="64"/>
    </row>
    <row r="70" spans="1:20">
      <c r="A70" s="4">
        <v>66</v>
      </c>
      <c r="B70" s="64" t="s">
        <v>67</v>
      </c>
      <c r="C70" s="83" t="s">
        <v>711</v>
      </c>
      <c r="D70" s="50" t="s">
        <v>29</v>
      </c>
      <c r="E70" s="84">
        <v>9</v>
      </c>
      <c r="F70" s="50" t="s">
        <v>105</v>
      </c>
      <c r="G70" s="69">
        <v>25</v>
      </c>
      <c r="H70" s="69">
        <v>14</v>
      </c>
      <c r="I70" s="64">
        <f t="shared" si="2"/>
        <v>39</v>
      </c>
      <c r="J70" s="83"/>
      <c r="K70" s="83"/>
      <c r="L70" s="83"/>
      <c r="M70" s="83"/>
      <c r="N70" s="83"/>
      <c r="O70" s="83"/>
      <c r="P70" s="66">
        <v>43460</v>
      </c>
      <c r="Q70" s="64" t="s">
        <v>78</v>
      </c>
      <c r="R70" s="64"/>
      <c r="S70" s="64" t="s">
        <v>75</v>
      </c>
      <c r="T70" s="64"/>
    </row>
    <row r="71" spans="1:20">
      <c r="A71" s="4">
        <v>67</v>
      </c>
      <c r="B71" s="64" t="s">
        <v>67</v>
      </c>
      <c r="C71" s="83" t="s">
        <v>712</v>
      </c>
      <c r="D71" s="50" t="s">
        <v>29</v>
      </c>
      <c r="E71" s="84">
        <v>36</v>
      </c>
      <c r="F71" s="50" t="s">
        <v>105</v>
      </c>
      <c r="G71" s="69">
        <v>12</v>
      </c>
      <c r="H71" s="69">
        <v>15</v>
      </c>
      <c r="I71" s="64">
        <f t="shared" si="2"/>
        <v>27</v>
      </c>
      <c r="J71" s="83"/>
      <c r="K71" s="83"/>
      <c r="L71" s="83"/>
      <c r="M71" s="83"/>
      <c r="N71" s="83"/>
      <c r="O71" s="83"/>
      <c r="P71" s="66">
        <v>43460</v>
      </c>
      <c r="Q71" s="64" t="s">
        <v>78</v>
      </c>
      <c r="R71" s="64"/>
      <c r="S71" s="64" t="s">
        <v>75</v>
      </c>
      <c r="T71" s="64"/>
    </row>
    <row r="72" spans="1:20">
      <c r="A72" s="4">
        <v>68</v>
      </c>
      <c r="B72" s="64" t="s">
        <v>66</v>
      </c>
      <c r="C72" s="72" t="s">
        <v>713</v>
      </c>
      <c r="D72" s="50" t="s">
        <v>29</v>
      </c>
      <c r="E72" s="68">
        <v>312</v>
      </c>
      <c r="F72" s="50" t="s">
        <v>105</v>
      </c>
      <c r="G72" s="69">
        <v>22</v>
      </c>
      <c r="H72" s="69">
        <v>13</v>
      </c>
      <c r="I72" s="64">
        <f t="shared" si="2"/>
        <v>35</v>
      </c>
      <c r="J72" s="70"/>
      <c r="K72" s="70"/>
      <c r="L72" s="70"/>
      <c r="M72" s="70"/>
      <c r="N72" s="70"/>
      <c r="O72" s="70"/>
      <c r="P72" s="66">
        <v>43461</v>
      </c>
      <c r="Q72" s="64" t="s">
        <v>79</v>
      </c>
      <c r="R72" s="64"/>
      <c r="S72" s="64" t="s">
        <v>75</v>
      </c>
      <c r="T72" s="64"/>
    </row>
    <row r="73" spans="1:20">
      <c r="A73" s="4">
        <v>69</v>
      </c>
      <c r="B73" s="64" t="s">
        <v>66</v>
      </c>
      <c r="C73" s="72" t="s">
        <v>714</v>
      </c>
      <c r="D73" s="50" t="s">
        <v>29</v>
      </c>
      <c r="E73" s="68">
        <v>313</v>
      </c>
      <c r="F73" s="50" t="s">
        <v>105</v>
      </c>
      <c r="G73" s="69">
        <v>25</v>
      </c>
      <c r="H73" s="69">
        <v>14</v>
      </c>
      <c r="I73" s="64">
        <f t="shared" si="2"/>
        <v>39</v>
      </c>
      <c r="J73" s="70"/>
      <c r="K73" s="70"/>
      <c r="L73" s="70"/>
      <c r="M73" s="70"/>
      <c r="N73" s="70"/>
      <c r="O73" s="70"/>
      <c r="P73" s="66">
        <v>43461</v>
      </c>
      <c r="Q73" s="64" t="s">
        <v>79</v>
      </c>
      <c r="R73" s="64"/>
      <c r="S73" s="64" t="s">
        <v>75</v>
      </c>
      <c r="T73" s="64"/>
    </row>
    <row r="74" spans="1:20">
      <c r="A74" s="4">
        <v>70</v>
      </c>
      <c r="B74" s="64" t="s">
        <v>66</v>
      </c>
      <c r="C74" s="72" t="s">
        <v>715</v>
      </c>
      <c r="D74" s="50" t="s">
        <v>29</v>
      </c>
      <c r="E74" s="68">
        <v>314</v>
      </c>
      <c r="F74" s="50" t="s">
        <v>105</v>
      </c>
      <c r="G74" s="69">
        <v>15</v>
      </c>
      <c r="H74" s="69">
        <v>18</v>
      </c>
      <c r="I74" s="64">
        <f t="shared" si="2"/>
        <v>33</v>
      </c>
      <c r="J74" s="70">
        <v>9127247924</v>
      </c>
      <c r="K74" s="70"/>
      <c r="L74" s="70"/>
      <c r="M74" s="70"/>
      <c r="N74" s="70"/>
      <c r="O74" s="70"/>
      <c r="P74" s="66">
        <v>43461</v>
      </c>
      <c r="Q74" s="64" t="s">
        <v>79</v>
      </c>
      <c r="R74" s="64"/>
      <c r="S74" s="64" t="s">
        <v>75</v>
      </c>
      <c r="T74" s="64"/>
    </row>
    <row r="75" spans="1:20">
      <c r="A75" s="4">
        <v>71</v>
      </c>
      <c r="B75" s="64" t="s">
        <v>66</v>
      </c>
      <c r="C75" s="72" t="s">
        <v>716</v>
      </c>
      <c r="D75" s="50" t="s">
        <v>29</v>
      </c>
      <c r="E75" s="68">
        <v>315</v>
      </c>
      <c r="F75" s="50" t="s">
        <v>105</v>
      </c>
      <c r="G75" s="69">
        <v>21</v>
      </c>
      <c r="H75" s="69">
        <v>15</v>
      </c>
      <c r="I75" s="64">
        <f t="shared" si="2"/>
        <v>36</v>
      </c>
      <c r="J75" s="70">
        <v>8402832658</v>
      </c>
      <c r="K75" s="70"/>
      <c r="L75" s="70"/>
      <c r="M75" s="70"/>
      <c r="N75" s="70"/>
      <c r="O75" s="70"/>
      <c r="P75" s="66">
        <v>43461</v>
      </c>
      <c r="Q75" s="64" t="s">
        <v>79</v>
      </c>
      <c r="R75" s="64"/>
      <c r="S75" s="64" t="s">
        <v>75</v>
      </c>
      <c r="T75" s="64"/>
    </row>
    <row r="76" spans="1:20">
      <c r="A76" s="4">
        <v>72</v>
      </c>
      <c r="B76" s="64" t="s">
        <v>66</v>
      </c>
      <c r="C76" s="72" t="s">
        <v>717</v>
      </c>
      <c r="D76" s="50" t="s">
        <v>29</v>
      </c>
      <c r="E76" s="68">
        <v>316</v>
      </c>
      <c r="F76" s="50" t="s">
        <v>105</v>
      </c>
      <c r="G76" s="69">
        <v>18</v>
      </c>
      <c r="H76" s="69">
        <v>21</v>
      </c>
      <c r="I76" s="64">
        <f t="shared" si="2"/>
        <v>39</v>
      </c>
      <c r="J76" s="70"/>
      <c r="K76" s="70"/>
      <c r="L76" s="70"/>
      <c r="M76" s="70"/>
      <c r="N76" s="70"/>
      <c r="O76" s="70"/>
      <c r="P76" s="66">
        <v>43461</v>
      </c>
      <c r="Q76" s="64" t="s">
        <v>79</v>
      </c>
      <c r="R76" s="64"/>
      <c r="S76" s="64" t="s">
        <v>75</v>
      </c>
      <c r="T76" s="64"/>
    </row>
    <row r="77" spans="1:20">
      <c r="A77" s="4">
        <v>73</v>
      </c>
      <c r="B77" s="64" t="s">
        <v>66</v>
      </c>
      <c r="C77" s="72" t="s">
        <v>718</v>
      </c>
      <c r="D77" s="50" t="s">
        <v>29</v>
      </c>
      <c r="E77" s="68">
        <v>317</v>
      </c>
      <c r="F77" s="50" t="s">
        <v>105</v>
      </c>
      <c r="G77" s="69">
        <v>22</v>
      </c>
      <c r="H77" s="69">
        <v>13</v>
      </c>
      <c r="I77" s="64">
        <f t="shared" si="2"/>
        <v>35</v>
      </c>
      <c r="J77" s="70">
        <v>9954107684</v>
      </c>
      <c r="K77" s="70"/>
      <c r="L77" s="70"/>
      <c r="M77" s="70"/>
      <c r="N77" s="70"/>
      <c r="O77" s="70"/>
      <c r="P77" s="66">
        <v>43461</v>
      </c>
      <c r="Q77" s="64" t="s">
        <v>79</v>
      </c>
      <c r="R77" s="64"/>
      <c r="S77" s="64" t="s">
        <v>75</v>
      </c>
      <c r="T77" s="64"/>
    </row>
    <row r="78" spans="1:20">
      <c r="A78" s="4">
        <v>74</v>
      </c>
      <c r="B78" s="64" t="s">
        <v>67</v>
      </c>
      <c r="C78" s="83" t="s">
        <v>719</v>
      </c>
      <c r="D78" s="50" t="s">
        <v>29</v>
      </c>
      <c r="E78" s="84">
        <v>22</v>
      </c>
      <c r="F78" s="50" t="s">
        <v>105</v>
      </c>
      <c r="G78" s="69">
        <v>15</v>
      </c>
      <c r="H78" s="69">
        <v>18</v>
      </c>
      <c r="I78" s="64">
        <f t="shared" si="2"/>
        <v>33</v>
      </c>
      <c r="J78" s="83"/>
      <c r="K78" s="83"/>
      <c r="L78" s="83"/>
      <c r="M78" s="83"/>
      <c r="N78" s="83"/>
      <c r="O78" s="83"/>
      <c r="P78" s="66">
        <v>43461</v>
      </c>
      <c r="Q78" s="64" t="s">
        <v>79</v>
      </c>
      <c r="R78" s="64"/>
      <c r="S78" s="64" t="s">
        <v>75</v>
      </c>
      <c r="T78" s="64"/>
    </row>
    <row r="79" spans="1:20">
      <c r="A79" s="4">
        <v>75</v>
      </c>
      <c r="B79" s="64" t="s">
        <v>67</v>
      </c>
      <c r="C79" s="83" t="s">
        <v>720</v>
      </c>
      <c r="D79" s="50" t="s">
        <v>29</v>
      </c>
      <c r="E79" s="84">
        <v>35</v>
      </c>
      <c r="F79" s="50" t="s">
        <v>105</v>
      </c>
      <c r="G79" s="69">
        <v>21</v>
      </c>
      <c r="H79" s="69">
        <v>15</v>
      </c>
      <c r="I79" s="64">
        <f t="shared" si="2"/>
        <v>36</v>
      </c>
      <c r="J79" s="83"/>
      <c r="K79" s="83"/>
      <c r="L79" s="83"/>
      <c r="M79" s="83"/>
      <c r="N79" s="83"/>
      <c r="O79" s="83"/>
      <c r="P79" s="66">
        <v>43461</v>
      </c>
      <c r="Q79" s="64" t="s">
        <v>79</v>
      </c>
      <c r="R79" s="64"/>
      <c r="S79" s="64" t="s">
        <v>75</v>
      </c>
      <c r="T79" s="64"/>
    </row>
    <row r="80" spans="1:20">
      <c r="A80" s="4">
        <v>76</v>
      </c>
      <c r="B80" s="64" t="s">
        <v>67</v>
      </c>
      <c r="C80" s="83" t="s">
        <v>721</v>
      </c>
      <c r="D80" s="50" t="s">
        <v>29</v>
      </c>
      <c r="E80" s="84">
        <v>39</v>
      </c>
      <c r="F80" s="50" t="s">
        <v>105</v>
      </c>
      <c r="G80" s="69">
        <v>18</v>
      </c>
      <c r="H80" s="69">
        <v>21</v>
      </c>
      <c r="I80" s="64">
        <f t="shared" si="2"/>
        <v>39</v>
      </c>
      <c r="J80" s="83"/>
      <c r="K80" s="83"/>
      <c r="L80" s="83"/>
      <c r="M80" s="83"/>
      <c r="N80" s="83"/>
      <c r="O80" s="83"/>
      <c r="P80" s="66">
        <v>43461</v>
      </c>
      <c r="Q80" s="64" t="s">
        <v>79</v>
      </c>
      <c r="R80" s="64"/>
      <c r="S80" s="64" t="s">
        <v>75</v>
      </c>
      <c r="T80" s="64"/>
    </row>
    <row r="81" spans="1:20">
      <c r="A81" s="4">
        <v>77</v>
      </c>
      <c r="B81" s="64" t="s">
        <v>67</v>
      </c>
      <c r="C81" s="83" t="s">
        <v>722</v>
      </c>
      <c r="D81" s="50" t="s">
        <v>29</v>
      </c>
      <c r="E81" s="84">
        <v>10</v>
      </c>
      <c r="F81" s="50" t="s">
        <v>105</v>
      </c>
      <c r="G81" s="69">
        <v>22</v>
      </c>
      <c r="H81" s="69">
        <v>13</v>
      </c>
      <c r="I81" s="64">
        <f t="shared" si="2"/>
        <v>35</v>
      </c>
      <c r="J81" s="83"/>
      <c r="K81" s="83"/>
      <c r="L81" s="83"/>
      <c r="M81" s="83"/>
      <c r="N81" s="83"/>
      <c r="O81" s="83"/>
      <c r="P81" s="66">
        <v>43461</v>
      </c>
      <c r="Q81" s="64" t="s">
        <v>79</v>
      </c>
      <c r="R81" s="64"/>
      <c r="S81" s="64" t="s">
        <v>75</v>
      </c>
      <c r="T81" s="64"/>
    </row>
    <row r="82" spans="1:20">
      <c r="A82" s="4">
        <v>78</v>
      </c>
      <c r="B82" s="64" t="s">
        <v>67</v>
      </c>
      <c r="C82" s="83" t="s">
        <v>723</v>
      </c>
      <c r="D82" s="50" t="s">
        <v>29</v>
      </c>
      <c r="E82" s="84">
        <v>31</v>
      </c>
      <c r="F82" s="50" t="s">
        <v>105</v>
      </c>
      <c r="G82" s="69">
        <v>18</v>
      </c>
      <c r="H82" s="69">
        <v>21</v>
      </c>
      <c r="I82" s="64">
        <f t="shared" si="2"/>
        <v>39</v>
      </c>
      <c r="J82" s="83"/>
      <c r="K82" s="83"/>
      <c r="L82" s="83"/>
      <c r="M82" s="83"/>
      <c r="N82" s="83"/>
      <c r="O82" s="83"/>
      <c r="P82" s="66">
        <v>43461</v>
      </c>
      <c r="Q82" s="64" t="s">
        <v>79</v>
      </c>
      <c r="R82" s="64"/>
      <c r="S82" s="64" t="s">
        <v>75</v>
      </c>
      <c r="T82" s="64"/>
    </row>
    <row r="83" spans="1:20">
      <c r="A83" s="4">
        <v>79</v>
      </c>
      <c r="B83" s="64" t="s">
        <v>67</v>
      </c>
      <c r="C83" s="83" t="s">
        <v>724</v>
      </c>
      <c r="D83" s="50" t="s">
        <v>29</v>
      </c>
      <c r="E83" s="84">
        <v>32</v>
      </c>
      <c r="F83" s="50" t="s">
        <v>105</v>
      </c>
      <c r="G83" s="69">
        <v>22</v>
      </c>
      <c r="H83" s="69">
        <v>13</v>
      </c>
      <c r="I83" s="64">
        <f t="shared" si="2"/>
        <v>35</v>
      </c>
      <c r="J83" s="83"/>
      <c r="K83" s="83"/>
      <c r="L83" s="83"/>
      <c r="M83" s="83"/>
      <c r="N83" s="83"/>
      <c r="O83" s="83"/>
      <c r="P83" s="66">
        <v>43461</v>
      </c>
      <c r="Q83" s="64" t="s">
        <v>79</v>
      </c>
      <c r="R83" s="64"/>
      <c r="S83" s="64" t="s">
        <v>75</v>
      </c>
      <c r="T83" s="64"/>
    </row>
    <row r="84" spans="1:20">
      <c r="A84" s="4">
        <v>80</v>
      </c>
      <c r="B84" s="64" t="s">
        <v>67</v>
      </c>
      <c r="C84" s="83" t="s">
        <v>725</v>
      </c>
      <c r="D84" s="50" t="s">
        <v>29</v>
      </c>
      <c r="E84" s="84">
        <v>37</v>
      </c>
      <c r="F84" s="50" t="s">
        <v>105</v>
      </c>
      <c r="G84" s="69">
        <v>25</v>
      </c>
      <c r="H84" s="69">
        <v>14</v>
      </c>
      <c r="I84" s="64">
        <f t="shared" si="2"/>
        <v>39</v>
      </c>
      <c r="J84" s="83"/>
      <c r="K84" s="83"/>
      <c r="L84" s="83"/>
      <c r="M84" s="83"/>
      <c r="N84" s="83"/>
      <c r="O84" s="83"/>
      <c r="P84" s="66">
        <v>43461</v>
      </c>
      <c r="Q84" s="64" t="s">
        <v>79</v>
      </c>
      <c r="R84" s="64"/>
      <c r="S84" s="64" t="s">
        <v>75</v>
      </c>
      <c r="T84" s="64"/>
    </row>
    <row r="85" spans="1:20">
      <c r="A85" s="4">
        <v>81</v>
      </c>
      <c r="B85" s="64" t="s">
        <v>66</v>
      </c>
      <c r="C85" s="72" t="s">
        <v>726</v>
      </c>
      <c r="D85" s="50" t="s">
        <v>29</v>
      </c>
      <c r="E85" s="68">
        <v>318</v>
      </c>
      <c r="F85" s="50" t="s">
        <v>105</v>
      </c>
      <c r="G85" s="69">
        <v>25</v>
      </c>
      <c r="H85" s="69">
        <v>14</v>
      </c>
      <c r="I85" s="64">
        <f t="shared" si="2"/>
        <v>39</v>
      </c>
      <c r="J85" s="70">
        <v>9954725570</v>
      </c>
      <c r="K85" s="70"/>
      <c r="L85" s="70"/>
      <c r="M85" s="70"/>
      <c r="N85" s="70"/>
      <c r="O85" s="70"/>
      <c r="P85" s="66">
        <v>43462</v>
      </c>
      <c r="Q85" s="64" t="s">
        <v>80</v>
      </c>
      <c r="R85" s="64"/>
      <c r="S85" s="64" t="s">
        <v>75</v>
      </c>
      <c r="T85" s="64"/>
    </row>
    <row r="86" spans="1:20">
      <c r="A86" s="4">
        <v>82</v>
      </c>
      <c r="B86" s="64" t="s">
        <v>66</v>
      </c>
      <c r="C86" s="72" t="s">
        <v>727</v>
      </c>
      <c r="D86" s="50" t="s">
        <v>29</v>
      </c>
      <c r="E86" s="68">
        <v>319</v>
      </c>
      <c r="F86" s="50" t="s">
        <v>105</v>
      </c>
      <c r="G86" s="69">
        <v>12</v>
      </c>
      <c r="H86" s="69">
        <v>15</v>
      </c>
      <c r="I86" s="64">
        <f t="shared" si="2"/>
        <v>27</v>
      </c>
      <c r="J86" s="70">
        <v>9706270935</v>
      </c>
      <c r="K86" s="70"/>
      <c r="L86" s="70"/>
      <c r="M86" s="70"/>
      <c r="N86" s="70"/>
      <c r="O86" s="70"/>
      <c r="P86" s="66">
        <v>43462</v>
      </c>
      <c r="Q86" s="64" t="s">
        <v>80</v>
      </c>
      <c r="R86" s="64"/>
      <c r="S86" s="64" t="s">
        <v>75</v>
      </c>
      <c r="T86" s="64"/>
    </row>
    <row r="87" spans="1:20">
      <c r="A87" s="4">
        <v>83</v>
      </c>
      <c r="B87" s="64" t="s">
        <v>66</v>
      </c>
      <c r="C87" s="72" t="s">
        <v>728</v>
      </c>
      <c r="D87" s="50" t="s">
        <v>29</v>
      </c>
      <c r="E87" s="68">
        <v>320</v>
      </c>
      <c r="F87" s="50" t="s">
        <v>105</v>
      </c>
      <c r="G87" s="69">
        <v>15</v>
      </c>
      <c r="H87" s="69">
        <v>18</v>
      </c>
      <c r="I87" s="64">
        <f t="shared" si="2"/>
        <v>33</v>
      </c>
      <c r="J87" s="70">
        <v>8638784156</v>
      </c>
      <c r="K87" s="70"/>
      <c r="L87" s="70"/>
      <c r="M87" s="70"/>
      <c r="N87" s="70"/>
      <c r="O87" s="70"/>
      <c r="P87" s="66">
        <v>43462</v>
      </c>
      <c r="Q87" s="64" t="s">
        <v>80</v>
      </c>
      <c r="R87" s="64"/>
      <c r="S87" s="64" t="s">
        <v>75</v>
      </c>
      <c r="T87" s="64"/>
    </row>
    <row r="88" spans="1:20">
      <c r="A88" s="4">
        <v>84</v>
      </c>
      <c r="B88" s="64" t="s">
        <v>66</v>
      </c>
      <c r="C88" s="72" t="s">
        <v>729</v>
      </c>
      <c r="D88" s="50" t="s">
        <v>29</v>
      </c>
      <c r="E88" s="68">
        <v>321</v>
      </c>
      <c r="F88" s="50" t="s">
        <v>105</v>
      </c>
      <c r="G88" s="69">
        <v>21</v>
      </c>
      <c r="H88" s="69">
        <v>15</v>
      </c>
      <c r="I88" s="64">
        <f t="shared" si="2"/>
        <v>36</v>
      </c>
      <c r="J88" s="70">
        <v>9101943315</v>
      </c>
      <c r="K88" s="70"/>
      <c r="L88" s="70"/>
      <c r="M88" s="70"/>
      <c r="N88" s="70"/>
      <c r="O88" s="70"/>
      <c r="P88" s="66">
        <v>43462</v>
      </c>
      <c r="Q88" s="64" t="s">
        <v>80</v>
      </c>
      <c r="R88" s="64"/>
      <c r="S88" s="64" t="s">
        <v>75</v>
      </c>
      <c r="T88" s="64"/>
    </row>
    <row r="89" spans="1:20">
      <c r="A89" s="4">
        <v>85</v>
      </c>
      <c r="B89" s="64" t="s">
        <v>66</v>
      </c>
      <c r="C89" s="72" t="s">
        <v>730</v>
      </c>
      <c r="D89" s="50" t="s">
        <v>29</v>
      </c>
      <c r="E89" s="68">
        <v>322</v>
      </c>
      <c r="F89" s="50" t="s">
        <v>105</v>
      </c>
      <c r="G89" s="69">
        <v>18</v>
      </c>
      <c r="H89" s="69">
        <v>21</v>
      </c>
      <c r="I89" s="64">
        <f t="shared" si="2"/>
        <v>39</v>
      </c>
      <c r="J89" s="70">
        <v>9085326594</v>
      </c>
      <c r="K89" s="70"/>
      <c r="L89" s="70"/>
      <c r="M89" s="70"/>
      <c r="N89" s="70"/>
      <c r="O89" s="70"/>
      <c r="P89" s="66">
        <v>43462</v>
      </c>
      <c r="Q89" s="64" t="s">
        <v>80</v>
      </c>
      <c r="R89" s="64"/>
      <c r="S89" s="64" t="s">
        <v>75</v>
      </c>
      <c r="T89" s="64"/>
    </row>
    <row r="90" spans="1:20">
      <c r="A90" s="4">
        <v>86</v>
      </c>
      <c r="B90" s="64" t="s">
        <v>67</v>
      </c>
      <c r="C90" s="83" t="s">
        <v>731</v>
      </c>
      <c r="D90" s="50" t="s">
        <v>29</v>
      </c>
      <c r="E90" s="84">
        <v>202</v>
      </c>
      <c r="F90" s="50" t="s">
        <v>105</v>
      </c>
      <c r="G90" s="69">
        <v>12</v>
      </c>
      <c r="H90" s="69">
        <v>15</v>
      </c>
      <c r="I90" s="64">
        <f t="shared" si="2"/>
        <v>27</v>
      </c>
      <c r="J90" s="83"/>
      <c r="K90" s="83"/>
      <c r="L90" s="83"/>
      <c r="M90" s="83"/>
      <c r="N90" s="83"/>
      <c r="O90" s="83"/>
      <c r="P90" s="66">
        <v>43462</v>
      </c>
      <c r="Q90" s="64" t="s">
        <v>80</v>
      </c>
      <c r="R90" s="64"/>
      <c r="S90" s="64" t="s">
        <v>75</v>
      </c>
      <c r="T90" s="64"/>
    </row>
    <row r="91" spans="1:20">
      <c r="A91" s="4">
        <v>87</v>
      </c>
      <c r="B91" s="64" t="s">
        <v>67</v>
      </c>
      <c r="C91" s="83" t="s">
        <v>732</v>
      </c>
      <c r="D91" s="50" t="s">
        <v>29</v>
      </c>
      <c r="E91" s="84">
        <v>90</v>
      </c>
      <c r="F91" s="50" t="s">
        <v>105</v>
      </c>
      <c r="G91" s="69">
        <v>15</v>
      </c>
      <c r="H91" s="69">
        <v>18</v>
      </c>
      <c r="I91" s="64">
        <f t="shared" si="2"/>
        <v>33</v>
      </c>
      <c r="J91" s="83"/>
      <c r="K91" s="83"/>
      <c r="L91" s="83"/>
      <c r="M91" s="83"/>
      <c r="N91" s="83"/>
      <c r="O91" s="83"/>
      <c r="P91" s="66">
        <v>43462</v>
      </c>
      <c r="Q91" s="64" t="s">
        <v>80</v>
      </c>
      <c r="R91" s="64"/>
      <c r="S91" s="64" t="s">
        <v>75</v>
      </c>
      <c r="T91" s="64"/>
    </row>
    <row r="92" spans="1:20">
      <c r="A92" s="4">
        <v>88</v>
      </c>
      <c r="B92" s="64" t="s">
        <v>67</v>
      </c>
      <c r="C92" s="83" t="s">
        <v>733</v>
      </c>
      <c r="D92" s="50" t="s">
        <v>29</v>
      </c>
      <c r="E92" s="84">
        <v>105</v>
      </c>
      <c r="F92" s="50" t="s">
        <v>105</v>
      </c>
      <c r="G92" s="69">
        <v>21</v>
      </c>
      <c r="H92" s="69">
        <v>15</v>
      </c>
      <c r="I92" s="64">
        <f t="shared" si="2"/>
        <v>36</v>
      </c>
      <c r="J92" s="83"/>
      <c r="K92" s="83"/>
      <c r="L92" s="83"/>
      <c r="M92" s="83"/>
      <c r="N92" s="83"/>
      <c r="O92" s="83"/>
      <c r="P92" s="66">
        <v>43462</v>
      </c>
      <c r="Q92" s="64" t="s">
        <v>80</v>
      </c>
      <c r="R92" s="64"/>
      <c r="S92" s="64" t="s">
        <v>75</v>
      </c>
      <c r="T92" s="64"/>
    </row>
    <row r="93" spans="1:20">
      <c r="A93" s="4">
        <v>89</v>
      </c>
      <c r="B93" s="64" t="s">
        <v>67</v>
      </c>
      <c r="C93" s="83" t="s">
        <v>734</v>
      </c>
      <c r="D93" s="50" t="s">
        <v>29</v>
      </c>
      <c r="E93" s="84">
        <v>109</v>
      </c>
      <c r="F93" s="50" t="s">
        <v>105</v>
      </c>
      <c r="G93" s="69">
        <v>18</v>
      </c>
      <c r="H93" s="69">
        <v>21</v>
      </c>
      <c r="I93" s="64">
        <f t="shared" si="2"/>
        <v>39</v>
      </c>
      <c r="J93" s="83"/>
      <c r="K93" s="83"/>
      <c r="L93" s="83"/>
      <c r="M93" s="83"/>
      <c r="N93" s="83"/>
      <c r="O93" s="83"/>
      <c r="P93" s="66">
        <v>43462</v>
      </c>
      <c r="Q93" s="64" t="s">
        <v>80</v>
      </c>
      <c r="R93" s="64"/>
      <c r="S93" s="64" t="s">
        <v>75</v>
      </c>
      <c r="T93" s="64"/>
    </row>
    <row r="94" spans="1:20">
      <c r="A94" s="4">
        <v>90</v>
      </c>
      <c r="B94" s="64" t="s">
        <v>67</v>
      </c>
      <c r="C94" s="83" t="s">
        <v>735</v>
      </c>
      <c r="D94" s="50" t="s">
        <v>29</v>
      </c>
      <c r="E94" s="84">
        <v>116</v>
      </c>
      <c r="F94" s="50" t="s">
        <v>105</v>
      </c>
      <c r="G94" s="69">
        <v>22</v>
      </c>
      <c r="H94" s="69">
        <v>13</v>
      </c>
      <c r="I94" s="64">
        <f t="shared" si="2"/>
        <v>35</v>
      </c>
      <c r="J94" s="83"/>
      <c r="K94" s="83"/>
      <c r="L94" s="83"/>
      <c r="M94" s="83"/>
      <c r="N94" s="83"/>
      <c r="O94" s="83"/>
      <c r="P94" s="66">
        <v>43462</v>
      </c>
      <c r="Q94" s="64" t="s">
        <v>80</v>
      </c>
      <c r="R94" s="64"/>
      <c r="S94" s="64" t="s">
        <v>75</v>
      </c>
      <c r="T94" s="64"/>
    </row>
    <row r="95" spans="1:20">
      <c r="A95" s="4">
        <v>91</v>
      </c>
      <c r="B95" s="64" t="s">
        <v>67</v>
      </c>
      <c r="C95" s="83" t="s">
        <v>736</v>
      </c>
      <c r="D95" s="50" t="s">
        <v>29</v>
      </c>
      <c r="E95" s="84">
        <v>169</v>
      </c>
      <c r="F95" s="50" t="s">
        <v>105</v>
      </c>
      <c r="G95" s="69">
        <v>25</v>
      </c>
      <c r="H95" s="69">
        <v>14</v>
      </c>
      <c r="I95" s="64">
        <f t="shared" si="2"/>
        <v>39</v>
      </c>
      <c r="J95" s="83"/>
      <c r="K95" s="83"/>
      <c r="L95" s="83"/>
      <c r="M95" s="83"/>
      <c r="N95" s="83"/>
      <c r="O95" s="83"/>
      <c r="P95" s="66">
        <v>43462</v>
      </c>
      <c r="Q95" s="64" t="s">
        <v>80</v>
      </c>
      <c r="R95" s="64"/>
      <c r="S95" s="64" t="s">
        <v>75</v>
      </c>
      <c r="T95" s="64"/>
    </row>
    <row r="96" spans="1:20">
      <c r="A96" s="4">
        <v>92</v>
      </c>
      <c r="B96" s="64" t="s">
        <v>67</v>
      </c>
      <c r="C96" s="83" t="s">
        <v>737</v>
      </c>
      <c r="D96" s="50" t="s">
        <v>29</v>
      </c>
      <c r="E96" s="84">
        <v>171</v>
      </c>
      <c r="F96" s="50" t="s">
        <v>105</v>
      </c>
      <c r="G96" s="69">
        <v>15</v>
      </c>
      <c r="H96" s="69">
        <v>18</v>
      </c>
      <c r="I96" s="64">
        <f t="shared" si="2"/>
        <v>33</v>
      </c>
      <c r="J96" s="83"/>
      <c r="K96" s="83"/>
      <c r="L96" s="83"/>
      <c r="M96" s="83"/>
      <c r="N96" s="83"/>
      <c r="O96" s="83"/>
      <c r="P96" s="66">
        <v>43462</v>
      </c>
      <c r="Q96" s="64" t="s">
        <v>80</v>
      </c>
      <c r="R96" s="64"/>
      <c r="S96" s="64" t="s">
        <v>75</v>
      </c>
      <c r="T96" s="64"/>
    </row>
    <row r="97" spans="1:20">
      <c r="A97" s="4">
        <v>93</v>
      </c>
      <c r="B97" s="64" t="s">
        <v>67</v>
      </c>
      <c r="C97" s="83" t="s">
        <v>738</v>
      </c>
      <c r="D97" s="50" t="s">
        <v>29</v>
      </c>
      <c r="E97" s="84">
        <v>191</v>
      </c>
      <c r="F97" s="50" t="s">
        <v>105</v>
      </c>
      <c r="G97" s="69">
        <v>21</v>
      </c>
      <c r="H97" s="69">
        <v>15</v>
      </c>
      <c r="I97" s="64">
        <f t="shared" si="2"/>
        <v>36</v>
      </c>
      <c r="J97" s="83"/>
      <c r="K97" s="83"/>
      <c r="L97" s="83"/>
      <c r="M97" s="83"/>
      <c r="N97" s="83"/>
      <c r="O97" s="83"/>
      <c r="P97" s="66">
        <v>43462</v>
      </c>
      <c r="Q97" s="64" t="s">
        <v>80</v>
      </c>
      <c r="R97" s="64"/>
      <c r="S97" s="64" t="s">
        <v>75</v>
      </c>
      <c r="T97" s="64"/>
    </row>
    <row r="98" spans="1:20">
      <c r="A98" s="4">
        <v>94</v>
      </c>
      <c r="B98" s="64" t="s">
        <v>67</v>
      </c>
      <c r="C98" s="83" t="s">
        <v>739</v>
      </c>
      <c r="D98" s="50" t="s">
        <v>29</v>
      </c>
      <c r="E98" s="84">
        <v>201</v>
      </c>
      <c r="F98" s="50" t="s">
        <v>105</v>
      </c>
      <c r="G98" s="69">
        <v>18</v>
      </c>
      <c r="H98" s="69">
        <v>21</v>
      </c>
      <c r="I98" s="64">
        <f t="shared" si="2"/>
        <v>39</v>
      </c>
      <c r="J98" s="83"/>
      <c r="K98" s="83"/>
      <c r="L98" s="83"/>
      <c r="M98" s="83"/>
      <c r="N98" s="83"/>
      <c r="O98" s="83"/>
      <c r="P98" s="66">
        <v>43462</v>
      </c>
      <c r="Q98" s="64" t="s">
        <v>80</v>
      </c>
      <c r="R98" s="64"/>
      <c r="S98" s="64" t="s">
        <v>75</v>
      </c>
      <c r="T98" s="64"/>
    </row>
    <row r="99" spans="1:20">
      <c r="A99" s="4">
        <v>95</v>
      </c>
      <c r="B99" s="64" t="s">
        <v>66</v>
      </c>
      <c r="C99" s="72" t="s">
        <v>740</v>
      </c>
      <c r="D99" s="50" t="s">
        <v>29</v>
      </c>
      <c r="E99" s="68">
        <v>323</v>
      </c>
      <c r="F99" s="50" t="s">
        <v>105</v>
      </c>
      <c r="G99" s="69">
        <v>22</v>
      </c>
      <c r="H99" s="69">
        <v>13</v>
      </c>
      <c r="I99" s="64">
        <f t="shared" si="2"/>
        <v>35</v>
      </c>
      <c r="J99" s="70">
        <v>7578081299</v>
      </c>
      <c r="K99" s="70"/>
      <c r="L99" s="70"/>
      <c r="M99" s="70"/>
      <c r="N99" s="70"/>
      <c r="O99" s="70"/>
      <c r="P99" s="66">
        <v>43465</v>
      </c>
      <c r="Q99" s="64" t="s">
        <v>76</v>
      </c>
      <c r="R99" s="64"/>
      <c r="S99" s="64" t="s">
        <v>75</v>
      </c>
      <c r="T99" s="64"/>
    </row>
    <row r="100" spans="1:20">
      <c r="A100" s="4">
        <v>96</v>
      </c>
      <c r="B100" s="64" t="s">
        <v>66</v>
      </c>
      <c r="C100" s="72" t="s">
        <v>741</v>
      </c>
      <c r="D100" s="50" t="s">
        <v>29</v>
      </c>
      <c r="E100" s="68">
        <v>324</v>
      </c>
      <c r="F100" s="50" t="s">
        <v>105</v>
      </c>
      <c r="G100" s="69">
        <v>25</v>
      </c>
      <c r="H100" s="69">
        <v>14</v>
      </c>
      <c r="I100" s="64">
        <f t="shared" si="2"/>
        <v>39</v>
      </c>
      <c r="J100" s="70">
        <v>7399536988</v>
      </c>
      <c r="K100" s="70"/>
      <c r="L100" s="70"/>
      <c r="M100" s="70"/>
      <c r="N100" s="70"/>
      <c r="O100" s="70"/>
      <c r="P100" s="66">
        <v>43465</v>
      </c>
      <c r="Q100" s="64" t="s">
        <v>76</v>
      </c>
      <c r="R100" s="64"/>
      <c r="S100" s="64" t="s">
        <v>75</v>
      </c>
      <c r="T100" s="64"/>
    </row>
    <row r="101" spans="1:20">
      <c r="A101" s="4">
        <v>97</v>
      </c>
      <c r="B101" s="64" t="s">
        <v>66</v>
      </c>
      <c r="C101" s="72" t="s">
        <v>742</v>
      </c>
      <c r="D101" s="50" t="s">
        <v>29</v>
      </c>
      <c r="E101" s="68">
        <v>325</v>
      </c>
      <c r="F101" s="50" t="s">
        <v>105</v>
      </c>
      <c r="G101" s="69">
        <v>21</v>
      </c>
      <c r="H101" s="69">
        <v>15</v>
      </c>
      <c r="I101" s="64">
        <f t="shared" ref="I101:I112" si="3">+G101+H101</f>
        <v>36</v>
      </c>
      <c r="J101" s="70">
        <v>6900771937</v>
      </c>
      <c r="K101" s="70"/>
      <c r="L101" s="70"/>
      <c r="M101" s="70"/>
      <c r="N101" s="70"/>
      <c r="O101" s="70"/>
      <c r="P101" s="66">
        <v>43465</v>
      </c>
      <c r="Q101" s="64" t="s">
        <v>76</v>
      </c>
      <c r="R101" s="64"/>
      <c r="S101" s="64" t="s">
        <v>75</v>
      </c>
      <c r="T101" s="64"/>
    </row>
    <row r="102" spans="1:20">
      <c r="A102" s="4">
        <v>98</v>
      </c>
      <c r="B102" s="64" t="s">
        <v>66</v>
      </c>
      <c r="C102" s="72" t="s">
        <v>743</v>
      </c>
      <c r="D102" s="50" t="s">
        <v>29</v>
      </c>
      <c r="E102" s="68">
        <v>326</v>
      </c>
      <c r="F102" s="50" t="s">
        <v>105</v>
      </c>
      <c r="G102" s="69">
        <v>18</v>
      </c>
      <c r="H102" s="69">
        <v>21</v>
      </c>
      <c r="I102" s="64">
        <f t="shared" si="3"/>
        <v>39</v>
      </c>
      <c r="J102" s="70">
        <v>6900733804</v>
      </c>
      <c r="K102" s="70"/>
      <c r="L102" s="70"/>
      <c r="M102" s="70"/>
      <c r="N102" s="70"/>
      <c r="O102" s="70"/>
      <c r="P102" s="66">
        <v>43465</v>
      </c>
      <c r="Q102" s="64" t="s">
        <v>76</v>
      </c>
      <c r="R102" s="64"/>
      <c r="S102" s="64" t="s">
        <v>75</v>
      </c>
      <c r="T102" s="64"/>
    </row>
    <row r="103" spans="1:20">
      <c r="A103" s="4">
        <v>99</v>
      </c>
      <c r="B103" s="64" t="s">
        <v>66</v>
      </c>
      <c r="C103" s="72" t="s">
        <v>744</v>
      </c>
      <c r="D103" s="50" t="s">
        <v>29</v>
      </c>
      <c r="E103" s="68">
        <v>327</v>
      </c>
      <c r="F103" s="50" t="s">
        <v>105</v>
      </c>
      <c r="G103" s="69">
        <v>22</v>
      </c>
      <c r="H103" s="69">
        <v>13</v>
      </c>
      <c r="I103" s="64">
        <f t="shared" si="3"/>
        <v>35</v>
      </c>
      <c r="J103" s="70">
        <v>9954435218</v>
      </c>
      <c r="K103" s="70"/>
      <c r="L103" s="70"/>
      <c r="M103" s="70"/>
      <c r="N103" s="70"/>
      <c r="O103" s="70"/>
      <c r="P103" s="66">
        <v>43465</v>
      </c>
      <c r="Q103" s="64" t="s">
        <v>76</v>
      </c>
      <c r="R103" s="64"/>
      <c r="S103" s="64" t="s">
        <v>75</v>
      </c>
      <c r="T103" s="64"/>
    </row>
    <row r="104" spans="1:20">
      <c r="A104" s="4">
        <v>100</v>
      </c>
      <c r="B104" s="64" t="s">
        <v>66</v>
      </c>
      <c r="C104" s="72" t="s">
        <v>745</v>
      </c>
      <c r="D104" s="50" t="s">
        <v>29</v>
      </c>
      <c r="E104" s="68">
        <v>328</v>
      </c>
      <c r="F104" s="50" t="s">
        <v>105</v>
      </c>
      <c r="G104" s="69">
        <v>25</v>
      </c>
      <c r="H104" s="69">
        <v>14</v>
      </c>
      <c r="I104" s="64">
        <f t="shared" si="3"/>
        <v>39</v>
      </c>
      <c r="J104" s="70">
        <v>9365380873</v>
      </c>
      <c r="K104" s="70"/>
      <c r="L104" s="70"/>
      <c r="M104" s="70"/>
      <c r="N104" s="70"/>
      <c r="O104" s="70"/>
      <c r="P104" s="66">
        <v>43465</v>
      </c>
      <c r="Q104" s="64" t="s">
        <v>76</v>
      </c>
      <c r="R104" s="64"/>
      <c r="S104" s="64" t="s">
        <v>75</v>
      </c>
      <c r="T104" s="64"/>
    </row>
    <row r="105" spans="1:20">
      <c r="A105" s="4">
        <v>101</v>
      </c>
      <c r="B105" s="64" t="s">
        <v>66</v>
      </c>
      <c r="C105" s="72" t="s">
        <v>746</v>
      </c>
      <c r="D105" s="50" t="s">
        <v>29</v>
      </c>
      <c r="E105" s="68">
        <v>329</v>
      </c>
      <c r="F105" s="50" t="s">
        <v>105</v>
      </c>
      <c r="G105" s="69">
        <v>12</v>
      </c>
      <c r="H105" s="69">
        <v>15</v>
      </c>
      <c r="I105" s="64">
        <f t="shared" si="3"/>
        <v>27</v>
      </c>
      <c r="J105" s="70">
        <v>7896890460</v>
      </c>
      <c r="K105" s="70"/>
      <c r="L105" s="70"/>
      <c r="M105" s="70"/>
      <c r="N105" s="70"/>
      <c r="O105" s="70"/>
      <c r="P105" s="66">
        <v>43465</v>
      </c>
      <c r="Q105" s="64" t="s">
        <v>76</v>
      </c>
      <c r="R105" s="64"/>
      <c r="S105" s="64" t="s">
        <v>75</v>
      </c>
      <c r="T105" s="64"/>
    </row>
    <row r="106" spans="1:20">
      <c r="A106" s="4">
        <v>102</v>
      </c>
      <c r="B106" s="64" t="s">
        <v>67</v>
      </c>
      <c r="C106" s="83" t="s">
        <v>747</v>
      </c>
      <c r="D106" s="50" t="s">
        <v>29</v>
      </c>
      <c r="E106" s="84">
        <v>206</v>
      </c>
      <c r="F106" s="50" t="s">
        <v>105</v>
      </c>
      <c r="G106" s="69">
        <v>22</v>
      </c>
      <c r="H106" s="69">
        <v>13</v>
      </c>
      <c r="I106" s="64">
        <f t="shared" si="3"/>
        <v>35</v>
      </c>
      <c r="J106" s="83"/>
      <c r="K106" s="83"/>
      <c r="L106" s="83"/>
      <c r="M106" s="83"/>
      <c r="N106" s="83"/>
      <c r="O106" s="83"/>
      <c r="P106" s="66">
        <v>43465</v>
      </c>
      <c r="Q106" s="64" t="s">
        <v>76</v>
      </c>
      <c r="R106" s="64"/>
      <c r="S106" s="64" t="s">
        <v>75</v>
      </c>
      <c r="T106" s="64"/>
    </row>
    <row r="107" spans="1:20">
      <c r="A107" s="4">
        <v>103</v>
      </c>
      <c r="B107" s="64" t="s">
        <v>67</v>
      </c>
      <c r="C107" s="83" t="s">
        <v>748</v>
      </c>
      <c r="D107" s="50" t="s">
        <v>29</v>
      </c>
      <c r="E107" s="84">
        <v>188</v>
      </c>
      <c r="F107" s="50" t="s">
        <v>105</v>
      </c>
      <c r="G107" s="69">
        <v>25</v>
      </c>
      <c r="H107" s="69">
        <v>14</v>
      </c>
      <c r="I107" s="64">
        <f t="shared" si="3"/>
        <v>39</v>
      </c>
      <c r="J107" s="83"/>
      <c r="K107" s="83"/>
      <c r="L107" s="83"/>
      <c r="M107" s="83"/>
      <c r="N107" s="83"/>
      <c r="O107" s="83"/>
      <c r="P107" s="66">
        <v>43465</v>
      </c>
      <c r="Q107" s="64" t="s">
        <v>76</v>
      </c>
      <c r="R107" s="64"/>
      <c r="S107" s="64" t="s">
        <v>75</v>
      </c>
      <c r="T107" s="64"/>
    </row>
    <row r="108" spans="1:20">
      <c r="A108" s="4">
        <v>104</v>
      </c>
      <c r="B108" s="64" t="s">
        <v>67</v>
      </c>
      <c r="C108" s="83" t="s">
        <v>749</v>
      </c>
      <c r="D108" s="50" t="s">
        <v>29</v>
      </c>
      <c r="E108" s="84">
        <v>193</v>
      </c>
      <c r="F108" s="50" t="s">
        <v>105</v>
      </c>
      <c r="G108" s="69">
        <v>12</v>
      </c>
      <c r="H108" s="69">
        <v>15</v>
      </c>
      <c r="I108" s="64">
        <f t="shared" si="3"/>
        <v>27</v>
      </c>
      <c r="J108" s="83"/>
      <c r="K108" s="83"/>
      <c r="L108" s="83"/>
      <c r="M108" s="83"/>
      <c r="N108" s="83"/>
      <c r="O108" s="83"/>
      <c r="P108" s="66">
        <v>43465</v>
      </c>
      <c r="Q108" s="64" t="s">
        <v>76</v>
      </c>
      <c r="R108" s="64"/>
      <c r="S108" s="64" t="s">
        <v>75</v>
      </c>
      <c r="T108" s="64"/>
    </row>
    <row r="109" spans="1:20">
      <c r="A109" s="4">
        <v>105</v>
      </c>
      <c r="B109" s="64" t="s">
        <v>67</v>
      </c>
      <c r="C109" s="83" t="s">
        <v>750</v>
      </c>
      <c r="D109" s="50" t="s">
        <v>29</v>
      </c>
      <c r="E109" s="84">
        <v>195</v>
      </c>
      <c r="F109" s="50" t="s">
        <v>105</v>
      </c>
      <c r="G109" s="69">
        <v>15</v>
      </c>
      <c r="H109" s="69">
        <v>18</v>
      </c>
      <c r="I109" s="64">
        <f t="shared" si="3"/>
        <v>33</v>
      </c>
      <c r="J109" s="83"/>
      <c r="K109" s="83"/>
      <c r="L109" s="83"/>
      <c r="M109" s="83"/>
      <c r="N109" s="83"/>
      <c r="O109" s="83"/>
      <c r="P109" s="66">
        <v>43465</v>
      </c>
      <c r="Q109" s="64" t="s">
        <v>76</v>
      </c>
      <c r="R109" s="64"/>
      <c r="S109" s="64" t="s">
        <v>75</v>
      </c>
      <c r="T109" s="64"/>
    </row>
    <row r="110" spans="1:20">
      <c r="A110" s="4">
        <v>106</v>
      </c>
      <c r="B110" s="64" t="s">
        <v>67</v>
      </c>
      <c r="C110" s="83" t="s">
        <v>751</v>
      </c>
      <c r="D110" s="50" t="s">
        <v>29</v>
      </c>
      <c r="E110" s="84">
        <v>198</v>
      </c>
      <c r="F110" s="50" t="s">
        <v>105</v>
      </c>
      <c r="G110" s="69">
        <v>21</v>
      </c>
      <c r="H110" s="69">
        <v>15</v>
      </c>
      <c r="I110" s="64">
        <f t="shared" si="3"/>
        <v>36</v>
      </c>
      <c r="J110" s="83"/>
      <c r="K110" s="83"/>
      <c r="L110" s="83"/>
      <c r="M110" s="83"/>
      <c r="N110" s="83"/>
      <c r="O110" s="83"/>
      <c r="P110" s="66">
        <v>43465</v>
      </c>
      <c r="Q110" s="64" t="s">
        <v>76</v>
      </c>
      <c r="R110" s="64"/>
      <c r="S110" s="64" t="s">
        <v>75</v>
      </c>
      <c r="T110" s="64"/>
    </row>
    <row r="111" spans="1:20">
      <c r="A111" s="4">
        <v>107</v>
      </c>
      <c r="B111" s="64" t="s">
        <v>67</v>
      </c>
      <c r="C111" s="83" t="s">
        <v>752</v>
      </c>
      <c r="D111" s="50" t="s">
        <v>29</v>
      </c>
      <c r="E111" s="84">
        <v>199</v>
      </c>
      <c r="F111" s="50" t="s">
        <v>105</v>
      </c>
      <c r="G111" s="69">
        <v>18</v>
      </c>
      <c r="H111" s="69">
        <v>21</v>
      </c>
      <c r="I111" s="64">
        <f t="shared" si="3"/>
        <v>39</v>
      </c>
      <c r="J111" s="83"/>
      <c r="K111" s="83"/>
      <c r="L111" s="83"/>
      <c r="M111" s="83"/>
      <c r="N111" s="83"/>
      <c r="O111" s="83"/>
      <c r="P111" s="66">
        <v>43465</v>
      </c>
      <c r="Q111" s="64" t="s">
        <v>76</v>
      </c>
      <c r="R111" s="64"/>
      <c r="S111" s="64" t="s">
        <v>75</v>
      </c>
      <c r="T111" s="64"/>
    </row>
    <row r="112" spans="1:20">
      <c r="A112" s="4">
        <v>108</v>
      </c>
      <c r="B112" s="64" t="s">
        <v>67</v>
      </c>
      <c r="C112" s="83" t="s">
        <v>753</v>
      </c>
      <c r="D112" s="50" t="s">
        <v>29</v>
      </c>
      <c r="E112" s="84">
        <v>215</v>
      </c>
      <c r="F112" s="50" t="s">
        <v>105</v>
      </c>
      <c r="G112" s="69">
        <v>22</v>
      </c>
      <c r="H112" s="69">
        <v>13</v>
      </c>
      <c r="I112" s="64">
        <f t="shared" si="3"/>
        <v>35</v>
      </c>
      <c r="J112" s="83"/>
      <c r="K112" s="83"/>
      <c r="L112" s="83"/>
      <c r="M112" s="83"/>
      <c r="N112" s="83"/>
      <c r="O112" s="83"/>
      <c r="P112" s="66">
        <v>43465</v>
      </c>
      <c r="Q112" s="64" t="s">
        <v>76</v>
      </c>
      <c r="R112" s="64"/>
      <c r="S112" s="64" t="s">
        <v>75</v>
      </c>
      <c r="T112" s="64"/>
    </row>
    <row r="113" spans="1:20">
      <c r="A113" s="4">
        <v>109</v>
      </c>
      <c r="B113" s="64"/>
      <c r="C113" s="67"/>
      <c r="D113" s="50"/>
      <c r="E113" s="68"/>
      <c r="F113" s="50"/>
      <c r="G113" s="69"/>
      <c r="H113" s="69"/>
      <c r="I113" s="64"/>
      <c r="J113" s="70"/>
      <c r="K113" s="70"/>
      <c r="L113" s="70"/>
      <c r="M113" s="70"/>
      <c r="N113" s="70"/>
      <c r="O113" s="70"/>
      <c r="P113" s="66"/>
      <c r="Q113" s="64"/>
      <c r="R113" s="64"/>
      <c r="S113" s="64"/>
      <c r="T113" s="64"/>
    </row>
    <row r="114" spans="1:20">
      <c r="A114" s="4">
        <v>110</v>
      </c>
      <c r="B114" s="64"/>
      <c r="C114" s="67"/>
      <c r="D114" s="50"/>
      <c r="E114" s="68"/>
      <c r="F114" s="50"/>
      <c r="G114" s="69"/>
      <c r="H114" s="69"/>
      <c r="I114" s="64"/>
      <c r="J114" s="70"/>
      <c r="K114" s="70"/>
      <c r="L114" s="70"/>
      <c r="M114" s="70"/>
      <c r="N114" s="70"/>
      <c r="O114" s="70"/>
      <c r="P114" s="66"/>
      <c r="Q114" s="64"/>
      <c r="R114" s="64"/>
      <c r="S114" s="64"/>
      <c r="T114" s="64"/>
    </row>
    <row r="115" spans="1:20">
      <c r="A115" s="4">
        <v>111</v>
      </c>
      <c r="B115" s="64"/>
      <c r="C115" s="67"/>
      <c r="D115" s="50"/>
      <c r="E115" s="68"/>
      <c r="F115" s="50"/>
      <c r="G115" s="69"/>
      <c r="H115" s="69"/>
      <c r="I115" s="64"/>
      <c r="J115" s="70"/>
      <c r="K115" s="70"/>
      <c r="L115" s="70"/>
      <c r="M115" s="70"/>
      <c r="N115" s="70"/>
      <c r="O115" s="70"/>
      <c r="P115" s="66"/>
      <c r="Q115" s="64"/>
      <c r="R115" s="64"/>
      <c r="S115" s="64"/>
      <c r="T115" s="64"/>
    </row>
    <row r="116" spans="1:20">
      <c r="A116" s="4">
        <v>112</v>
      </c>
      <c r="B116" s="64"/>
      <c r="C116" s="67"/>
      <c r="D116" s="50"/>
      <c r="E116" s="68"/>
      <c r="F116" s="50"/>
      <c r="G116" s="69"/>
      <c r="H116" s="69"/>
      <c r="I116" s="64"/>
      <c r="J116" s="70"/>
      <c r="K116" s="70"/>
      <c r="L116" s="70"/>
      <c r="M116" s="70"/>
      <c r="N116" s="70"/>
      <c r="O116" s="70"/>
      <c r="P116" s="66"/>
      <c r="Q116" s="64"/>
      <c r="R116" s="64"/>
      <c r="S116" s="64"/>
      <c r="T116" s="64"/>
    </row>
    <row r="117" spans="1:20">
      <c r="A117" s="4">
        <v>113</v>
      </c>
      <c r="B117" s="64"/>
      <c r="C117" s="67"/>
      <c r="D117" s="50"/>
      <c r="E117" s="68"/>
      <c r="F117" s="50"/>
      <c r="G117" s="69"/>
      <c r="H117" s="69"/>
      <c r="I117" s="64"/>
      <c r="J117" s="70"/>
      <c r="K117" s="70"/>
      <c r="L117" s="70"/>
      <c r="M117" s="70"/>
      <c r="N117" s="70"/>
      <c r="O117" s="70"/>
      <c r="P117" s="66"/>
      <c r="Q117" s="64"/>
      <c r="R117" s="64"/>
      <c r="S117" s="64"/>
      <c r="T117" s="64"/>
    </row>
    <row r="118" spans="1:20">
      <c r="A118" s="4">
        <v>114</v>
      </c>
      <c r="B118" s="64"/>
      <c r="C118" s="83"/>
      <c r="D118" s="50"/>
      <c r="E118" s="84"/>
      <c r="F118" s="50"/>
      <c r="G118" s="69"/>
      <c r="H118" s="69"/>
      <c r="I118" s="64"/>
      <c r="J118" s="83"/>
      <c r="K118" s="83"/>
      <c r="L118" s="83"/>
      <c r="M118" s="83"/>
      <c r="N118" s="83"/>
      <c r="O118" s="83"/>
      <c r="P118" s="66"/>
      <c r="Q118" s="64"/>
      <c r="R118" s="64"/>
      <c r="S118" s="64"/>
      <c r="T118" s="64"/>
    </row>
    <row r="119" spans="1:20">
      <c r="A119" s="4">
        <v>115</v>
      </c>
      <c r="B119" s="64"/>
      <c r="C119" s="83"/>
      <c r="D119" s="50"/>
      <c r="E119" s="84"/>
      <c r="F119" s="50"/>
      <c r="G119" s="69"/>
      <c r="H119" s="69"/>
      <c r="I119" s="64"/>
      <c r="J119" s="83"/>
      <c r="K119" s="83"/>
      <c r="L119" s="83"/>
      <c r="M119" s="83"/>
      <c r="N119" s="83"/>
      <c r="O119" s="83"/>
      <c r="P119" s="66"/>
      <c r="Q119" s="64"/>
      <c r="R119" s="64"/>
      <c r="S119" s="64"/>
      <c r="T119" s="64"/>
    </row>
    <row r="120" spans="1:20">
      <c r="A120" s="4">
        <v>116</v>
      </c>
      <c r="B120" s="64"/>
      <c r="C120" s="83"/>
      <c r="D120" s="50"/>
      <c r="E120" s="84"/>
      <c r="F120" s="50"/>
      <c r="G120" s="69"/>
      <c r="H120" s="69"/>
      <c r="I120" s="64"/>
      <c r="J120" s="83"/>
      <c r="K120" s="83"/>
      <c r="L120" s="83"/>
      <c r="M120" s="83"/>
      <c r="N120" s="83"/>
      <c r="O120" s="83"/>
      <c r="P120" s="66"/>
      <c r="Q120" s="64"/>
      <c r="R120" s="64"/>
      <c r="S120" s="64"/>
      <c r="T120" s="64"/>
    </row>
    <row r="121" spans="1:20">
      <c r="A121" s="4">
        <v>117</v>
      </c>
      <c r="B121" s="64"/>
      <c r="C121" s="83"/>
      <c r="D121" s="50"/>
      <c r="E121" s="84"/>
      <c r="F121" s="50"/>
      <c r="G121" s="69"/>
      <c r="H121" s="69"/>
      <c r="I121" s="64"/>
      <c r="J121" s="83"/>
      <c r="K121" s="83"/>
      <c r="L121" s="83"/>
      <c r="M121" s="83"/>
      <c r="N121" s="83"/>
      <c r="O121" s="83"/>
      <c r="P121" s="66"/>
      <c r="Q121" s="64"/>
      <c r="R121" s="64"/>
      <c r="S121" s="64"/>
      <c r="T121" s="64"/>
    </row>
    <row r="122" spans="1:20">
      <c r="A122" s="4">
        <v>118</v>
      </c>
      <c r="B122" s="64"/>
      <c r="C122" s="83"/>
      <c r="D122" s="50"/>
      <c r="E122" s="84"/>
      <c r="F122" s="50"/>
      <c r="G122" s="69"/>
      <c r="H122" s="69"/>
      <c r="I122" s="64"/>
      <c r="J122" s="83"/>
      <c r="K122" s="83"/>
      <c r="L122" s="83"/>
      <c r="M122" s="83"/>
      <c r="N122" s="83"/>
      <c r="O122" s="83"/>
      <c r="P122" s="66"/>
      <c r="Q122" s="64"/>
      <c r="R122" s="64"/>
      <c r="S122" s="64"/>
      <c r="T122" s="64"/>
    </row>
    <row r="123" spans="1:20">
      <c r="A123" s="4">
        <v>119</v>
      </c>
      <c r="B123" s="64"/>
      <c r="C123" s="83"/>
      <c r="D123" s="50"/>
      <c r="E123" s="84"/>
      <c r="F123" s="50"/>
      <c r="G123" s="69"/>
      <c r="H123" s="69"/>
      <c r="I123" s="64"/>
      <c r="J123" s="83"/>
      <c r="K123" s="83"/>
      <c r="L123" s="83"/>
      <c r="M123" s="83"/>
      <c r="N123" s="83"/>
      <c r="O123" s="83"/>
      <c r="P123" s="66"/>
      <c r="Q123" s="64"/>
      <c r="R123" s="64"/>
      <c r="S123" s="64"/>
      <c r="T123" s="64"/>
    </row>
    <row r="124" spans="1:20">
      <c r="A124" s="4">
        <v>120</v>
      </c>
      <c r="B124" s="64"/>
      <c r="C124" s="83"/>
      <c r="D124" s="50"/>
      <c r="E124" s="84"/>
      <c r="F124" s="50"/>
      <c r="G124" s="69"/>
      <c r="H124" s="69"/>
      <c r="I124" s="64"/>
      <c r="J124" s="83"/>
      <c r="K124" s="83"/>
      <c r="L124" s="83"/>
      <c r="M124" s="83"/>
      <c r="N124" s="83"/>
      <c r="O124" s="83"/>
      <c r="P124" s="66"/>
      <c r="Q124" s="64"/>
      <c r="R124" s="64"/>
      <c r="S124" s="64"/>
      <c r="T124" s="64"/>
    </row>
    <row r="125" spans="1:20">
      <c r="A125" s="4">
        <v>121</v>
      </c>
      <c r="B125" s="64"/>
      <c r="C125" s="67"/>
      <c r="D125" s="50"/>
      <c r="E125" s="68"/>
      <c r="F125" s="50"/>
      <c r="G125" s="69"/>
      <c r="H125" s="69"/>
      <c r="I125" s="64"/>
      <c r="J125" s="70"/>
      <c r="K125" s="70"/>
      <c r="L125" s="70"/>
      <c r="M125" s="70"/>
      <c r="N125" s="70"/>
      <c r="O125" s="70"/>
      <c r="P125" s="66"/>
      <c r="Q125" s="64"/>
      <c r="R125" s="64"/>
      <c r="S125" s="64"/>
      <c r="T125" s="64"/>
    </row>
    <row r="126" spans="1:20">
      <c r="A126" s="4">
        <v>122</v>
      </c>
      <c r="B126" s="64"/>
      <c r="C126" s="67"/>
      <c r="D126" s="50"/>
      <c r="E126" s="68"/>
      <c r="F126" s="50"/>
      <c r="G126" s="69"/>
      <c r="H126" s="69"/>
      <c r="I126" s="64"/>
      <c r="J126" s="70"/>
      <c r="K126" s="70"/>
      <c r="L126" s="70"/>
      <c r="M126" s="70"/>
      <c r="N126" s="70"/>
      <c r="O126" s="70"/>
      <c r="P126" s="66"/>
      <c r="Q126" s="64"/>
      <c r="R126" s="64"/>
      <c r="S126" s="64"/>
      <c r="T126" s="64"/>
    </row>
    <row r="127" spans="1:20">
      <c r="A127" s="4">
        <v>123</v>
      </c>
      <c r="B127" s="64"/>
      <c r="C127" s="67"/>
      <c r="D127" s="50"/>
      <c r="E127" s="68"/>
      <c r="F127" s="50"/>
      <c r="G127" s="69"/>
      <c r="H127" s="69"/>
      <c r="I127" s="64"/>
      <c r="J127" s="70"/>
      <c r="K127" s="70"/>
      <c r="L127" s="70"/>
      <c r="M127" s="70"/>
      <c r="N127" s="70"/>
      <c r="O127" s="70"/>
      <c r="P127" s="66"/>
      <c r="Q127" s="64"/>
      <c r="R127" s="64"/>
      <c r="S127" s="64"/>
      <c r="T127" s="64"/>
    </row>
    <row r="128" spans="1:20">
      <c r="A128" s="4">
        <v>124</v>
      </c>
      <c r="B128" s="64"/>
      <c r="C128" s="67"/>
      <c r="D128" s="50"/>
      <c r="E128" s="68"/>
      <c r="F128" s="50"/>
      <c r="G128" s="69"/>
      <c r="H128" s="69"/>
      <c r="I128" s="64"/>
      <c r="J128" s="70"/>
      <c r="K128" s="70"/>
      <c r="L128" s="70"/>
      <c r="M128" s="70"/>
      <c r="N128" s="70"/>
      <c r="O128" s="70"/>
      <c r="P128" s="66"/>
      <c r="Q128" s="64"/>
      <c r="R128" s="64"/>
      <c r="S128" s="64"/>
      <c r="T128" s="64"/>
    </row>
    <row r="129" spans="1:20">
      <c r="A129" s="4">
        <v>125</v>
      </c>
      <c r="B129" s="64"/>
      <c r="C129" s="67"/>
      <c r="D129" s="50"/>
      <c r="E129" s="68"/>
      <c r="F129" s="50"/>
      <c r="G129" s="69"/>
      <c r="H129" s="69"/>
      <c r="I129" s="64"/>
      <c r="J129" s="70"/>
      <c r="K129" s="70"/>
      <c r="L129" s="70"/>
      <c r="M129" s="70"/>
      <c r="N129" s="70"/>
      <c r="O129" s="70"/>
      <c r="P129" s="66"/>
      <c r="Q129" s="64"/>
      <c r="R129" s="64"/>
      <c r="S129" s="64"/>
      <c r="T129" s="64"/>
    </row>
    <row r="130" spans="1:20">
      <c r="A130" s="4">
        <v>126</v>
      </c>
      <c r="B130" s="64"/>
      <c r="C130" s="67"/>
      <c r="D130" s="50"/>
      <c r="E130" s="68"/>
      <c r="F130" s="50"/>
      <c r="G130" s="69"/>
      <c r="H130" s="69"/>
      <c r="I130" s="64"/>
      <c r="J130" s="70"/>
      <c r="K130" s="70"/>
      <c r="L130" s="70"/>
      <c r="M130" s="70"/>
      <c r="N130" s="70"/>
      <c r="O130" s="70"/>
      <c r="P130" s="66"/>
      <c r="Q130" s="64"/>
      <c r="R130" s="64"/>
      <c r="S130" s="64"/>
      <c r="T130" s="64"/>
    </row>
    <row r="131" spans="1:20">
      <c r="A131" s="4">
        <v>127</v>
      </c>
      <c r="B131" s="64"/>
      <c r="C131" s="72"/>
      <c r="D131" s="50"/>
      <c r="E131" s="68"/>
      <c r="F131" s="50"/>
      <c r="G131" s="69"/>
      <c r="H131" s="69"/>
      <c r="I131" s="64"/>
      <c r="J131" s="70"/>
      <c r="K131" s="70"/>
      <c r="L131" s="70"/>
      <c r="M131" s="70"/>
      <c r="N131" s="70"/>
      <c r="O131" s="70"/>
      <c r="P131" s="66"/>
      <c r="Q131" s="64"/>
      <c r="R131" s="64"/>
      <c r="S131" s="64"/>
      <c r="T131" s="64"/>
    </row>
    <row r="132" spans="1:20">
      <c r="A132" s="4">
        <v>128</v>
      </c>
      <c r="B132" s="64"/>
      <c r="C132" s="83"/>
      <c r="D132" s="50"/>
      <c r="E132" s="84"/>
      <c r="F132" s="50"/>
      <c r="G132" s="69"/>
      <c r="H132" s="69"/>
      <c r="I132" s="64"/>
      <c r="J132" s="83"/>
      <c r="K132" s="83"/>
      <c r="L132" s="83"/>
      <c r="M132" s="83"/>
      <c r="N132" s="83"/>
      <c r="O132" s="83"/>
      <c r="P132" s="66"/>
      <c r="Q132" s="64"/>
      <c r="R132" s="64"/>
      <c r="S132" s="64"/>
      <c r="T132" s="64"/>
    </row>
    <row r="133" spans="1:20">
      <c r="A133" s="4">
        <v>129</v>
      </c>
      <c r="B133" s="64"/>
      <c r="C133" s="83"/>
      <c r="D133" s="50"/>
      <c r="E133" s="84"/>
      <c r="F133" s="50"/>
      <c r="G133" s="69"/>
      <c r="H133" s="69"/>
      <c r="I133" s="64"/>
      <c r="J133" s="83"/>
      <c r="K133" s="83"/>
      <c r="L133" s="83"/>
      <c r="M133" s="83"/>
      <c r="N133" s="83"/>
      <c r="O133" s="83"/>
      <c r="P133" s="66"/>
      <c r="Q133" s="64"/>
      <c r="R133" s="64"/>
      <c r="S133" s="64"/>
      <c r="T133" s="64"/>
    </row>
    <row r="134" spans="1:20">
      <c r="A134" s="4">
        <v>130</v>
      </c>
      <c r="B134" s="64"/>
      <c r="C134" s="83"/>
      <c r="D134" s="50"/>
      <c r="E134" s="84"/>
      <c r="F134" s="50"/>
      <c r="G134" s="69"/>
      <c r="H134" s="69"/>
      <c r="I134" s="64"/>
      <c r="J134" s="83"/>
      <c r="K134" s="83"/>
      <c r="L134" s="83"/>
      <c r="M134" s="83"/>
      <c r="N134" s="83"/>
      <c r="O134" s="83"/>
      <c r="P134" s="66"/>
      <c r="Q134" s="64"/>
      <c r="R134" s="64"/>
      <c r="S134" s="64"/>
      <c r="T134" s="64"/>
    </row>
    <row r="135" spans="1:20">
      <c r="A135" s="4">
        <v>131</v>
      </c>
      <c r="B135" s="64"/>
      <c r="C135" s="83"/>
      <c r="D135" s="50"/>
      <c r="E135" s="84"/>
      <c r="F135" s="50"/>
      <c r="G135" s="69"/>
      <c r="H135" s="69"/>
      <c r="I135" s="64"/>
      <c r="J135" s="83"/>
      <c r="K135" s="83"/>
      <c r="L135" s="83"/>
      <c r="M135" s="83"/>
      <c r="N135" s="83"/>
      <c r="O135" s="83"/>
      <c r="P135" s="66"/>
      <c r="Q135" s="64"/>
      <c r="R135" s="64"/>
      <c r="S135" s="64"/>
      <c r="T135" s="64"/>
    </row>
    <row r="136" spans="1:20">
      <c r="A136" s="4">
        <v>132</v>
      </c>
      <c r="B136" s="64"/>
      <c r="C136" s="83"/>
      <c r="D136" s="50"/>
      <c r="E136" s="84"/>
      <c r="F136" s="50"/>
      <c r="G136" s="69"/>
      <c r="H136" s="69"/>
      <c r="I136" s="64"/>
      <c r="J136" s="83"/>
      <c r="K136" s="83"/>
      <c r="L136" s="83"/>
      <c r="M136" s="83"/>
      <c r="N136" s="83"/>
      <c r="O136" s="83"/>
      <c r="P136" s="66"/>
      <c r="Q136" s="64"/>
      <c r="R136" s="64"/>
      <c r="S136" s="64"/>
      <c r="T136" s="64"/>
    </row>
    <row r="137" spans="1:20">
      <c r="A137" s="4">
        <v>133</v>
      </c>
      <c r="B137" s="64"/>
      <c r="C137" s="67"/>
      <c r="D137" s="50"/>
      <c r="E137" s="68"/>
      <c r="F137" s="50"/>
      <c r="G137" s="69"/>
      <c r="H137" s="69"/>
      <c r="I137" s="64"/>
      <c r="J137" s="70"/>
      <c r="K137" s="70"/>
      <c r="L137" s="70"/>
      <c r="M137" s="70"/>
      <c r="N137" s="70"/>
      <c r="O137" s="70"/>
      <c r="P137" s="66"/>
      <c r="Q137" s="64"/>
      <c r="R137" s="64"/>
      <c r="S137" s="64"/>
      <c r="T137" s="64"/>
    </row>
    <row r="138" spans="1:20">
      <c r="A138" s="4">
        <v>134</v>
      </c>
      <c r="B138" s="64"/>
      <c r="C138" s="67"/>
      <c r="D138" s="50"/>
      <c r="E138" s="68"/>
      <c r="F138" s="50"/>
      <c r="G138" s="69"/>
      <c r="H138" s="69"/>
      <c r="I138" s="64"/>
      <c r="J138" s="70"/>
      <c r="K138" s="70"/>
      <c r="L138" s="70"/>
      <c r="M138" s="70"/>
      <c r="N138" s="70"/>
      <c r="O138" s="70"/>
      <c r="P138" s="66"/>
      <c r="Q138" s="64"/>
      <c r="R138" s="64"/>
      <c r="S138" s="64"/>
      <c r="T138" s="64"/>
    </row>
    <row r="139" spans="1:20">
      <c r="A139" s="4">
        <v>135</v>
      </c>
      <c r="B139" s="64"/>
      <c r="C139" s="67"/>
      <c r="D139" s="50"/>
      <c r="E139" s="68"/>
      <c r="F139" s="50"/>
      <c r="G139" s="69"/>
      <c r="H139" s="69"/>
      <c r="I139" s="64"/>
      <c r="J139" s="70"/>
      <c r="K139" s="70"/>
      <c r="L139" s="70"/>
      <c r="M139" s="70"/>
      <c r="N139" s="70"/>
      <c r="O139" s="70"/>
      <c r="P139" s="66"/>
      <c r="Q139" s="64"/>
      <c r="R139" s="64"/>
      <c r="S139" s="64"/>
      <c r="T139" s="64"/>
    </row>
    <row r="140" spans="1:20">
      <c r="A140" s="4">
        <v>136</v>
      </c>
      <c r="B140" s="64"/>
      <c r="C140" s="67"/>
      <c r="D140" s="50"/>
      <c r="E140" s="68"/>
      <c r="F140" s="50"/>
      <c r="G140" s="69"/>
      <c r="H140" s="69"/>
      <c r="I140" s="64"/>
      <c r="J140" s="70"/>
      <c r="K140" s="70"/>
      <c r="L140" s="70"/>
      <c r="M140" s="70"/>
      <c r="N140" s="70"/>
      <c r="O140" s="70"/>
      <c r="P140" s="66"/>
      <c r="Q140" s="64"/>
      <c r="R140" s="64"/>
      <c r="S140" s="64"/>
      <c r="T140" s="64"/>
    </row>
    <row r="141" spans="1:20">
      <c r="A141" s="4">
        <v>137</v>
      </c>
      <c r="B141" s="64"/>
      <c r="C141" s="72"/>
      <c r="D141" s="50"/>
      <c r="E141" s="68"/>
      <c r="F141" s="50"/>
      <c r="G141" s="69"/>
      <c r="H141" s="69"/>
      <c r="I141" s="64"/>
      <c r="J141" s="70"/>
      <c r="K141" s="70"/>
      <c r="L141" s="70"/>
      <c r="M141" s="70"/>
      <c r="N141" s="70"/>
      <c r="O141" s="70"/>
      <c r="P141" s="66"/>
      <c r="Q141" s="64"/>
      <c r="R141" s="64"/>
      <c r="S141" s="64"/>
      <c r="T141" s="64"/>
    </row>
    <row r="142" spans="1:20">
      <c r="A142" s="4">
        <v>138</v>
      </c>
      <c r="B142" s="64"/>
      <c r="C142" s="72"/>
      <c r="D142" s="50"/>
      <c r="E142" s="68"/>
      <c r="F142" s="50"/>
      <c r="G142" s="69"/>
      <c r="H142" s="69"/>
      <c r="I142" s="64"/>
      <c r="J142" s="70"/>
      <c r="K142" s="70"/>
      <c r="L142" s="70"/>
      <c r="M142" s="70"/>
      <c r="N142" s="70"/>
      <c r="O142" s="70"/>
      <c r="P142" s="66"/>
      <c r="Q142" s="64"/>
      <c r="R142" s="64"/>
      <c r="S142" s="64"/>
      <c r="T142" s="64"/>
    </row>
    <row r="143" spans="1:20">
      <c r="A143" s="4">
        <v>139</v>
      </c>
      <c r="B143" s="64"/>
      <c r="C143" s="72"/>
      <c r="D143" s="50"/>
      <c r="E143" s="68"/>
      <c r="F143" s="50"/>
      <c r="G143" s="69"/>
      <c r="H143" s="69"/>
      <c r="I143" s="64"/>
      <c r="J143" s="70"/>
      <c r="K143" s="70"/>
      <c r="L143" s="70"/>
      <c r="M143" s="70"/>
      <c r="N143" s="70"/>
      <c r="O143" s="70"/>
      <c r="P143" s="66"/>
      <c r="Q143" s="64"/>
      <c r="R143" s="64"/>
      <c r="S143" s="64"/>
      <c r="T143" s="64"/>
    </row>
    <row r="144" spans="1:20">
      <c r="A144" s="4">
        <v>140</v>
      </c>
      <c r="B144" s="64"/>
      <c r="C144" s="83"/>
      <c r="D144" s="50"/>
      <c r="E144" s="84"/>
      <c r="F144" s="50"/>
      <c r="G144" s="69"/>
      <c r="H144" s="69"/>
      <c r="I144" s="64"/>
      <c r="J144" s="83"/>
      <c r="K144" s="83"/>
      <c r="L144" s="83"/>
      <c r="M144" s="83"/>
      <c r="N144" s="83"/>
      <c r="O144" s="83"/>
      <c r="P144" s="66"/>
      <c r="Q144" s="64"/>
      <c r="R144" s="64"/>
      <c r="S144" s="64"/>
      <c r="T144" s="64"/>
    </row>
    <row r="145" spans="1:20">
      <c r="A145" s="4">
        <v>141</v>
      </c>
      <c r="B145" s="64"/>
      <c r="C145" s="83"/>
      <c r="D145" s="50"/>
      <c r="E145" s="84"/>
      <c r="F145" s="50"/>
      <c r="G145" s="69"/>
      <c r="H145" s="69"/>
      <c r="I145" s="64"/>
      <c r="J145" s="83"/>
      <c r="K145" s="83"/>
      <c r="L145" s="83"/>
      <c r="M145" s="83"/>
      <c r="N145" s="83"/>
      <c r="O145" s="83"/>
      <c r="P145" s="66"/>
      <c r="Q145" s="64"/>
      <c r="R145" s="64"/>
      <c r="S145" s="64"/>
      <c r="T145" s="64"/>
    </row>
    <row r="146" spans="1:20">
      <c r="A146" s="4">
        <v>142</v>
      </c>
      <c r="B146" s="64"/>
      <c r="C146" s="83"/>
      <c r="D146" s="50"/>
      <c r="E146" s="84"/>
      <c r="F146" s="50"/>
      <c r="G146" s="69"/>
      <c r="H146" s="69"/>
      <c r="I146" s="64"/>
      <c r="J146" s="83"/>
      <c r="K146" s="83"/>
      <c r="L146" s="83"/>
      <c r="M146" s="83"/>
      <c r="N146" s="83"/>
      <c r="O146" s="83"/>
      <c r="P146" s="66"/>
      <c r="Q146" s="64"/>
      <c r="R146" s="64"/>
      <c r="S146" s="64"/>
      <c r="T146" s="64"/>
    </row>
    <row r="147" spans="1:20">
      <c r="A147" s="4">
        <v>143</v>
      </c>
      <c r="B147" s="64"/>
      <c r="C147" s="83"/>
      <c r="D147" s="50"/>
      <c r="E147" s="84"/>
      <c r="F147" s="50"/>
      <c r="G147" s="69"/>
      <c r="H147" s="69"/>
      <c r="I147" s="64"/>
      <c r="J147" s="83"/>
      <c r="K147" s="83"/>
      <c r="L147" s="83"/>
      <c r="M147" s="83"/>
      <c r="N147" s="83"/>
      <c r="O147" s="83"/>
      <c r="P147" s="66"/>
      <c r="Q147" s="64"/>
      <c r="R147" s="64"/>
      <c r="S147" s="64"/>
      <c r="T147" s="64"/>
    </row>
    <row r="148" spans="1:20">
      <c r="A148" s="4">
        <v>144</v>
      </c>
      <c r="B148" s="64"/>
      <c r="C148" s="83"/>
      <c r="D148" s="50"/>
      <c r="E148" s="84"/>
      <c r="F148" s="50"/>
      <c r="G148" s="69"/>
      <c r="H148" s="69"/>
      <c r="I148" s="64"/>
      <c r="J148" s="83"/>
      <c r="K148" s="83"/>
      <c r="L148" s="83"/>
      <c r="M148" s="83"/>
      <c r="N148" s="83"/>
      <c r="O148" s="83"/>
      <c r="P148" s="66"/>
      <c r="Q148" s="64"/>
      <c r="R148" s="64"/>
      <c r="S148" s="64"/>
      <c r="T148" s="64"/>
    </row>
    <row r="149" spans="1:20">
      <c r="A149" s="4">
        <v>145</v>
      </c>
      <c r="B149" s="64"/>
      <c r="C149" s="72"/>
      <c r="D149" s="50"/>
      <c r="E149" s="68"/>
      <c r="F149" s="50"/>
      <c r="G149" s="69"/>
      <c r="H149" s="69"/>
      <c r="I149" s="64"/>
      <c r="J149" s="70"/>
      <c r="K149" s="70"/>
      <c r="L149" s="70"/>
      <c r="M149" s="70"/>
      <c r="N149" s="70"/>
      <c r="O149" s="70"/>
      <c r="P149" s="66"/>
      <c r="Q149" s="64"/>
      <c r="R149" s="64"/>
      <c r="S149" s="64"/>
      <c r="T149" s="64"/>
    </row>
    <row r="150" spans="1:20">
      <c r="A150" s="4">
        <v>146</v>
      </c>
      <c r="B150" s="64"/>
      <c r="C150" s="72"/>
      <c r="D150" s="50"/>
      <c r="E150" s="68"/>
      <c r="F150" s="50"/>
      <c r="G150" s="69"/>
      <c r="H150" s="69"/>
      <c r="I150" s="64"/>
      <c r="J150" s="70"/>
      <c r="K150" s="70"/>
      <c r="L150" s="70"/>
      <c r="M150" s="70"/>
      <c r="N150" s="70"/>
      <c r="O150" s="70"/>
      <c r="P150" s="66"/>
      <c r="Q150" s="64"/>
      <c r="R150" s="64"/>
      <c r="S150" s="64"/>
      <c r="T150" s="64"/>
    </row>
    <row r="151" spans="1:20">
      <c r="A151" s="4">
        <v>147</v>
      </c>
      <c r="B151" s="64"/>
      <c r="C151" s="72"/>
      <c r="D151" s="50"/>
      <c r="E151" s="68"/>
      <c r="F151" s="50"/>
      <c r="G151" s="69"/>
      <c r="H151" s="69"/>
      <c r="I151" s="64"/>
      <c r="J151" s="70"/>
      <c r="K151" s="70"/>
      <c r="L151" s="70"/>
      <c r="M151" s="70"/>
      <c r="N151" s="70"/>
      <c r="O151" s="70"/>
      <c r="P151" s="66"/>
      <c r="Q151" s="64"/>
      <c r="R151" s="64"/>
      <c r="S151" s="64"/>
      <c r="T151" s="64"/>
    </row>
    <row r="152" spans="1:20">
      <c r="A152" s="4">
        <v>148</v>
      </c>
      <c r="B152" s="64"/>
      <c r="C152" s="72"/>
      <c r="D152" s="50"/>
      <c r="E152" s="68"/>
      <c r="F152" s="50"/>
      <c r="G152" s="69"/>
      <c r="H152" s="69"/>
      <c r="I152" s="64"/>
      <c r="J152" s="70"/>
      <c r="K152" s="70"/>
      <c r="L152" s="70"/>
      <c r="M152" s="70"/>
      <c r="N152" s="70"/>
      <c r="O152" s="70"/>
      <c r="P152" s="66"/>
      <c r="Q152" s="64"/>
      <c r="R152" s="64"/>
      <c r="S152" s="64"/>
      <c r="T152" s="64"/>
    </row>
    <row r="153" spans="1:20">
      <c r="A153" s="4">
        <v>149</v>
      </c>
      <c r="B153" s="64"/>
      <c r="C153" s="72"/>
      <c r="D153" s="50"/>
      <c r="E153" s="68"/>
      <c r="F153" s="50"/>
      <c r="G153" s="69"/>
      <c r="H153" s="69"/>
      <c r="I153" s="64"/>
      <c r="J153" s="70"/>
      <c r="K153" s="70"/>
      <c r="L153" s="70"/>
      <c r="M153" s="70"/>
      <c r="N153" s="70"/>
      <c r="O153" s="70"/>
      <c r="P153" s="66"/>
      <c r="Q153" s="64"/>
      <c r="R153" s="64"/>
      <c r="S153" s="64"/>
      <c r="T153" s="64"/>
    </row>
    <row r="154" spans="1:20">
      <c r="A154" s="4">
        <v>150</v>
      </c>
      <c r="B154" s="64"/>
      <c r="C154" s="72"/>
      <c r="D154" s="50"/>
      <c r="E154" s="68"/>
      <c r="F154" s="50"/>
      <c r="G154" s="69"/>
      <c r="H154" s="69"/>
      <c r="I154" s="64"/>
      <c r="J154" s="70"/>
      <c r="K154" s="70"/>
      <c r="L154" s="70"/>
      <c r="M154" s="70"/>
      <c r="N154" s="70"/>
      <c r="O154" s="70"/>
      <c r="P154" s="66"/>
      <c r="Q154" s="64"/>
      <c r="R154" s="64"/>
      <c r="S154" s="64"/>
      <c r="T154" s="64"/>
    </row>
    <row r="155" spans="1:20">
      <c r="A155" s="4">
        <v>151</v>
      </c>
      <c r="B155" s="64"/>
      <c r="C155" s="72"/>
      <c r="D155" s="50"/>
      <c r="E155" s="68"/>
      <c r="F155" s="50"/>
      <c r="G155" s="69"/>
      <c r="H155" s="69"/>
      <c r="I155" s="64"/>
      <c r="J155" s="70"/>
      <c r="K155" s="70"/>
      <c r="L155" s="70"/>
      <c r="M155" s="70"/>
      <c r="N155" s="70"/>
      <c r="O155" s="70"/>
      <c r="P155" s="66"/>
      <c r="Q155" s="64"/>
      <c r="R155" s="64"/>
      <c r="S155" s="64"/>
      <c r="T155" s="64"/>
    </row>
    <row r="156" spans="1:20">
      <c r="A156" s="4">
        <v>152</v>
      </c>
      <c r="B156" s="64"/>
      <c r="C156" s="83"/>
      <c r="D156" s="50"/>
      <c r="E156" s="84"/>
      <c r="F156" s="50"/>
      <c r="G156" s="69"/>
      <c r="H156" s="69"/>
      <c r="I156" s="64"/>
      <c r="J156" s="83"/>
      <c r="K156" s="83"/>
      <c r="L156" s="83"/>
      <c r="M156" s="83"/>
      <c r="N156" s="83"/>
      <c r="O156" s="83"/>
      <c r="P156" s="66"/>
      <c r="Q156" s="64"/>
      <c r="R156" s="64"/>
      <c r="S156" s="64"/>
      <c r="T156" s="64"/>
    </row>
    <row r="157" spans="1:20">
      <c r="A157" s="4">
        <v>153</v>
      </c>
      <c r="B157" s="64"/>
      <c r="C157" s="83"/>
      <c r="D157" s="50"/>
      <c r="E157" s="84"/>
      <c r="F157" s="50"/>
      <c r="G157" s="69"/>
      <c r="H157" s="69"/>
      <c r="I157" s="64"/>
      <c r="J157" s="83"/>
      <c r="K157" s="83"/>
      <c r="L157" s="83"/>
      <c r="M157" s="83"/>
      <c r="N157" s="83"/>
      <c r="O157" s="83"/>
      <c r="P157" s="66"/>
      <c r="Q157" s="64"/>
      <c r="R157" s="64"/>
      <c r="S157" s="64"/>
      <c r="T157" s="64"/>
    </row>
    <row r="158" spans="1:20">
      <c r="A158" s="4">
        <v>154</v>
      </c>
      <c r="B158" s="64"/>
      <c r="C158" s="83"/>
      <c r="D158" s="50"/>
      <c r="E158" s="84"/>
      <c r="F158" s="50"/>
      <c r="G158" s="69"/>
      <c r="H158" s="69"/>
      <c r="I158" s="64"/>
      <c r="J158" s="83"/>
      <c r="K158" s="83"/>
      <c r="L158" s="83"/>
      <c r="M158" s="83"/>
      <c r="N158" s="83"/>
      <c r="O158" s="83"/>
      <c r="P158" s="66"/>
      <c r="Q158" s="64"/>
      <c r="R158" s="64"/>
      <c r="S158" s="64"/>
      <c r="T158" s="64"/>
    </row>
    <row r="159" spans="1:20">
      <c r="A159" s="4">
        <v>155</v>
      </c>
      <c r="B159" s="64"/>
      <c r="C159" s="83"/>
      <c r="D159" s="50"/>
      <c r="E159" s="84"/>
      <c r="F159" s="50"/>
      <c r="G159" s="69"/>
      <c r="H159" s="69"/>
      <c r="I159" s="64"/>
      <c r="J159" s="83"/>
      <c r="K159" s="83"/>
      <c r="L159" s="83"/>
      <c r="M159" s="83"/>
      <c r="N159" s="83"/>
      <c r="O159" s="83"/>
      <c r="P159" s="66"/>
      <c r="Q159" s="64"/>
      <c r="R159" s="64"/>
      <c r="S159" s="64"/>
      <c r="T159" s="64"/>
    </row>
    <row r="160" spans="1:20">
      <c r="A160" s="4">
        <v>156</v>
      </c>
      <c r="B160" s="64"/>
      <c r="C160" s="83"/>
      <c r="D160" s="50"/>
      <c r="E160" s="84"/>
      <c r="F160" s="50"/>
      <c r="G160" s="69"/>
      <c r="H160" s="69"/>
      <c r="I160" s="64"/>
      <c r="J160" s="83"/>
      <c r="K160" s="83"/>
      <c r="L160" s="83"/>
      <c r="M160" s="83"/>
      <c r="N160" s="83"/>
      <c r="O160" s="83"/>
      <c r="P160" s="66"/>
      <c r="Q160" s="64"/>
      <c r="R160" s="64"/>
      <c r="S160" s="64"/>
      <c r="T160" s="64"/>
    </row>
    <row r="161" spans="1:20">
      <c r="A161" s="4">
        <v>157</v>
      </c>
      <c r="B161" s="64"/>
      <c r="C161" s="72"/>
      <c r="D161" s="50"/>
      <c r="E161" s="68"/>
      <c r="F161" s="50"/>
      <c r="G161" s="69"/>
      <c r="H161" s="69"/>
      <c r="I161" s="64"/>
      <c r="J161" s="70"/>
      <c r="K161" s="70"/>
      <c r="L161" s="70"/>
      <c r="M161" s="70"/>
      <c r="N161" s="70"/>
      <c r="O161" s="70"/>
      <c r="P161" s="66"/>
      <c r="Q161" s="64"/>
      <c r="R161" s="64"/>
      <c r="S161" s="64"/>
      <c r="T161" s="64"/>
    </row>
    <row r="162" spans="1:20">
      <c r="A162" s="4">
        <v>158</v>
      </c>
      <c r="B162" s="64"/>
      <c r="C162" s="72"/>
      <c r="D162" s="50"/>
      <c r="E162" s="68"/>
      <c r="F162" s="50"/>
      <c r="G162" s="69"/>
      <c r="H162" s="69"/>
      <c r="I162" s="64"/>
      <c r="J162" s="70"/>
      <c r="K162" s="70"/>
      <c r="L162" s="70"/>
      <c r="M162" s="70"/>
      <c r="N162" s="70"/>
      <c r="O162" s="70"/>
      <c r="P162" s="66"/>
      <c r="Q162" s="64"/>
      <c r="R162" s="64"/>
      <c r="S162" s="64"/>
      <c r="T162" s="64"/>
    </row>
    <row r="163" spans="1:20">
      <c r="A163" s="4">
        <v>159</v>
      </c>
      <c r="B163" s="64"/>
      <c r="C163" s="72"/>
      <c r="D163" s="50"/>
      <c r="E163" s="68"/>
      <c r="F163" s="50"/>
      <c r="G163" s="69"/>
      <c r="H163" s="69"/>
      <c r="I163" s="64"/>
      <c r="J163" s="70"/>
      <c r="K163" s="70"/>
      <c r="L163" s="70"/>
      <c r="M163" s="70"/>
      <c r="N163" s="70"/>
      <c r="O163" s="70"/>
      <c r="P163" s="66"/>
      <c r="Q163" s="64"/>
      <c r="R163" s="64"/>
      <c r="S163" s="64"/>
      <c r="T163" s="64"/>
    </row>
    <row r="164" spans="1:20">
      <c r="A164" s="4">
        <v>160</v>
      </c>
      <c r="B164" s="64"/>
      <c r="C164" s="72"/>
      <c r="D164" s="50"/>
      <c r="E164" s="68"/>
      <c r="F164" s="50"/>
      <c r="G164" s="69"/>
      <c r="H164" s="69"/>
      <c r="I164" s="64"/>
      <c r="J164" s="70"/>
      <c r="K164" s="70"/>
      <c r="L164" s="70"/>
      <c r="M164" s="70"/>
      <c r="N164" s="70"/>
      <c r="O164" s="70"/>
      <c r="P164" s="66"/>
      <c r="Q164" s="64"/>
      <c r="R164" s="64"/>
      <c r="S164" s="64"/>
      <c r="T164" s="64"/>
    </row>
    <row r="165" spans="1:20">
      <c r="A165" s="59" t="s">
        <v>11</v>
      </c>
      <c r="B165" s="59"/>
      <c r="C165" s="59">
        <f>COUNTIFS(C5:C164,"*")</f>
        <v>108</v>
      </c>
      <c r="D165" s="59"/>
      <c r="E165" s="13"/>
      <c r="F165" s="59"/>
      <c r="G165" s="59">
        <f>SUM(G5:G164)</f>
        <v>2085</v>
      </c>
      <c r="H165" s="59">
        <f>SUM(H5:H164)</f>
        <v>1732</v>
      </c>
      <c r="I165" s="59">
        <f>SUM(I5:I164)</f>
        <v>3817</v>
      </c>
      <c r="J165" s="59"/>
      <c r="K165" s="59"/>
      <c r="L165" s="59"/>
      <c r="M165" s="59"/>
      <c r="N165" s="59"/>
      <c r="O165" s="59"/>
      <c r="P165" s="14"/>
      <c r="Q165" s="59"/>
      <c r="R165" s="59"/>
      <c r="S165" s="59"/>
      <c r="T165" s="12"/>
    </row>
    <row r="166" spans="1:20">
      <c r="A166" s="44" t="s">
        <v>66</v>
      </c>
      <c r="B166" s="10">
        <f>COUNTIF(B$5:B$164,"Team 1")</f>
        <v>46</v>
      </c>
      <c r="C166" s="44" t="s">
        <v>29</v>
      </c>
      <c r="D166" s="10">
        <f>COUNTIF(D5:D164,"Anganwadi")</f>
        <v>108</v>
      </c>
    </row>
    <row r="167" spans="1:20">
      <c r="A167" s="44" t="s">
        <v>67</v>
      </c>
      <c r="B167" s="10">
        <f>COUNTIF(B$6:B$164,"Team 2")</f>
        <v>62</v>
      </c>
      <c r="C167" s="44" t="s">
        <v>27</v>
      </c>
      <c r="D167" s="10">
        <f>COUNTIF(D5:D164,"School")</f>
        <v>0</v>
      </c>
    </row>
  </sheetData>
  <sheetProtection formatCells="0" deleteColumns="0" deleteRows="0"/>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7" t="s">
        <v>1101</v>
      </c>
      <c r="B1" s="137"/>
      <c r="C1" s="137"/>
      <c r="D1" s="138"/>
      <c r="E1" s="138"/>
      <c r="F1" s="138"/>
      <c r="G1" s="138"/>
      <c r="H1" s="138"/>
      <c r="I1" s="138"/>
      <c r="J1" s="138"/>
      <c r="K1" s="138"/>
      <c r="L1" s="138"/>
      <c r="M1" s="138"/>
      <c r="N1" s="138"/>
      <c r="O1" s="138"/>
      <c r="P1" s="138"/>
      <c r="Q1" s="138"/>
      <c r="R1" s="138"/>
      <c r="S1" s="138"/>
    </row>
    <row r="2" spans="1:20">
      <c r="A2" s="141" t="s">
        <v>63</v>
      </c>
      <c r="B2" s="142"/>
      <c r="C2" s="142"/>
      <c r="D2" s="24" t="s">
        <v>1097</v>
      </c>
      <c r="E2" s="21"/>
      <c r="F2" s="21"/>
      <c r="G2" s="21"/>
      <c r="H2" s="21"/>
      <c r="I2" s="21"/>
      <c r="J2" s="21"/>
      <c r="K2" s="21"/>
      <c r="L2" s="21"/>
      <c r="M2" s="21"/>
      <c r="N2" s="21"/>
      <c r="O2" s="21"/>
      <c r="P2" s="21"/>
      <c r="Q2" s="21"/>
      <c r="R2" s="21"/>
      <c r="S2" s="21"/>
    </row>
    <row r="3" spans="1:20" ht="24" customHeight="1">
      <c r="A3" s="143" t="s">
        <v>14</v>
      </c>
      <c r="B3" s="139" t="s">
        <v>65</v>
      </c>
      <c r="C3" s="144" t="s">
        <v>7</v>
      </c>
      <c r="D3" s="144" t="s">
        <v>59</v>
      </c>
      <c r="E3" s="144" t="s">
        <v>16</v>
      </c>
      <c r="F3" s="145" t="s">
        <v>17</v>
      </c>
      <c r="G3" s="144" t="s">
        <v>8</v>
      </c>
      <c r="H3" s="144"/>
      <c r="I3" s="144"/>
      <c r="J3" s="144" t="s">
        <v>35</v>
      </c>
      <c r="K3" s="139" t="s">
        <v>37</v>
      </c>
      <c r="L3" s="139" t="s">
        <v>54</v>
      </c>
      <c r="M3" s="139" t="s">
        <v>55</v>
      </c>
      <c r="N3" s="139" t="s">
        <v>38</v>
      </c>
      <c r="O3" s="139" t="s">
        <v>39</v>
      </c>
      <c r="P3" s="143" t="s">
        <v>58</v>
      </c>
      <c r="Q3" s="144" t="s">
        <v>56</v>
      </c>
      <c r="R3" s="144" t="s">
        <v>36</v>
      </c>
      <c r="S3" s="144" t="s">
        <v>57</v>
      </c>
      <c r="T3" s="144" t="s">
        <v>13</v>
      </c>
    </row>
    <row r="4" spans="1:20" ht="25.5" customHeight="1">
      <c r="A4" s="143"/>
      <c r="B4" s="146"/>
      <c r="C4" s="144"/>
      <c r="D4" s="144"/>
      <c r="E4" s="144"/>
      <c r="F4" s="145"/>
      <c r="G4" s="22" t="s">
        <v>9</v>
      </c>
      <c r="H4" s="22" t="s">
        <v>10</v>
      </c>
      <c r="I4" s="22" t="s">
        <v>11</v>
      </c>
      <c r="J4" s="144"/>
      <c r="K4" s="140"/>
      <c r="L4" s="140"/>
      <c r="M4" s="140"/>
      <c r="N4" s="140"/>
      <c r="O4" s="140"/>
      <c r="P4" s="143"/>
      <c r="Q4" s="143"/>
      <c r="R4" s="144"/>
      <c r="S4" s="144"/>
      <c r="T4" s="144"/>
    </row>
    <row r="5" spans="1:20">
      <c r="A5" s="4">
        <v>1</v>
      </c>
      <c r="B5" s="64" t="s">
        <v>66</v>
      </c>
      <c r="C5" s="67" t="s">
        <v>754</v>
      </c>
      <c r="D5" s="50" t="s">
        <v>29</v>
      </c>
      <c r="E5" s="68">
        <v>330</v>
      </c>
      <c r="F5" s="50" t="s">
        <v>105</v>
      </c>
      <c r="G5" s="69">
        <v>15</v>
      </c>
      <c r="H5" s="69">
        <v>18</v>
      </c>
      <c r="I5" s="64">
        <f t="shared" ref="I5:I18" si="0">+G5+H5</f>
        <v>33</v>
      </c>
      <c r="J5" s="70">
        <v>9435822641</v>
      </c>
      <c r="K5" s="70"/>
      <c r="L5" s="70"/>
      <c r="M5" s="70"/>
      <c r="N5" s="70"/>
      <c r="O5" s="70"/>
      <c r="P5" s="66">
        <v>43467</v>
      </c>
      <c r="Q5" s="64" t="s">
        <v>78</v>
      </c>
      <c r="R5" s="18"/>
      <c r="S5" s="18"/>
      <c r="T5" s="18"/>
    </row>
    <row r="6" spans="1:20">
      <c r="A6" s="4">
        <v>2</v>
      </c>
      <c r="B6" s="64" t="s">
        <v>66</v>
      </c>
      <c r="C6" s="72" t="s">
        <v>755</v>
      </c>
      <c r="D6" s="50" t="s">
        <v>29</v>
      </c>
      <c r="E6" s="68">
        <v>331</v>
      </c>
      <c r="F6" s="50" t="s">
        <v>105</v>
      </c>
      <c r="G6" s="69">
        <v>21</v>
      </c>
      <c r="H6" s="69">
        <v>15</v>
      </c>
      <c r="I6" s="64">
        <f t="shared" si="0"/>
        <v>36</v>
      </c>
      <c r="J6" s="70">
        <v>8403981949</v>
      </c>
      <c r="K6" s="70"/>
      <c r="L6" s="70"/>
      <c r="M6" s="70"/>
      <c r="N6" s="70"/>
      <c r="O6" s="70"/>
      <c r="P6" s="66">
        <v>43467</v>
      </c>
      <c r="Q6" s="64" t="s">
        <v>78</v>
      </c>
      <c r="R6" s="18"/>
      <c r="S6" s="18"/>
      <c r="T6" s="18"/>
    </row>
    <row r="7" spans="1:20">
      <c r="A7" s="4">
        <v>3</v>
      </c>
      <c r="B7" s="64" t="s">
        <v>66</v>
      </c>
      <c r="C7" s="67" t="s">
        <v>756</v>
      </c>
      <c r="D7" s="50" t="s">
        <v>29</v>
      </c>
      <c r="E7" s="68">
        <v>332</v>
      </c>
      <c r="F7" s="50" t="s">
        <v>105</v>
      </c>
      <c r="G7" s="69">
        <v>18</v>
      </c>
      <c r="H7" s="69">
        <v>21</v>
      </c>
      <c r="I7" s="64">
        <f t="shared" si="0"/>
        <v>39</v>
      </c>
      <c r="J7" s="70">
        <v>7896624082</v>
      </c>
      <c r="K7" s="70"/>
      <c r="L7" s="70"/>
      <c r="M7" s="70"/>
      <c r="N7" s="70"/>
      <c r="O7" s="70"/>
      <c r="P7" s="66">
        <v>43467</v>
      </c>
      <c r="Q7" s="64" t="s">
        <v>78</v>
      </c>
      <c r="R7" s="18"/>
      <c r="S7" s="18"/>
      <c r="T7" s="18"/>
    </row>
    <row r="8" spans="1:20">
      <c r="A8" s="4">
        <v>4</v>
      </c>
      <c r="B8" s="64" t="s">
        <v>66</v>
      </c>
      <c r="C8" s="72" t="s">
        <v>757</v>
      </c>
      <c r="D8" s="50" t="s">
        <v>29</v>
      </c>
      <c r="E8" s="68">
        <v>333</v>
      </c>
      <c r="F8" s="50" t="s">
        <v>105</v>
      </c>
      <c r="G8" s="69">
        <v>22</v>
      </c>
      <c r="H8" s="69">
        <v>13</v>
      </c>
      <c r="I8" s="64">
        <f t="shared" si="0"/>
        <v>35</v>
      </c>
      <c r="J8" s="70">
        <v>8721819214</v>
      </c>
      <c r="K8" s="70"/>
      <c r="L8" s="70"/>
      <c r="M8" s="70"/>
      <c r="N8" s="70"/>
      <c r="O8" s="70"/>
      <c r="P8" s="66">
        <v>43467</v>
      </c>
      <c r="Q8" s="64" t="s">
        <v>78</v>
      </c>
      <c r="R8" s="18"/>
      <c r="S8" s="18"/>
      <c r="T8" s="18"/>
    </row>
    <row r="9" spans="1:20">
      <c r="A9" s="4">
        <v>5</v>
      </c>
      <c r="B9" s="64" t="s">
        <v>66</v>
      </c>
      <c r="C9" s="72" t="s">
        <v>758</v>
      </c>
      <c r="D9" s="50" t="s">
        <v>29</v>
      </c>
      <c r="E9" s="68">
        <v>334</v>
      </c>
      <c r="F9" s="50" t="s">
        <v>105</v>
      </c>
      <c r="G9" s="69">
        <v>25</v>
      </c>
      <c r="H9" s="69">
        <v>14</v>
      </c>
      <c r="I9" s="64">
        <f t="shared" si="0"/>
        <v>39</v>
      </c>
      <c r="J9" s="70">
        <v>9531253520</v>
      </c>
      <c r="K9" s="70"/>
      <c r="L9" s="70"/>
      <c r="M9" s="70"/>
      <c r="N9" s="70"/>
      <c r="O9" s="70"/>
      <c r="P9" s="66">
        <v>43467</v>
      </c>
      <c r="Q9" s="64" t="s">
        <v>78</v>
      </c>
      <c r="R9" s="18"/>
      <c r="S9" s="18"/>
      <c r="T9" s="18"/>
    </row>
    <row r="10" spans="1:20">
      <c r="A10" s="4">
        <v>6</v>
      </c>
      <c r="B10" s="64" t="s">
        <v>66</v>
      </c>
      <c r="C10" s="72" t="s">
        <v>759</v>
      </c>
      <c r="D10" s="50" t="s">
        <v>29</v>
      </c>
      <c r="E10" s="68">
        <v>335</v>
      </c>
      <c r="F10" s="50" t="s">
        <v>105</v>
      </c>
      <c r="G10" s="69">
        <v>15</v>
      </c>
      <c r="H10" s="69">
        <v>18</v>
      </c>
      <c r="I10" s="64">
        <f t="shared" si="0"/>
        <v>33</v>
      </c>
      <c r="J10" s="70">
        <v>9954428566</v>
      </c>
      <c r="K10" s="70"/>
      <c r="L10" s="70"/>
      <c r="M10" s="70"/>
      <c r="N10" s="70"/>
      <c r="O10" s="70"/>
      <c r="P10" s="66">
        <v>43467</v>
      </c>
      <c r="Q10" s="64" t="s">
        <v>78</v>
      </c>
      <c r="R10" s="18"/>
      <c r="S10" s="18"/>
      <c r="T10" s="18"/>
    </row>
    <row r="11" spans="1:20">
      <c r="A11" s="4">
        <v>7</v>
      </c>
      <c r="B11" s="64" t="s">
        <v>67</v>
      </c>
      <c r="C11" s="83" t="s">
        <v>760</v>
      </c>
      <c r="D11" s="50" t="s">
        <v>29</v>
      </c>
      <c r="E11" s="84">
        <v>214</v>
      </c>
      <c r="F11" s="50" t="s">
        <v>105</v>
      </c>
      <c r="G11" s="69">
        <v>25</v>
      </c>
      <c r="H11" s="69">
        <v>14</v>
      </c>
      <c r="I11" s="64">
        <f t="shared" si="0"/>
        <v>39</v>
      </c>
      <c r="J11" s="83"/>
      <c r="K11" s="83"/>
      <c r="L11" s="83"/>
      <c r="M11" s="83"/>
      <c r="N11" s="83"/>
      <c r="O11" s="83"/>
      <c r="P11" s="66">
        <v>43467</v>
      </c>
      <c r="Q11" s="64" t="s">
        <v>78</v>
      </c>
      <c r="R11" s="18"/>
      <c r="S11" s="18"/>
      <c r="T11" s="18"/>
    </row>
    <row r="12" spans="1:20">
      <c r="A12" s="4">
        <v>8</v>
      </c>
      <c r="B12" s="64" t="s">
        <v>67</v>
      </c>
      <c r="C12" s="83" t="s">
        <v>761</v>
      </c>
      <c r="D12" s="50" t="s">
        <v>29</v>
      </c>
      <c r="E12" s="84">
        <v>108</v>
      </c>
      <c r="F12" s="50" t="s">
        <v>105</v>
      </c>
      <c r="G12" s="69">
        <v>21</v>
      </c>
      <c r="H12" s="69">
        <v>15</v>
      </c>
      <c r="I12" s="64">
        <f t="shared" si="0"/>
        <v>36</v>
      </c>
      <c r="J12" s="83"/>
      <c r="K12" s="83"/>
      <c r="L12" s="83"/>
      <c r="M12" s="83"/>
      <c r="N12" s="83"/>
      <c r="O12" s="83"/>
      <c r="P12" s="66">
        <v>43467</v>
      </c>
      <c r="Q12" s="64" t="s">
        <v>78</v>
      </c>
      <c r="R12" s="18"/>
      <c r="S12" s="18"/>
      <c r="T12" s="18"/>
    </row>
    <row r="13" spans="1:20">
      <c r="A13" s="4">
        <v>9</v>
      </c>
      <c r="B13" s="64" t="s">
        <v>67</v>
      </c>
      <c r="C13" s="83" t="s">
        <v>762</v>
      </c>
      <c r="D13" s="50" t="s">
        <v>29</v>
      </c>
      <c r="E13" s="84">
        <v>189</v>
      </c>
      <c r="F13" s="50" t="s">
        <v>105</v>
      </c>
      <c r="G13" s="69">
        <v>18</v>
      </c>
      <c r="H13" s="69">
        <v>21</v>
      </c>
      <c r="I13" s="64">
        <f t="shared" si="0"/>
        <v>39</v>
      </c>
      <c r="J13" s="83"/>
      <c r="K13" s="83"/>
      <c r="L13" s="83"/>
      <c r="M13" s="83"/>
      <c r="N13" s="83"/>
      <c r="O13" s="83"/>
      <c r="P13" s="66">
        <v>43467</v>
      </c>
      <c r="Q13" s="64" t="s">
        <v>78</v>
      </c>
      <c r="R13" s="18"/>
      <c r="S13" s="18"/>
      <c r="T13" s="18"/>
    </row>
    <row r="14" spans="1:20">
      <c r="A14" s="4">
        <v>10</v>
      </c>
      <c r="B14" s="64" t="s">
        <v>67</v>
      </c>
      <c r="C14" s="83" t="s">
        <v>763</v>
      </c>
      <c r="D14" s="50" t="s">
        <v>29</v>
      </c>
      <c r="E14" s="84">
        <v>190</v>
      </c>
      <c r="F14" s="50" t="s">
        <v>105</v>
      </c>
      <c r="G14" s="69">
        <v>22</v>
      </c>
      <c r="H14" s="69">
        <v>13</v>
      </c>
      <c r="I14" s="64">
        <f t="shared" si="0"/>
        <v>35</v>
      </c>
      <c r="J14" s="83"/>
      <c r="K14" s="83"/>
      <c r="L14" s="83"/>
      <c r="M14" s="83"/>
      <c r="N14" s="83"/>
      <c r="O14" s="83"/>
      <c r="P14" s="66">
        <v>43467</v>
      </c>
      <c r="Q14" s="64" t="s">
        <v>78</v>
      </c>
      <c r="R14" s="18"/>
      <c r="S14" s="18"/>
      <c r="T14" s="18"/>
    </row>
    <row r="15" spans="1:20">
      <c r="A15" s="4">
        <v>11</v>
      </c>
      <c r="B15" s="64" t="s">
        <v>67</v>
      </c>
      <c r="C15" s="83" t="s">
        <v>764</v>
      </c>
      <c r="D15" s="50" t="s">
        <v>29</v>
      </c>
      <c r="E15" s="84">
        <v>192</v>
      </c>
      <c r="F15" s="50" t="s">
        <v>105</v>
      </c>
      <c r="G15" s="69">
        <v>25</v>
      </c>
      <c r="H15" s="69">
        <v>14</v>
      </c>
      <c r="I15" s="64">
        <f t="shared" si="0"/>
        <v>39</v>
      </c>
      <c r="J15" s="83"/>
      <c r="K15" s="83"/>
      <c r="L15" s="83"/>
      <c r="M15" s="83"/>
      <c r="N15" s="83"/>
      <c r="O15" s="83"/>
      <c r="P15" s="66">
        <v>43467</v>
      </c>
      <c r="Q15" s="64" t="s">
        <v>78</v>
      </c>
      <c r="R15" s="18"/>
      <c r="S15" s="18"/>
      <c r="T15" s="18"/>
    </row>
    <row r="16" spans="1:20">
      <c r="A16" s="4">
        <v>12</v>
      </c>
      <c r="B16" s="64" t="s">
        <v>67</v>
      </c>
      <c r="C16" s="83" t="s">
        <v>765</v>
      </c>
      <c r="D16" s="50" t="s">
        <v>29</v>
      </c>
      <c r="E16" s="84">
        <v>194</v>
      </c>
      <c r="F16" s="50" t="s">
        <v>105</v>
      </c>
      <c r="G16" s="69">
        <v>12</v>
      </c>
      <c r="H16" s="69">
        <v>15</v>
      </c>
      <c r="I16" s="64">
        <f t="shared" si="0"/>
        <v>27</v>
      </c>
      <c r="J16" s="83"/>
      <c r="K16" s="83"/>
      <c r="L16" s="83"/>
      <c r="M16" s="83"/>
      <c r="N16" s="83"/>
      <c r="O16" s="83"/>
      <c r="P16" s="66">
        <v>43467</v>
      </c>
      <c r="Q16" s="64" t="s">
        <v>78</v>
      </c>
      <c r="R16" s="18"/>
      <c r="S16" s="18"/>
      <c r="T16" s="18"/>
    </row>
    <row r="17" spans="1:20">
      <c r="A17" s="4">
        <v>13</v>
      </c>
      <c r="B17" s="64" t="s">
        <v>67</v>
      </c>
      <c r="C17" s="83" t="s">
        <v>766</v>
      </c>
      <c r="D17" s="50" t="s">
        <v>29</v>
      </c>
      <c r="E17" s="84">
        <v>196</v>
      </c>
      <c r="F17" s="50" t="s">
        <v>105</v>
      </c>
      <c r="G17" s="69">
        <v>15</v>
      </c>
      <c r="H17" s="69">
        <v>18</v>
      </c>
      <c r="I17" s="64">
        <f t="shared" si="0"/>
        <v>33</v>
      </c>
      <c r="J17" s="83"/>
      <c r="K17" s="83"/>
      <c r="L17" s="83"/>
      <c r="M17" s="83"/>
      <c r="N17" s="83"/>
      <c r="O17" s="83"/>
      <c r="P17" s="66">
        <v>43467</v>
      </c>
      <c r="Q17" s="64" t="s">
        <v>78</v>
      </c>
      <c r="R17" s="18"/>
      <c r="S17" s="18"/>
      <c r="T17" s="18"/>
    </row>
    <row r="18" spans="1:20">
      <c r="A18" s="4">
        <v>14</v>
      </c>
      <c r="B18" s="64" t="s">
        <v>67</v>
      </c>
      <c r="C18" s="83" t="s">
        <v>767</v>
      </c>
      <c r="D18" s="50" t="s">
        <v>29</v>
      </c>
      <c r="E18" s="84">
        <v>213</v>
      </c>
      <c r="F18" s="50" t="s">
        <v>105</v>
      </c>
      <c r="G18" s="69">
        <v>21</v>
      </c>
      <c r="H18" s="69">
        <v>15</v>
      </c>
      <c r="I18" s="64">
        <f t="shared" si="0"/>
        <v>36</v>
      </c>
      <c r="J18" s="83"/>
      <c r="K18" s="83"/>
      <c r="L18" s="83"/>
      <c r="M18" s="83"/>
      <c r="N18" s="83"/>
      <c r="O18" s="83"/>
      <c r="P18" s="66">
        <v>43467</v>
      </c>
      <c r="Q18" s="64" t="s">
        <v>78</v>
      </c>
      <c r="R18" s="18"/>
      <c r="S18" s="18"/>
      <c r="T18" s="18"/>
    </row>
    <row r="19" spans="1:20">
      <c r="A19" s="4">
        <v>15</v>
      </c>
      <c r="B19" s="64" t="s">
        <v>67</v>
      </c>
      <c r="C19" s="64" t="s">
        <v>768</v>
      </c>
      <c r="D19" s="50" t="s">
        <v>27</v>
      </c>
      <c r="E19" s="64" t="s">
        <v>769</v>
      </c>
      <c r="F19" s="64" t="s">
        <v>120</v>
      </c>
      <c r="G19" s="65">
        <v>91</v>
      </c>
      <c r="H19" s="65">
        <v>97</v>
      </c>
      <c r="I19" s="65">
        <v>188</v>
      </c>
      <c r="J19" s="64"/>
      <c r="K19" s="64"/>
      <c r="L19" s="64"/>
      <c r="M19" s="64"/>
      <c r="N19" s="64"/>
      <c r="O19" s="64"/>
      <c r="P19" s="66">
        <v>43468</v>
      </c>
      <c r="Q19" s="64" t="s">
        <v>79</v>
      </c>
      <c r="R19" s="18"/>
      <c r="S19" s="18"/>
      <c r="T19" s="18"/>
    </row>
    <row r="20" spans="1:20">
      <c r="A20" s="4">
        <v>16</v>
      </c>
      <c r="B20" s="64" t="s">
        <v>66</v>
      </c>
      <c r="C20" s="64" t="s">
        <v>770</v>
      </c>
      <c r="D20" s="50" t="s">
        <v>27</v>
      </c>
      <c r="E20" s="64" t="s">
        <v>771</v>
      </c>
      <c r="F20" s="64" t="s">
        <v>120</v>
      </c>
      <c r="G20" s="65">
        <v>29</v>
      </c>
      <c r="H20" s="65">
        <v>23</v>
      </c>
      <c r="I20" s="65">
        <v>52</v>
      </c>
      <c r="J20" s="82">
        <v>9957906271</v>
      </c>
      <c r="K20" s="82"/>
      <c r="L20" s="82"/>
      <c r="M20" s="82"/>
      <c r="N20" s="82"/>
      <c r="O20" s="82"/>
      <c r="P20" s="66">
        <v>43468</v>
      </c>
      <c r="Q20" s="64" t="s">
        <v>79</v>
      </c>
      <c r="R20" s="18"/>
      <c r="S20" s="18"/>
      <c r="T20" s="18"/>
    </row>
    <row r="21" spans="1:20">
      <c r="A21" s="4">
        <v>17</v>
      </c>
      <c r="B21" s="64" t="s">
        <v>66</v>
      </c>
      <c r="C21" s="72" t="s">
        <v>772</v>
      </c>
      <c r="D21" s="50" t="s">
        <v>29</v>
      </c>
      <c r="E21" s="68">
        <v>336</v>
      </c>
      <c r="F21" s="50" t="s">
        <v>105</v>
      </c>
      <c r="G21" s="69">
        <v>21</v>
      </c>
      <c r="H21" s="69">
        <v>15</v>
      </c>
      <c r="I21" s="64">
        <f t="shared" ref="I21:I45" si="1">+G21+H21</f>
        <v>36</v>
      </c>
      <c r="J21" s="70">
        <v>6900735316</v>
      </c>
      <c r="K21" s="70"/>
      <c r="L21" s="70"/>
      <c r="M21" s="70"/>
      <c r="N21" s="70"/>
      <c r="O21" s="70"/>
      <c r="P21" s="66">
        <v>43468</v>
      </c>
      <c r="Q21" s="64" t="s">
        <v>79</v>
      </c>
      <c r="R21" s="18"/>
      <c r="S21" s="18"/>
      <c r="T21" s="18"/>
    </row>
    <row r="22" spans="1:20">
      <c r="A22" s="4">
        <v>18</v>
      </c>
      <c r="B22" s="64" t="s">
        <v>66</v>
      </c>
      <c r="C22" s="72" t="s">
        <v>773</v>
      </c>
      <c r="D22" s="50" t="s">
        <v>29</v>
      </c>
      <c r="E22" s="68">
        <v>337</v>
      </c>
      <c r="F22" s="50" t="s">
        <v>105</v>
      </c>
      <c r="G22" s="69">
        <v>18</v>
      </c>
      <c r="H22" s="69">
        <v>21</v>
      </c>
      <c r="I22" s="64">
        <f t="shared" si="1"/>
        <v>39</v>
      </c>
      <c r="J22" s="70">
        <v>8638828562</v>
      </c>
      <c r="K22" s="70"/>
      <c r="L22" s="70"/>
      <c r="M22" s="70"/>
      <c r="N22" s="70"/>
      <c r="O22" s="70"/>
      <c r="P22" s="66">
        <v>43468</v>
      </c>
      <c r="Q22" s="64" t="s">
        <v>79</v>
      </c>
      <c r="R22" s="18"/>
      <c r="S22" s="18"/>
      <c r="T22" s="18"/>
    </row>
    <row r="23" spans="1:20">
      <c r="A23" s="4">
        <v>19</v>
      </c>
      <c r="B23" s="64" t="s">
        <v>66</v>
      </c>
      <c r="C23" s="72" t="s">
        <v>774</v>
      </c>
      <c r="D23" s="50" t="s">
        <v>29</v>
      </c>
      <c r="E23" s="68">
        <v>340</v>
      </c>
      <c r="F23" s="50" t="s">
        <v>105</v>
      </c>
      <c r="G23" s="69">
        <v>22</v>
      </c>
      <c r="H23" s="69">
        <v>13</v>
      </c>
      <c r="I23" s="64">
        <f t="shared" si="1"/>
        <v>35</v>
      </c>
      <c r="J23" s="70">
        <v>9365495139</v>
      </c>
      <c r="K23" s="70"/>
      <c r="L23" s="70"/>
      <c r="M23" s="70"/>
      <c r="N23" s="70"/>
      <c r="O23" s="70"/>
      <c r="P23" s="66">
        <v>43468</v>
      </c>
      <c r="Q23" s="64" t="s">
        <v>79</v>
      </c>
      <c r="R23" s="18"/>
      <c r="S23" s="18"/>
      <c r="T23" s="18"/>
    </row>
    <row r="24" spans="1:20">
      <c r="A24" s="4">
        <v>20</v>
      </c>
      <c r="B24" s="64" t="s">
        <v>66</v>
      </c>
      <c r="C24" s="72" t="s">
        <v>775</v>
      </c>
      <c r="D24" s="50" t="s">
        <v>29</v>
      </c>
      <c r="E24" s="68">
        <v>341</v>
      </c>
      <c r="F24" s="50" t="s">
        <v>105</v>
      </c>
      <c r="G24" s="69">
        <v>25</v>
      </c>
      <c r="H24" s="69">
        <v>14</v>
      </c>
      <c r="I24" s="64">
        <f t="shared" si="1"/>
        <v>39</v>
      </c>
      <c r="J24" s="70"/>
      <c r="K24" s="70"/>
      <c r="L24" s="70"/>
      <c r="M24" s="70"/>
      <c r="N24" s="70"/>
      <c r="O24" s="70"/>
      <c r="P24" s="66">
        <v>43468</v>
      </c>
      <c r="Q24" s="64" t="s">
        <v>79</v>
      </c>
      <c r="R24" s="18"/>
      <c r="S24" s="18"/>
      <c r="T24" s="18"/>
    </row>
    <row r="25" spans="1:20">
      <c r="A25" s="4">
        <v>21</v>
      </c>
      <c r="B25" s="64" t="s">
        <v>67</v>
      </c>
      <c r="C25" s="83" t="s">
        <v>776</v>
      </c>
      <c r="D25" s="50" t="s">
        <v>29</v>
      </c>
      <c r="E25" s="84">
        <v>40</v>
      </c>
      <c r="F25" s="50" t="s">
        <v>105</v>
      </c>
      <c r="G25" s="69">
        <v>18</v>
      </c>
      <c r="H25" s="69">
        <v>21</v>
      </c>
      <c r="I25" s="64">
        <f t="shared" si="1"/>
        <v>39</v>
      </c>
      <c r="J25" s="83"/>
      <c r="K25" s="83"/>
      <c r="L25" s="83"/>
      <c r="M25" s="83"/>
      <c r="N25" s="83"/>
      <c r="O25" s="83"/>
      <c r="P25" s="66">
        <v>43468</v>
      </c>
      <c r="Q25" s="64" t="s">
        <v>79</v>
      </c>
      <c r="R25" s="18"/>
      <c r="S25" s="18"/>
      <c r="T25" s="18"/>
    </row>
    <row r="26" spans="1:20">
      <c r="A26" s="4">
        <v>22</v>
      </c>
      <c r="B26" s="64" t="s">
        <v>67</v>
      </c>
      <c r="C26" s="83" t="s">
        <v>777</v>
      </c>
      <c r="D26" s="50" t="s">
        <v>29</v>
      </c>
      <c r="E26" s="84">
        <v>56</v>
      </c>
      <c r="F26" s="50" t="s">
        <v>105</v>
      </c>
      <c r="G26" s="69">
        <v>22</v>
      </c>
      <c r="H26" s="69">
        <v>13</v>
      </c>
      <c r="I26" s="64">
        <f t="shared" si="1"/>
        <v>35</v>
      </c>
      <c r="J26" s="83"/>
      <c r="K26" s="83"/>
      <c r="L26" s="83"/>
      <c r="M26" s="83"/>
      <c r="N26" s="83"/>
      <c r="O26" s="83"/>
      <c r="P26" s="66">
        <v>43468</v>
      </c>
      <c r="Q26" s="64" t="s">
        <v>79</v>
      </c>
      <c r="R26" s="18"/>
      <c r="S26" s="18"/>
      <c r="T26" s="18"/>
    </row>
    <row r="27" spans="1:20">
      <c r="A27" s="4">
        <v>23</v>
      </c>
      <c r="B27" s="64" t="s">
        <v>67</v>
      </c>
      <c r="C27" s="83" t="s">
        <v>778</v>
      </c>
      <c r="D27" s="50" t="s">
        <v>29</v>
      </c>
      <c r="E27" s="84">
        <v>73</v>
      </c>
      <c r="F27" s="50" t="s">
        <v>105</v>
      </c>
      <c r="G27" s="69">
        <v>25</v>
      </c>
      <c r="H27" s="69">
        <v>14</v>
      </c>
      <c r="I27" s="64">
        <f t="shared" si="1"/>
        <v>39</v>
      </c>
      <c r="J27" s="83"/>
      <c r="K27" s="83"/>
      <c r="L27" s="83"/>
      <c r="M27" s="83"/>
      <c r="N27" s="83"/>
      <c r="O27" s="83"/>
      <c r="P27" s="66">
        <v>43468</v>
      </c>
      <c r="Q27" s="64" t="s">
        <v>79</v>
      </c>
      <c r="R27" s="18"/>
      <c r="S27" s="18"/>
      <c r="T27" s="18"/>
    </row>
    <row r="28" spans="1:20">
      <c r="A28" s="4">
        <v>24</v>
      </c>
      <c r="B28" s="64" t="s">
        <v>67</v>
      </c>
      <c r="C28" s="83" t="s">
        <v>779</v>
      </c>
      <c r="D28" s="50" t="s">
        <v>29</v>
      </c>
      <c r="E28" s="84">
        <v>41</v>
      </c>
      <c r="F28" s="50" t="s">
        <v>105</v>
      </c>
      <c r="G28" s="69">
        <v>15</v>
      </c>
      <c r="H28" s="69">
        <v>18</v>
      </c>
      <c r="I28" s="64">
        <f t="shared" si="1"/>
        <v>33</v>
      </c>
      <c r="J28" s="83"/>
      <c r="K28" s="83"/>
      <c r="L28" s="83"/>
      <c r="M28" s="83"/>
      <c r="N28" s="83"/>
      <c r="O28" s="83"/>
      <c r="P28" s="66">
        <v>43468</v>
      </c>
      <c r="Q28" s="64" t="s">
        <v>79</v>
      </c>
      <c r="R28" s="18"/>
      <c r="S28" s="18"/>
      <c r="T28" s="18"/>
    </row>
    <row r="29" spans="1:20">
      <c r="A29" s="4">
        <v>25</v>
      </c>
      <c r="B29" s="64" t="s">
        <v>67</v>
      </c>
      <c r="C29" s="83" t="s">
        <v>780</v>
      </c>
      <c r="D29" s="50" t="s">
        <v>29</v>
      </c>
      <c r="E29" s="84">
        <v>62</v>
      </c>
      <c r="F29" s="50" t="s">
        <v>105</v>
      </c>
      <c r="G29" s="69">
        <v>21</v>
      </c>
      <c r="H29" s="69">
        <v>15</v>
      </c>
      <c r="I29" s="64">
        <f t="shared" si="1"/>
        <v>36</v>
      </c>
      <c r="J29" s="83"/>
      <c r="K29" s="83"/>
      <c r="L29" s="83"/>
      <c r="M29" s="83"/>
      <c r="N29" s="83"/>
      <c r="O29" s="83"/>
      <c r="P29" s="66">
        <v>43468</v>
      </c>
      <c r="Q29" s="64" t="s">
        <v>79</v>
      </c>
      <c r="R29" s="18"/>
      <c r="S29" s="18"/>
      <c r="T29" s="18"/>
    </row>
    <row r="30" spans="1:20">
      <c r="A30" s="4">
        <v>26</v>
      </c>
      <c r="B30" s="64" t="s">
        <v>67</v>
      </c>
      <c r="C30" s="83" t="s">
        <v>781</v>
      </c>
      <c r="D30" s="50" t="s">
        <v>29</v>
      </c>
      <c r="E30" s="84">
        <v>64</v>
      </c>
      <c r="F30" s="50" t="s">
        <v>105</v>
      </c>
      <c r="G30" s="69">
        <v>18</v>
      </c>
      <c r="H30" s="69">
        <v>21</v>
      </c>
      <c r="I30" s="64">
        <f t="shared" si="1"/>
        <v>39</v>
      </c>
      <c r="J30" s="83"/>
      <c r="K30" s="83"/>
      <c r="L30" s="83"/>
      <c r="M30" s="83"/>
      <c r="N30" s="83"/>
      <c r="O30" s="83"/>
      <c r="P30" s="66">
        <v>43468</v>
      </c>
      <c r="Q30" s="64" t="s">
        <v>79</v>
      </c>
      <c r="R30" s="18"/>
      <c r="S30" s="18"/>
      <c r="T30" s="18"/>
    </row>
    <row r="31" spans="1:20">
      <c r="A31" s="4">
        <v>27</v>
      </c>
      <c r="B31" s="64" t="s">
        <v>67</v>
      </c>
      <c r="C31" s="83" t="s">
        <v>782</v>
      </c>
      <c r="D31" s="50" t="s">
        <v>29</v>
      </c>
      <c r="E31" s="84">
        <v>65</v>
      </c>
      <c r="F31" s="50" t="s">
        <v>105</v>
      </c>
      <c r="G31" s="69">
        <v>22</v>
      </c>
      <c r="H31" s="69">
        <v>13</v>
      </c>
      <c r="I31" s="64">
        <f t="shared" si="1"/>
        <v>35</v>
      </c>
      <c r="J31" s="83"/>
      <c r="K31" s="83"/>
      <c r="L31" s="83"/>
      <c r="M31" s="83"/>
      <c r="N31" s="83"/>
      <c r="O31" s="83"/>
      <c r="P31" s="66">
        <v>43468</v>
      </c>
      <c r="Q31" s="64" t="s">
        <v>79</v>
      </c>
      <c r="R31" s="18"/>
      <c r="S31" s="18"/>
      <c r="T31" s="18"/>
    </row>
    <row r="32" spans="1:20">
      <c r="A32" s="4">
        <v>28</v>
      </c>
      <c r="B32" s="64" t="s">
        <v>67</v>
      </c>
      <c r="C32" s="83" t="s">
        <v>783</v>
      </c>
      <c r="D32" s="50" t="s">
        <v>29</v>
      </c>
      <c r="E32" s="84">
        <v>76</v>
      </c>
      <c r="F32" s="50" t="s">
        <v>105</v>
      </c>
      <c r="G32" s="69">
        <v>25</v>
      </c>
      <c r="H32" s="69">
        <v>14</v>
      </c>
      <c r="I32" s="64">
        <f t="shared" si="1"/>
        <v>39</v>
      </c>
      <c r="J32" s="83"/>
      <c r="K32" s="83"/>
      <c r="L32" s="83"/>
      <c r="M32" s="83"/>
      <c r="N32" s="83"/>
      <c r="O32" s="83"/>
      <c r="P32" s="66">
        <v>43468</v>
      </c>
      <c r="Q32" s="64" t="s">
        <v>79</v>
      </c>
      <c r="R32" s="18"/>
      <c r="S32" s="18"/>
      <c r="T32" s="18"/>
    </row>
    <row r="33" spans="1:20">
      <c r="A33" s="4">
        <v>29</v>
      </c>
      <c r="B33" s="64" t="s">
        <v>66</v>
      </c>
      <c r="C33" s="72" t="s">
        <v>784</v>
      </c>
      <c r="D33" s="50" t="s">
        <v>29</v>
      </c>
      <c r="E33" s="68">
        <v>411</v>
      </c>
      <c r="F33" s="50" t="s">
        <v>105</v>
      </c>
      <c r="G33" s="69">
        <v>18</v>
      </c>
      <c r="H33" s="69">
        <v>21</v>
      </c>
      <c r="I33" s="64">
        <f t="shared" si="1"/>
        <v>39</v>
      </c>
      <c r="J33" s="70">
        <v>9678439461</v>
      </c>
      <c r="K33" s="70"/>
      <c r="L33" s="70"/>
      <c r="M33" s="70"/>
      <c r="N33" s="70"/>
      <c r="O33" s="70"/>
      <c r="P33" s="66">
        <v>43469</v>
      </c>
      <c r="Q33" s="64" t="s">
        <v>80</v>
      </c>
      <c r="R33" s="18"/>
      <c r="S33" s="18"/>
      <c r="T33" s="18"/>
    </row>
    <row r="34" spans="1:20">
      <c r="A34" s="4">
        <v>30</v>
      </c>
      <c r="B34" s="64" t="s">
        <v>66</v>
      </c>
      <c r="C34" s="72" t="s">
        <v>785</v>
      </c>
      <c r="D34" s="50" t="s">
        <v>29</v>
      </c>
      <c r="E34" s="68">
        <v>412</v>
      </c>
      <c r="F34" s="50" t="s">
        <v>105</v>
      </c>
      <c r="G34" s="69">
        <v>22</v>
      </c>
      <c r="H34" s="69">
        <v>13</v>
      </c>
      <c r="I34" s="64">
        <f t="shared" si="1"/>
        <v>35</v>
      </c>
      <c r="J34" s="70">
        <v>8724006390</v>
      </c>
      <c r="K34" s="70"/>
      <c r="L34" s="70"/>
      <c r="M34" s="70"/>
      <c r="N34" s="70"/>
      <c r="O34" s="70"/>
      <c r="P34" s="66">
        <v>43469</v>
      </c>
      <c r="Q34" s="64" t="s">
        <v>80</v>
      </c>
      <c r="R34" s="18"/>
      <c r="S34" s="18"/>
      <c r="T34" s="18"/>
    </row>
    <row r="35" spans="1:20">
      <c r="A35" s="4">
        <v>31</v>
      </c>
      <c r="B35" s="64" t="s">
        <v>66</v>
      </c>
      <c r="C35" s="72" t="s">
        <v>786</v>
      </c>
      <c r="D35" s="50" t="s">
        <v>29</v>
      </c>
      <c r="E35" s="68">
        <v>413</v>
      </c>
      <c r="F35" s="50" t="s">
        <v>105</v>
      </c>
      <c r="G35" s="69">
        <v>25</v>
      </c>
      <c r="H35" s="69">
        <v>14</v>
      </c>
      <c r="I35" s="64">
        <f t="shared" si="1"/>
        <v>39</v>
      </c>
      <c r="J35" s="70">
        <v>7896612634</v>
      </c>
      <c r="K35" s="70"/>
      <c r="L35" s="70"/>
      <c r="M35" s="70"/>
      <c r="N35" s="70"/>
      <c r="O35" s="70"/>
      <c r="P35" s="66">
        <v>43469</v>
      </c>
      <c r="Q35" s="64" t="s">
        <v>80</v>
      </c>
      <c r="R35" s="18"/>
      <c r="S35" s="18"/>
      <c r="T35" s="18"/>
    </row>
    <row r="36" spans="1:20">
      <c r="A36" s="4">
        <v>32</v>
      </c>
      <c r="B36" s="64" t="s">
        <v>66</v>
      </c>
      <c r="C36" s="72" t="s">
        <v>787</v>
      </c>
      <c r="D36" s="50" t="s">
        <v>29</v>
      </c>
      <c r="E36" s="68">
        <v>414</v>
      </c>
      <c r="F36" s="50" t="s">
        <v>105</v>
      </c>
      <c r="G36" s="69">
        <v>21</v>
      </c>
      <c r="H36" s="69">
        <v>15</v>
      </c>
      <c r="I36" s="64">
        <f t="shared" si="1"/>
        <v>36</v>
      </c>
      <c r="J36" s="70">
        <v>8751814739</v>
      </c>
      <c r="K36" s="70"/>
      <c r="L36" s="70"/>
      <c r="M36" s="70"/>
      <c r="N36" s="70"/>
      <c r="O36" s="70"/>
      <c r="P36" s="66">
        <v>43469</v>
      </c>
      <c r="Q36" s="64" t="s">
        <v>80</v>
      </c>
      <c r="R36" s="18"/>
      <c r="S36" s="18"/>
      <c r="T36" s="18"/>
    </row>
    <row r="37" spans="1:20">
      <c r="A37" s="4">
        <v>33</v>
      </c>
      <c r="B37" s="64" t="s">
        <v>66</v>
      </c>
      <c r="C37" s="72" t="s">
        <v>788</v>
      </c>
      <c r="D37" s="50" t="s">
        <v>29</v>
      </c>
      <c r="E37" s="68">
        <v>415</v>
      </c>
      <c r="F37" s="50" t="s">
        <v>105</v>
      </c>
      <c r="G37" s="69">
        <v>18</v>
      </c>
      <c r="H37" s="69">
        <v>21</v>
      </c>
      <c r="I37" s="64">
        <f t="shared" si="1"/>
        <v>39</v>
      </c>
      <c r="J37" s="70">
        <v>9706975522</v>
      </c>
      <c r="K37" s="70"/>
      <c r="L37" s="70"/>
      <c r="M37" s="70"/>
      <c r="N37" s="70"/>
      <c r="O37" s="70"/>
      <c r="P37" s="66">
        <v>43469</v>
      </c>
      <c r="Q37" s="64" t="s">
        <v>80</v>
      </c>
      <c r="R37" s="18"/>
      <c r="S37" s="18"/>
      <c r="T37" s="18"/>
    </row>
    <row r="38" spans="1:20">
      <c r="A38" s="4">
        <v>34</v>
      </c>
      <c r="B38" s="64" t="s">
        <v>66</v>
      </c>
      <c r="C38" s="67" t="s">
        <v>789</v>
      </c>
      <c r="D38" s="50" t="s">
        <v>29</v>
      </c>
      <c r="E38" s="68">
        <v>416</v>
      </c>
      <c r="F38" s="50" t="s">
        <v>105</v>
      </c>
      <c r="G38" s="69">
        <v>22</v>
      </c>
      <c r="H38" s="69">
        <v>13</v>
      </c>
      <c r="I38" s="64">
        <f t="shared" si="1"/>
        <v>35</v>
      </c>
      <c r="J38" s="70"/>
      <c r="K38" s="70"/>
      <c r="L38" s="70"/>
      <c r="M38" s="70"/>
      <c r="N38" s="70"/>
      <c r="O38" s="70"/>
      <c r="P38" s="66">
        <v>43469</v>
      </c>
      <c r="Q38" s="64" t="s">
        <v>80</v>
      </c>
      <c r="R38" s="18"/>
      <c r="S38" s="18"/>
      <c r="T38" s="18"/>
    </row>
    <row r="39" spans="1:20">
      <c r="A39" s="4">
        <v>35</v>
      </c>
      <c r="B39" s="64" t="s">
        <v>66</v>
      </c>
      <c r="C39" s="72" t="s">
        <v>790</v>
      </c>
      <c r="D39" s="50" t="s">
        <v>29</v>
      </c>
      <c r="E39" s="68">
        <v>417</v>
      </c>
      <c r="F39" s="50" t="s">
        <v>105</v>
      </c>
      <c r="G39" s="69">
        <v>25</v>
      </c>
      <c r="H39" s="69">
        <v>14</v>
      </c>
      <c r="I39" s="64">
        <f t="shared" si="1"/>
        <v>39</v>
      </c>
      <c r="J39" s="70">
        <v>8812872817</v>
      </c>
      <c r="K39" s="70"/>
      <c r="L39" s="70"/>
      <c r="M39" s="70"/>
      <c r="N39" s="70"/>
      <c r="O39" s="70"/>
      <c r="P39" s="66">
        <v>43469</v>
      </c>
      <c r="Q39" s="64" t="s">
        <v>80</v>
      </c>
      <c r="R39" s="18"/>
      <c r="S39" s="18"/>
      <c r="T39" s="18"/>
    </row>
    <row r="40" spans="1:20">
      <c r="A40" s="4">
        <v>36</v>
      </c>
      <c r="B40" s="64" t="s">
        <v>67</v>
      </c>
      <c r="C40" s="83" t="s">
        <v>791</v>
      </c>
      <c r="D40" s="50" t="s">
        <v>29</v>
      </c>
      <c r="E40" s="84">
        <v>43</v>
      </c>
      <c r="F40" s="50" t="s">
        <v>105</v>
      </c>
      <c r="G40" s="69">
        <v>12</v>
      </c>
      <c r="H40" s="69">
        <v>15</v>
      </c>
      <c r="I40" s="64">
        <f t="shared" si="1"/>
        <v>27</v>
      </c>
      <c r="J40" s="83"/>
      <c r="K40" s="83"/>
      <c r="L40" s="83"/>
      <c r="M40" s="83"/>
      <c r="N40" s="83"/>
      <c r="O40" s="83"/>
      <c r="P40" s="66">
        <v>43469</v>
      </c>
      <c r="Q40" s="64" t="s">
        <v>80</v>
      </c>
      <c r="R40" s="18"/>
      <c r="S40" s="18"/>
      <c r="T40" s="18"/>
    </row>
    <row r="41" spans="1:20">
      <c r="A41" s="4">
        <v>37</v>
      </c>
      <c r="B41" s="64" t="s">
        <v>67</v>
      </c>
      <c r="C41" s="83" t="s">
        <v>792</v>
      </c>
      <c r="D41" s="50" t="s">
        <v>29</v>
      </c>
      <c r="E41" s="84">
        <v>49</v>
      </c>
      <c r="F41" s="50" t="s">
        <v>105</v>
      </c>
      <c r="G41" s="69">
        <v>15</v>
      </c>
      <c r="H41" s="69">
        <v>18</v>
      </c>
      <c r="I41" s="64">
        <f t="shared" si="1"/>
        <v>33</v>
      </c>
      <c r="J41" s="83"/>
      <c r="K41" s="83"/>
      <c r="L41" s="83"/>
      <c r="M41" s="83"/>
      <c r="N41" s="83"/>
      <c r="O41" s="83"/>
      <c r="P41" s="66">
        <v>43469</v>
      </c>
      <c r="Q41" s="64" t="s">
        <v>80</v>
      </c>
      <c r="R41" s="18"/>
      <c r="S41" s="18"/>
      <c r="T41" s="18"/>
    </row>
    <row r="42" spans="1:20">
      <c r="A42" s="4">
        <v>38</v>
      </c>
      <c r="B42" s="64" t="s">
        <v>67</v>
      </c>
      <c r="C42" s="83" t="s">
        <v>793</v>
      </c>
      <c r="D42" s="50" t="s">
        <v>29</v>
      </c>
      <c r="E42" s="84">
        <v>52</v>
      </c>
      <c r="F42" s="50" t="s">
        <v>105</v>
      </c>
      <c r="G42" s="69">
        <v>21</v>
      </c>
      <c r="H42" s="69">
        <v>15</v>
      </c>
      <c r="I42" s="64">
        <f t="shared" si="1"/>
        <v>36</v>
      </c>
      <c r="J42" s="83"/>
      <c r="K42" s="83"/>
      <c r="L42" s="83"/>
      <c r="M42" s="83"/>
      <c r="N42" s="83"/>
      <c r="O42" s="83"/>
      <c r="P42" s="66">
        <v>43469</v>
      </c>
      <c r="Q42" s="64" t="s">
        <v>80</v>
      </c>
      <c r="R42" s="18"/>
      <c r="S42" s="18"/>
      <c r="T42" s="18"/>
    </row>
    <row r="43" spans="1:20">
      <c r="A43" s="4">
        <v>39</v>
      </c>
      <c r="B43" s="64" t="s">
        <v>67</v>
      </c>
      <c r="C43" s="83" t="s">
        <v>794</v>
      </c>
      <c r="D43" s="50" t="s">
        <v>29</v>
      </c>
      <c r="E43" s="84">
        <v>53</v>
      </c>
      <c r="F43" s="50" t="s">
        <v>105</v>
      </c>
      <c r="G43" s="69">
        <v>18</v>
      </c>
      <c r="H43" s="69">
        <v>21</v>
      </c>
      <c r="I43" s="64">
        <f t="shared" si="1"/>
        <v>39</v>
      </c>
      <c r="J43" s="83"/>
      <c r="K43" s="83"/>
      <c r="L43" s="83"/>
      <c r="M43" s="83"/>
      <c r="N43" s="83"/>
      <c r="O43" s="83"/>
      <c r="P43" s="66">
        <v>43469</v>
      </c>
      <c r="Q43" s="64" t="s">
        <v>80</v>
      </c>
      <c r="R43" s="18"/>
      <c r="S43" s="18"/>
      <c r="T43" s="18"/>
    </row>
    <row r="44" spans="1:20">
      <c r="A44" s="4">
        <v>40</v>
      </c>
      <c r="B44" s="64" t="s">
        <v>67</v>
      </c>
      <c r="C44" s="83" t="s">
        <v>795</v>
      </c>
      <c r="D44" s="50" t="s">
        <v>29</v>
      </c>
      <c r="E44" s="84">
        <v>69</v>
      </c>
      <c r="F44" s="50" t="s">
        <v>105</v>
      </c>
      <c r="G44" s="69">
        <v>22</v>
      </c>
      <c r="H44" s="69">
        <v>13</v>
      </c>
      <c r="I44" s="64">
        <f t="shared" si="1"/>
        <v>35</v>
      </c>
      <c r="J44" s="83"/>
      <c r="K44" s="83"/>
      <c r="L44" s="83"/>
      <c r="M44" s="83"/>
      <c r="N44" s="83"/>
      <c r="O44" s="83"/>
      <c r="P44" s="66">
        <v>43469</v>
      </c>
      <c r="Q44" s="64" t="s">
        <v>80</v>
      </c>
      <c r="R44" s="18"/>
      <c r="S44" s="18"/>
      <c r="T44" s="18"/>
    </row>
    <row r="45" spans="1:20">
      <c r="A45" s="4">
        <v>41</v>
      </c>
      <c r="B45" s="64" t="s">
        <v>67</v>
      </c>
      <c r="C45" s="83" t="s">
        <v>796</v>
      </c>
      <c r="D45" s="50" t="s">
        <v>29</v>
      </c>
      <c r="E45" s="84">
        <v>48</v>
      </c>
      <c r="F45" s="50" t="s">
        <v>105</v>
      </c>
      <c r="G45" s="69">
        <v>25</v>
      </c>
      <c r="H45" s="69">
        <v>14</v>
      </c>
      <c r="I45" s="64">
        <f t="shared" si="1"/>
        <v>39</v>
      </c>
      <c r="J45" s="83"/>
      <c r="K45" s="83"/>
      <c r="L45" s="83"/>
      <c r="M45" s="83"/>
      <c r="N45" s="83"/>
      <c r="O45" s="83"/>
      <c r="P45" s="66">
        <v>43469</v>
      </c>
      <c r="Q45" s="64" t="s">
        <v>80</v>
      </c>
      <c r="R45" s="18"/>
      <c r="S45" s="18"/>
      <c r="T45" s="18"/>
    </row>
    <row r="46" spans="1:20">
      <c r="A46" s="4">
        <v>42</v>
      </c>
      <c r="B46" s="64" t="s">
        <v>67</v>
      </c>
      <c r="C46" s="64" t="s">
        <v>797</v>
      </c>
      <c r="D46" s="50" t="s">
        <v>27</v>
      </c>
      <c r="E46" s="64" t="s">
        <v>798</v>
      </c>
      <c r="F46" s="64" t="s">
        <v>120</v>
      </c>
      <c r="G46" s="65">
        <v>117</v>
      </c>
      <c r="H46" s="65">
        <v>114</v>
      </c>
      <c r="I46" s="65">
        <v>231</v>
      </c>
      <c r="J46" s="64"/>
      <c r="K46" s="64"/>
      <c r="L46" s="64"/>
      <c r="M46" s="64"/>
      <c r="N46" s="64"/>
      <c r="O46" s="64"/>
      <c r="P46" s="66">
        <v>43472</v>
      </c>
      <c r="Q46" s="64" t="s">
        <v>76</v>
      </c>
      <c r="R46" s="18"/>
      <c r="S46" s="18"/>
      <c r="T46" s="18"/>
    </row>
    <row r="47" spans="1:20">
      <c r="A47" s="4">
        <v>43</v>
      </c>
      <c r="B47" s="64" t="s">
        <v>66</v>
      </c>
      <c r="C47" s="72" t="s">
        <v>799</v>
      </c>
      <c r="D47" s="50" t="s">
        <v>29</v>
      </c>
      <c r="E47" s="68">
        <v>418</v>
      </c>
      <c r="F47" s="50" t="s">
        <v>105</v>
      </c>
      <c r="G47" s="69">
        <v>12</v>
      </c>
      <c r="H47" s="69">
        <v>15</v>
      </c>
      <c r="I47" s="64">
        <f t="shared" ref="I47:I59" si="2">+G47+H47</f>
        <v>27</v>
      </c>
      <c r="J47" s="70">
        <v>9957598716</v>
      </c>
      <c r="K47" s="70"/>
      <c r="L47" s="70"/>
      <c r="M47" s="70"/>
      <c r="N47" s="70"/>
      <c r="O47" s="70"/>
      <c r="P47" s="66">
        <v>43472</v>
      </c>
      <c r="Q47" s="64" t="s">
        <v>76</v>
      </c>
      <c r="R47" s="18"/>
      <c r="S47" s="18"/>
      <c r="T47" s="18"/>
    </row>
    <row r="48" spans="1:20">
      <c r="A48" s="4">
        <v>44</v>
      </c>
      <c r="B48" s="64" t="s">
        <v>66</v>
      </c>
      <c r="C48" s="72" t="s">
        <v>800</v>
      </c>
      <c r="D48" s="50" t="s">
        <v>29</v>
      </c>
      <c r="E48" s="68">
        <v>419</v>
      </c>
      <c r="F48" s="50" t="s">
        <v>105</v>
      </c>
      <c r="G48" s="69">
        <v>15</v>
      </c>
      <c r="H48" s="69">
        <v>18</v>
      </c>
      <c r="I48" s="64">
        <f t="shared" si="2"/>
        <v>33</v>
      </c>
      <c r="J48" s="70"/>
      <c r="K48" s="70"/>
      <c r="L48" s="70"/>
      <c r="M48" s="70"/>
      <c r="N48" s="70"/>
      <c r="O48" s="70"/>
      <c r="P48" s="66">
        <v>43472</v>
      </c>
      <c r="Q48" s="64" t="s">
        <v>76</v>
      </c>
      <c r="R48" s="18"/>
      <c r="S48" s="18"/>
      <c r="T48" s="18"/>
    </row>
    <row r="49" spans="1:20">
      <c r="A49" s="4">
        <v>45</v>
      </c>
      <c r="B49" s="64" t="s">
        <v>66</v>
      </c>
      <c r="C49" s="72" t="s">
        <v>801</v>
      </c>
      <c r="D49" s="50" t="s">
        <v>29</v>
      </c>
      <c r="E49" s="68">
        <v>420</v>
      </c>
      <c r="F49" s="50" t="s">
        <v>105</v>
      </c>
      <c r="G49" s="69">
        <v>21</v>
      </c>
      <c r="H49" s="69">
        <v>15</v>
      </c>
      <c r="I49" s="64">
        <f t="shared" si="2"/>
        <v>36</v>
      </c>
      <c r="J49" s="70">
        <v>9954878067</v>
      </c>
      <c r="K49" s="70"/>
      <c r="L49" s="70"/>
      <c r="M49" s="70"/>
      <c r="N49" s="70"/>
      <c r="O49" s="70"/>
      <c r="P49" s="66">
        <v>43472</v>
      </c>
      <c r="Q49" s="64" t="s">
        <v>76</v>
      </c>
      <c r="R49" s="18"/>
      <c r="S49" s="18"/>
      <c r="T49" s="18"/>
    </row>
    <row r="50" spans="1:20">
      <c r="A50" s="4">
        <v>46</v>
      </c>
      <c r="B50" s="64" t="s">
        <v>66</v>
      </c>
      <c r="C50" s="72" t="s">
        <v>802</v>
      </c>
      <c r="D50" s="50" t="s">
        <v>29</v>
      </c>
      <c r="E50" s="68">
        <v>421</v>
      </c>
      <c r="F50" s="50" t="s">
        <v>105</v>
      </c>
      <c r="G50" s="69">
        <v>18</v>
      </c>
      <c r="H50" s="69">
        <v>21</v>
      </c>
      <c r="I50" s="64">
        <f t="shared" si="2"/>
        <v>39</v>
      </c>
      <c r="J50" s="70"/>
      <c r="K50" s="70"/>
      <c r="L50" s="70"/>
      <c r="M50" s="70"/>
      <c r="N50" s="70"/>
      <c r="O50" s="70"/>
      <c r="P50" s="66">
        <v>43472</v>
      </c>
      <c r="Q50" s="64" t="s">
        <v>76</v>
      </c>
      <c r="R50" s="18"/>
      <c r="S50" s="18"/>
      <c r="T50" s="18"/>
    </row>
    <row r="51" spans="1:20">
      <c r="A51" s="4">
        <v>47</v>
      </c>
      <c r="B51" s="64" t="s">
        <v>66</v>
      </c>
      <c r="C51" s="72" t="s">
        <v>803</v>
      </c>
      <c r="D51" s="50" t="s">
        <v>29</v>
      </c>
      <c r="E51" s="68">
        <v>422</v>
      </c>
      <c r="F51" s="50" t="s">
        <v>105</v>
      </c>
      <c r="G51" s="69">
        <v>22</v>
      </c>
      <c r="H51" s="69">
        <v>13</v>
      </c>
      <c r="I51" s="64">
        <f t="shared" si="2"/>
        <v>35</v>
      </c>
      <c r="J51" s="70"/>
      <c r="K51" s="70"/>
      <c r="L51" s="70"/>
      <c r="M51" s="70"/>
      <c r="N51" s="70"/>
      <c r="O51" s="70"/>
      <c r="P51" s="66">
        <v>43472</v>
      </c>
      <c r="Q51" s="64" t="s">
        <v>76</v>
      </c>
      <c r="R51" s="18"/>
      <c r="S51" s="18"/>
      <c r="T51" s="18"/>
    </row>
    <row r="52" spans="1:20">
      <c r="A52" s="4">
        <v>48</v>
      </c>
      <c r="B52" s="64" t="s">
        <v>66</v>
      </c>
      <c r="C52" s="72" t="s">
        <v>804</v>
      </c>
      <c r="D52" s="50" t="s">
        <v>29</v>
      </c>
      <c r="E52" s="68">
        <v>423</v>
      </c>
      <c r="F52" s="50" t="s">
        <v>105</v>
      </c>
      <c r="G52" s="69">
        <v>25</v>
      </c>
      <c r="H52" s="69">
        <v>14</v>
      </c>
      <c r="I52" s="64">
        <f t="shared" si="2"/>
        <v>39</v>
      </c>
      <c r="J52" s="70">
        <v>9678685579</v>
      </c>
      <c r="K52" s="70"/>
      <c r="L52" s="70"/>
      <c r="M52" s="70"/>
      <c r="N52" s="70"/>
      <c r="O52" s="70"/>
      <c r="P52" s="66">
        <v>43472</v>
      </c>
      <c r="Q52" s="64" t="s">
        <v>76</v>
      </c>
      <c r="R52" s="18"/>
      <c r="S52" s="18"/>
      <c r="T52" s="18"/>
    </row>
    <row r="53" spans="1:20">
      <c r="A53" s="4">
        <v>49</v>
      </c>
      <c r="B53" s="64" t="s">
        <v>66</v>
      </c>
      <c r="C53" s="72" t="s">
        <v>805</v>
      </c>
      <c r="D53" s="50" t="s">
        <v>29</v>
      </c>
      <c r="E53" s="68">
        <v>424</v>
      </c>
      <c r="F53" s="50" t="s">
        <v>105</v>
      </c>
      <c r="G53" s="69">
        <v>15</v>
      </c>
      <c r="H53" s="69">
        <v>18</v>
      </c>
      <c r="I53" s="64">
        <f t="shared" si="2"/>
        <v>33</v>
      </c>
      <c r="J53" s="70"/>
      <c r="K53" s="70"/>
      <c r="L53" s="70"/>
      <c r="M53" s="70"/>
      <c r="N53" s="70"/>
      <c r="O53" s="70"/>
      <c r="P53" s="66">
        <v>43472</v>
      </c>
      <c r="Q53" s="64" t="s">
        <v>76</v>
      </c>
      <c r="R53" s="18"/>
      <c r="S53" s="18"/>
      <c r="T53" s="18"/>
    </row>
    <row r="54" spans="1:20">
      <c r="A54" s="4">
        <v>50</v>
      </c>
      <c r="B54" s="64" t="s">
        <v>67</v>
      </c>
      <c r="C54" s="83" t="s">
        <v>806</v>
      </c>
      <c r="D54" s="50" t="s">
        <v>29</v>
      </c>
      <c r="E54" s="84">
        <v>57</v>
      </c>
      <c r="F54" s="50" t="s">
        <v>105</v>
      </c>
      <c r="G54" s="69">
        <v>12</v>
      </c>
      <c r="H54" s="69">
        <v>15</v>
      </c>
      <c r="I54" s="64">
        <f t="shared" si="2"/>
        <v>27</v>
      </c>
      <c r="J54" s="83"/>
      <c r="K54" s="83"/>
      <c r="L54" s="83"/>
      <c r="M54" s="83"/>
      <c r="N54" s="83"/>
      <c r="O54" s="83"/>
      <c r="P54" s="66">
        <v>43472</v>
      </c>
      <c r="Q54" s="64" t="s">
        <v>76</v>
      </c>
      <c r="R54" s="18"/>
      <c r="S54" s="18"/>
      <c r="T54" s="18"/>
    </row>
    <row r="55" spans="1:20">
      <c r="A55" s="4">
        <v>51</v>
      </c>
      <c r="B55" s="64" t="s">
        <v>67</v>
      </c>
      <c r="C55" s="83" t="s">
        <v>807</v>
      </c>
      <c r="D55" s="50" t="s">
        <v>29</v>
      </c>
      <c r="E55" s="84">
        <v>54</v>
      </c>
      <c r="F55" s="50" t="s">
        <v>105</v>
      </c>
      <c r="G55" s="69">
        <v>15</v>
      </c>
      <c r="H55" s="69">
        <v>18</v>
      </c>
      <c r="I55" s="64">
        <f t="shared" si="2"/>
        <v>33</v>
      </c>
      <c r="J55" s="83"/>
      <c r="K55" s="83"/>
      <c r="L55" s="83"/>
      <c r="M55" s="83"/>
      <c r="N55" s="83"/>
      <c r="O55" s="83"/>
      <c r="P55" s="66">
        <v>43472</v>
      </c>
      <c r="Q55" s="64" t="s">
        <v>76</v>
      </c>
      <c r="R55" s="18"/>
      <c r="S55" s="18"/>
      <c r="T55" s="18"/>
    </row>
    <row r="56" spans="1:20">
      <c r="A56" s="4">
        <v>52</v>
      </c>
      <c r="B56" s="64" t="s">
        <v>67</v>
      </c>
      <c r="C56" s="83" t="s">
        <v>808</v>
      </c>
      <c r="D56" s="50" t="s">
        <v>29</v>
      </c>
      <c r="E56" s="84">
        <v>55</v>
      </c>
      <c r="F56" s="50" t="s">
        <v>105</v>
      </c>
      <c r="G56" s="69">
        <v>21</v>
      </c>
      <c r="H56" s="69">
        <v>15</v>
      </c>
      <c r="I56" s="64">
        <f t="shared" si="2"/>
        <v>36</v>
      </c>
      <c r="J56" s="83"/>
      <c r="K56" s="83"/>
      <c r="L56" s="83"/>
      <c r="M56" s="83"/>
      <c r="N56" s="83"/>
      <c r="O56" s="83"/>
      <c r="P56" s="66">
        <v>43472</v>
      </c>
      <c r="Q56" s="64" t="s">
        <v>76</v>
      </c>
      <c r="R56" s="18"/>
      <c r="S56" s="18"/>
      <c r="T56" s="18"/>
    </row>
    <row r="57" spans="1:20">
      <c r="A57" s="4">
        <v>53</v>
      </c>
      <c r="B57" s="64" t="s">
        <v>67</v>
      </c>
      <c r="C57" s="83" t="s">
        <v>809</v>
      </c>
      <c r="D57" s="50" t="s">
        <v>29</v>
      </c>
      <c r="E57" s="84">
        <v>61</v>
      </c>
      <c r="F57" s="50" t="s">
        <v>105</v>
      </c>
      <c r="G57" s="69">
        <v>18</v>
      </c>
      <c r="H57" s="69">
        <v>21</v>
      </c>
      <c r="I57" s="64">
        <f t="shared" si="2"/>
        <v>39</v>
      </c>
      <c r="J57" s="83"/>
      <c r="K57" s="83"/>
      <c r="L57" s="83"/>
      <c r="M57" s="83"/>
      <c r="N57" s="83"/>
      <c r="O57" s="83"/>
      <c r="P57" s="66">
        <v>43472</v>
      </c>
      <c r="Q57" s="64" t="s">
        <v>76</v>
      </c>
      <c r="R57" s="18"/>
      <c r="S57" s="18"/>
      <c r="T57" s="18"/>
    </row>
    <row r="58" spans="1:20">
      <c r="A58" s="4">
        <v>54</v>
      </c>
      <c r="B58" s="64" t="s">
        <v>67</v>
      </c>
      <c r="C58" s="83" t="s">
        <v>810</v>
      </c>
      <c r="D58" s="50" t="s">
        <v>29</v>
      </c>
      <c r="E58" s="84">
        <v>74</v>
      </c>
      <c r="F58" s="50" t="s">
        <v>105</v>
      </c>
      <c r="G58" s="69">
        <v>22</v>
      </c>
      <c r="H58" s="69">
        <v>13</v>
      </c>
      <c r="I58" s="64">
        <f t="shared" si="2"/>
        <v>35</v>
      </c>
      <c r="J58" s="83"/>
      <c r="K58" s="83"/>
      <c r="L58" s="83"/>
      <c r="M58" s="83"/>
      <c r="N58" s="83"/>
      <c r="O58" s="83"/>
      <c r="P58" s="66">
        <v>43472</v>
      </c>
      <c r="Q58" s="64" t="s">
        <v>76</v>
      </c>
      <c r="R58" s="18"/>
      <c r="S58" s="18"/>
      <c r="T58" s="18"/>
    </row>
    <row r="59" spans="1:20">
      <c r="A59" s="4">
        <v>55</v>
      </c>
      <c r="B59" s="64" t="s">
        <v>67</v>
      </c>
      <c r="C59" s="83" t="s">
        <v>811</v>
      </c>
      <c r="D59" s="50" t="s">
        <v>29</v>
      </c>
      <c r="E59" s="84">
        <v>75</v>
      </c>
      <c r="F59" s="50" t="s">
        <v>105</v>
      </c>
      <c r="G59" s="69">
        <v>25</v>
      </c>
      <c r="H59" s="69">
        <v>14</v>
      </c>
      <c r="I59" s="64">
        <f t="shared" si="2"/>
        <v>39</v>
      </c>
      <c r="J59" s="83"/>
      <c r="K59" s="83"/>
      <c r="L59" s="83"/>
      <c r="M59" s="83"/>
      <c r="N59" s="83"/>
      <c r="O59" s="83"/>
      <c r="P59" s="66">
        <v>43472</v>
      </c>
      <c r="Q59" s="64" t="s">
        <v>76</v>
      </c>
      <c r="R59" s="18"/>
      <c r="S59" s="18"/>
      <c r="T59" s="18"/>
    </row>
    <row r="60" spans="1:20">
      <c r="A60" s="4">
        <v>56</v>
      </c>
      <c r="B60" s="64" t="s">
        <v>67</v>
      </c>
      <c r="C60" s="64" t="s">
        <v>812</v>
      </c>
      <c r="D60" s="50" t="s">
        <v>27</v>
      </c>
      <c r="E60" s="64" t="s">
        <v>813</v>
      </c>
      <c r="F60" s="64" t="s">
        <v>101</v>
      </c>
      <c r="G60" s="65">
        <v>209</v>
      </c>
      <c r="H60" s="65">
        <v>286</v>
      </c>
      <c r="I60" s="65">
        <v>495</v>
      </c>
      <c r="J60" s="64"/>
      <c r="K60" s="64"/>
      <c r="L60" s="64"/>
      <c r="M60" s="64"/>
      <c r="N60" s="64"/>
      <c r="O60" s="64"/>
      <c r="P60" s="66">
        <v>43473</v>
      </c>
      <c r="Q60" s="64" t="s">
        <v>77</v>
      </c>
      <c r="R60" s="18"/>
      <c r="S60" s="18"/>
      <c r="T60" s="18"/>
    </row>
    <row r="61" spans="1:20">
      <c r="A61" s="4">
        <v>57</v>
      </c>
      <c r="B61" s="64" t="s">
        <v>66</v>
      </c>
      <c r="C61" s="72" t="s">
        <v>814</v>
      </c>
      <c r="D61" s="50" t="s">
        <v>29</v>
      </c>
      <c r="E61" s="68">
        <v>425</v>
      </c>
      <c r="F61" s="50" t="s">
        <v>105</v>
      </c>
      <c r="G61" s="69">
        <v>21</v>
      </c>
      <c r="H61" s="69">
        <v>15</v>
      </c>
      <c r="I61" s="64">
        <f t="shared" ref="I61:I87" si="3">+G61+H61</f>
        <v>36</v>
      </c>
      <c r="J61" s="70">
        <v>8403938120</v>
      </c>
      <c r="K61" s="70"/>
      <c r="L61" s="70"/>
      <c r="M61" s="70"/>
      <c r="N61" s="70"/>
      <c r="O61" s="70"/>
      <c r="P61" s="66">
        <v>43473</v>
      </c>
      <c r="Q61" s="64" t="s">
        <v>77</v>
      </c>
      <c r="R61" s="18"/>
      <c r="S61" s="18"/>
      <c r="T61" s="18"/>
    </row>
    <row r="62" spans="1:20">
      <c r="A62" s="4">
        <v>58</v>
      </c>
      <c r="B62" s="64" t="s">
        <v>66</v>
      </c>
      <c r="C62" s="72" t="s">
        <v>815</v>
      </c>
      <c r="D62" s="50" t="s">
        <v>29</v>
      </c>
      <c r="E62" s="68">
        <v>426</v>
      </c>
      <c r="F62" s="50" t="s">
        <v>105</v>
      </c>
      <c r="G62" s="69">
        <v>21</v>
      </c>
      <c r="H62" s="69">
        <v>15</v>
      </c>
      <c r="I62" s="64">
        <f t="shared" si="3"/>
        <v>36</v>
      </c>
      <c r="J62" s="70">
        <v>8472019351</v>
      </c>
      <c r="K62" s="70"/>
      <c r="L62" s="70"/>
      <c r="M62" s="70"/>
      <c r="N62" s="70"/>
      <c r="O62" s="70"/>
      <c r="P62" s="66">
        <v>43473</v>
      </c>
      <c r="Q62" s="64" t="s">
        <v>77</v>
      </c>
      <c r="R62" s="18"/>
      <c r="S62" s="18"/>
      <c r="T62" s="18"/>
    </row>
    <row r="63" spans="1:20">
      <c r="A63" s="4">
        <v>59</v>
      </c>
      <c r="B63" s="64" t="s">
        <v>66</v>
      </c>
      <c r="C63" s="72" t="s">
        <v>816</v>
      </c>
      <c r="D63" s="50" t="s">
        <v>29</v>
      </c>
      <c r="E63" s="68">
        <v>427</v>
      </c>
      <c r="F63" s="50" t="s">
        <v>105</v>
      </c>
      <c r="G63" s="69">
        <v>18</v>
      </c>
      <c r="H63" s="69">
        <v>21</v>
      </c>
      <c r="I63" s="64">
        <f t="shared" si="3"/>
        <v>39</v>
      </c>
      <c r="J63" s="70">
        <v>7399189066</v>
      </c>
      <c r="K63" s="70"/>
      <c r="L63" s="70"/>
      <c r="M63" s="70"/>
      <c r="N63" s="70"/>
      <c r="O63" s="70"/>
      <c r="P63" s="66">
        <v>43473</v>
      </c>
      <c r="Q63" s="64" t="s">
        <v>77</v>
      </c>
      <c r="R63" s="18"/>
      <c r="S63" s="18"/>
      <c r="T63" s="18"/>
    </row>
    <row r="64" spans="1:20">
      <c r="A64" s="4">
        <v>60</v>
      </c>
      <c r="B64" s="64" t="s">
        <v>66</v>
      </c>
      <c r="C64" s="72" t="s">
        <v>817</v>
      </c>
      <c r="D64" s="50" t="s">
        <v>29</v>
      </c>
      <c r="E64" s="68">
        <v>428</v>
      </c>
      <c r="F64" s="50" t="s">
        <v>105</v>
      </c>
      <c r="G64" s="69">
        <v>22</v>
      </c>
      <c r="H64" s="69">
        <v>13</v>
      </c>
      <c r="I64" s="64">
        <f t="shared" si="3"/>
        <v>35</v>
      </c>
      <c r="J64" s="70">
        <v>8011736242</v>
      </c>
      <c r="K64" s="70"/>
      <c r="L64" s="70"/>
      <c r="M64" s="70"/>
      <c r="N64" s="70"/>
      <c r="O64" s="70"/>
      <c r="P64" s="66">
        <v>43473</v>
      </c>
      <c r="Q64" s="64" t="s">
        <v>77</v>
      </c>
      <c r="R64" s="18"/>
      <c r="S64" s="18"/>
      <c r="T64" s="18"/>
    </row>
    <row r="65" spans="1:20">
      <c r="A65" s="4">
        <v>61</v>
      </c>
      <c r="B65" s="64" t="s">
        <v>66</v>
      </c>
      <c r="C65" s="72" t="s">
        <v>818</v>
      </c>
      <c r="D65" s="50" t="s">
        <v>29</v>
      </c>
      <c r="E65" s="68">
        <v>429</v>
      </c>
      <c r="F65" s="50" t="s">
        <v>105</v>
      </c>
      <c r="G65" s="69">
        <v>25</v>
      </c>
      <c r="H65" s="69">
        <v>14</v>
      </c>
      <c r="I65" s="64">
        <f t="shared" si="3"/>
        <v>39</v>
      </c>
      <c r="J65" s="70">
        <v>8011552871</v>
      </c>
      <c r="K65" s="70"/>
      <c r="L65" s="70"/>
      <c r="M65" s="70"/>
      <c r="N65" s="70"/>
      <c r="O65" s="70"/>
      <c r="P65" s="66">
        <v>43473</v>
      </c>
      <c r="Q65" s="64" t="s">
        <v>77</v>
      </c>
      <c r="R65" s="18"/>
      <c r="S65" s="18"/>
      <c r="T65" s="18"/>
    </row>
    <row r="66" spans="1:20">
      <c r="A66" s="4">
        <v>62</v>
      </c>
      <c r="B66" s="64" t="s">
        <v>66</v>
      </c>
      <c r="C66" s="72" t="s">
        <v>819</v>
      </c>
      <c r="D66" s="50" t="s">
        <v>29</v>
      </c>
      <c r="E66" s="68">
        <v>430</v>
      </c>
      <c r="F66" s="50" t="s">
        <v>105</v>
      </c>
      <c r="G66" s="69">
        <v>12</v>
      </c>
      <c r="H66" s="69">
        <v>15</v>
      </c>
      <c r="I66" s="64">
        <f t="shared" si="3"/>
        <v>27</v>
      </c>
      <c r="J66" s="70">
        <v>9577064559</v>
      </c>
      <c r="K66" s="70"/>
      <c r="L66" s="70"/>
      <c r="M66" s="70"/>
      <c r="N66" s="70"/>
      <c r="O66" s="70"/>
      <c r="P66" s="66">
        <v>43473</v>
      </c>
      <c r="Q66" s="64" t="s">
        <v>77</v>
      </c>
      <c r="R66" s="18"/>
      <c r="S66" s="18"/>
      <c r="T66" s="18"/>
    </row>
    <row r="67" spans="1:20">
      <c r="A67" s="4">
        <v>63</v>
      </c>
      <c r="B67" s="64" t="s">
        <v>67</v>
      </c>
      <c r="C67" s="83" t="s">
        <v>820</v>
      </c>
      <c r="D67" s="50" t="s">
        <v>29</v>
      </c>
      <c r="E67" s="84">
        <v>58</v>
      </c>
      <c r="F67" s="50" t="s">
        <v>105</v>
      </c>
      <c r="G67" s="69">
        <v>12</v>
      </c>
      <c r="H67" s="69">
        <v>15</v>
      </c>
      <c r="I67" s="64">
        <f t="shared" si="3"/>
        <v>27</v>
      </c>
      <c r="J67" s="83"/>
      <c r="K67" s="83"/>
      <c r="L67" s="83"/>
      <c r="M67" s="83"/>
      <c r="N67" s="83"/>
      <c r="O67" s="83"/>
      <c r="P67" s="66">
        <v>43473</v>
      </c>
      <c r="Q67" s="64" t="s">
        <v>77</v>
      </c>
      <c r="R67" s="18"/>
      <c r="S67" s="18"/>
      <c r="T67" s="18"/>
    </row>
    <row r="68" spans="1:20">
      <c r="A68" s="4">
        <v>64</v>
      </c>
      <c r="B68" s="64" t="s">
        <v>67</v>
      </c>
      <c r="C68" s="83" t="s">
        <v>821</v>
      </c>
      <c r="D68" s="50" t="s">
        <v>29</v>
      </c>
      <c r="E68" s="84">
        <v>63</v>
      </c>
      <c r="F68" s="50" t="s">
        <v>105</v>
      </c>
      <c r="G68" s="69">
        <v>15</v>
      </c>
      <c r="H68" s="69">
        <v>18</v>
      </c>
      <c r="I68" s="64">
        <f t="shared" si="3"/>
        <v>33</v>
      </c>
      <c r="J68" s="83"/>
      <c r="K68" s="83"/>
      <c r="L68" s="83"/>
      <c r="M68" s="83"/>
      <c r="N68" s="83"/>
      <c r="O68" s="83"/>
      <c r="P68" s="66">
        <v>43473</v>
      </c>
      <c r="Q68" s="64" t="s">
        <v>77</v>
      </c>
      <c r="R68" s="18"/>
      <c r="S68" s="18"/>
      <c r="T68" s="18"/>
    </row>
    <row r="69" spans="1:20">
      <c r="A69" s="4">
        <v>65</v>
      </c>
      <c r="B69" s="64" t="s">
        <v>67</v>
      </c>
      <c r="C69" s="83" t="s">
        <v>822</v>
      </c>
      <c r="D69" s="50" t="s">
        <v>29</v>
      </c>
      <c r="E69" s="84">
        <v>72</v>
      </c>
      <c r="F69" s="50" t="s">
        <v>105</v>
      </c>
      <c r="G69" s="69">
        <v>21</v>
      </c>
      <c r="H69" s="69">
        <v>15</v>
      </c>
      <c r="I69" s="64">
        <f t="shared" si="3"/>
        <v>36</v>
      </c>
      <c r="J69" s="83"/>
      <c r="K69" s="83"/>
      <c r="L69" s="83"/>
      <c r="M69" s="83"/>
      <c r="N69" s="83"/>
      <c r="O69" s="83"/>
      <c r="P69" s="66">
        <v>43473</v>
      </c>
      <c r="Q69" s="64" t="s">
        <v>77</v>
      </c>
      <c r="R69" s="18"/>
      <c r="S69" s="18"/>
      <c r="T69" s="18"/>
    </row>
    <row r="70" spans="1:20">
      <c r="A70" s="4">
        <v>66</v>
      </c>
      <c r="B70" s="64" t="s">
        <v>67</v>
      </c>
      <c r="C70" s="83" t="s">
        <v>823</v>
      </c>
      <c r="D70" s="50" t="s">
        <v>29</v>
      </c>
      <c r="E70" s="84">
        <v>60</v>
      </c>
      <c r="F70" s="50" t="s">
        <v>105</v>
      </c>
      <c r="G70" s="69">
        <v>18</v>
      </c>
      <c r="H70" s="69">
        <v>21</v>
      </c>
      <c r="I70" s="64">
        <f t="shared" si="3"/>
        <v>39</v>
      </c>
      <c r="J70" s="83"/>
      <c r="K70" s="83"/>
      <c r="L70" s="83"/>
      <c r="M70" s="83"/>
      <c r="N70" s="83"/>
      <c r="O70" s="83"/>
      <c r="P70" s="66">
        <v>43473</v>
      </c>
      <c r="Q70" s="64" t="s">
        <v>77</v>
      </c>
      <c r="R70" s="18"/>
      <c r="S70" s="18"/>
      <c r="T70" s="18"/>
    </row>
    <row r="71" spans="1:20">
      <c r="A71" s="4">
        <v>67</v>
      </c>
      <c r="B71" s="64" t="s">
        <v>67</v>
      </c>
      <c r="C71" s="83" t="s">
        <v>824</v>
      </c>
      <c r="D71" s="50" t="s">
        <v>29</v>
      </c>
      <c r="E71" s="84">
        <v>59</v>
      </c>
      <c r="F71" s="50" t="s">
        <v>105</v>
      </c>
      <c r="G71" s="69">
        <v>22</v>
      </c>
      <c r="H71" s="69">
        <v>13</v>
      </c>
      <c r="I71" s="64">
        <f t="shared" si="3"/>
        <v>35</v>
      </c>
      <c r="J71" s="83"/>
      <c r="K71" s="83"/>
      <c r="L71" s="83"/>
      <c r="M71" s="83"/>
      <c r="N71" s="83"/>
      <c r="O71" s="83"/>
      <c r="P71" s="66">
        <v>43473</v>
      </c>
      <c r="Q71" s="64" t="s">
        <v>77</v>
      </c>
      <c r="R71" s="18"/>
      <c r="S71" s="18"/>
      <c r="T71" s="18"/>
    </row>
    <row r="72" spans="1:20">
      <c r="A72" s="4">
        <v>68</v>
      </c>
      <c r="B72" s="64" t="s">
        <v>67</v>
      </c>
      <c r="C72" s="83" t="s">
        <v>825</v>
      </c>
      <c r="D72" s="50" t="s">
        <v>29</v>
      </c>
      <c r="E72" s="84">
        <v>70</v>
      </c>
      <c r="F72" s="50" t="s">
        <v>105</v>
      </c>
      <c r="G72" s="69">
        <v>25</v>
      </c>
      <c r="H72" s="69">
        <v>14</v>
      </c>
      <c r="I72" s="64">
        <f t="shared" si="3"/>
        <v>39</v>
      </c>
      <c r="J72" s="83"/>
      <c r="K72" s="83"/>
      <c r="L72" s="83"/>
      <c r="M72" s="83"/>
      <c r="N72" s="83"/>
      <c r="O72" s="83"/>
      <c r="P72" s="66">
        <v>43473</v>
      </c>
      <c r="Q72" s="64" t="s">
        <v>77</v>
      </c>
      <c r="R72" s="18"/>
      <c r="S72" s="18"/>
      <c r="T72" s="18"/>
    </row>
    <row r="73" spans="1:20">
      <c r="A73" s="4">
        <v>69</v>
      </c>
      <c r="B73" s="64" t="s">
        <v>67</v>
      </c>
      <c r="C73" s="83" t="s">
        <v>826</v>
      </c>
      <c r="D73" s="50" t="s">
        <v>29</v>
      </c>
      <c r="E73" s="84">
        <v>71</v>
      </c>
      <c r="F73" s="50" t="s">
        <v>105</v>
      </c>
      <c r="G73" s="69">
        <v>15</v>
      </c>
      <c r="H73" s="69">
        <v>18</v>
      </c>
      <c r="I73" s="64">
        <f t="shared" si="3"/>
        <v>33</v>
      </c>
      <c r="J73" s="83"/>
      <c r="K73" s="83"/>
      <c r="L73" s="83"/>
      <c r="M73" s="83"/>
      <c r="N73" s="83"/>
      <c r="O73" s="83"/>
      <c r="P73" s="66">
        <v>43473</v>
      </c>
      <c r="Q73" s="64" t="s">
        <v>77</v>
      </c>
      <c r="R73" s="18"/>
      <c r="S73" s="18"/>
      <c r="T73" s="18"/>
    </row>
    <row r="74" spans="1:20">
      <c r="A74" s="4">
        <v>70</v>
      </c>
      <c r="B74" s="64" t="s">
        <v>67</v>
      </c>
      <c r="C74" s="83" t="s">
        <v>827</v>
      </c>
      <c r="D74" s="50" t="s">
        <v>29</v>
      </c>
      <c r="E74" s="84">
        <v>77</v>
      </c>
      <c r="F74" s="50" t="s">
        <v>105</v>
      </c>
      <c r="G74" s="69">
        <v>21</v>
      </c>
      <c r="H74" s="69">
        <v>15</v>
      </c>
      <c r="I74" s="64">
        <f t="shared" si="3"/>
        <v>36</v>
      </c>
      <c r="J74" s="83"/>
      <c r="K74" s="83"/>
      <c r="L74" s="83"/>
      <c r="M74" s="83"/>
      <c r="N74" s="83"/>
      <c r="O74" s="83"/>
      <c r="P74" s="66">
        <v>43473</v>
      </c>
      <c r="Q74" s="64" t="s">
        <v>77</v>
      </c>
      <c r="R74" s="18"/>
      <c r="S74" s="18"/>
      <c r="T74" s="18"/>
    </row>
    <row r="75" spans="1:20">
      <c r="A75" s="4">
        <v>71</v>
      </c>
      <c r="B75" s="64" t="s">
        <v>66</v>
      </c>
      <c r="C75" s="72" t="s">
        <v>828</v>
      </c>
      <c r="D75" s="50" t="s">
        <v>29</v>
      </c>
      <c r="E75" s="68">
        <v>431</v>
      </c>
      <c r="F75" s="50" t="s">
        <v>105</v>
      </c>
      <c r="G75" s="69">
        <v>15</v>
      </c>
      <c r="H75" s="69">
        <v>18</v>
      </c>
      <c r="I75" s="64">
        <f t="shared" si="3"/>
        <v>33</v>
      </c>
      <c r="J75" s="70">
        <v>9401704018</v>
      </c>
      <c r="K75" s="70"/>
      <c r="L75" s="70"/>
      <c r="M75" s="70"/>
      <c r="N75" s="70"/>
      <c r="O75" s="70"/>
      <c r="P75" s="66">
        <v>43474</v>
      </c>
      <c r="Q75" s="64" t="s">
        <v>78</v>
      </c>
      <c r="R75" s="18"/>
      <c r="S75" s="18"/>
      <c r="T75" s="18"/>
    </row>
    <row r="76" spans="1:20">
      <c r="A76" s="4">
        <v>72</v>
      </c>
      <c r="B76" s="64" t="s">
        <v>66</v>
      </c>
      <c r="C76" s="72" t="s">
        <v>829</v>
      </c>
      <c r="D76" s="50" t="s">
        <v>29</v>
      </c>
      <c r="E76" s="68">
        <v>432</v>
      </c>
      <c r="F76" s="50" t="s">
        <v>105</v>
      </c>
      <c r="G76" s="69">
        <v>21</v>
      </c>
      <c r="H76" s="69">
        <v>15</v>
      </c>
      <c r="I76" s="64">
        <f t="shared" si="3"/>
        <v>36</v>
      </c>
      <c r="J76" s="70">
        <v>9957186021</v>
      </c>
      <c r="K76" s="70"/>
      <c r="L76" s="70"/>
      <c r="M76" s="70"/>
      <c r="N76" s="70"/>
      <c r="O76" s="70"/>
      <c r="P76" s="66">
        <v>43474</v>
      </c>
      <c r="Q76" s="64" t="s">
        <v>78</v>
      </c>
      <c r="R76" s="18"/>
      <c r="S76" s="18"/>
      <c r="T76" s="18"/>
    </row>
    <row r="77" spans="1:20">
      <c r="A77" s="4">
        <v>73</v>
      </c>
      <c r="B77" s="64" t="s">
        <v>66</v>
      </c>
      <c r="C77" s="72" t="s">
        <v>830</v>
      </c>
      <c r="D77" s="50" t="s">
        <v>29</v>
      </c>
      <c r="E77" s="68">
        <v>433</v>
      </c>
      <c r="F77" s="50" t="s">
        <v>105</v>
      </c>
      <c r="G77" s="69">
        <v>18</v>
      </c>
      <c r="H77" s="69">
        <v>21</v>
      </c>
      <c r="I77" s="64">
        <f t="shared" si="3"/>
        <v>39</v>
      </c>
      <c r="J77" s="70">
        <v>7896512449</v>
      </c>
      <c r="K77" s="70"/>
      <c r="L77" s="70"/>
      <c r="M77" s="70"/>
      <c r="N77" s="70"/>
      <c r="O77" s="70"/>
      <c r="P77" s="66">
        <v>43474</v>
      </c>
      <c r="Q77" s="64" t="s">
        <v>78</v>
      </c>
      <c r="R77" s="18"/>
      <c r="S77" s="18"/>
      <c r="T77" s="18"/>
    </row>
    <row r="78" spans="1:20">
      <c r="A78" s="4">
        <v>74</v>
      </c>
      <c r="B78" s="64" t="s">
        <v>66</v>
      </c>
      <c r="C78" s="72" t="s">
        <v>831</v>
      </c>
      <c r="D78" s="50" t="s">
        <v>29</v>
      </c>
      <c r="E78" s="68">
        <v>434</v>
      </c>
      <c r="F78" s="50" t="s">
        <v>105</v>
      </c>
      <c r="G78" s="69">
        <v>22</v>
      </c>
      <c r="H78" s="69">
        <v>13</v>
      </c>
      <c r="I78" s="64">
        <f t="shared" si="3"/>
        <v>35</v>
      </c>
      <c r="J78" s="70">
        <v>7399142971</v>
      </c>
      <c r="K78" s="70"/>
      <c r="L78" s="70"/>
      <c r="M78" s="70"/>
      <c r="N78" s="70"/>
      <c r="O78" s="70"/>
      <c r="P78" s="66">
        <v>43474</v>
      </c>
      <c r="Q78" s="64" t="s">
        <v>78</v>
      </c>
      <c r="R78" s="18"/>
      <c r="S78" s="18"/>
      <c r="T78" s="18"/>
    </row>
    <row r="79" spans="1:20">
      <c r="A79" s="4">
        <v>75</v>
      </c>
      <c r="B79" s="64" t="s">
        <v>66</v>
      </c>
      <c r="C79" s="72" t="s">
        <v>832</v>
      </c>
      <c r="D79" s="50" t="s">
        <v>29</v>
      </c>
      <c r="E79" s="68">
        <v>435</v>
      </c>
      <c r="F79" s="50" t="s">
        <v>105</v>
      </c>
      <c r="G79" s="69">
        <v>25</v>
      </c>
      <c r="H79" s="69">
        <v>14</v>
      </c>
      <c r="I79" s="64">
        <f t="shared" si="3"/>
        <v>39</v>
      </c>
      <c r="J79" s="70">
        <v>9613182248</v>
      </c>
      <c r="K79" s="70"/>
      <c r="L79" s="70"/>
      <c r="M79" s="70"/>
      <c r="N79" s="70"/>
      <c r="O79" s="70"/>
      <c r="P79" s="66">
        <v>43474</v>
      </c>
      <c r="Q79" s="64" t="s">
        <v>78</v>
      </c>
      <c r="R79" s="18"/>
      <c r="S79" s="18"/>
      <c r="T79" s="18"/>
    </row>
    <row r="80" spans="1:20">
      <c r="A80" s="4">
        <v>76</v>
      </c>
      <c r="B80" s="64" t="s">
        <v>66</v>
      </c>
      <c r="C80" s="72" t="s">
        <v>833</v>
      </c>
      <c r="D80" s="50" t="s">
        <v>29</v>
      </c>
      <c r="E80" s="68">
        <v>436</v>
      </c>
      <c r="F80" s="50" t="s">
        <v>105</v>
      </c>
      <c r="G80" s="69">
        <v>15</v>
      </c>
      <c r="H80" s="69">
        <v>18</v>
      </c>
      <c r="I80" s="64">
        <f t="shared" si="3"/>
        <v>33</v>
      </c>
      <c r="J80" s="70">
        <v>9854720440</v>
      </c>
      <c r="K80" s="70"/>
      <c r="L80" s="70"/>
      <c r="M80" s="70"/>
      <c r="N80" s="70"/>
      <c r="O80" s="70"/>
      <c r="P80" s="66">
        <v>43474</v>
      </c>
      <c r="Q80" s="64" t="s">
        <v>78</v>
      </c>
      <c r="R80" s="18"/>
      <c r="S80" s="18"/>
      <c r="T80" s="18"/>
    </row>
    <row r="81" spans="1:20">
      <c r="A81" s="4">
        <v>77</v>
      </c>
      <c r="B81" s="64" t="s">
        <v>66</v>
      </c>
      <c r="C81" s="72" t="s">
        <v>834</v>
      </c>
      <c r="D81" s="50" t="s">
        <v>29</v>
      </c>
      <c r="E81" s="68">
        <v>437</v>
      </c>
      <c r="F81" s="50" t="s">
        <v>105</v>
      </c>
      <c r="G81" s="69">
        <v>21</v>
      </c>
      <c r="H81" s="69">
        <v>15</v>
      </c>
      <c r="I81" s="64">
        <f t="shared" si="3"/>
        <v>36</v>
      </c>
      <c r="J81" s="70">
        <v>9854930017</v>
      </c>
      <c r="K81" s="70"/>
      <c r="L81" s="70"/>
      <c r="M81" s="70"/>
      <c r="N81" s="70"/>
      <c r="O81" s="70"/>
      <c r="P81" s="66">
        <v>43474</v>
      </c>
      <c r="Q81" s="64" t="s">
        <v>78</v>
      </c>
      <c r="R81" s="18"/>
      <c r="S81" s="18"/>
      <c r="T81" s="18"/>
    </row>
    <row r="82" spans="1:20">
      <c r="A82" s="4">
        <v>78</v>
      </c>
      <c r="B82" s="64" t="s">
        <v>67</v>
      </c>
      <c r="C82" s="83" t="s">
        <v>835</v>
      </c>
      <c r="D82" s="50" t="s">
        <v>29</v>
      </c>
      <c r="E82" s="84">
        <v>1</v>
      </c>
      <c r="F82" s="50" t="s">
        <v>105</v>
      </c>
      <c r="G82" s="69">
        <v>18</v>
      </c>
      <c r="H82" s="69">
        <v>21</v>
      </c>
      <c r="I82" s="64">
        <f t="shared" si="3"/>
        <v>39</v>
      </c>
      <c r="J82" s="83"/>
      <c r="K82" s="83"/>
      <c r="L82" s="83"/>
      <c r="M82" s="83"/>
      <c r="N82" s="83"/>
      <c r="O82" s="83"/>
      <c r="P82" s="66">
        <v>43474</v>
      </c>
      <c r="Q82" s="64" t="s">
        <v>78</v>
      </c>
      <c r="R82" s="18"/>
      <c r="S82" s="18"/>
      <c r="T82" s="18"/>
    </row>
    <row r="83" spans="1:20">
      <c r="A83" s="4">
        <v>79</v>
      </c>
      <c r="B83" s="64" t="s">
        <v>67</v>
      </c>
      <c r="C83" s="83" t="s">
        <v>836</v>
      </c>
      <c r="D83" s="50" t="s">
        <v>29</v>
      </c>
      <c r="E83" s="84">
        <v>44</v>
      </c>
      <c r="F83" s="50" t="s">
        <v>105</v>
      </c>
      <c r="G83" s="69">
        <v>22</v>
      </c>
      <c r="H83" s="69">
        <v>13</v>
      </c>
      <c r="I83" s="64">
        <f t="shared" si="3"/>
        <v>35</v>
      </c>
      <c r="J83" s="83"/>
      <c r="K83" s="83"/>
      <c r="L83" s="83"/>
      <c r="M83" s="83"/>
      <c r="N83" s="83"/>
      <c r="O83" s="83"/>
      <c r="P83" s="66">
        <v>43474</v>
      </c>
      <c r="Q83" s="64" t="s">
        <v>78</v>
      </c>
      <c r="R83" s="18"/>
      <c r="S83" s="18"/>
      <c r="T83" s="18"/>
    </row>
    <row r="84" spans="1:20">
      <c r="A84" s="4">
        <v>80</v>
      </c>
      <c r="B84" s="64" t="s">
        <v>67</v>
      </c>
      <c r="C84" s="83" t="s">
        <v>837</v>
      </c>
      <c r="D84" s="50" t="s">
        <v>29</v>
      </c>
      <c r="E84" s="84">
        <v>132</v>
      </c>
      <c r="F84" s="50" t="s">
        <v>105</v>
      </c>
      <c r="G84" s="69">
        <v>25</v>
      </c>
      <c r="H84" s="69">
        <v>14</v>
      </c>
      <c r="I84" s="64">
        <f t="shared" si="3"/>
        <v>39</v>
      </c>
      <c r="J84" s="83"/>
      <c r="K84" s="83"/>
      <c r="L84" s="83"/>
      <c r="M84" s="83"/>
      <c r="N84" s="83"/>
      <c r="O84" s="83"/>
      <c r="P84" s="66">
        <v>43474</v>
      </c>
      <c r="Q84" s="64" t="s">
        <v>78</v>
      </c>
      <c r="R84" s="18"/>
      <c r="S84" s="18"/>
      <c r="T84" s="18"/>
    </row>
    <row r="85" spans="1:20">
      <c r="A85" s="4">
        <v>81</v>
      </c>
      <c r="B85" s="64" t="s">
        <v>67</v>
      </c>
      <c r="C85" s="83" t="s">
        <v>838</v>
      </c>
      <c r="D85" s="50" t="s">
        <v>29</v>
      </c>
      <c r="E85" s="84">
        <v>134</v>
      </c>
      <c r="F85" s="50" t="s">
        <v>105</v>
      </c>
      <c r="G85" s="69">
        <v>12</v>
      </c>
      <c r="H85" s="69">
        <v>15</v>
      </c>
      <c r="I85" s="64">
        <f t="shared" si="3"/>
        <v>27</v>
      </c>
      <c r="J85" s="83"/>
      <c r="K85" s="83"/>
      <c r="L85" s="83"/>
      <c r="M85" s="83"/>
      <c r="N85" s="83"/>
      <c r="O85" s="83"/>
      <c r="P85" s="66">
        <v>43474</v>
      </c>
      <c r="Q85" s="64" t="s">
        <v>78</v>
      </c>
      <c r="R85" s="18"/>
      <c r="S85" s="18"/>
      <c r="T85" s="18"/>
    </row>
    <row r="86" spans="1:20">
      <c r="A86" s="4">
        <v>82</v>
      </c>
      <c r="B86" s="64" t="s">
        <v>67</v>
      </c>
      <c r="C86" s="83" t="s">
        <v>839</v>
      </c>
      <c r="D86" s="50" t="s">
        <v>29</v>
      </c>
      <c r="E86" s="84">
        <v>137</v>
      </c>
      <c r="F86" s="50" t="s">
        <v>105</v>
      </c>
      <c r="G86" s="69">
        <v>15</v>
      </c>
      <c r="H86" s="69">
        <v>18</v>
      </c>
      <c r="I86" s="64">
        <f t="shared" si="3"/>
        <v>33</v>
      </c>
      <c r="J86" s="83"/>
      <c r="K86" s="83"/>
      <c r="L86" s="83"/>
      <c r="M86" s="83"/>
      <c r="N86" s="83"/>
      <c r="O86" s="83"/>
      <c r="P86" s="66">
        <v>43474</v>
      </c>
      <c r="Q86" s="64" t="s">
        <v>78</v>
      </c>
      <c r="R86" s="18"/>
      <c r="S86" s="18"/>
      <c r="T86" s="18"/>
    </row>
    <row r="87" spans="1:20">
      <c r="A87" s="4">
        <v>83</v>
      </c>
      <c r="B87" s="64" t="s">
        <v>67</v>
      </c>
      <c r="C87" s="83" t="s">
        <v>840</v>
      </c>
      <c r="D87" s="50" t="s">
        <v>29</v>
      </c>
      <c r="E87" s="84">
        <v>139</v>
      </c>
      <c r="F87" s="50" t="s">
        <v>105</v>
      </c>
      <c r="G87" s="69">
        <v>21</v>
      </c>
      <c r="H87" s="69">
        <v>15</v>
      </c>
      <c r="I87" s="64">
        <f t="shared" si="3"/>
        <v>36</v>
      </c>
      <c r="J87" s="83"/>
      <c r="K87" s="83"/>
      <c r="L87" s="83"/>
      <c r="M87" s="83"/>
      <c r="N87" s="83"/>
      <c r="O87" s="83"/>
      <c r="P87" s="66">
        <v>43474</v>
      </c>
      <c r="Q87" s="64" t="s">
        <v>78</v>
      </c>
      <c r="R87" s="18"/>
      <c r="S87" s="18"/>
      <c r="T87" s="18"/>
    </row>
    <row r="88" spans="1:20">
      <c r="A88" s="4">
        <v>84</v>
      </c>
      <c r="B88" s="64" t="s">
        <v>67</v>
      </c>
      <c r="C88" s="64" t="s">
        <v>841</v>
      </c>
      <c r="D88" s="50" t="s">
        <v>27</v>
      </c>
      <c r="E88" s="64" t="s">
        <v>842</v>
      </c>
      <c r="F88" s="64" t="s">
        <v>120</v>
      </c>
      <c r="G88" s="65">
        <v>11</v>
      </c>
      <c r="H88" s="65">
        <v>14</v>
      </c>
      <c r="I88" s="65">
        <v>25</v>
      </c>
      <c r="J88" s="64"/>
      <c r="K88" s="64"/>
      <c r="L88" s="64"/>
      <c r="M88" s="64"/>
      <c r="N88" s="64"/>
      <c r="O88" s="64"/>
      <c r="P88" s="66">
        <v>43475</v>
      </c>
      <c r="Q88" s="64" t="s">
        <v>79</v>
      </c>
      <c r="R88" s="18"/>
      <c r="S88" s="18"/>
      <c r="T88" s="18"/>
    </row>
    <row r="89" spans="1:20">
      <c r="A89" s="4">
        <v>85</v>
      </c>
      <c r="B89" s="64" t="s">
        <v>67</v>
      </c>
      <c r="C89" s="64" t="s">
        <v>843</v>
      </c>
      <c r="D89" s="50" t="s">
        <v>27</v>
      </c>
      <c r="E89" s="64" t="s">
        <v>844</v>
      </c>
      <c r="F89" s="64" t="s">
        <v>120</v>
      </c>
      <c r="G89" s="65">
        <v>53</v>
      </c>
      <c r="H89" s="65">
        <v>39</v>
      </c>
      <c r="I89" s="65">
        <v>92</v>
      </c>
      <c r="J89" s="64"/>
      <c r="K89" s="64"/>
      <c r="L89" s="64"/>
      <c r="M89" s="64"/>
      <c r="N89" s="64"/>
      <c r="O89" s="64"/>
      <c r="P89" s="66">
        <v>43475</v>
      </c>
      <c r="Q89" s="64" t="s">
        <v>79</v>
      </c>
      <c r="R89" s="18"/>
      <c r="S89" s="18"/>
      <c r="T89" s="18"/>
    </row>
    <row r="90" spans="1:20">
      <c r="A90" s="4">
        <v>86</v>
      </c>
      <c r="B90" s="64" t="s">
        <v>66</v>
      </c>
      <c r="C90" s="72" t="s">
        <v>845</v>
      </c>
      <c r="D90" s="50" t="s">
        <v>29</v>
      </c>
      <c r="E90" s="68">
        <v>438</v>
      </c>
      <c r="F90" s="50" t="s">
        <v>105</v>
      </c>
      <c r="G90" s="69">
        <v>18</v>
      </c>
      <c r="H90" s="69">
        <v>21</v>
      </c>
      <c r="I90" s="64">
        <f t="shared" ref="I90:I121" si="4">+G90+H90</f>
        <v>39</v>
      </c>
      <c r="J90" s="70">
        <v>9613379946</v>
      </c>
      <c r="K90" s="70"/>
      <c r="L90" s="70"/>
      <c r="M90" s="70"/>
      <c r="N90" s="70"/>
      <c r="O90" s="70"/>
      <c r="P90" s="66">
        <v>43475</v>
      </c>
      <c r="Q90" s="64" t="s">
        <v>79</v>
      </c>
      <c r="R90" s="18"/>
      <c r="S90" s="18"/>
      <c r="T90" s="18"/>
    </row>
    <row r="91" spans="1:20">
      <c r="A91" s="4">
        <v>87</v>
      </c>
      <c r="B91" s="64" t="s">
        <v>66</v>
      </c>
      <c r="C91" s="72" t="s">
        <v>846</v>
      </c>
      <c r="D91" s="50" t="s">
        <v>29</v>
      </c>
      <c r="E91" s="68">
        <v>439</v>
      </c>
      <c r="F91" s="50" t="s">
        <v>105</v>
      </c>
      <c r="G91" s="69">
        <v>22</v>
      </c>
      <c r="H91" s="69">
        <v>13</v>
      </c>
      <c r="I91" s="64">
        <f t="shared" si="4"/>
        <v>35</v>
      </c>
      <c r="J91" s="70">
        <v>9577868564</v>
      </c>
      <c r="K91" s="70"/>
      <c r="L91" s="70"/>
      <c r="M91" s="70"/>
      <c r="N91" s="70"/>
      <c r="O91" s="70"/>
      <c r="P91" s="66">
        <v>43475</v>
      </c>
      <c r="Q91" s="64" t="s">
        <v>79</v>
      </c>
      <c r="R91" s="18"/>
      <c r="S91" s="18"/>
      <c r="T91" s="18"/>
    </row>
    <row r="92" spans="1:20">
      <c r="A92" s="4">
        <v>88</v>
      </c>
      <c r="B92" s="64" t="s">
        <v>66</v>
      </c>
      <c r="C92" s="72" t="s">
        <v>847</v>
      </c>
      <c r="D92" s="50" t="s">
        <v>29</v>
      </c>
      <c r="E92" s="68">
        <v>440</v>
      </c>
      <c r="F92" s="50" t="s">
        <v>105</v>
      </c>
      <c r="G92" s="69">
        <v>25</v>
      </c>
      <c r="H92" s="69">
        <v>14</v>
      </c>
      <c r="I92" s="64">
        <f t="shared" si="4"/>
        <v>39</v>
      </c>
      <c r="J92" s="70">
        <v>9678405139</v>
      </c>
      <c r="K92" s="70"/>
      <c r="L92" s="70"/>
      <c r="M92" s="70"/>
      <c r="N92" s="70"/>
      <c r="O92" s="70"/>
      <c r="P92" s="66">
        <v>43475</v>
      </c>
      <c r="Q92" s="64" t="s">
        <v>79</v>
      </c>
      <c r="R92" s="18"/>
      <c r="S92" s="18"/>
      <c r="T92" s="18"/>
    </row>
    <row r="93" spans="1:20">
      <c r="A93" s="4">
        <v>89</v>
      </c>
      <c r="B93" s="64" t="s">
        <v>66</v>
      </c>
      <c r="C93" s="72" t="s">
        <v>848</v>
      </c>
      <c r="D93" s="50" t="s">
        <v>29</v>
      </c>
      <c r="E93" s="68">
        <v>441</v>
      </c>
      <c r="F93" s="50" t="s">
        <v>105</v>
      </c>
      <c r="G93" s="69">
        <v>12</v>
      </c>
      <c r="H93" s="69">
        <v>15</v>
      </c>
      <c r="I93" s="64">
        <f t="shared" si="4"/>
        <v>27</v>
      </c>
      <c r="J93" s="70">
        <v>9401381076</v>
      </c>
      <c r="K93" s="70"/>
      <c r="L93" s="70"/>
      <c r="M93" s="70"/>
      <c r="N93" s="70"/>
      <c r="O93" s="70"/>
      <c r="P93" s="66">
        <v>43475</v>
      </c>
      <c r="Q93" s="64" t="s">
        <v>79</v>
      </c>
      <c r="R93" s="18"/>
      <c r="S93" s="18"/>
      <c r="T93" s="18"/>
    </row>
    <row r="94" spans="1:20">
      <c r="A94" s="4">
        <v>90</v>
      </c>
      <c r="B94" s="64" t="s">
        <v>66</v>
      </c>
      <c r="C94" s="72" t="s">
        <v>849</v>
      </c>
      <c r="D94" s="50" t="s">
        <v>29</v>
      </c>
      <c r="E94" s="68">
        <v>442</v>
      </c>
      <c r="F94" s="50" t="s">
        <v>105</v>
      </c>
      <c r="G94" s="69">
        <v>15</v>
      </c>
      <c r="H94" s="69">
        <v>18</v>
      </c>
      <c r="I94" s="64">
        <f t="shared" si="4"/>
        <v>33</v>
      </c>
      <c r="J94" s="70">
        <v>9854490057</v>
      </c>
      <c r="K94" s="70"/>
      <c r="L94" s="70"/>
      <c r="M94" s="70"/>
      <c r="N94" s="70"/>
      <c r="O94" s="70"/>
      <c r="P94" s="66">
        <v>43475</v>
      </c>
      <c r="Q94" s="64" t="s">
        <v>79</v>
      </c>
      <c r="R94" s="18"/>
      <c r="S94" s="18"/>
      <c r="T94" s="18"/>
    </row>
    <row r="95" spans="1:20">
      <c r="A95" s="4">
        <v>91</v>
      </c>
      <c r="B95" s="64" t="s">
        <v>67</v>
      </c>
      <c r="C95" s="83" t="s">
        <v>850</v>
      </c>
      <c r="D95" s="50" t="s">
        <v>29</v>
      </c>
      <c r="E95" s="84">
        <v>3</v>
      </c>
      <c r="F95" s="50" t="s">
        <v>105</v>
      </c>
      <c r="G95" s="69">
        <v>18</v>
      </c>
      <c r="H95" s="69">
        <v>21</v>
      </c>
      <c r="I95" s="64">
        <f t="shared" si="4"/>
        <v>39</v>
      </c>
      <c r="J95" s="83"/>
      <c r="K95" s="83"/>
      <c r="L95" s="83"/>
      <c r="M95" s="83"/>
      <c r="N95" s="83"/>
      <c r="O95" s="83"/>
      <c r="P95" s="66">
        <v>43475</v>
      </c>
      <c r="Q95" s="64" t="s">
        <v>79</v>
      </c>
      <c r="R95" s="18"/>
      <c r="S95" s="18"/>
      <c r="T95" s="18"/>
    </row>
    <row r="96" spans="1:20">
      <c r="A96" s="4">
        <v>92</v>
      </c>
      <c r="B96" s="64" t="s">
        <v>67</v>
      </c>
      <c r="C96" s="83" t="s">
        <v>851</v>
      </c>
      <c r="D96" s="50" t="s">
        <v>29</v>
      </c>
      <c r="E96" s="84">
        <v>2</v>
      </c>
      <c r="F96" s="50" t="s">
        <v>105</v>
      </c>
      <c r="G96" s="69">
        <v>22</v>
      </c>
      <c r="H96" s="69">
        <v>13</v>
      </c>
      <c r="I96" s="64">
        <f t="shared" si="4"/>
        <v>35</v>
      </c>
      <c r="J96" s="83"/>
      <c r="K96" s="83"/>
      <c r="L96" s="83"/>
      <c r="M96" s="83"/>
      <c r="N96" s="83"/>
      <c r="O96" s="83"/>
      <c r="P96" s="66">
        <v>43475</v>
      </c>
      <c r="Q96" s="64" t="s">
        <v>79</v>
      </c>
      <c r="R96" s="18"/>
      <c r="S96" s="18"/>
      <c r="T96" s="18"/>
    </row>
    <row r="97" spans="1:20">
      <c r="A97" s="4">
        <v>93</v>
      </c>
      <c r="B97" s="64" t="s">
        <v>67</v>
      </c>
      <c r="C97" s="83" t="s">
        <v>852</v>
      </c>
      <c r="D97" s="50" t="s">
        <v>29</v>
      </c>
      <c r="E97" s="84">
        <v>12</v>
      </c>
      <c r="F97" s="50" t="s">
        <v>105</v>
      </c>
      <c r="G97" s="69">
        <v>25</v>
      </c>
      <c r="H97" s="69">
        <v>14</v>
      </c>
      <c r="I97" s="64">
        <f t="shared" si="4"/>
        <v>39</v>
      </c>
      <c r="J97" s="83"/>
      <c r="K97" s="83"/>
      <c r="L97" s="83"/>
      <c r="M97" s="83"/>
      <c r="N97" s="83"/>
      <c r="O97" s="83"/>
      <c r="P97" s="66">
        <v>43475</v>
      </c>
      <c r="Q97" s="64" t="s">
        <v>79</v>
      </c>
      <c r="R97" s="18"/>
      <c r="S97" s="18"/>
      <c r="T97" s="18"/>
    </row>
    <row r="98" spans="1:20">
      <c r="A98" s="4">
        <v>94</v>
      </c>
      <c r="B98" s="64" t="s">
        <v>67</v>
      </c>
      <c r="C98" s="83" t="s">
        <v>853</v>
      </c>
      <c r="D98" s="50" t="s">
        <v>29</v>
      </c>
      <c r="E98" s="84">
        <v>66</v>
      </c>
      <c r="F98" s="50" t="s">
        <v>105</v>
      </c>
      <c r="G98" s="69">
        <v>21</v>
      </c>
      <c r="H98" s="69">
        <v>15</v>
      </c>
      <c r="I98" s="64">
        <f t="shared" si="4"/>
        <v>36</v>
      </c>
      <c r="J98" s="83"/>
      <c r="K98" s="83"/>
      <c r="L98" s="83"/>
      <c r="M98" s="83"/>
      <c r="N98" s="83"/>
      <c r="O98" s="83"/>
      <c r="P98" s="66">
        <v>43475</v>
      </c>
      <c r="Q98" s="64" t="s">
        <v>79</v>
      </c>
      <c r="R98" s="18"/>
      <c r="S98" s="18"/>
      <c r="T98" s="18"/>
    </row>
    <row r="99" spans="1:20">
      <c r="A99" s="4">
        <v>95</v>
      </c>
      <c r="B99" s="64" t="s">
        <v>67</v>
      </c>
      <c r="C99" s="83" t="s">
        <v>854</v>
      </c>
      <c r="D99" s="50" t="s">
        <v>29</v>
      </c>
      <c r="E99" s="84">
        <v>133</v>
      </c>
      <c r="F99" s="50" t="s">
        <v>105</v>
      </c>
      <c r="G99" s="69">
        <v>18</v>
      </c>
      <c r="H99" s="69">
        <v>21</v>
      </c>
      <c r="I99" s="64">
        <f t="shared" si="4"/>
        <v>39</v>
      </c>
      <c r="J99" s="83"/>
      <c r="K99" s="83"/>
      <c r="L99" s="83"/>
      <c r="M99" s="83"/>
      <c r="N99" s="83"/>
      <c r="O99" s="83"/>
      <c r="P99" s="66">
        <v>43475</v>
      </c>
      <c r="Q99" s="64" t="s">
        <v>79</v>
      </c>
      <c r="R99" s="18"/>
      <c r="S99" s="18"/>
      <c r="T99" s="18"/>
    </row>
    <row r="100" spans="1:20">
      <c r="A100" s="4">
        <v>96</v>
      </c>
      <c r="B100" s="64" t="s">
        <v>67</v>
      </c>
      <c r="C100" s="83" t="s">
        <v>855</v>
      </c>
      <c r="D100" s="50" t="s">
        <v>29</v>
      </c>
      <c r="E100" s="84">
        <v>135</v>
      </c>
      <c r="F100" s="50" t="s">
        <v>105</v>
      </c>
      <c r="G100" s="69">
        <v>22</v>
      </c>
      <c r="H100" s="69">
        <v>13</v>
      </c>
      <c r="I100" s="64">
        <f t="shared" si="4"/>
        <v>35</v>
      </c>
      <c r="J100" s="83"/>
      <c r="K100" s="83"/>
      <c r="L100" s="83"/>
      <c r="M100" s="83"/>
      <c r="N100" s="83"/>
      <c r="O100" s="83"/>
      <c r="P100" s="66">
        <v>43475</v>
      </c>
      <c r="Q100" s="64" t="s">
        <v>79</v>
      </c>
      <c r="R100" s="18"/>
      <c r="S100" s="18"/>
      <c r="T100" s="18"/>
    </row>
    <row r="101" spans="1:20">
      <c r="A101" s="4">
        <v>97</v>
      </c>
      <c r="B101" s="64" t="s">
        <v>67</v>
      </c>
      <c r="C101" s="83" t="s">
        <v>856</v>
      </c>
      <c r="D101" s="50" t="s">
        <v>29</v>
      </c>
      <c r="E101" s="84">
        <v>136</v>
      </c>
      <c r="F101" s="50" t="s">
        <v>105</v>
      </c>
      <c r="G101" s="69">
        <v>25</v>
      </c>
      <c r="H101" s="69">
        <v>14</v>
      </c>
      <c r="I101" s="64">
        <f t="shared" si="4"/>
        <v>39</v>
      </c>
      <c r="J101" s="83"/>
      <c r="K101" s="83"/>
      <c r="L101" s="83"/>
      <c r="M101" s="83"/>
      <c r="N101" s="83"/>
      <c r="O101" s="83"/>
      <c r="P101" s="66">
        <v>43475</v>
      </c>
      <c r="Q101" s="64" t="s">
        <v>79</v>
      </c>
      <c r="R101" s="18"/>
      <c r="S101" s="18"/>
      <c r="T101" s="18"/>
    </row>
    <row r="102" spans="1:20">
      <c r="A102" s="4">
        <v>98</v>
      </c>
      <c r="B102" s="64" t="s">
        <v>66</v>
      </c>
      <c r="C102" s="72" t="s">
        <v>857</v>
      </c>
      <c r="D102" s="50" t="s">
        <v>29</v>
      </c>
      <c r="E102" s="68">
        <v>443</v>
      </c>
      <c r="F102" s="50" t="s">
        <v>105</v>
      </c>
      <c r="G102" s="69">
        <v>21</v>
      </c>
      <c r="H102" s="69">
        <v>15</v>
      </c>
      <c r="I102" s="64">
        <f t="shared" si="4"/>
        <v>36</v>
      </c>
      <c r="J102" s="70">
        <v>9365456698</v>
      </c>
      <c r="K102" s="70"/>
      <c r="L102" s="70"/>
      <c r="M102" s="70"/>
      <c r="N102" s="70"/>
      <c r="O102" s="70"/>
      <c r="P102" s="66">
        <v>43476</v>
      </c>
      <c r="Q102" s="64" t="s">
        <v>80</v>
      </c>
      <c r="R102" s="18"/>
      <c r="S102" s="18"/>
      <c r="T102" s="18"/>
    </row>
    <row r="103" spans="1:20">
      <c r="A103" s="4">
        <v>99</v>
      </c>
      <c r="B103" s="64" t="s">
        <v>66</v>
      </c>
      <c r="C103" s="72" t="s">
        <v>858</v>
      </c>
      <c r="D103" s="50" t="s">
        <v>29</v>
      </c>
      <c r="E103" s="68">
        <v>444</v>
      </c>
      <c r="F103" s="50" t="s">
        <v>105</v>
      </c>
      <c r="G103" s="69">
        <v>18</v>
      </c>
      <c r="H103" s="69">
        <v>21</v>
      </c>
      <c r="I103" s="64">
        <f t="shared" si="4"/>
        <v>39</v>
      </c>
      <c r="J103" s="70">
        <v>9707251694</v>
      </c>
      <c r="K103" s="70"/>
      <c r="L103" s="70"/>
      <c r="M103" s="70"/>
      <c r="N103" s="70"/>
      <c r="O103" s="70"/>
      <c r="P103" s="66">
        <v>43476</v>
      </c>
      <c r="Q103" s="64" t="s">
        <v>80</v>
      </c>
      <c r="R103" s="18"/>
      <c r="S103" s="18"/>
      <c r="T103" s="18"/>
    </row>
    <row r="104" spans="1:20">
      <c r="A104" s="4">
        <v>100</v>
      </c>
      <c r="B104" s="64" t="s">
        <v>66</v>
      </c>
      <c r="C104" s="72" t="s">
        <v>859</v>
      </c>
      <c r="D104" s="50" t="s">
        <v>29</v>
      </c>
      <c r="E104" s="68">
        <v>445</v>
      </c>
      <c r="F104" s="50" t="s">
        <v>105</v>
      </c>
      <c r="G104" s="69">
        <v>22</v>
      </c>
      <c r="H104" s="69">
        <v>13</v>
      </c>
      <c r="I104" s="64">
        <f t="shared" si="4"/>
        <v>35</v>
      </c>
      <c r="J104" s="70">
        <v>9678414386</v>
      </c>
      <c r="K104" s="70"/>
      <c r="L104" s="70"/>
      <c r="M104" s="70"/>
      <c r="N104" s="70"/>
      <c r="O104" s="70"/>
      <c r="P104" s="66">
        <v>43476</v>
      </c>
      <c r="Q104" s="64" t="s">
        <v>80</v>
      </c>
      <c r="R104" s="18"/>
      <c r="S104" s="18"/>
      <c r="T104" s="18"/>
    </row>
    <row r="105" spans="1:20">
      <c r="A105" s="4">
        <v>101</v>
      </c>
      <c r="B105" s="64" t="s">
        <v>66</v>
      </c>
      <c r="C105" s="72" t="s">
        <v>860</v>
      </c>
      <c r="D105" s="50" t="s">
        <v>29</v>
      </c>
      <c r="E105" s="68">
        <v>446</v>
      </c>
      <c r="F105" s="50" t="s">
        <v>105</v>
      </c>
      <c r="G105" s="69">
        <v>25</v>
      </c>
      <c r="H105" s="69">
        <v>14</v>
      </c>
      <c r="I105" s="64">
        <f t="shared" si="4"/>
        <v>39</v>
      </c>
      <c r="J105" s="70">
        <v>9085369144</v>
      </c>
      <c r="K105" s="70"/>
      <c r="L105" s="70"/>
      <c r="M105" s="70"/>
      <c r="N105" s="70"/>
      <c r="O105" s="70"/>
      <c r="P105" s="66">
        <v>43476</v>
      </c>
      <c r="Q105" s="64" t="s">
        <v>80</v>
      </c>
      <c r="R105" s="18"/>
      <c r="S105" s="18"/>
      <c r="T105" s="18"/>
    </row>
    <row r="106" spans="1:20">
      <c r="A106" s="4">
        <v>102</v>
      </c>
      <c r="B106" s="64" t="s">
        <v>66</v>
      </c>
      <c r="C106" s="72" t="s">
        <v>861</v>
      </c>
      <c r="D106" s="50" t="s">
        <v>29</v>
      </c>
      <c r="E106" s="68">
        <v>447</v>
      </c>
      <c r="F106" s="50" t="s">
        <v>105</v>
      </c>
      <c r="G106" s="69">
        <v>21</v>
      </c>
      <c r="H106" s="69">
        <v>15</v>
      </c>
      <c r="I106" s="64">
        <f t="shared" si="4"/>
        <v>36</v>
      </c>
      <c r="J106" s="70">
        <v>9365176653</v>
      </c>
      <c r="K106" s="70"/>
      <c r="L106" s="70"/>
      <c r="M106" s="70"/>
      <c r="N106" s="70"/>
      <c r="O106" s="70"/>
      <c r="P106" s="66">
        <v>43476</v>
      </c>
      <c r="Q106" s="64" t="s">
        <v>80</v>
      </c>
      <c r="R106" s="18"/>
      <c r="S106" s="18"/>
      <c r="T106" s="18"/>
    </row>
    <row r="107" spans="1:20">
      <c r="A107" s="4">
        <v>103</v>
      </c>
      <c r="B107" s="64" t="s">
        <v>66</v>
      </c>
      <c r="C107" s="72" t="s">
        <v>862</v>
      </c>
      <c r="D107" s="50" t="s">
        <v>29</v>
      </c>
      <c r="E107" s="68">
        <v>448</v>
      </c>
      <c r="F107" s="50" t="s">
        <v>105</v>
      </c>
      <c r="G107" s="69">
        <v>18</v>
      </c>
      <c r="H107" s="69">
        <v>21</v>
      </c>
      <c r="I107" s="64">
        <f t="shared" si="4"/>
        <v>39</v>
      </c>
      <c r="J107" s="70">
        <v>7002518471</v>
      </c>
      <c r="K107" s="70"/>
      <c r="L107" s="70"/>
      <c r="M107" s="70"/>
      <c r="N107" s="70"/>
      <c r="O107" s="70"/>
      <c r="P107" s="66">
        <v>43476</v>
      </c>
      <c r="Q107" s="64" t="s">
        <v>80</v>
      </c>
      <c r="R107" s="18"/>
      <c r="S107" s="18"/>
      <c r="T107" s="18"/>
    </row>
    <row r="108" spans="1:20">
      <c r="A108" s="4">
        <v>104</v>
      </c>
      <c r="B108" s="64" t="s">
        <v>66</v>
      </c>
      <c r="C108" s="72" t="s">
        <v>863</v>
      </c>
      <c r="D108" s="50" t="s">
        <v>29</v>
      </c>
      <c r="E108" s="68">
        <v>449</v>
      </c>
      <c r="F108" s="50" t="s">
        <v>105</v>
      </c>
      <c r="G108" s="69">
        <v>22</v>
      </c>
      <c r="H108" s="69">
        <v>13</v>
      </c>
      <c r="I108" s="64">
        <f t="shared" si="4"/>
        <v>35</v>
      </c>
      <c r="J108" s="70">
        <v>9957019791</v>
      </c>
      <c r="K108" s="70"/>
      <c r="L108" s="70"/>
      <c r="M108" s="70"/>
      <c r="N108" s="70"/>
      <c r="O108" s="70"/>
      <c r="P108" s="66">
        <v>43476</v>
      </c>
      <c r="Q108" s="64" t="s">
        <v>80</v>
      </c>
      <c r="R108" s="18"/>
      <c r="S108" s="18"/>
      <c r="T108" s="18"/>
    </row>
    <row r="109" spans="1:20">
      <c r="A109" s="4">
        <v>105</v>
      </c>
      <c r="B109" s="64" t="s">
        <v>67</v>
      </c>
      <c r="C109" s="83" t="s">
        <v>864</v>
      </c>
      <c r="D109" s="50" t="s">
        <v>29</v>
      </c>
      <c r="E109" s="84">
        <v>27</v>
      </c>
      <c r="F109" s="50" t="s">
        <v>105</v>
      </c>
      <c r="G109" s="69">
        <v>12</v>
      </c>
      <c r="H109" s="69">
        <v>15</v>
      </c>
      <c r="I109" s="64">
        <f t="shared" si="4"/>
        <v>27</v>
      </c>
      <c r="J109" s="83"/>
      <c r="K109" s="83"/>
      <c r="L109" s="83"/>
      <c r="M109" s="83"/>
      <c r="N109" s="83"/>
      <c r="O109" s="83"/>
      <c r="P109" s="66">
        <v>43476</v>
      </c>
      <c r="Q109" s="64" t="s">
        <v>80</v>
      </c>
      <c r="R109" s="18"/>
      <c r="S109" s="18"/>
      <c r="T109" s="18"/>
    </row>
    <row r="110" spans="1:20">
      <c r="A110" s="4">
        <v>106</v>
      </c>
      <c r="B110" s="64" t="s">
        <v>67</v>
      </c>
      <c r="C110" s="83" t="s">
        <v>865</v>
      </c>
      <c r="D110" s="50" t="s">
        <v>29</v>
      </c>
      <c r="E110" s="84">
        <v>26</v>
      </c>
      <c r="F110" s="50" t="s">
        <v>105</v>
      </c>
      <c r="G110" s="69">
        <v>15</v>
      </c>
      <c r="H110" s="69">
        <v>18</v>
      </c>
      <c r="I110" s="64">
        <f t="shared" si="4"/>
        <v>33</v>
      </c>
      <c r="J110" s="83"/>
      <c r="K110" s="83"/>
      <c r="L110" s="83"/>
      <c r="M110" s="83"/>
      <c r="N110" s="83"/>
      <c r="O110" s="83"/>
      <c r="P110" s="66">
        <v>43476</v>
      </c>
      <c r="Q110" s="64" t="s">
        <v>80</v>
      </c>
      <c r="R110" s="18"/>
      <c r="S110" s="18"/>
      <c r="T110" s="18"/>
    </row>
    <row r="111" spans="1:20">
      <c r="A111" s="4">
        <v>107</v>
      </c>
      <c r="B111" s="64" t="s">
        <v>67</v>
      </c>
      <c r="C111" s="83" t="s">
        <v>866</v>
      </c>
      <c r="D111" s="50" t="s">
        <v>29</v>
      </c>
      <c r="E111" s="84">
        <v>34</v>
      </c>
      <c r="F111" s="50" t="s">
        <v>105</v>
      </c>
      <c r="G111" s="69">
        <v>21</v>
      </c>
      <c r="H111" s="69">
        <v>15</v>
      </c>
      <c r="I111" s="64">
        <f t="shared" si="4"/>
        <v>36</v>
      </c>
      <c r="J111" s="83"/>
      <c r="K111" s="83"/>
      <c r="L111" s="83"/>
      <c r="M111" s="83"/>
      <c r="N111" s="83"/>
      <c r="O111" s="83"/>
      <c r="P111" s="66">
        <v>43476</v>
      </c>
      <c r="Q111" s="64" t="s">
        <v>80</v>
      </c>
      <c r="R111" s="18"/>
      <c r="S111" s="18"/>
      <c r="T111" s="18"/>
    </row>
    <row r="112" spans="1:20">
      <c r="A112" s="4">
        <v>108</v>
      </c>
      <c r="B112" s="64" t="s">
        <v>67</v>
      </c>
      <c r="C112" s="83" t="s">
        <v>867</v>
      </c>
      <c r="D112" s="50" t="s">
        <v>29</v>
      </c>
      <c r="E112" s="84">
        <v>138</v>
      </c>
      <c r="F112" s="50" t="s">
        <v>105</v>
      </c>
      <c r="G112" s="69">
        <v>18</v>
      </c>
      <c r="H112" s="69">
        <v>21</v>
      </c>
      <c r="I112" s="64">
        <f t="shared" si="4"/>
        <v>39</v>
      </c>
      <c r="J112" s="83"/>
      <c r="K112" s="83"/>
      <c r="L112" s="83"/>
      <c r="M112" s="83"/>
      <c r="N112" s="83"/>
      <c r="O112" s="83"/>
      <c r="P112" s="66">
        <v>43476</v>
      </c>
      <c r="Q112" s="64" t="s">
        <v>80</v>
      </c>
      <c r="R112" s="18"/>
      <c r="S112" s="18"/>
      <c r="T112" s="18"/>
    </row>
    <row r="113" spans="1:20">
      <c r="A113" s="4">
        <v>109</v>
      </c>
      <c r="B113" s="64" t="s">
        <v>67</v>
      </c>
      <c r="C113" s="83" t="s">
        <v>868</v>
      </c>
      <c r="D113" s="50" t="s">
        <v>29</v>
      </c>
      <c r="E113" s="84">
        <v>51</v>
      </c>
      <c r="F113" s="50" t="s">
        <v>105</v>
      </c>
      <c r="G113" s="69">
        <v>22</v>
      </c>
      <c r="H113" s="69">
        <v>13</v>
      </c>
      <c r="I113" s="64">
        <f t="shared" si="4"/>
        <v>35</v>
      </c>
      <c r="J113" s="83"/>
      <c r="K113" s="83"/>
      <c r="L113" s="83"/>
      <c r="M113" s="83"/>
      <c r="N113" s="83"/>
      <c r="O113" s="83"/>
      <c r="P113" s="66">
        <v>43476</v>
      </c>
      <c r="Q113" s="64" t="s">
        <v>80</v>
      </c>
      <c r="R113" s="18"/>
      <c r="S113" s="18"/>
      <c r="T113" s="18"/>
    </row>
    <row r="114" spans="1:20">
      <c r="A114" s="4">
        <v>110</v>
      </c>
      <c r="B114" s="64" t="s">
        <v>67</v>
      </c>
      <c r="C114" s="83" t="s">
        <v>869</v>
      </c>
      <c r="D114" s="50" t="s">
        <v>29</v>
      </c>
      <c r="E114" s="84">
        <v>42</v>
      </c>
      <c r="F114" s="50" t="s">
        <v>105</v>
      </c>
      <c r="G114" s="69">
        <v>25</v>
      </c>
      <c r="H114" s="69">
        <v>14</v>
      </c>
      <c r="I114" s="64">
        <f t="shared" si="4"/>
        <v>39</v>
      </c>
      <c r="J114" s="83"/>
      <c r="K114" s="83"/>
      <c r="L114" s="83"/>
      <c r="M114" s="83"/>
      <c r="N114" s="83"/>
      <c r="O114" s="83"/>
      <c r="P114" s="66">
        <v>43476</v>
      </c>
      <c r="Q114" s="64" t="s">
        <v>80</v>
      </c>
      <c r="R114" s="18"/>
      <c r="S114" s="18"/>
      <c r="T114" s="18"/>
    </row>
    <row r="115" spans="1:20">
      <c r="A115" s="4">
        <v>111</v>
      </c>
      <c r="B115" s="64" t="s">
        <v>66</v>
      </c>
      <c r="C115" s="72" t="s">
        <v>870</v>
      </c>
      <c r="D115" s="50" t="s">
        <v>29</v>
      </c>
      <c r="E115" s="68">
        <v>450</v>
      </c>
      <c r="F115" s="50" t="s">
        <v>105</v>
      </c>
      <c r="G115" s="69">
        <v>25</v>
      </c>
      <c r="H115" s="69">
        <v>14</v>
      </c>
      <c r="I115" s="64">
        <f t="shared" si="4"/>
        <v>39</v>
      </c>
      <c r="J115" s="70">
        <v>9365648076</v>
      </c>
      <c r="K115" s="70"/>
      <c r="L115" s="70"/>
      <c r="M115" s="70"/>
      <c r="N115" s="70"/>
      <c r="O115" s="70"/>
      <c r="P115" s="66">
        <v>43477</v>
      </c>
      <c r="Q115" s="64" t="s">
        <v>74</v>
      </c>
      <c r="R115" s="18"/>
      <c r="S115" s="18"/>
      <c r="T115" s="18"/>
    </row>
    <row r="116" spans="1:20">
      <c r="A116" s="4">
        <v>112</v>
      </c>
      <c r="B116" s="64" t="s">
        <v>66</v>
      </c>
      <c r="C116" s="67" t="s">
        <v>871</v>
      </c>
      <c r="D116" s="50" t="s">
        <v>29</v>
      </c>
      <c r="E116" s="68">
        <v>451</v>
      </c>
      <c r="F116" s="50" t="s">
        <v>105</v>
      </c>
      <c r="G116" s="69">
        <v>12</v>
      </c>
      <c r="H116" s="69">
        <v>15</v>
      </c>
      <c r="I116" s="64">
        <f t="shared" si="4"/>
        <v>27</v>
      </c>
      <c r="J116" s="79">
        <v>8761832255</v>
      </c>
      <c r="K116" s="79"/>
      <c r="L116" s="79"/>
      <c r="M116" s="79"/>
      <c r="N116" s="79"/>
      <c r="O116" s="79"/>
      <c r="P116" s="66">
        <v>43477</v>
      </c>
      <c r="Q116" s="64" t="s">
        <v>74</v>
      </c>
      <c r="R116" s="18"/>
      <c r="S116" s="18"/>
      <c r="T116" s="18"/>
    </row>
    <row r="117" spans="1:20">
      <c r="A117" s="4">
        <v>113</v>
      </c>
      <c r="B117" s="64" t="s">
        <v>66</v>
      </c>
      <c r="C117" s="72" t="s">
        <v>872</v>
      </c>
      <c r="D117" s="50" t="s">
        <v>29</v>
      </c>
      <c r="E117" s="68">
        <v>452</v>
      </c>
      <c r="F117" s="50" t="s">
        <v>105</v>
      </c>
      <c r="G117" s="69">
        <v>15</v>
      </c>
      <c r="H117" s="69">
        <v>18</v>
      </c>
      <c r="I117" s="64">
        <f t="shared" si="4"/>
        <v>33</v>
      </c>
      <c r="J117" s="70">
        <v>6900735265</v>
      </c>
      <c r="K117" s="70"/>
      <c r="L117" s="70"/>
      <c r="M117" s="70"/>
      <c r="N117" s="70"/>
      <c r="O117" s="70"/>
      <c r="P117" s="66">
        <v>43477</v>
      </c>
      <c r="Q117" s="64" t="s">
        <v>74</v>
      </c>
      <c r="R117" s="18"/>
      <c r="S117" s="18"/>
      <c r="T117" s="18"/>
    </row>
    <row r="118" spans="1:20">
      <c r="A118" s="4">
        <v>114</v>
      </c>
      <c r="B118" s="64" t="s">
        <v>66</v>
      </c>
      <c r="C118" s="72" t="s">
        <v>873</v>
      </c>
      <c r="D118" s="50" t="s">
        <v>29</v>
      </c>
      <c r="E118" s="68">
        <v>453</v>
      </c>
      <c r="F118" s="50" t="s">
        <v>105</v>
      </c>
      <c r="G118" s="69">
        <v>21</v>
      </c>
      <c r="H118" s="69">
        <v>15</v>
      </c>
      <c r="I118" s="64">
        <f t="shared" si="4"/>
        <v>36</v>
      </c>
      <c r="J118" s="70">
        <v>9101675570</v>
      </c>
      <c r="K118" s="70"/>
      <c r="L118" s="70"/>
      <c r="M118" s="70"/>
      <c r="N118" s="70"/>
      <c r="O118" s="70"/>
      <c r="P118" s="66">
        <v>43477</v>
      </c>
      <c r="Q118" s="64" t="s">
        <v>74</v>
      </c>
      <c r="R118" s="18"/>
      <c r="S118" s="18"/>
      <c r="T118" s="18"/>
    </row>
    <row r="119" spans="1:20">
      <c r="A119" s="4">
        <v>115</v>
      </c>
      <c r="B119" s="64" t="s">
        <v>66</v>
      </c>
      <c r="C119" s="72" t="s">
        <v>874</v>
      </c>
      <c r="D119" s="50" t="s">
        <v>29</v>
      </c>
      <c r="E119" s="68">
        <v>454</v>
      </c>
      <c r="F119" s="50" t="s">
        <v>105</v>
      </c>
      <c r="G119" s="69">
        <v>18</v>
      </c>
      <c r="H119" s="69">
        <v>21</v>
      </c>
      <c r="I119" s="64">
        <f t="shared" si="4"/>
        <v>39</v>
      </c>
      <c r="J119" s="70">
        <v>6900735273</v>
      </c>
      <c r="K119" s="70"/>
      <c r="L119" s="70"/>
      <c r="M119" s="70"/>
      <c r="N119" s="70"/>
      <c r="O119" s="70"/>
      <c r="P119" s="66">
        <v>43477</v>
      </c>
      <c r="Q119" s="64" t="s">
        <v>74</v>
      </c>
      <c r="R119" s="18"/>
      <c r="S119" s="18"/>
      <c r="T119" s="18"/>
    </row>
    <row r="120" spans="1:20">
      <c r="A120" s="4">
        <v>116</v>
      </c>
      <c r="B120" s="64" t="s">
        <v>66</v>
      </c>
      <c r="C120" s="72" t="s">
        <v>875</v>
      </c>
      <c r="D120" s="50" t="s">
        <v>29</v>
      </c>
      <c r="E120" s="68">
        <v>455</v>
      </c>
      <c r="F120" s="50" t="s">
        <v>105</v>
      </c>
      <c r="G120" s="69">
        <v>22</v>
      </c>
      <c r="H120" s="69">
        <v>13</v>
      </c>
      <c r="I120" s="64">
        <f t="shared" si="4"/>
        <v>35</v>
      </c>
      <c r="J120" s="70">
        <v>9127857915</v>
      </c>
      <c r="K120" s="70"/>
      <c r="L120" s="70"/>
      <c r="M120" s="70"/>
      <c r="N120" s="70"/>
      <c r="O120" s="70"/>
      <c r="P120" s="66">
        <v>43477</v>
      </c>
      <c r="Q120" s="64" t="s">
        <v>74</v>
      </c>
      <c r="R120" s="18"/>
      <c r="S120" s="18"/>
      <c r="T120" s="18"/>
    </row>
    <row r="121" spans="1:20">
      <c r="A121" s="4">
        <v>117</v>
      </c>
      <c r="B121" s="64" t="s">
        <v>66</v>
      </c>
      <c r="C121" s="72" t="s">
        <v>876</v>
      </c>
      <c r="D121" s="50" t="s">
        <v>29</v>
      </c>
      <c r="E121" s="68">
        <v>456</v>
      </c>
      <c r="F121" s="50" t="s">
        <v>105</v>
      </c>
      <c r="G121" s="69">
        <v>25</v>
      </c>
      <c r="H121" s="69">
        <v>14</v>
      </c>
      <c r="I121" s="64">
        <f t="shared" si="4"/>
        <v>39</v>
      </c>
      <c r="J121" s="70">
        <v>9127857915</v>
      </c>
      <c r="K121" s="70"/>
      <c r="L121" s="70"/>
      <c r="M121" s="70"/>
      <c r="N121" s="70"/>
      <c r="O121" s="70"/>
      <c r="P121" s="66">
        <v>43477</v>
      </c>
      <c r="Q121" s="64" t="s">
        <v>74</v>
      </c>
      <c r="R121" s="18"/>
      <c r="S121" s="18"/>
      <c r="T121" s="18"/>
    </row>
    <row r="122" spans="1:20">
      <c r="A122" s="4">
        <v>118</v>
      </c>
      <c r="B122" s="64" t="s">
        <v>67</v>
      </c>
      <c r="C122" s="83" t="s">
        <v>877</v>
      </c>
      <c r="D122" s="50" t="s">
        <v>29</v>
      </c>
      <c r="E122" s="84">
        <v>45</v>
      </c>
      <c r="F122" s="50" t="s">
        <v>105</v>
      </c>
      <c r="G122" s="69">
        <v>15</v>
      </c>
      <c r="H122" s="69">
        <v>18</v>
      </c>
      <c r="I122" s="64">
        <f t="shared" ref="I122:I138" si="5">+G122+H122</f>
        <v>33</v>
      </c>
      <c r="J122" s="83"/>
      <c r="K122" s="83"/>
      <c r="L122" s="83"/>
      <c r="M122" s="83"/>
      <c r="N122" s="83"/>
      <c r="O122" s="83"/>
      <c r="P122" s="66">
        <v>43477</v>
      </c>
      <c r="Q122" s="64" t="s">
        <v>74</v>
      </c>
      <c r="R122" s="18"/>
      <c r="S122" s="18"/>
      <c r="T122" s="18"/>
    </row>
    <row r="123" spans="1:20">
      <c r="A123" s="4">
        <v>119</v>
      </c>
      <c r="B123" s="64" t="s">
        <v>67</v>
      </c>
      <c r="C123" s="83" t="s">
        <v>878</v>
      </c>
      <c r="D123" s="50" t="s">
        <v>29</v>
      </c>
      <c r="E123" s="84">
        <v>46</v>
      </c>
      <c r="F123" s="50" t="s">
        <v>105</v>
      </c>
      <c r="G123" s="69">
        <v>21</v>
      </c>
      <c r="H123" s="69">
        <v>15</v>
      </c>
      <c r="I123" s="64">
        <f t="shared" si="5"/>
        <v>36</v>
      </c>
      <c r="J123" s="83"/>
      <c r="K123" s="83"/>
      <c r="L123" s="83"/>
      <c r="M123" s="83"/>
      <c r="N123" s="83"/>
      <c r="O123" s="83"/>
      <c r="P123" s="66">
        <v>43477</v>
      </c>
      <c r="Q123" s="64" t="s">
        <v>74</v>
      </c>
      <c r="R123" s="18"/>
      <c r="S123" s="18"/>
      <c r="T123" s="18"/>
    </row>
    <row r="124" spans="1:20">
      <c r="A124" s="4">
        <v>120</v>
      </c>
      <c r="B124" s="64" t="s">
        <v>67</v>
      </c>
      <c r="C124" s="83" t="s">
        <v>879</v>
      </c>
      <c r="D124" s="50" t="s">
        <v>29</v>
      </c>
      <c r="E124" s="84">
        <v>47</v>
      </c>
      <c r="F124" s="50" t="s">
        <v>105</v>
      </c>
      <c r="G124" s="69">
        <v>18</v>
      </c>
      <c r="H124" s="69">
        <v>21</v>
      </c>
      <c r="I124" s="64">
        <f t="shared" si="5"/>
        <v>39</v>
      </c>
      <c r="J124" s="83"/>
      <c r="K124" s="83"/>
      <c r="L124" s="83"/>
      <c r="M124" s="83"/>
      <c r="N124" s="83"/>
      <c r="O124" s="83"/>
      <c r="P124" s="66">
        <v>43477</v>
      </c>
      <c r="Q124" s="64" t="s">
        <v>74</v>
      </c>
      <c r="R124" s="18"/>
      <c r="S124" s="18"/>
      <c r="T124" s="18"/>
    </row>
    <row r="125" spans="1:20">
      <c r="A125" s="4">
        <v>121</v>
      </c>
      <c r="B125" s="64" t="s">
        <v>67</v>
      </c>
      <c r="C125" s="83" t="s">
        <v>880</v>
      </c>
      <c r="D125" s="50" t="s">
        <v>29</v>
      </c>
      <c r="E125" s="84">
        <v>50</v>
      </c>
      <c r="F125" s="50" t="s">
        <v>105</v>
      </c>
      <c r="G125" s="69">
        <v>22</v>
      </c>
      <c r="H125" s="69">
        <v>13</v>
      </c>
      <c r="I125" s="64">
        <f t="shared" si="5"/>
        <v>35</v>
      </c>
      <c r="J125" s="83"/>
      <c r="K125" s="83"/>
      <c r="L125" s="83"/>
      <c r="M125" s="83"/>
      <c r="N125" s="83"/>
      <c r="O125" s="83"/>
      <c r="P125" s="66">
        <v>43477</v>
      </c>
      <c r="Q125" s="64" t="s">
        <v>74</v>
      </c>
      <c r="R125" s="18"/>
      <c r="S125" s="18"/>
      <c r="T125" s="18"/>
    </row>
    <row r="126" spans="1:20">
      <c r="A126" s="4">
        <v>122</v>
      </c>
      <c r="B126" s="64" t="s">
        <v>67</v>
      </c>
      <c r="C126" s="83" t="s">
        <v>881</v>
      </c>
      <c r="D126" s="50" t="s">
        <v>29</v>
      </c>
      <c r="E126" s="84">
        <v>67</v>
      </c>
      <c r="F126" s="50" t="s">
        <v>105</v>
      </c>
      <c r="G126" s="69">
        <v>25</v>
      </c>
      <c r="H126" s="69">
        <v>14</v>
      </c>
      <c r="I126" s="64">
        <f t="shared" si="5"/>
        <v>39</v>
      </c>
      <c r="J126" s="83"/>
      <c r="K126" s="83"/>
      <c r="L126" s="83"/>
      <c r="M126" s="83"/>
      <c r="N126" s="83"/>
      <c r="O126" s="83"/>
      <c r="P126" s="66">
        <v>43477</v>
      </c>
      <c r="Q126" s="64" t="s">
        <v>74</v>
      </c>
      <c r="R126" s="18"/>
      <c r="S126" s="18"/>
      <c r="T126" s="18"/>
    </row>
    <row r="127" spans="1:20">
      <c r="A127" s="4">
        <v>123</v>
      </c>
      <c r="B127" s="64" t="s">
        <v>66</v>
      </c>
      <c r="C127" s="72" t="s">
        <v>882</v>
      </c>
      <c r="D127" s="50" t="s">
        <v>29</v>
      </c>
      <c r="E127" s="68">
        <v>457</v>
      </c>
      <c r="F127" s="50" t="s">
        <v>105</v>
      </c>
      <c r="G127" s="69">
        <v>15</v>
      </c>
      <c r="H127" s="69">
        <v>18</v>
      </c>
      <c r="I127" s="64">
        <f t="shared" si="5"/>
        <v>33</v>
      </c>
      <c r="J127" s="70">
        <v>7399147782</v>
      </c>
      <c r="K127" s="70"/>
      <c r="L127" s="70"/>
      <c r="M127" s="70"/>
      <c r="N127" s="70"/>
      <c r="O127" s="70"/>
      <c r="P127" s="66">
        <v>43481</v>
      </c>
      <c r="Q127" s="64" t="s">
        <v>78</v>
      </c>
      <c r="R127" s="18"/>
      <c r="S127" s="18"/>
      <c r="T127" s="18"/>
    </row>
    <row r="128" spans="1:20">
      <c r="A128" s="4">
        <v>124</v>
      </c>
      <c r="B128" s="64" t="s">
        <v>66</v>
      </c>
      <c r="C128" s="72" t="s">
        <v>883</v>
      </c>
      <c r="D128" s="50" t="s">
        <v>29</v>
      </c>
      <c r="E128" s="68">
        <v>458</v>
      </c>
      <c r="F128" s="50" t="s">
        <v>105</v>
      </c>
      <c r="G128" s="69">
        <v>21</v>
      </c>
      <c r="H128" s="69">
        <v>15</v>
      </c>
      <c r="I128" s="64">
        <f t="shared" si="5"/>
        <v>36</v>
      </c>
      <c r="J128" s="70">
        <v>8876024175</v>
      </c>
      <c r="K128" s="70"/>
      <c r="L128" s="70"/>
      <c r="M128" s="70"/>
      <c r="N128" s="70"/>
      <c r="O128" s="70"/>
      <c r="P128" s="66">
        <v>43481</v>
      </c>
      <c r="Q128" s="64" t="s">
        <v>78</v>
      </c>
      <c r="R128" s="18"/>
      <c r="S128" s="18"/>
      <c r="T128" s="18"/>
    </row>
    <row r="129" spans="1:20">
      <c r="A129" s="4">
        <v>125</v>
      </c>
      <c r="B129" s="64" t="s">
        <v>66</v>
      </c>
      <c r="C129" s="72" t="s">
        <v>884</v>
      </c>
      <c r="D129" s="50" t="s">
        <v>29</v>
      </c>
      <c r="E129" s="68">
        <v>459</v>
      </c>
      <c r="F129" s="50" t="s">
        <v>105</v>
      </c>
      <c r="G129" s="69">
        <v>18</v>
      </c>
      <c r="H129" s="69">
        <v>21</v>
      </c>
      <c r="I129" s="64">
        <f t="shared" si="5"/>
        <v>39</v>
      </c>
      <c r="J129" s="70">
        <v>9678379270</v>
      </c>
      <c r="K129" s="70"/>
      <c r="L129" s="70"/>
      <c r="M129" s="70"/>
      <c r="N129" s="70"/>
      <c r="O129" s="70"/>
      <c r="P129" s="66">
        <v>43481</v>
      </c>
      <c r="Q129" s="64" t="s">
        <v>78</v>
      </c>
      <c r="R129" s="18"/>
      <c r="S129" s="18"/>
      <c r="T129" s="18"/>
    </row>
    <row r="130" spans="1:20">
      <c r="A130" s="4">
        <v>126</v>
      </c>
      <c r="B130" s="64" t="s">
        <v>66</v>
      </c>
      <c r="C130" s="72" t="s">
        <v>885</v>
      </c>
      <c r="D130" s="50" t="s">
        <v>29</v>
      </c>
      <c r="E130" s="68">
        <v>460</v>
      </c>
      <c r="F130" s="50" t="s">
        <v>105</v>
      </c>
      <c r="G130" s="69">
        <v>22</v>
      </c>
      <c r="H130" s="69">
        <v>13</v>
      </c>
      <c r="I130" s="64">
        <f t="shared" si="5"/>
        <v>35</v>
      </c>
      <c r="J130" s="70">
        <v>7002449756</v>
      </c>
      <c r="K130" s="70"/>
      <c r="L130" s="70"/>
      <c r="M130" s="70"/>
      <c r="N130" s="70"/>
      <c r="O130" s="70"/>
      <c r="P130" s="66">
        <v>43481</v>
      </c>
      <c r="Q130" s="64" t="s">
        <v>78</v>
      </c>
      <c r="R130" s="18"/>
      <c r="S130" s="18"/>
      <c r="T130" s="18"/>
    </row>
    <row r="131" spans="1:20">
      <c r="A131" s="4">
        <v>127</v>
      </c>
      <c r="B131" s="64" t="s">
        <v>66</v>
      </c>
      <c r="C131" s="72" t="s">
        <v>886</v>
      </c>
      <c r="D131" s="50" t="s">
        <v>29</v>
      </c>
      <c r="E131" s="68">
        <v>461</v>
      </c>
      <c r="F131" s="50" t="s">
        <v>105</v>
      </c>
      <c r="G131" s="69">
        <v>25</v>
      </c>
      <c r="H131" s="69">
        <v>14</v>
      </c>
      <c r="I131" s="64">
        <f t="shared" si="5"/>
        <v>39</v>
      </c>
      <c r="J131" s="70">
        <v>9365242715</v>
      </c>
      <c r="K131" s="70"/>
      <c r="L131" s="70"/>
      <c r="M131" s="70"/>
      <c r="N131" s="70"/>
      <c r="O131" s="70"/>
      <c r="P131" s="66">
        <v>43481</v>
      </c>
      <c r="Q131" s="64" t="s">
        <v>78</v>
      </c>
      <c r="R131" s="18"/>
      <c r="S131" s="18"/>
      <c r="T131" s="18"/>
    </row>
    <row r="132" spans="1:20">
      <c r="A132" s="4">
        <v>128</v>
      </c>
      <c r="B132" s="64" t="s">
        <v>66</v>
      </c>
      <c r="C132" s="72" t="s">
        <v>887</v>
      </c>
      <c r="D132" s="50" t="s">
        <v>29</v>
      </c>
      <c r="E132" s="68">
        <v>477</v>
      </c>
      <c r="F132" s="50" t="s">
        <v>105</v>
      </c>
      <c r="G132" s="69">
        <v>18</v>
      </c>
      <c r="H132" s="69">
        <v>21</v>
      </c>
      <c r="I132" s="64">
        <f t="shared" si="5"/>
        <v>39</v>
      </c>
      <c r="J132" s="70">
        <v>8876593458</v>
      </c>
      <c r="K132" s="70"/>
      <c r="L132" s="70"/>
      <c r="M132" s="70"/>
      <c r="N132" s="70"/>
      <c r="O132" s="70"/>
      <c r="P132" s="66">
        <v>43481</v>
      </c>
      <c r="Q132" s="64" t="s">
        <v>78</v>
      </c>
      <c r="R132" s="18"/>
      <c r="S132" s="18"/>
      <c r="T132" s="18"/>
    </row>
    <row r="133" spans="1:20">
      <c r="A133" s="4">
        <v>129</v>
      </c>
      <c r="B133" s="64" t="s">
        <v>66</v>
      </c>
      <c r="C133" s="72" t="s">
        <v>888</v>
      </c>
      <c r="D133" s="50" t="s">
        <v>29</v>
      </c>
      <c r="E133" s="68">
        <v>478</v>
      </c>
      <c r="F133" s="50" t="s">
        <v>105</v>
      </c>
      <c r="G133" s="69">
        <v>22</v>
      </c>
      <c r="H133" s="69">
        <v>13</v>
      </c>
      <c r="I133" s="64">
        <f t="shared" si="5"/>
        <v>35</v>
      </c>
      <c r="J133" s="70">
        <v>8403816559</v>
      </c>
      <c r="K133" s="70"/>
      <c r="L133" s="70"/>
      <c r="M133" s="70"/>
      <c r="N133" s="70"/>
      <c r="O133" s="70"/>
      <c r="P133" s="66">
        <v>43481</v>
      </c>
      <c r="Q133" s="64" t="s">
        <v>78</v>
      </c>
      <c r="R133" s="18"/>
      <c r="S133" s="18"/>
      <c r="T133" s="18"/>
    </row>
    <row r="134" spans="1:20">
      <c r="A134" s="4">
        <v>130</v>
      </c>
      <c r="B134" s="64" t="s">
        <v>67</v>
      </c>
      <c r="C134" s="83" t="s">
        <v>889</v>
      </c>
      <c r="D134" s="50" t="s">
        <v>29</v>
      </c>
      <c r="E134" s="84">
        <v>68</v>
      </c>
      <c r="F134" s="50" t="s">
        <v>105</v>
      </c>
      <c r="G134" s="69">
        <v>12</v>
      </c>
      <c r="H134" s="69">
        <v>15</v>
      </c>
      <c r="I134" s="64">
        <f t="shared" si="5"/>
        <v>27</v>
      </c>
      <c r="J134" s="83"/>
      <c r="K134" s="83"/>
      <c r="L134" s="83"/>
      <c r="M134" s="83"/>
      <c r="N134" s="83"/>
      <c r="O134" s="83"/>
      <c r="P134" s="66">
        <v>43481</v>
      </c>
      <c r="Q134" s="64" t="s">
        <v>78</v>
      </c>
      <c r="R134" s="18"/>
      <c r="S134" s="18"/>
      <c r="T134" s="18"/>
    </row>
    <row r="135" spans="1:20">
      <c r="A135" s="4">
        <v>131</v>
      </c>
      <c r="B135" s="64" t="s">
        <v>67</v>
      </c>
      <c r="C135" s="83" t="s">
        <v>890</v>
      </c>
      <c r="D135" s="50" t="s">
        <v>29</v>
      </c>
      <c r="E135" s="84">
        <v>78</v>
      </c>
      <c r="F135" s="50" t="s">
        <v>105</v>
      </c>
      <c r="G135" s="69">
        <v>15</v>
      </c>
      <c r="H135" s="69">
        <v>18</v>
      </c>
      <c r="I135" s="64">
        <f t="shared" si="5"/>
        <v>33</v>
      </c>
      <c r="J135" s="83"/>
      <c r="K135" s="83"/>
      <c r="L135" s="83"/>
      <c r="M135" s="83"/>
      <c r="N135" s="83"/>
      <c r="O135" s="83"/>
      <c r="P135" s="66">
        <v>43481</v>
      </c>
      <c r="Q135" s="64" t="s">
        <v>78</v>
      </c>
      <c r="R135" s="18"/>
      <c r="S135" s="18"/>
      <c r="T135" s="18"/>
    </row>
    <row r="136" spans="1:20">
      <c r="A136" s="4">
        <v>132</v>
      </c>
      <c r="B136" s="64" t="s">
        <v>67</v>
      </c>
      <c r="C136" s="83" t="s">
        <v>891</v>
      </c>
      <c r="D136" s="50" t="s">
        <v>29</v>
      </c>
      <c r="E136" s="84">
        <v>79</v>
      </c>
      <c r="F136" s="50" t="s">
        <v>105</v>
      </c>
      <c r="G136" s="69">
        <v>21</v>
      </c>
      <c r="H136" s="69">
        <v>15</v>
      </c>
      <c r="I136" s="64">
        <f t="shared" si="5"/>
        <v>36</v>
      </c>
      <c r="J136" s="83"/>
      <c r="K136" s="83"/>
      <c r="L136" s="83"/>
      <c r="M136" s="83"/>
      <c r="N136" s="83"/>
      <c r="O136" s="83"/>
      <c r="P136" s="66">
        <v>43481</v>
      </c>
      <c r="Q136" s="64" t="s">
        <v>78</v>
      </c>
      <c r="R136" s="18"/>
      <c r="S136" s="18"/>
      <c r="T136" s="18"/>
    </row>
    <row r="137" spans="1:20">
      <c r="A137" s="4">
        <v>133</v>
      </c>
      <c r="B137" s="64" t="s">
        <v>67</v>
      </c>
      <c r="C137" s="83" t="s">
        <v>892</v>
      </c>
      <c r="D137" s="50" t="s">
        <v>29</v>
      </c>
      <c r="E137" s="84">
        <v>80</v>
      </c>
      <c r="F137" s="50" t="s">
        <v>105</v>
      </c>
      <c r="G137" s="69">
        <v>18</v>
      </c>
      <c r="H137" s="69">
        <v>21</v>
      </c>
      <c r="I137" s="64">
        <f t="shared" si="5"/>
        <v>39</v>
      </c>
      <c r="J137" s="83"/>
      <c r="K137" s="83"/>
      <c r="L137" s="83"/>
      <c r="M137" s="83"/>
      <c r="N137" s="83"/>
      <c r="O137" s="83"/>
      <c r="P137" s="66">
        <v>43481</v>
      </c>
      <c r="Q137" s="64" t="s">
        <v>78</v>
      </c>
      <c r="R137" s="18"/>
      <c r="S137" s="18"/>
      <c r="T137" s="18"/>
    </row>
    <row r="138" spans="1:20">
      <c r="A138" s="4">
        <v>134</v>
      </c>
      <c r="B138" s="64" t="s">
        <v>67</v>
      </c>
      <c r="C138" s="83" t="s">
        <v>893</v>
      </c>
      <c r="D138" s="50" t="s">
        <v>29</v>
      </c>
      <c r="E138" s="84">
        <v>81</v>
      </c>
      <c r="F138" s="50" t="s">
        <v>105</v>
      </c>
      <c r="G138" s="69">
        <v>22</v>
      </c>
      <c r="H138" s="69">
        <v>13</v>
      </c>
      <c r="I138" s="64">
        <f t="shared" si="5"/>
        <v>35</v>
      </c>
      <c r="J138" s="83"/>
      <c r="K138" s="83"/>
      <c r="L138" s="83"/>
      <c r="M138" s="83"/>
      <c r="N138" s="83"/>
      <c r="O138" s="83"/>
      <c r="P138" s="66">
        <v>43481</v>
      </c>
      <c r="Q138" s="64" t="s">
        <v>78</v>
      </c>
      <c r="R138" s="18"/>
      <c r="S138" s="18"/>
      <c r="T138" s="18"/>
    </row>
    <row r="139" spans="1:20">
      <c r="A139" s="4">
        <v>135</v>
      </c>
      <c r="B139" s="64" t="s">
        <v>67</v>
      </c>
      <c r="C139" s="64" t="s">
        <v>894</v>
      </c>
      <c r="D139" s="50" t="s">
        <v>27</v>
      </c>
      <c r="E139" s="64" t="s">
        <v>895</v>
      </c>
      <c r="F139" s="64" t="s">
        <v>342</v>
      </c>
      <c r="G139" s="65">
        <v>137</v>
      </c>
      <c r="H139" s="65">
        <v>123</v>
      </c>
      <c r="I139" s="65">
        <v>260</v>
      </c>
      <c r="J139" s="64"/>
      <c r="K139" s="64"/>
      <c r="L139" s="64"/>
      <c r="M139" s="64"/>
      <c r="N139" s="64"/>
      <c r="O139" s="64"/>
      <c r="P139" s="66">
        <v>43482</v>
      </c>
      <c r="Q139" s="64" t="s">
        <v>79</v>
      </c>
      <c r="R139" s="18"/>
      <c r="S139" s="18"/>
      <c r="T139" s="18"/>
    </row>
    <row r="140" spans="1:20">
      <c r="A140" s="4">
        <v>136</v>
      </c>
      <c r="B140" s="64" t="s">
        <v>66</v>
      </c>
      <c r="C140" s="64" t="s">
        <v>896</v>
      </c>
      <c r="D140" s="50" t="s">
        <v>27</v>
      </c>
      <c r="E140" s="64" t="s">
        <v>897</v>
      </c>
      <c r="F140" s="64" t="s">
        <v>120</v>
      </c>
      <c r="G140" s="65">
        <v>55</v>
      </c>
      <c r="H140" s="65">
        <v>70</v>
      </c>
      <c r="I140" s="65">
        <v>125</v>
      </c>
      <c r="J140" s="82">
        <v>9854275169</v>
      </c>
      <c r="K140" s="82"/>
      <c r="L140" s="82"/>
      <c r="M140" s="82"/>
      <c r="N140" s="82"/>
      <c r="O140" s="82"/>
      <c r="P140" s="66">
        <v>43482</v>
      </c>
      <c r="Q140" s="64" t="s">
        <v>79</v>
      </c>
      <c r="R140" s="18"/>
      <c r="S140" s="18"/>
      <c r="T140" s="18"/>
    </row>
    <row r="141" spans="1:20">
      <c r="A141" s="4">
        <v>137</v>
      </c>
      <c r="B141" s="64" t="s">
        <v>66</v>
      </c>
      <c r="C141" s="72" t="s">
        <v>898</v>
      </c>
      <c r="D141" s="50" t="s">
        <v>29</v>
      </c>
      <c r="E141" s="68">
        <v>479</v>
      </c>
      <c r="F141" s="50" t="s">
        <v>105</v>
      </c>
      <c r="G141" s="69">
        <v>25</v>
      </c>
      <c r="H141" s="69">
        <v>14</v>
      </c>
      <c r="I141" s="64">
        <f>+G141+H141</f>
        <v>39</v>
      </c>
      <c r="J141" s="70">
        <v>9706660130</v>
      </c>
      <c r="K141" s="70"/>
      <c r="L141" s="70"/>
      <c r="M141" s="70"/>
      <c r="N141" s="70"/>
      <c r="O141" s="70"/>
      <c r="P141" s="66">
        <v>43483</v>
      </c>
      <c r="Q141" s="64" t="s">
        <v>80</v>
      </c>
      <c r="R141" s="18"/>
      <c r="S141" s="18"/>
      <c r="T141" s="18"/>
    </row>
    <row r="142" spans="1:20">
      <c r="A142" s="4">
        <v>138</v>
      </c>
      <c r="B142" s="64" t="s">
        <v>66</v>
      </c>
      <c r="C142" s="72" t="s">
        <v>899</v>
      </c>
      <c r="D142" s="50" t="s">
        <v>29</v>
      </c>
      <c r="E142" s="68">
        <v>480</v>
      </c>
      <c r="F142" s="50" t="s">
        <v>105</v>
      </c>
      <c r="G142" s="69">
        <v>15</v>
      </c>
      <c r="H142" s="69">
        <v>18</v>
      </c>
      <c r="I142" s="64">
        <f>+G142+H142</f>
        <v>33</v>
      </c>
      <c r="J142" s="70">
        <v>9085780992</v>
      </c>
      <c r="K142" s="70"/>
      <c r="L142" s="70"/>
      <c r="M142" s="70"/>
      <c r="N142" s="70"/>
      <c r="O142" s="70"/>
      <c r="P142" s="66">
        <v>43483</v>
      </c>
      <c r="Q142" s="64" t="s">
        <v>80</v>
      </c>
      <c r="R142" s="18"/>
      <c r="S142" s="18"/>
      <c r="T142" s="18"/>
    </row>
    <row r="143" spans="1:20">
      <c r="A143" s="4">
        <v>139</v>
      </c>
      <c r="B143" s="64" t="s">
        <v>66</v>
      </c>
      <c r="C143" s="72" t="s">
        <v>900</v>
      </c>
      <c r="D143" s="50" t="s">
        <v>29</v>
      </c>
      <c r="E143" s="68">
        <v>496</v>
      </c>
      <c r="F143" s="50" t="s">
        <v>105</v>
      </c>
      <c r="G143" s="69">
        <v>15</v>
      </c>
      <c r="H143" s="69">
        <v>18</v>
      </c>
      <c r="I143" s="64">
        <f>+G143+H143</f>
        <v>33</v>
      </c>
      <c r="J143" s="70">
        <v>6900962127</v>
      </c>
      <c r="K143" s="70"/>
      <c r="L143" s="70"/>
      <c r="M143" s="70"/>
      <c r="N143" s="70"/>
      <c r="O143" s="70"/>
      <c r="P143" s="66">
        <v>43483</v>
      </c>
      <c r="Q143" s="64" t="s">
        <v>80</v>
      </c>
      <c r="R143" s="18"/>
      <c r="S143" s="18"/>
      <c r="T143" s="18"/>
    </row>
    <row r="144" spans="1:20">
      <c r="A144" s="4">
        <v>140</v>
      </c>
      <c r="B144" s="64" t="s">
        <v>67</v>
      </c>
      <c r="C144" s="64" t="s">
        <v>901</v>
      </c>
      <c r="D144" s="50" t="s">
        <v>27</v>
      </c>
      <c r="E144" s="64" t="s">
        <v>902</v>
      </c>
      <c r="F144" s="64" t="s">
        <v>120</v>
      </c>
      <c r="G144" s="65">
        <v>25</v>
      </c>
      <c r="H144" s="65">
        <v>30</v>
      </c>
      <c r="I144" s="65">
        <v>55</v>
      </c>
      <c r="J144" s="64"/>
      <c r="K144" s="64"/>
      <c r="L144" s="64"/>
      <c r="M144" s="64"/>
      <c r="N144" s="64"/>
      <c r="O144" s="64"/>
      <c r="P144" s="66">
        <v>43486</v>
      </c>
      <c r="Q144" s="64" t="s">
        <v>76</v>
      </c>
      <c r="R144" s="18"/>
      <c r="S144" s="18"/>
      <c r="T144" s="18"/>
    </row>
    <row r="145" spans="1:20">
      <c r="A145" s="4">
        <v>141</v>
      </c>
      <c r="B145" s="64" t="s">
        <v>67</v>
      </c>
      <c r="C145" s="64" t="s">
        <v>903</v>
      </c>
      <c r="D145" s="50" t="s">
        <v>27</v>
      </c>
      <c r="E145" s="64" t="s">
        <v>904</v>
      </c>
      <c r="F145" s="64" t="s">
        <v>120</v>
      </c>
      <c r="G145" s="65">
        <v>44</v>
      </c>
      <c r="H145" s="65">
        <v>42</v>
      </c>
      <c r="I145" s="65">
        <v>86</v>
      </c>
      <c r="J145" s="82">
        <v>9402733056</v>
      </c>
      <c r="K145" s="82"/>
      <c r="L145" s="82"/>
      <c r="M145" s="82"/>
      <c r="N145" s="82"/>
      <c r="O145" s="82"/>
      <c r="P145" s="66">
        <v>43486</v>
      </c>
      <c r="Q145" s="64" t="s">
        <v>76</v>
      </c>
      <c r="R145" s="18"/>
      <c r="S145" s="18"/>
      <c r="T145" s="18"/>
    </row>
    <row r="146" spans="1:20">
      <c r="A146" s="4">
        <v>142</v>
      </c>
      <c r="B146" s="64" t="s">
        <v>66</v>
      </c>
      <c r="C146" s="64" t="s">
        <v>905</v>
      </c>
      <c r="D146" s="50" t="s">
        <v>27</v>
      </c>
      <c r="E146" s="64" t="s">
        <v>906</v>
      </c>
      <c r="F146" s="64" t="s">
        <v>120</v>
      </c>
      <c r="G146" s="65">
        <v>28</v>
      </c>
      <c r="H146" s="65">
        <v>22</v>
      </c>
      <c r="I146" s="65">
        <v>50</v>
      </c>
      <c r="J146" s="82">
        <v>9859555859</v>
      </c>
      <c r="K146" s="82"/>
      <c r="L146" s="82"/>
      <c r="M146" s="82"/>
      <c r="N146" s="82"/>
      <c r="O146" s="82"/>
      <c r="P146" s="66">
        <v>43486</v>
      </c>
      <c r="Q146" s="64" t="s">
        <v>76</v>
      </c>
      <c r="R146" s="18"/>
      <c r="S146" s="18"/>
      <c r="T146" s="18"/>
    </row>
    <row r="147" spans="1:20">
      <c r="A147" s="4">
        <v>143</v>
      </c>
      <c r="B147" s="64" t="s">
        <v>66</v>
      </c>
      <c r="C147" s="64" t="s">
        <v>907</v>
      </c>
      <c r="D147" s="50" t="s">
        <v>27</v>
      </c>
      <c r="E147" s="64" t="s">
        <v>908</v>
      </c>
      <c r="F147" s="64" t="s">
        <v>101</v>
      </c>
      <c r="G147" s="65">
        <v>26</v>
      </c>
      <c r="H147" s="65">
        <v>28</v>
      </c>
      <c r="I147" s="65">
        <v>54</v>
      </c>
      <c r="J147" s="82">
        <v>9854868850</v>
      </c>
      <c r="K147" s="82"/>
      <c r="L147" s="82"/>
      <c r="M147" s="82"/>
      <c r="N147" s="82"/>
      <c r="O147" s="82"/>
      <c r="P147" s="66">
        <v>43486</v>
      </c>
      <c r="Q147" s="64" t="s">
        <v>76</v>
      </c>
      <c r="R147" s="18"/>
      <c r="S147" s="18"/>
      <c r="T147" s="18"/>
    </row>
    <row r="148" spans="1:20">
      <c r="A148" s="4">
        <v>144</v>
      </c>
      <c r="B148" s="64" t="s">
        <v>66</v>
      </c>
      <c r="C148" s="64" t="s">
        <v>909</v>
      </c>
      <c r="D148" s="50" t="s">
        <v>27</v>
      </c>
      <c r="E148" s="64" t="s">
        <v>910</v>
      </c>
      <c r="F148" s="64" t="s">
        <v>101</v>
      </c>
      <c r="G148" s="65">
        <v>38</v>
      </c>
      <c r="H148" s="65">
        <v>29</v>
      </c>
      <c r="I148" s="65">
        <v>67</v>
      </c>
      <c r="J148" s="82">
        <v>9401289216</v>
      </c>
      <c r="K148" s="82"/>
      <c r="L148" s="82"/>
      <c r="M148" s="82"/>
      <c r="N148" s="82"/>
      <c r="O148" s="82"/>
      <c r="P148" s="66">
        <v>43486</v>
      </c>
      <c r="Q148" s="64" t="s">
        <v>76</v>
      </c>
      <c r="R148" s="18"/>
      <c r="S148" s="18"/>
      <c r="T148" s="18"/>
    </row>
    <row r="149" spans="1:20">
      <c r="A149" s="4">
        <v>145</v>
      </c>
      <c r="B149" s="64" t="s">
        <v>67</v>
      </c>
      <c r="C149" s="64" t="s">
        <v>911</v>
      </c>
      <c r="D149" s="50" t="s">
        <v>27</v>
      </c>
      <c r="E149" s="64" t="s">
        <v>912</v>
      </c>
      <c r="F149" s="64" t="s">
        <v>120</v>
      </c>
      <c r="G149" s="65">
        <v>20</v>
      </c>
      <c r="H149" s="65">
        <v>14</v>
      </c>
      <c r="I149" s="65">
        <v>34</v>
      </c>
      <c r="J149" s="82">
        <v>9401310614</v>
      </c>
      <c r="K149" s="82"/>
      <c r="L149" s="82"/>
      <c r="M149" s="82"/>
      <c r="N149" s="82"/>
      <c r="O149" s="82"/>
      <c r="P149" s="66">
        <v>43487</v>
      </c>
      <c r="Q149" s="64" t="s">
        <v>77</v>
      </c>
      <c r="R149" s="18"/>
      <c r="S149" s="18"/>
      <c r="T149" s="18"/>
    </row>
    <row r="150" spans="1:20">
      <c r="A150" s="4">
        <v>146</v>
      </c>
      <c r="B150" s="64" t="s">
        <v>67</v>
      </c>
      <c r="C150" s="64" t="s">
        <v>913</v>
      </c>
      <c r="D150" s="50" t="s">
        <v>27</v>
      </c>
      <c r="E150" s="64" t="s">
        <v>914</v>
      </c>
      <c r="F150" s="64" t="s">
        <v>120</v>
      </c>
      <c r="G150" s="65">
        <v>23</v>
      </c>
      <c r="H150" s="65">
        <v>11</v>
      </c>
      <c r="I150" s="65">
        <v>34</v>
      </c>
      <c r="J150" s="82">
        <v>7035527293</v>
      </c>
      <c r="K150" s="82"/>
      <c r="L150" s="82"/>
      <c r="M150" s="82"/>
      <c r="N150" s="82"/>
      <c r="O150" s="82"/>
      <c r="P150" s="66">
        <v>43487</v>
      </c>
      <c r="Q150" s="64" t="s">
        <v>77</v>
      </c>
      <c r="R150" s="18"/>
      <c r="S150" s="18"/>
      <c r="T150" s="18"/>
    </row>
    <row r="151" spans="1:20">
      <c r="A151" s="4">
        <v>147</v>
      </c>
      <c r="B151" s="64" t="s">
        <v>67</v>
      </c>
      <c r="C151" s="64" t="s">
        <v>915</v>
      </c>
      <c r="D151" s="50" t="s">
        <v>27</v>
      </c>
      <c r="E151" s="64" t="s">
        <v>916</v>
      </c>
      <c r="F151" s="64" t="s">
        <v>120</v>
      </c>
      <c r="G151" s="65">
        <v>46</v>
      </c>
      <c r="H151" s="65">
        <v>37</v>
      </c>
      <c r="I151" s="65">
        <v>83</v>
      </c>
      <c r="J151" s="82">
        <v>9707920733</v>
      </c>
      <c r="K151" s="82"/>
      <c r="L151" s="82"/>
      <c r="M151" s="82"/>
      <c r="N151" s="82"/>
      <c r="O151" s="82"/>
      <c r="P151" s="66">
        <v>43487</v>
      </c>
      <c r="Q151" s="64" t="s">
        <v>77</v>
      </c>
      <c r="R151" s="18"/>
      <c r="S151" s="18"/>
      <c r="T151" s="18"/>
    </row>
    <row r="152" spans="1:20">
      <c r="A152" s="4">
        <v>148</v>
      </c>
      <c r="B152" s="64" t="s">
        <v>66</v>
      </c>
      <c r="C152" s="64" t="s">
        <v>917</v>
      </c>
      <c r="D152" s="50" t="s">
        <v>27</v>
      </c>
      <c r="E152" s="64" t="s">
        <v>918</v>
      </c>
      <c r="F152" s="64" t="s">
        <v>120</v>
      </c>
      <c r="G152" s="65">
        <v>20</v>
      </c>
      <c r="H152" s="65">
        <v>26</v>
      </c>
      <c r="I152" s="65">
        <v>46</v>
      </c>
      <c r="J152" s="82">
        <v>9854206481</v>
      </c>
      <c r="K152" s="82"/>
      <c r="L152" s="82"/>
      <c r="M152" s="82"/>
      <c r="N152" s="82"/>
      <c r="O152" s="82"/>
      <c r="P152" s="66">
        <v>43487</v>
      </c>
      <c r="Q152" s="64" t="s">
        <v>77</v>
      </c>
      <c r="R152" s="18"/>
      <c r="S152" s="18"/>
      <c r="T152" s="18"/>
    </row>
    <row r="153" spans="1:20">
      <c r="A153" s="4">
        <v>149</v>
      </c>
      <c r="B153" s="64" t="s">
        <v>66</v>
      </c>
      <c r="C153" s="64" t="s">
        <v>919</v>
      </c>
      <c r="D153" s="50" t="s">
        <v>27</v>
      </c>
      <c r="E153" s="64" t="s">
        <v>920</v>
      </c>
      <c r="F153" s="64" t="s">
        <v>120</v>
      </c>
      <c r="G153" s="65">
        <v>16</v>
      </c>
      <c r="H153" s="65">
        <v>28</v>
      </c>
      <c r="I153" s="65">
        <v>44</v>
      </c>
      <c r="J153" s="82">
        <v>9854721742</v>
      </c>
      <c r="K153" s="82"/>
      <c r="L153" s="82"/>
      <c r="M153" s="82"/>
      <c r="N153" s="82"/>
      <c r="O153" s="82"/>
      <c r="P153" s="66">
        <v>43487</v>
      </c>
      <c r="Q153" s="64" t="s">
        <v>77</v>
      </c>
      <c r="R153" s="18"/>
      <c r="S153" s="18"/>
      <c r="T153" s="18"/>
    </row>
    <row r="154" spans="1:20">
      <c r="A154" s="4">
        <v>150</v>
      </c>
      <c r="B154" s="64" t="s">
        <v>66</v>
      </c>
      <c r="C154" s="64" t="s">
        <v>921</v>
      </c>
      <c r="D154" s="50" t="s">
        <v>27</v>
      </c>
      <c r="E154" s="64" t="s">
        <v>922</v>
      </c>
      <c r="F154" s="64" t="s">
        <v>120</v>
      </c>
      <c r="G154" s="65">
        <v>30</v>
      </c>
      <c r="H154" s="65">
        <v>48</v>
      </c>
      <c r="I154" s="65">
        <v>78</v>
      </c>
      <c r="J154" s="82">
        <v>9435826030</v>
      </c>
      <c r="K154" s="82"/>
      <c r="L154" s="82"/>
      <c r="M154" s="82"/>
      <c r="N154" s="82"/>
      <c r="O154" s="82"/>
      <c r="P154" s="66">
        <v>43487</v>
      </c>
      <c r="Q154" s="64" t="s">
        <v>77</v>
      </c>
      <c r="R154" s="18"/>
      <c r="S154" s="18"/>
      <c r="T154" s="18"/>
    </row>
    <row r="155" spans="1:20">
      <c r="A155" s="4">
        <v>151</v>
      </c>
      <c r="B155" s="64" t="s">
        <v>67</v>
      </c>
      <c r="C155" s="64" t="s">
        <v>923</v>
      </c>
      <c r="D155" s="50" t="s">
        <v>27</v>
      </c>
      <c r="E155" s="64" t="s">
        <v>924</v>
      </c>
      <c r="F155" s="64" t="s">
        <v>120</v>
      </c>
      <c r="G155" s="65">
        <v>15</v>
      </c>
      <c r="H155" s="65">
        <v>18</v>
      </c>
      <c r="I155" s="65">
        <v>33</v>
      </c>
      <c r="J155" s="82">
        <v>9954973062</v>
      </c>
      <c r="K155" s="82"/>
      <c r="L155" s="82"/>
      <c r="M155" s="82"/>
      <c r="N155" s="82"/>
      <c r="O155" s="82"/>
      <c r="P155" s="66">
        <v>43489</v>
      </c>
      <c r="Q155" s="64" t="s">
        <v>79</v>
      </c>
      <c r="R155" s="18"/>
      <c r="S155" s="18"/>
      <c r="T155" s="18"/>
    </row>
    <row r="156" spans="1:20">
      <c r="A156" s="4">
        <v>152</v>
      </c>
      <c r="B156" s="64" t="s">
        <v>67</v>
      </c>
      <c r="C156" s="64" t="s">
        <v>925</v>
      </c>
      <c r="D156" s="50" t="s">
        <v>27</v>
      </c>
      <c r="E156" s="64" t="s">
        <v>926</v>
      </c>
      <c r="F156" s="64" t="s">
        <v>120</v>
      </c>
      <c r="G156" s="65">
        <v>74</v>
      </c>
      <c r="H156" s="65">
        <v>59</v>
      </c>
      <c r="I156" s="65">
        <v>133</v>
      </c>
      <c r="J156" s="82">
        <v>8876167325</v>
      </c>
      <c r="K156" s="82"/>
      <c r="L156" s="82"/>
      <c r="M156" s="82"/>
      <c r="N156" s="82"/>
      <c r="O156" s="82"/>
      <c r="P156" s="66">
        <v>43489</v>
      </c>
      <c r="Q156" s="64" t="s">
        <v>79</v>
      </c>
      <c r="R156" s="18"/>
      <c r="S156" s="18"/>
      <c r="T156" s="18"/>
    </row>
    <row r="157" spans="1:20">
      <c r="A157" s="4">
        <v>153</v>
      </c>
      <c r="B157" s="64" t="s">
        <v>66</v>
      </c>
      <c r="C157" s="64" t="s">
        <v>927</v>
      </c>
      <c r="D157" s="50" t="s">
        <v>27</v>
      </c>
      <c r="E157" s="64" t="s">
        <v>928</v>
      </c>
      <c r="F157" s="64" t="s">
        <v>120</v>
      </c>
      <c r="G157" s="65">
        <v>40</v>
      </c>
      <c r="H157" s="65">
        <v>44</v>
      </c>
      <c r="I157" s="65">
        <v>84</v>
      </c>
      <c r="J157" s="82">
        <v>9854166880</v>
      </c>
      <c r="K157" s="82"/>
      <c r="L157" s="82"/>
      <c r="M157" s="82"/>
      <c r="N157" s="82"/>
      <c r="O157" s="82"/>
      <c r="P157" s="66">
        <v>43489</v>
      </c>
      <c r="Q157" s="64" t="s">
        <v>79</v>
      </c>
      <c r="R157" s="18"/>
      <c r="S157" s="18"/>
      <c r="T157" s="18"/>
    </row>
    <row r="158" spans="1:20">
      <c r="A158" s="4">
        <v>154</v>
      </c>
      <c r="B158" s="64" t="s">
        <v>66</v>
      </c>
      <c r="C158" s="64" t="s">
        <v>929</v>
      </c>
      <c r="D158" s="50" t="s">
        <v>27</v>
      </c>
      <c r="E158" s="64" t="s">
        <v>930</v>
      </c>
      <c r="F158" s="64" t="s">
        <v>120</v>
      </c>
      <c r="G158" s="65">
        <v>44</v>
      </c>
      <c r="H158" s="65">
        <v>40</v>
      </c>
      <c r="I158" s="65">
        <v>84</v>
      </c>
      <c r="J158" s="82">
        <v>9401366212</v>
      </c>
      <c r="K158" s="82"/>
      <c r="L158" s="82"/>
      <c r="M158" s="82"/>
      <c r="N158" s="82"/>
      <c r="O158" s="82"/>
      <c r="P158" s="66">
        <v>43489</v>
      </c>
      <c r="Q158" s="64" t="s">
        <v>79</v>
      </c>
      <c r="R158" s="18"/>
      <c r="S158" s="18"/>
      <c r="T158" s="18"/>
    </row>
    <row r="159" spans="1:20">
      <c r="A159" s="4">
        <v>155</v>
      </c>
      <c r="B159" s="64" t="s">
        <v>67</v>
      </c>
      <c r="C159" s="64" t="s">
        <v>931</v>
      </c>
      <c r="D159" s="50" t="s">
        <v>27</v>
      </c>
      <c r="E159" s="64" t="s">
        <v>932</v>
      </c>
      <c r="F159" s="64" t="s">
        <v>933</v>
      </c>
      <c r="G159" s="65">
        <v>351</v>
      </c>
      <c r="H159" s="65">
        <v>447</v>
      </c>
      <c r="I159" s="65">
        <v>798</v>
      </c>
      <c r="J159" s="82">
        <v>9854121332</v>
      </c>
      <c r="K159" s="82"/>
      <c r="L159" s="82"/>
      <c r="M159" s="82"/>
      <c r="N159" s="82"/>
      <c r="O159" s="82"/>
      <c r="P159" s="66">
        <v>43493</v>
      </c>
      <c r="Q159" s="64" t="s">
        <v>76</v>
      </c>
      <c r="R159" s="18"/>
      <c r="S159" s="18"/>
      <c r="T159" s="18"/>
    </row>
    <row r="160" spans="1:20">
      <c r="A160" s="4">
        <v>156</v>
      </c>
      <c r="B160" s="64" t="s">
        <v>66</v>
      </c>
      <c r="C160" s="64" t="s">
        <v>934</v>
      </c>
      <c r="D160" s="50" t="s">
        <v>27</v>
      </c>
      <c r="E160" s="64" t="s">
        <v>935</v>
      </c>
      <c r="F160" s="64" t="s">
        <v>101</v>
      </c>
      <c r="G160" s="65">
        <v>63</v>
      </c>
      <c r="H160" s="65">
        <v>65</v>
      </c>
      <c r="I160" s="65">
        <v>128</v>
      </c>
      <c r="J160" s="82">
        <v>9435944516</v>
      </c>
      <c r="K160" s="82"/>
      <c r="L160" s="82"/>
      <c r="M160" s="82"/>
      <c r="N160" s="82"/>
      <c r="O160" s="82"/>
      <c r="P160" s="66">
        <v>43493</v>
      </c>
      <c r="Q160" s="64" t="s">
        <v>76</v>
      </c>
      <c r="R160" s="18"/>
      <c r="S160" s="18"/>
      <c r="T160" s="18"/>
    </row>
    <row r="161" spans="1:20">
      <c r="A161" s="4">
        <v>157</v>
      </c>
      <c r="B161" s="64" t="s">
        <v>66</v>
      </c>
      <c r="C161" s="64" t="s">
        <v>936</v>
      </c>
      <c r="D161" s="50" t="s">
        <v>27</v>
      </c>
      <c r="E161" s="64" t="s">
        <v>937</v>
      </c>
      <c r="F161" s="64" t="s">
        <v>120</v>
      </c>
      <c r="G161" s="65">
        <v>32</v>
      </c>
      <c r="H161" s="65">
        <v>18</v>
      </c>
      <c r="I161" s="65">
        <v>50</v>
      </c>
      <c r="J161" s="82">
        <v>9859172354</v>
      </c>
      <c r="K161" s="82"/>
      <c r="L161" s="82"/>
      <c r="M161" s="82"/>
      <c r="N161" s="82"/>
      <c r="O161" s="82"/>
      <c r="P161" s="66">
        <v>43493</v>
      </c>
      <c r="Q161" s="64" t="s">
        <v>76</v>
      </c>
      <c r="R161" s="18"/>
      <c r="S161" s="18"/>
      <c r="T161" s="18"/>
    </row>
    <row r="162" spans="1:20">
      <c r="A162" s="4">
        <v>158</v>
      </c>
      <c r="B162" s="64" t="s">
        <v>67</v>
      </c>
      <c r="C162" s="64" t="s">
        <v>938</v>
      </c>
      <c r="D162" s="50" t="s">
        <v>27</v>
      </c>
      <c r="E162" s="64" t="s">
        <v>939</v>
      </c>
      <c r="F162" s="64" t="s">
        <v>342</v>
      </c>
      <c r="G162" s="65">
        <v>114</v>
      </c>
      <c r="H162" s="65">
        <v>112</v>
      </c>
      <c r="I162" s="65">
        <v>226</v>
      </c>
      <c r="J162" s="82">
        <v>9854213482</v>
      </c>
      <c r="K162" s="82"/>
      <c r="L162" s="82"/>
      <c r="M162" s="82"/>
      <c r="N162" s="82"/>
      <c r="O162" s="82"/>
      <c r="P162" s="66">
        <v>43494</v>
      </c>
      <c r="Q162" s="64" t="s">
        <v>77</v>
      </c>
      <c r="R162" s="18"/>
      <c r="S162" s="18"/>
      <c r="T162" s="18"/>
    </row>
    <row r="163" spans="1:20">
      <c r="A163" s="4">
        <v>159</v>
      </c>
      <c r="B163" s="64" t="s">
        <v>66</v>
      </c>
      <c r="C163" s="64" t="s">
        <v>940</v>
      </c>
      <c r="D163" s="50" t="s">
        <v>27</v>
      </c>
      <c r="E163" s="64" t="s">
        <v>941</v>
      </c>
      <c r="F163" s="64" t="s">
        <v>120</v>
      </c>
      <c r="G163" s="65">
        <v>35</v>
      </c>
      <c r="H163" s="65">
        <v>31</v>
      </c>
      <c r="I163" s="65">
        <v>66</v>
      </c>
      <c r="J163" s="82">
        <v>9854441835</v>
      </c>
      <c r="K163" s="82"/>
      <c r="L163" s="82"/>
      <c r="M163" s="82"/>
      <c r="N163" s="82"/>
      <c r="O163" s="82"/>
      <c r="P163" s="66">
        <v>43494</v>
      </c>
      <c r="Q163" s="64" t="s">
        <v>77</v>
      </c>
      <c r="R163" s="18"/>
      <c r="S163" s="18"/>
      <c r="T163" s="18"/>
    </row>
    <row r="164" spans="1:20">
      <c r="A164" s="4">
        <v>160</v>
      </c>
      <c r="B164" s="64" t="s">
        <v>66</v>
      </c>
      <c r="C164" s="64" t="s">
        <v>942</v>
      </c>
      <c r="D164" s="50" t="s">
        <v>27</v>
      </c>
      <c r="E164" s="64" t="s">
        <v>943</v>
      </c>
      <c r="F164" s="64" t="s">
        <v>342</v>
      </c>
      <c r="G164" s="65">
        <v>47</v>
      </c>
      <c r="H164" s="65">
        <v>45</v>
      </c>
      <c r="I164" s="65">
        <v>92</v>
      </c>
      <c r="J164" s="82">
        <v>9859081813</v>
      </c>
      <c r="K164" s="82"/>
      <c r="L164" s="82"/>
      <c r="M164" s="82"/>
      <c r="N164" s="82"/>
      <c r="O164" s="82"/>
      <c r="P164" s="66">
        <v>43494</v>
      </c>
      <c r="Q164" s="64" t="s">
        <v>77</v>
      </c>
      <c r="R164" s="18"/>
      <c r="S164" s="18"/>
      <c r="T164" s="18"/>
    </row>
    <row r="165" spans="1:20">
      <c r="A165" s="20" t="s">
        <v>11</v>
      </c>
      <c r="B165" s="39"/>
      <c r="C165" s="20">
        <f>COUNTIFS(C5:C164,"*")</f>
        <v>160</v>
      </c>
      <c r="D165" s="20"/>
      <c r="E165" s="13"/>
      <c r="F165" s="20"/>
      <c r="G165" s="20">
        <f>SUM(G5:G164)</f>
        <v>4409</v>
      </c>
      <c r="H165" s="20">
        <f>SUM(H5:H164)</f>
        <v>4063</v>
      </c>
      <c r="I165" s="20">
        <f>SUM(I5:I164)</f>
        <v>8472</v>
      </c>
      <c r="J165" s="20"/>
      <c r="K165" s="20"/>
      <c r="L165" s="20"/>
      <c r="M165" s="20"/>
      <c r="N165" s="20"/>
      <c r="O165" s="20"/>
      <c r="P165" s="14"/>
      <c r="Q165" s="20"/>
      <c r="R165" s="20"/>
      <c r="S165" s="20"/>
      <c r="T165" s="12"/>
    </row>
    <row r="166" spans="1:20">
      <c r="A166" s="44" t="s">
        <v>66</v>
      </c>
      <c r="B166" s="10">
        <f>COUNTIF(B$5:B$164,"Team 1")</f>
        <v>80</v>
      </c>
      <c r="C166" s="44" t="s">
        <v>29</v>
      </c>
      <c r="D166" s="10">
        <f>COUNTIF(D5:D164,"Anganwadi")</f>
        <v>131</v>
      </c>
    </row>
    <row r="167" spans="1:20">
      <c r="A167" s="44" t="s">
        <v>67</v>
      </c>
      <c r="B167" s="10">
        <f>COUNTIF(B$6:B$164,"Team 2")</f>
        <v>80</v>
      </c>
      <c r="C167" s="44" t="s">
        <v>27</v>
      </c>
      <c r="D167" s="10">
        <f>COUNTIF(D5:D164,"School")</f>
        <v>29</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7" t="s">
        <v>1101</v>
      </c>
      <c r="B1" s="137"/>
      <c r="C1" s="137"/>
      <c r="D1" s="138"/>
      <c r="E1" s="138"/>
      <c r="F1" s="138"/>
      <c r="G1" s="138"/>
      <c r="H1" s="138"/>
      <c r="I1" s="138"/>
      <c r="J1" s="138"/>
      <c r="K1" s="138"/>
      <c r="L1" s="138"/>
      <c r="M1" s="138"/>
      <c r="N1" s="138"/>
      <c r="O1" s="138"/>
      <c r="P1" s="138"/>
      <c r="Q1" s="138"/>
      <c r="R1" s="138"/>
      <c r="S1" s="138"/>
    </row>
    <row r="2" spans="1:20">
      <c r="A2" s="141" t="s">
        <v>63</v>
      </c>
      <c r="B2" s="142"/>
      <c r="C2" s="142"/>
      <c r="D2" s="24" t="s">
        <v>1097</v>
      </c>
      <c r="E2" s="60"/>
      <c r="F2" s="60"/>
      <c r="G2" s="60"/>
      <c r="H2" s="60"/>
      <c r="I2" s="60"/>
      <c r="J2" s="60"/>
      <c r="K2" s="60"/>
      <c r="L2" s="60"/>
      <c r="M2" s="60"/>
      <c r="N2" s="60"/>
      <c r="O2" s="60"/>
      <c r="P2" s="60"/>
      <c r="Q2" s="60"/>
      <c r="R2" s="60"/>
      <c r="S2" s="60"/>
    </row>
    <row r="3" spans="1:20" ht="24" customHeight="1">
      <c r="A3" s="143" t="s">
        <v>14</v>
      </c>
      <c r="B3" s="139" t="s">
        <v>65</v>
      </c>
      <c r="C3" s="144" t="s">
        <v>7</v>
      </c>
      <c r="D3" s="144" t="s">
        <v>59</v>
      </c>
      <c r="E3" s="144" t="s">
        <v>16</v>
      </c>
      <c r="F3" s="145" t="s">
        <v>17</v>
      </c>
      <c r="G3" s="144" t="s">
        <v>8</v>
      </c>
      <c r="H3" s="144"/>
      <c r="I3" s="144"/>
      <c r="J3" s="144" t="s">
        <v>35</v>
      </c>
      <c r="K3" s="139" t="s">
        <v>37</v>
      </c>
      <c r="L3" s="139" t="s">
        <v>54</v>
      </c>
      <c r="M3" s="139" t="s">
        <v>55</v>
      </c>
      <c r="N3" s="139" t="s">
        <v>38</v>
      </c>
      <c r="O3" s="139" t="s">
        <v>39</v>
      </c>
      <c r="P3" s="143" t="s">
        <v>58</v>
      </c>
      <c r="Q3" s="144" t="s">
        <v>56</v>
      </c>
      <c r="R3" s="144" t="s">
        <v>36</v>
      </c>
      <c r="S3" s="144" t="s">
        <v>57</v>
      </c>
      <c r="T3" s="144" t="s">
        <v>13</v>
      </c>
    </row>
    <row r="4" spans="1:20" ht="25.5" customHeight="1">
      <c r="A4" s="143"/>
      <c r="B4" s="146"/>
      <c r="C4" s="144"/>
      <c r="D4" s="144"/>
      <c r="E4" s="144"/>
      <c r="F4" s="145"/>
      <c r="G4" s="61" t="s">
        <v>9</v>
      </c>
      <c r="H4" s="61" t="s">
        <v>10</v>
      </c>
      <c r="I4" s="61" t="s">
        <v>11</v>
      </c>
      <c r="J4" s="144"/>
      <c r="K4" s="140"/>
      <c r="L4" s="140"/>
      <c r="M4" s="140"/>
      <c r="N4" s="140"/>
      <c r="O4" s="140"/>
      <c r="P4" s="143"/>
      <c r="Q4" s="143"/>
      <c r="R4" s="144"/>
      <c r="S4" s="144"/>
      <c r="T4" s="144"/>
    </row>
    <row r="5" spans="1:20">
      <c r="A5" s="4">
        <v>1</v>
      </c>
      <c r="B5" s="64" t="s">
        <v>67</v>
      </c>
      <c r="C5" s="64" t="s">
        <v>944</v>
      </c>
      <c r="D5" s="50" t="s">
        <v>27</v>
      </c>
      <c r="E5" s="64" t="s">
        <v>945</v>
      </c>
      <c r="F5" s="64" t="s">
        <v>237</v>
      </c>
      <c r="G5" s="65">
        <v>92</v>
      </c>
      <c r="H5" s="65">
        <v>95</v>
      </c>
      <c r="I5" s="65">
        <v>187</v>
      </c>
      <c r="J5" s="82">
        <v>9435924108</v>
      </c>
      <c r="K5" s="82"/>
      <c r="L5" s="82"/>
      <c r="M5" s="82"/>
      <c r="N5" s="82"/>
      <c r="O5" s="82"/>
      <c r="P5" s="66">
        <v>43496</v>
      </c>
      <c r="Q5" s="64" t="s">
        <v>79</v>
      </c>
      <c r="R5" s="64"/>
      <c r="S5" s="64" t="s">
        <v>75</v>
      </c>
      <c r="T5" s="18"/>
    </row>
    <row r="6" spans="1:20">
      <c r="A6" s="4">
        <v>2</v>
      </c>
      <c r="B6" s="64" t="s">
        <v>66</v>
      </c>
      <c r="C6" s="64" t="s">
        <v>946</v>
      </c>
      <c r="D6" s="50" t="s">
        <v>27</v>
      </c>
      <c r="E6" s="64" t="s">
        <v>947</v>
      </c>
      <c r="F6" s="64" t="s">
        <v>120</v>
      </c>
      <c r="G6" s="65">
        <v>10</v>
      </c>
      <c r="H6" s="65">
        <v>20</v>
      </c>
      <c r="I6" s="65">
        <v>30</v>
      </c>
      <c r="J6" s="82">
        <v>9859460156</v>
      </c>
      <c r="K6" s="82"/>
      <c r="L6" s="82"/>
      <c r="M6" s="82"/>
      <c r="N6" s="82"/>
      <c r="O6" s="82"/>
      <c r="P6" s="66">
        <v>43496</v>
      </c>
      <c r="Q6" s="64" t="s">
        <v>79</v>
      </c>
      <c r="R6" s="64"/>
      <c r="S6" s="64" t="s">
        <v>75</v>
      </c>
      <c r="T6" s="18"/>
    </row>
    <row r="7" spans="1:20">
      <c r="A7" s="4">
        <v>3</v>
      </c>
      <c r="B7" s="64" t="s">
        <v>66</v>
      </c>
      <c r="C7" s="64" t="s">
        <v>948</v>
      </c>
      <c r="D7" s="50" t="s">
        <v>27</v>
      </c>
      <c r="E7" s="64" t="s">
        <v>949</v>
      </c>
      <c r="F7" s="64" t="s">
        <v>120</v>
      </c>
      <c r="G7" s="65">
        <v>6</v>
      </c>
      <c r="H7" s="65">
        <v>6</v>
      </c>
      <c r="I7" s="65">
        <v>12</v>
      </c>
      <c r="J7" s="82">
        <v>9613989277</v>
      </c>
      <c r="K7" s="82"/>
      <c r="L7" s="82"/>
      <c r="M7" s="82"/>
      <c r="N7" s="82"/>
      <c r="O7" s="82"/>
      <c r="P7" s="66">
        <v>43496</v>
      </c>
      <c r="Q7" s="64" t="s">
        <v>79</v>
      </c>
      <c r="R7" s="64"/>
      <c r="S7" s="64" t="s">
        <v>75</v>
      </c>
      <c r="T7" s="18"/>
    </row>
    <row r="8" spans="1:20">
      <c r="A8" s="4">
        <v>4</v>
      </c>
      <c r="B8" s="64" t="s">
        <v>66</v>
      </c>
      <c r="C8" s="64" t="s">
        <v>950</v>
      </c>
      <c r="D8" s="50" t="s">
        <v>27</v>
      </c>
      <c r="E8" s="64" t="s">
        <v>951</v>
      </c>
      <c r="F8" s="64" t="s">
        <v>120</v>
      </c>
      <c r="G8" s="65">
        <v>14</v>
      </c>
      <c r="H8" s="65">
        <v>15</v>
      </c>
      <c r="I8" s="65">
        <v>29</v>
      </c>
      <c r="J8" s="82">
        <v>9854711840</v>
      </c>
      <c r="K8" s="82"/>
      <c r="L8" s="82"/>
      <c r="M8" s="82"/>
      <c r="N8" s="82"/>
      <c r="O8" s="82"/>
      <c r="P8" s="66">
        <v>43496</v>
      </c>
      <c r="Q8" s="64" t="s">
        <v>79</v>
      </c>
      <c r="R8" s="64"/>
      <c r="S8" s="64" t="s">
        <v>75</v>
      </c>
      <c r="T8" s="18"/>
    </row>
    <row r="9" spans="1:20">
      <c r="A9" s="4">
        <v>5</v>
      </c>
      <c r="B9" s="64" t="s">
        <v>66</v>
      </c>
      <c r="C9" s="64" t="s">
        <v>952</v>
      </c>
      <c r="D9" s="50" t="s">
        <v>27</v>
      </c>
      <c r="E9" s="64" t="s">
        <v>953</v>
      </c>
      <c r="F9" s="64" t="s">
        <v>120</v>
      </c>
      <c r="G9" s="65">
        <v>16</v>
      </c>
      <c r="H9" s="65">
        <v>13</v>
      </c>
      <c r="I9" s="65">
        <v>29</v>
      </c>
      <c r="J9" s="82">
        <v>9401223569</v>
      </c>
      <c r="K9" s="82"/>
      <c r="L9" s="82"/>
      <c r="M9" s="82"/>
      <c r="N9" s="82"/>
      <c r="O9" s="82"/>
      <c r="P9" s="66">
        <v>43496</v>
      </c>
      <c r="Q9" s="64" t="s">
        <v>79</v>
      </c>
      <c r="R9" s="64"/>
      <c r="S9" s="64" t="s">
        <v>75</v>
      </c>
      <c r="T9" s="18"/>
    </row>
    <row r="10" spans="1:20">
      <c r="A10" s="4">
        <v>6</v>
      </c>
      <c r="B10" s="64"/>
      <c r="C10" s="72"/>
      <c r="D10" s="50"/>
      <c r="E10" s="68"/>
      <c r="F10" s="50"/>
      <c r="G10" s="69"/>
      <c r="H10" s="69"/>
      <c r="I10" s="64"/>
      <c r="J10" s="70"/>
      <c r="K10" s="70"/>
      <c r="L10" s="70"/>
      <c r="M10" s="70"/>
      <c r="N10" s="70"/>
      <c r="O10" s="70"/>
      <c r="P10" s="66"/>
      <c r="Q10" s="64"/>
      <c r="R10" s="18"/>
      <c r="S10" s="18"/>
      <c r="T10" s="18"/>
    </row>
    <row r="11" spans="1:20">
      <c r="A11" s="4">
        <v>7</v>
      </c>
      <c r="B11" s="64"/>
      <c r="C11" s="83"/>
      <c r="D11" s="50"/>
      <c r="E11" s="84"/>
      <c r="F11" s="50"/>
      <c r="G11" s="69"/>
      <c r="H11" s="69"/>
      <c r="I11" s="64"/>
      <c r="J11" s="83"/>
      <c r="K11" s="83"/>
      <c r="L11" s="83"/>
      <c r="M11" s="83"/>
      <c r="N11" s="83"/>
      <c r="O11" s="83"/>
      <c r="P11" s="66"/>
      <c r="Q11" s="64"/>
      <c r="R11" s="18"/>
      <c r="S11" s="18"/>
      <c r="T11" s="18"/>
    </row>
    <row r="12" spans="1:20">
      <c r="A12" s="4">
        <v>8</v>
      </c>
      <c r="B12" s="64"/>
      <c r="C12" s="83"/>
      <c r="D12" s="50"/>
      <c r="E12" s="84"/>
      <c r="F12" s="50"/>
      <c r="G12" s="69"/>
      <c r="H12" s="69"/>
      <c r="I12" s="64"/>
      <c r="J12" s="83"/>
      <c r="K12" s="83"/>
      <c r="L12" s="83"/>
      <c r="M12" s="83"/>
      <c r="N12" s="83"/>
      <c r="O12" s="83"/>
      <c r="P12" s="66"/>
      <c r="Q12" s="64"/>
      <c r="R12" s="18"/>
      <c r="S12" s="18"/>
      <c r="T12" s="18"/>
    </row>
    <row r="13" spans="1:20">
      <c r="A13" s="4">
        <v>9</v>
      </c>
      <c r="B13" s="64"/>
      <c r="C13" s="83"/>
      <c r="D13" s="50"/>
      <c r="E13" s="84"/>
      <c r="F13" s="50"/>
      <c r="G13" s="69"/>
      <c r="H13" s="69"/>
      <c r="I13" s="64"/>
      <c r="J13" s="83"/>
      <c r="K13" s="83"/>
      <c r="L13" s="83"/>
      <c r="M13" s="83"/>
      <c r="N13" s="83"/>
      <c r="O13" s="83"/>
      <c r="P13" s="66"/>
      <c r="Q13" s="64"/>
      <c r="R13" s="18"/>
      <c r="S13" s="18"/>
      <c r="T13" s="18"/>
    </row>
    <row r="14" spans="1:20">
      <c r="A14" s="4">
        <v>10</v>
      </c>
      <c r="B14" s="64"/>
      <c r="C14" s="83"/>
      <c r="D14" s="50"/>
      <c r="E14" s="84"/>
      <c r="F14" s="50"/>
      <c r="G14" s="69"/>
      <c r="H14" s="69"/>
      <c r="I14" s="64"/>
      <c r="J14" s="83"/>
      <c r="K14" s="83"/>
      <c r="L14" s="83"/>
      <c r="M14" s="83"/>
      <c r="N14" s="83"/>
      <c r="O14" s="83"/>
      <c r="P14" s="66"/>
      <c r="Q14" s="64"/>
      <c r="R14" s="18"/>
      <c r="S14" s="18"/>
      <c r="T14" s="18"/>
    </row>
    <row r="15" spans="1:20">
      <c r="A15" s="4">
        <v>11</v>
      </c>
      <c r="B15" s="64"/>
      <c r="C15" s="83"/>
      <c r="D15" s="50"/>
      <c r="E15" s="84"/>
      <c r="F15" s="50"/>
      <c r="G15" s="69"/>
      <c r="H15" s="69"/>
      <c r="I15" s="64"/>
      <c r="J15" s="83"/>
      <c r="K15" s="83"/>
      <c r="L15" s="83"/>
      <c r="M15" s="83"/>
      <c r="N15" s="83"/>
      <c r="O15" s="83"/>
      <c r="P15" s="66"/>
      <c r="Q15" s="64"/>
      <c r="R15" s="18"/>
      <c r="S15" s="18"/>
      <c r="T15" s="18"/>
    </row>
    <row r="16" spans="1:20">
      <c r="A16" s="4">
        <v>12</v>
      </c>
      <c r="B16" s="64"/>
      <c r="C16" s="83"/>
      <c r="D16" s="50"/>
      <c r="E16" s="84"/>
      <c r="F16" s="50"/>
      <c r="G16" s="69"/>
      <c r="H16" s="69"/>
      <c r="I16" s="64"/>
      <c r="J16" s="83"/>
      <c r="K16" s="83"/>
      <c r="L16" s="83"/>
      <c r="M16" s="83"/>
      <c r="N16" s="83"/>
      <c r="O16" s="83"/>
      <c r="P16" s="66"/>
      <c r="Q16" s="64"/>
      <c r="R16" s="18"/>
      <c r="S16" s="18"/>
      <c r="T16" s="18"/>
    </row>
    <row r="17" spans="1:20">
      <c r="A17" s="4">
        <v>13</v>
      </c>
      <c r="B17" s="64"/>
      <c r="C17" s="83"/>
      <c r="D17" s="50"/>
      <c r="E17" s="84"/>
      <c r="F17" s="50"/>
      <c r="G17" s="69"/>
      <c r="H17" s="69"/>
      <c r="I17" s="64"/>
      <c r="J17" s="83"/>
      <c r="K17" s="83"/>
      <c r="L17" s="83"/>
      <c r="M17" s="83"/>
      <c r="N17" s="83"/>
      <c r="O17" s="83"/>
      <c r="P17" s="66"/>
      <c r="Q17" s="64"/>
      <c r="R17" s="18"/>
      <c r="S17" s="18"/>
      <c r="T17" s="18"/>
    </row>
    <row r="18" spans="1:20">
      <c r="A18" s="4">
        <v>14</v>
      </c>
      <c r="B18" s="64"/>
      <c r="C18" s="83"/>
      <c r="D18" s="50"/>
      <c r="E18" s="84"/>
      <c r="F18" s="50"/>
      <c r="G18" s="69"/>
      <c r="H18" s="69"/>
      <c r="I18" s="64"/>
      <c r="J18" s="83"/>
      <c r="K18" s="83"/>
      <c r="L18" s="83"/>
      <c r="M18" s="83"/>
      <c r="N18" s="83"/>
      <c r="O18" s="83"/>
      <c r="P18" s="66"/>
      <c r="Q18" s="64"/>
      <c r="R18" s="18"/>
      <c r="S18" s="18"/>
      <c r="T18" s="18"/>
    </row>
    <row r="19" spans="1:20">
      <c r="A19" s="4">
        <v>15</v>
      </c>
      <c r="B19" s="64"/>
      <c r="C19" s="64"/>
      <c r="D19" s="50"/>
      <c r="E19" s="64"/>
      <c r="F19" s="64"/>
      <c r="G19" s="65"/>
      <c r="H19" s="65"/>
      <c r="I19" s="65"/>
      <c r="J19" s="64"/>
      <c r="K19" s="64"/>
      <c r="L19" s="64"/>
      <c r="M19" s="64"/>
      <c r="N19" s="64"/>
      <c r="O19" s="64"/>
      <c r="P19" s="66"/>
      <c r="Q19" s="64"/>
      <c r="R19" s="18"/>
      <c r="S19" s="18"/>
      <c r="T19" s="18"/>
    </row>
    <row r="20" spans="1:20">
      <c r="A20" s="4">
        <v>16</v>
      </c>
      <c r="B20" s="64"/>
      <c r="C20" s="64"/>
      <c r="D20" s="50"/>
      <c r="E20" s="64"/>
      <c r="F20" s="64"/>
      <c r="G20" s="65"/>
      <c r="H20" s="65"/>
      <c r="I20" s="65"/>
      <c r="J20" s="82"/>
      <c r="K20" s="82"/>
      <c r="L20" s="82"/>
      <c r="M20" s="82"/>
      <c r="N20" s="82"/>
      <c r="O20" s="82"/>
      <c r="P20" s="66"/>
      <c r="Q20" s="64"/>
      <c r="R20" s="18"/>
      <c r="S20" s="18"/>
      <c r="T20" s="18"/>
    </row>
    <row r="21" spans="1:20">
      <c r="A21" s="4">
        <v>17</v>
      </c>
      <c r="B21" s="64"/>
      <c r="C21" s="72"/>
      <c r="D21" s="50"/>
      <c r="E21" s="68"/>
      <c r="F21" s="50"/>
      <c r="G21" s="69"/>
      <c r="H21" s="69"/>
      <c r="I21" s="64"/>
      <c r="J21" s="70"/>
      <c r="K21" s="70"/>
      <c r="L21" s="70"/>
      <c r="M21" s="70"/>
      <c r="N21" s="70"/>
      <c r="O21" s="70"/>
      <c r="P21" s="66"/>
      <c r="Q21" s="64"/>
      <c r="R21" s="18"/>
      <c r="S21" s="18"/>
      <c r="T21" s="18"/>
    </row>
    <row r="22" spans="1:20">
      <c r="A22" s="4">
        <v>18</v>
      </c>
      <c r="B22" s="64"/>
      <c r="C22" s="72"/>
      <c r="D22" s="50"/>
      <c r="E22" s="68"/>
      <c r="F22" s="50"/>
      <c r="G22" s="69"/>
      <c r="H22" s="69"/>
      <c r="I22" s="64"/>
      <c r="J22" s="70"/>
      <c r="K22" s="70"/>
      <c r="L22" s="70"/>
      <c r="M22" s="70"/>
      <c r="N22" s="70"/>
      <c r="O22" s="70"/>
      <c r="P22" s="66"/>
      <c r="Q22" s="64"/>
      <c r="R22" s="18"/>
      <c r="S22" s="18"/>
      <c r="T22" s="18"/>
    </row>
    <row r="23" spans="1:20">
      <c r="A23" s="4">
        <v>19</v>
      </c>
      <c r="B23" s="64"/>
      <c r="C23" s="72"/>
      <c r="D23" s="50"/>
      <c r="E23" s="68"/>
      <c r="F23" s="50"/>
      <c r="G23" s="69"/>
      <c r="H23" s="69"/>
      <c r="I23" s="64"/>
      <c r="J23" s="70"/>
      <c r="K23" s="70"/>
      <c r="L23" s="70"/>
      <c r="M23" s="70"/>
      <c r="N23" s="70"/>
      <c r="O23" s="70"/>
      <c r="P23" s="66"/>
      <c r="Q23" s="64"/>
      <c r="R23" s="18"/>
      <c r="S23" s="18"/>
      <c r="T23" s="18"/>
    </row>
    <row r="24" spans="1:20">
      <c r="A24" s="4">
        <v>20</v>
      </c>
      <c r="B24" s="64"/>
      <c r="C24" s="72"/>
      <c r="D24" s="50"/>
      <c r="E24" s="68"/>
      <c r="F24" s="50"/>
      <c r="G24" s="69"/>
      <c r="H24" s="69"/>
      <c r="I24" s="64"/>
      <c r="J24" s="70"/>
      <c r="K24" s="70"/>
      <c r="L24" s="70"/>
      <c r="M24" s="70"/>
      <c r="N24" s="70"/>
      <c r="O24" s="70"/>
      <c r="P24" s="66"/>
      <c r="Q24" s="64"/>
      <c r="R24" s="18"/>
      <c r="S24" s="18"/>
      <c r="T24" s="18"/>
    </row>
    <row r="25" spans="1:20">
      <c r="A25" s="4">
        <v>21</v>
      </c>
      <c r="B25" s="64"/>
      <c r="C25" s="83"/>
      <c r="D25" s="50"/>
      <c r="E25" s="84"/>
      <c r="F25" s="50"/>
      <c r="G25" s="69"/>
      <c r="H25" s="69"/>
      <c r="I25" s="64"/>
      <c r="J25" s="83"/>
      <c r="K25" s="83"/>
      <c r="L25" s="83"/>
      <c r="M25" s="83"/>
      <c r="N25" s="83"/>
      <c r="O25" s="83"/>
      <c r="P25" s="66"/>
      <c r="Q25" s="64"/>
      <c r="R25" s="18"/>
      <c r="S25" s="18"/>
      <c r="T25" s="18"/>
    </row>
    <row r="26" spans="1:20">
      <c r="A26" s="4">
        <v>22</v>
      </c>
      <c r="B26" s="64"/>
      <c r="C26" s="83"/>
      <c r="D26" s="50"/>
      <c r="E26" s="84"/>
      <c r="F26" s="50"/>
      <c r="G26" s="69"/>
      <c r="H26" s="69"/>
      <c r="I26" s="64"/>
      <c r="J26" s="83"/>
      <c r="K26" s="83"/>
      <c r="L26" s="83"/>
      <c r="M26" s="83"/>
      <c r="N26" s="83"/>
      <c r="O26" s="83"/>
      <c r="P26" s="66"/>
      <c r="Q26" s="64"/>
      <c r="R26" s="18"/>
      <c r="S26" s="18"/>
      <c r="T26" s="18"/>
    </row>
    <row r="27" spans="1:20">
      <c r="A27" s="4">
        <v>23</v>
      </c>
      <c r="B27" s="64"/>
      <c r="C27" s="83"/>
      <c r="D27" s="50"/>
      <c r="E27" s="84"/>
      <c r="F27" s="50"/>
      <c r="G27" s="69"/>
      <c r="H27" s="69"/>
      <c r="I27" s="64"/>
      <c r="J27" s="83"/>
      <c r="K27" s="83"/>
      <c r="L27" s="83"/>
      <c r="M27" s="83"/>
      <c r="N27" s="83"/>
      <c r="O27" s="83"/>
      <c r="P27" s="66"/>
      <c r="Q27" s="64"/>
      <c r="R27" s="18"/>
      <c r="S27" s="18"/>
      <c r="T27" s="18"/>
    </row>
    <row r="28" spans="1:20">
      <c r="A28" s="4">
        <v>24</v>
      </c>
      <c r="B28" s="64"/>
      <c r="C28" s="83"/>
      <c r="D28" s="50"/>
      <c r="E28" s="84"/>
      <c r="F28" s="50"/>
      <c r="G28" s="69"/>
      <c r="H28" s="69"/>
      <c r="I28" s="64"/>
      <c r="J28" s="83"/>
      <c r="K28" s="83"/>
      <c r="L28" s="83"/>
      <c r="M28" s="83"/>
      <c r="N28" s="83"/>
      <c r="O28" s="83"/>
      <c r="P28" s="66"/>
      <c r="Q28" s="64"/>
      <c r="R28" s="18"/>
      <c r="S28" s="18"/>
      <c r="T28" s="18"/>
    </row>
    <row r="29" spans="1:20">
      <c r="A29" s="4">
        <v>25</v>
      </c>
      <c r="B29" s="64"/>
      <c r="C29" s="83"/>
      <c r="D29" s="50"/>
      <c r="E29" s="84"/>
      <c r="F29" s="50"/>
      <c r="G29" s="69"/>
      <c r="H29" s="69"/>
      <c r="I29" s="64"/>
      <c r="J29" s="83"/>
      <c r="K29" s="83"/>
      <c r="L29" s="83"/>
      <c r="M29" s="83"/>
      <c r="N29" s="83"/>
      <c r="O29" s="83"/>
      <c r="P29" s="66"/>
      <c r="Q29" s="64"/>
      <c r="R29" s="18"/>
      <c r="S29" s="18"/>
      <c r="T29" s="18"/>
    </row>
    <row r="30" spans="1:20">
      <c r="A30" s="4">
        <v>26</v>
      </c>
      <c r="B30" s="64"/>
      <c r="C30" s="83"/>
      <c r="D30" s="50"/>
      <c r="E30" s="84"/>
      <c r="F30" s="50"/>
      <c r="G30" s="69"/>
      <c r="H30" s="69"/>
      <c r="I30" s="64"/>
      <c r="J30" s="83"/>
      <c r="K30" s="83"/>
      <c r="L30" s="83"/>
      <c r="M30" s="83"/>
      <c r="N30" s="83"/>
      <c r="O30" s="83"/>
      <c r="P30" s="66"/>
      <c r="Q30" s="64"/>
      <c r="R30" s="18"/>
      <c r="S30" s="18"/>
      <c r="T30" s="18"/>
    </row>
    <row r="31" spans="1:20">
      <c r="A31" s="4">
        <v>27</v>
      </c>
      <c r="B31" s="64"/>
      <c r="C31" s="83"/>
      <c r="D31" s="50"/>
      <c r="E31" s="84"/>
      <c r="F31" s="50"/>
      <c r="G31" s="69"/>
      <c r="H31" s="69"/>
      <c r="I31" s="64"/>
      <c r="J31" s="83"/>
      <c r="K31" s="83"/>
      <c r="L31" s="83"/>
      <c r="M31" s="83"/>
      <c r="N31" s="83"/>
      <c r="O31" s="83"/>
      <c r="P31" s="66"/>
      <c r="Q31" s="64"/>
      <c r="R31" s="18"/>
      <c r="S31" s="18"/>
      <c r="T31" s="18"/>
    </row>
    <row r="32" spans="1:20">
      <c r="A32" s="4">
        <v>28</v>
      </c>
      <c r="B32" s="64"/>
      <c r="C32" s="83"/>
      <c r="D32" s="50"/>
      <c r="E32" s="84"/>
      <c r="F32" s="50"/>
      <c r="G32" s="69"/>
      <c r="H32" s="69"/>
      <c r="I32" s="64"/>
      <c r="J32" s="83"/>
      <c r="K32" s="83"/>
      <c r="L32" s="83"/>
      <c r="M32" s="83"/>
      <c r="N32" s="83"/>
      <c r="O32" s="83"/>
      <c r="P32" s="66"/>
      <c r="Q32" s="64"/>
      <c r="R32" s="18"/>
      <c r="S32" s="18"/>
      <c r="T32" s="18"/>
    </row>
    <row r="33" spans="1:20">
      <c r="A33" s="4">
        <v>29</v>
      </c>
      <c r="B33" s="64"/>
      <c r="C33" s="72"/>
      <c r="D33" s="50"/>
      <c r="E33" s="68"/>
      <c r="F33" s="50"/>
      <c r="G33" s="69"/>
      <c r="H33" s="69"/>
      <c r="I33" s="64"/>
      <c r="J33" s="70"/>
      <c r="K33" s="70"/>
      <c r="L33" s="70"/>
      <c r="M33" s="70"/>
      <c r="N33" s="70"/>
      <c r="O33" s="70"/>
      <c r="P33" s="66"/>
      <c r="Q33" s="64"/>
      <c r="R33" s="18"/>
      <c r="S33" s="18"/>
      <c r="T33" s="18"/>
    </row>
    <row r="34" spans="1:20">
      <c r="A34" s="4">
        <v>30</v>
      </c>
      <c r="B34" s="64"/>
      <c r="C34" s="72"/>
      <c r="D34" s="50"/>
      <c r="E34" s="68"/>
      <c r="F34" s="50"/>
      <c r="G34" s="69"/>
      <c r="H34" s="69"/>
      <c r="I34" s="64"/>
      <c r="J34" s="70"/>
      <c r="K34" s="70"/>
      <c r="L34" s="70"/>
      <c r="M34" s="70"/>
      <c r="N34" s="70"/>
      <c r="O34" s="70"/>
      <c r="P34" s="66"/>
      <c r="Q34" s="64"/>
      <c r="R34" s="18"/>
      <c r="S34" s="18"/>
      <c r="T34" s="18"/>
    </row>
    <row r="35" spans="1:20">
      <c r="A35" s="4">
        <v>31</v>
      </c>
      <c r="B35" s="64"/>
      <c r="C35" s="72"/>
      <c r="D35" s="50"/>
      <c r="E35" s="68"/>
      <c r="F35" s="50"/>
      <c r="G35" s="69"/>
      <c r="H35" s="69"/>
      <c r="I35" s="64"/>
      <c r="J35" s="70"/>
      <c r="K35" s="70"/>
      <c r="L35" s="70"/>
      <c r="M35" s="70"/>
      <c r="N35" s="70"/>
      <c r="O35" s="70"/>
      <c r="P35" s="66"/>
      <c r="Q35" s="64"/>
      <c r="R35" s="18"/>
      <c r="S35" s="18"/>
      <c r="T35" s="18"/>
    </row>
    <row r="36" spans="1:20">
      <c r="A36" s="4">
        <v>32</v>
      </c>
      <c r="B36" s="64"/>
      <c r="C36" s="72"/>
      <c r="D36" s="50"/>
      <c r="E36" s="68"/>
      <c r="F36" s="50"/>
      <c r="G36" s="69"/>
      <c r="H36" s="69"/>
      <c r="I36" s="64"/>
      <c r="J36" s="70"/>
      <c r="K36" s="70"/>
      <c r="L36" s="70"/>
      <c r="M36" s="70"/>
      <c r="N36" s="70"/>
      <c r="O36" s="70"/>
      <c r="P36" s="66"/>
      <c r="Q36" s="64"/>
      <c r="R36" s="18"/>
      <c r="S36" s="18"/>
      <c r="T36" s="18"/>
    </row>
    <row r="37" spans="1:20">
      <c r="A37" s="4">
        <v>33</v>
      </c>
      <c r="B37" s="64"/>
      <c r="C37" s="72"/>
      <c r="D37" s="50"/>
      <c r="E37" s="68"/>
      <c r="F37" s="50"/>
      <c r="G37" s="69"/>
      <c r="H37" s="69"/>
      <c r="I37" s="64"/>
      <c r="J37" s="70"/>
      <c r="K37" s="70"/>
      <c r="L37" s="70"/>
      <c r="M37" s="70"/>
      <c r="N37" s="70"/>
      <c r="O37" s="70"/>
      <c r="P37" s="66"/>
      <c r="Q37" s="64"/>
      <c r="R37" s="18"/>
      <c r="S37" s="18"/>
      <c r="T37" s="18"/>
    </row>
    <row r="38" spans="1:20">
      <c r="A38" s="4">
        <v>34</v>
      </c>
      <c r="B38" s="64"/>
      <c r="C38" s="67"/>
      <c r="D38" s="50"/>
      <c r="E38" s="68"/>
      <c r="F38" s="50"/>
      <c r="G38" s="69"/>
      <c r="H38" s="69"/>
      <c r="I38" s="64"/>
      <c r="J38" s="70"/>
      <c r="K38" s="70"/>
      <c r="L38" s="70"/>
      <c r="M38" s="70"/>
      <c r="N38" s="70"/>
      <c r="O38" s="70"/>
      <c r="P38" s="66"/>
      <c r="Q38" s="64"/>
      <c r="R38" s="18"/>
      <c r="S38" s="18"/>
      <c r="T38" s="18"/>
    </row>
    <row r="39" spans="1:20">
      <c r="A39" s="4">
        <v>35</v>
      </c>
      <c r="B39" s="64"/>
      <c r="C39" s="72"/>
      <c r="D39" s="50"/>
      <c r="E39" s="68"/>
      <c r="F39" s="50"/>
      <c r="G39" s="69"/>
      <c r="H39" s="69"/>
      <c r="I39" s="64"/>
      <c r="J39" s="70"/>
      <c r="K39" s="70"/>
      <c r="L39" s="70"/>
      <c r="M39" s="70"/>
      <c r="N39" s="70"/>
      <c r="O39" s="70"/>
      <c r="P39" s="66"/>
      <c r="Q39" s="64"/>
      <c r="R39" s="18"/>
      <c r="S39" s="18"/>
      <c r="T39" s="18"/>
    </row>
    <row r="40" spans="1:20">
      <c r="A40" s="4">
        <v>36</v>
      </c>
      <c r="B40" s="64"/>
      <c r="C40" s="83"/>
      <c r="D40" s="50"/>
      <c r="E40" s="84"/>
      <c r="F40" s="50"/>
      <c r="G40" s="69"/>
      <c r="H40" s="69"/>
      <c r="I40" s="64"/>
      <c r="J40" s="83"/>
      <c r="K40" s="83"/>
      <c r="L40" s="83"/>
      <c r="M40" s="83"/>
      <c r="N40" s="83"/>
      <c r="O40" s="83"/>
      <c r="P40" s="66"/>
      <c r="Q40" s="64"/>
      <c r="R40" s="18"/>
      <c r="S40" s="18"/>
      <c r="T40" s="18"/>
    </row>
    <row r="41" spans="1:20">
      <c r="A41" s="4">
        <v>37</v>
      </c>
      <c r="B41" s="64"/>
      <c r="C41" s="83"/>
      <c r="D41" s="50"/>
      <c r="E41" s="84"/>
      <c r="F41" s="50"/>
      <c r="G41" s="69"/>
      <c r="H41" s="69"/>
      <c r="I41" s="64"/>
      <c r="J41" s="83"/>
      <c r="K41" s="83"/>
      <c r="L41" s="83"/>
      <c r="M41" s="83"/>
      <c r="N41" s="83"/>
      <c r="O41" s="83"/>
      <c r="P41" s="66"/>
      <c r="Q41" s="64"/>
      <c r="R41" s="18"/>
      <c r="S41" s="18"/>
      <c r="T41" s="18"/>
    </row>
    <row r="42" spans="1:20">
      <c r="A42" s="4">
        <v>38</v>
      </c>
      <c r="B42" s="64"/>
      <c r="C42" s="83"/>
      <c r="D42" s="50"/>
      <c r="E42" s="84"/>
      <c r="F42" s="50"/>
      <c r="G42" s="69"/>
      <c r="H42" s="69"/>
      <c r="I42" s="64"/>
      <c r="J42" s="83"/>
      <c r="K42" s="83"/>
      <c r="L42" s="83"/>
      <c r="M42" s="83"/>
      <c r="N42" s="83"/>
      <c r="O42" s="83"/>
      <c r="P42" s="66"/>
      <c r="Q42" s="64"/>
      <c r="R42" s="18"/>
      <c r="S42" s="18"/>
      <c r="T42" s="18"/>
    </row>
    <row r="43" spans="1:20">
      <c r="A43" s="4">
        <v>39</v>
      </c>
      <c r="B43" s="64"/>
      <c r="C43" s="83"/>
      <c r="D43" s="50"/>
      <c r="E43" s="84"/>
      <c r="F43" s="50"/>
      <c r="G43" s="69"/>
      <c r="H43" s="69"/>
      <c r="I43" s="64"/>
      <c r="J43" s="83"/>
      <c r="K43" s="83"/>
      <c r="L43" s="83"/>
      <c r="M43" s="83"/>
      <c r="N43" s="83"/>
      <c r="O43" s="83"/>
      <c r="P43" s="66"/>
      <c r="Q43" s="64"/>
      <c r="R43" s="18"/>
      <c r="S43" s="18"/>
      <c r="T43" s="18"/>
    </row>
    <row r="44" spans="1:20">
      <c r="A44" s="4">
        <v>40</v>
      </c>
      <c r="B44" s="64"/>
      <c r="C44" s="83"/>
      <c r="D44" s="50"/>
      <c r="E44" s="84"/>
      <c r="F44" s="50"/>
      <c r="G44" s="69"/>
      <c r="H44" s="69"/>
      <c r="I44" s="64"/>
      <c r="J44" s="83"/>
      <c r="K44" s="83"/>
      <c r="L44" s="83"/>
      <c r="M44" s="83"/>
      <c r="N44" s="83"/>
      <c r="O44" s="83"/>
      <c r="P44" s="66"/>
      <c r="Q44" s="64"/>
      <c r="R44" s="18"/>
      <c r="S44" s="18"/>
      <c r="T44" s="18"/>
    </row>
    <row r="45" spans="1:20">
      <c r="A45" s="4">
        <v>41</v>
      </c>
      <c r="B45" s="64"/>
      <c r="C45" s="83"/>
      <c r="D45" s="50"/>
      <c r="E45" s="84"/>
      <c r="F45" s="50"/>
      <c r="G45" s="69"/>
      <c r="H45" s="69"/>
      <c r="I45" s="64"/>
      <c r="J45" s="83"/>
      <c r="K45" s="83"/>
      <c r="L45" s="83"/>
      <c r="M45" s="83"/>
      <c r="N45" s="83"/>
      <c r="O45" s="83"/>
      <c r="P45" s="66"/>
      <c r="Q45" s="64"/>
      <c r="R45" s="18"/>
      <c r="S45" s="18"/>
      <c r="T45" s="18"/>
    </row>
    <row r="46" spans="1:20">
      <c r="A46" s="4">
        <v>42</v>
      </c>
      <c r="B46" s="64"/>
      <c r="C46" s="64"/>
      <c r="D46" s="50"/>
      <c r="E46" s="64"/>
      <c r="F46" s="64"/>
      <c r="G46" s="65"/>
      <c r="H46" s="65"/>
      <c r="I46" s="65"/>
      <c r="J46" s="64"/>
      <c r="K46" s="64"/>
      <c r="L46" s="64"/>
      <c r="M46" s="64"/>
      <c r="N46" s="64"/>
      <c r="O46" s="64"/>
      <c r="P46" s="66"/>
      <c r="Q46" s="64"/>
      <c r="R46" s="18"/>
      <c r="S46" s="18"/>
      <c r="T46" s="18"/>
    </row>
    <row r="47" spans="1:20">
      <c r="A47" s="4">
        <v>43</v>
      </c>
      <c r="B47" s="64"/>
      <c r="C47" s="72"/>
      <c r="D47" s="50"/>
      <c r="E47" s="68"/>
      <c r="F47" s="50"/>
      <c r="G47" s="69"/>
      <c r="H47" s="69"/>
      <c r="I47" s="64"/>
      <c r="J47" s="70"/>
      <c r="K47" s="70"/>
      <c r="L47" s="70"/>
      <c r="M47" s="70"/>
      <c r="N47" s="70"/>
      <c r="O47" s="70"/>
      <c r="P47" s="66"/>
      <c r="Q47" s="64"/>
      <c r="R47" s="18"/>
      <c r="S47" s="18"/>
      <c r="T47" s="18"/>
    </row>
    <row r="48" spans="1:20">
      <c r="A48" s="4">
        <v>44</v>
      </c>
      <c r="B48" s="64"/>
      <c r="C48" s="72"/>
      <c r="D48" s="50"/>
      <c r="E48" s="68"/>
      <c r="F48" s="50"/>
      <c r="G48" s="69"/>
      <c r="H48" s="69"/>
      <c r="I48" s="64"/>
      <c r="J48" s="70"/>
      <c r="K48" s="70"/>
      <c r="L48" s="70"/>
      <c r="M48" s="70"/>
      <c r="N48" s="70"/>
      <c r="O48" s="70"/>
      <c r="P48" s="66"/>
      <c r="Q48" s="64"/>
      <c r="R48" s="18"/>
      <c r="S48" s="18"/>
      <c r="T48" s="18"/>
    </row>
    <row r="49" spans="1:20">
      <c r="A49" s="4">
        <v>45</v>
      </c>
      <c r="B49" s="64"/>
      <c r="C49" s="72"/>
      <c r="D49" s="50"/>
      <c r="E49" s="68"/>
      <c r="F49" s="50"/>
      <c r="G49" s="69"/>
      <c r="H49" s="69"/>
      <c r="I49" s="64"/>
      <c r="J49" s="70"/>
      <c r="K49" s="70"/>
      <c r="L49" s="70"/>
      <c r="M49" s="70"/>
      <c r="N49" s="70"/>
      <c r="O49" s="70"/>
      <c r="P49" s="66"/>
      <c r="Q49" s="64"/>
      <c r="R49" s="18"/>
      <c r="S49" s="18"/>
      <c r="T49" s="18"/>
    </row>
    <row r="50" spans="1:20">
      <c r="A50" s="4">
        <v>46</v>
      </c>
      <c r="B50" s="64"/>
      <c r="C50" s="72"/>
      <c r="D50" s="50"/>
      <c r="E50" s="68"/>
      <c r="F50" s="50"/>
      <c r="G50" s="69"/>
      <c r="H50" s="69"/>
      <c r="I50" s="64"/>
      <c r="J50" s="70"/>
      <c r="K50" s="70"/>
      <c r="L50" s="70"/>
      <c r="M50" s="70"/>
      <c r="N50" s="70"/>
      <c r="O50" s="70"/>
      <c r="P50" s="66"/>
      <c r="Q50" s="64"/>
      <c r="R50" s="18"/>
      <c r="S50" s="18"/>
      <c r="T50" s="18"/>
    </row>
    <row r="51" spans="1:20">
      <c r="A51" s="4">
        <v>47</v>
      </c>
      <c r="B51" s="64"/>
      <c r="C51" s="72"/>
      <c r="D51" s="50"/>
      <c r="E51" s="68"/>
      <c r="F51" s="50"/>
      <c r="G51" s="69"/>
      <c r="H51" s="69"/>
      <c r="I51" s="64"/>
      <c r="J51" s="70"/>
      <c r="K51" s="70"/>
      <c r="L51" s="70"/>
      <c r="M51" s="70"/>
      <c r="N51" s="70"/>
      <c r="O51" s="70"/>
      <c r="P51" s="66"/>
      <c r="Q51" s="64"/>
      <c r="R51" s="18"/>
      <c r="S51" s="18"/>
      <c r="T51" s="18"/>
    </row>
    <row r="52" spans="1:20">
      <c r="A52" s="4">
        <v>48</v>
      </c>
      <c r="B52" s="64"/>
      <c r="C52" s="72"/>
      <c r="D52" s="50"/>
      <c r="E52" s="68"/>
      <c r="F52" s="50"/>
      <c r="G52" s="69"/>
      <c r="H52" s="69"/>
      <c r="I52" s="64"/>
      <c r="J52" s="70"/>
      <c r="K52" s="70"/>
      <c r="L52" s="70"/>
      <c r="M52" s="70"/>
      <c r="N52" s="70"/>
      <c r="O52" s="70"/>
      <c r="P52" s="66"/>
      <c r="Q52" s="64"/>
      <c r="R52" s="18"/>
      <c r="S52" s="18"/>
      <c r="T52" s="18"/>
    </row>
    <row r="53" spans="1:20">
      <c r="A53" s="4">
        <v>49</v>
      </c>
      <c r="B53" s="64"/>
      <c r="C53" s="72"/>
      <c r="D53" s="50"/>
      <c r="E53" s="68"/>
      <c r="F53" s="50"/>
      <c r="G53" s="69"/>
      <c r="H53" s="69"/>
      <c r="I53" s="64"/>
      <c r="J53" s="70"/>
      <c r="K53" s="70"/>
      <c r="L53" s="70"/>
      <c r="M53" s="70"/>
      <c r="N53" s="70"/>
      <c r="O53" s="70"/>
      <c r="P53" s="66"/>
      <c r="Q53" s="64"/>
      <c r="R53" s="18"/>
      <c r="S53" s="18"/>
      <c r="T53" s="18"/>
    </row>
    <row r="54" spans="1:20">
      <c r="A54" s="4">
        <v>50</v>
      </c>
      <c r="B54" s="64"/>
      <c r="C54" s="83"/>
      <c r="D54" s="50"/>
      <c r="E54" s="84"/>
      <c r="F54" s="50"/>
      <c r="G54" s="69"/>
      <c r="H54" s="69"/>
      <c r="I54" s="64"/>
      <c r="J54" s="83"/>
      <c r="K54" s="83"/>
      <c r="L54" s="83"/>
      <c r="M54" s="83"/>
      <c r="N54" s="83"/>
      <c r="O54" s="83"/>
      <c r="P54" s="66"/>
      <c r="Q54" s="64"/>
      <c r="R54" s="18"/>
      <c r="S54" s="18"/>
      <c r="T54" s="18"/>
    </row>
    <row r="55" spans="1:20">
      <c r="A55" s="4">
        <v>51</v>
      </c>
      <c r="B55" s="64"/>
      <c r="C55" s="83"/>
      <c r="D55" s="50"/>
      <c r="E55" s="84"/>
      <c r="F55" s="50"/>
      <c r="G55" s="69"/>
      <c r="H55" s="69"/>
      <c r="I55" s="64"/>
      <c r="J55" s="83"/>
      <c r="K55" s="83"/>
      <c r="L55" s="83"/>
      <c r="M55" s="83"/>
      <c r="N55" s="83"/>
      <c r="O55" s="83"/>
      <c r="P55" s="66"/>
      <c r="Q55" s="64"/>
      <c r="R55" s="18"/>
      <c r="S55" s="18"/>
      <c r="T55" s="18"/>
    </row>
    <row r="56" spans="1:20">
      <c r="A56" s="4">
        <v>52</v>
      </c>
      <c r="B56" s="64"/>
      <c r="C56" s="83"/>
      <c r="D56" s="50"/>
      <c r="E56" s="84"/>
      <c r="F56" s="50"/>
      <c r="G56" s="69"/>
      <c r="H56" s="69"/>
      <c r="I56" s="64"/>
      <c r="J56" s="83"/>
      <c r="K56" s="83"/>
      <c r="L56" s="83"/>
      <c r="M56" s="83"/>
      <c r="N56" s="83"/>
      <c r="O56" s="83"/>
      <c r="P56" s="66"/>
      <c r="Q56" s="64"/>
      <c r="R56" s="18"/>
      <c r="S56" s="18"/>
      <c r="T56" s="18"/>
    </row>
    <row r="57" spans="1:20">
      <c r="A57" s="4">
        <v>53</v>
      </c>
      <c r="B57" s="64"/>
      <c r="C57" s="83"/>
      <c r="D57" s="50"/>
      <c r="E57" s="84"/>
      <c r="F57" s="50"/>
      <c r="G57" s="69"/>
      <c r="H57" s="69"/>
      <c r="I57" s="64"/>
      <c r="J57" s="83"/>
      <c r="K57" s="83"/>
      <c r="L57" s="83"/>
      <c r="M57" s="83"/>
      <c r="N57" s="83"/>
      <c r="O57" s="83"/>
      <c r="P57" s="66"/>
      <c r="Q57" s="64"/>
      <c r="R57" s="18"/>
      <c r="S57" s="18"/>
      <c r="T57" s="18"/>
    </row>
    <row r="58" spans="1:20">
      <c r="A58" s="4">
        <v>54</v>
      </c>
      <c r="B58" s="64"/>
      <c r="C58" s="83"/>
      <c r="D58" s="50"/>
      <c r="E58" s="84"/>
      <c r="F58" s="50"/>
      <c r="G58" s="69"/>
      <c r="H58" s="69"/>
      <c r="I58" s="64"/>
      <c r="J58" s="83"/>
      <c r="K58" s="83"/>
      <c r="L58" s="83"/>
      <c r="M58" s="83"/>
      <c r="N58" s="83"/>
      <c r="O58" s="83"/>
      <c r="P58" s="66"/>
      <c r="Q58" s="64"/>
      <c r="R58" s="18"/>
      <c r="S58" s="18"/>
      <c r="T58" s="18"/>
    </row>
    <row r="59" spans="1:20">
      <c r="A59" s="4">
        <v>55</v>
      </c>
      <c r="B59" s="64"/>
      <c r="C59" s="83"/>
      <c r="D59" s="50"/>
      <c r="E59" s="84"/>
      <c r="F59" s="50"/>
      <c r="G59" s="69"/>
      <c r="H59" s="69"/>
      <c r="I59" s="64"/>
      <c r="J59" s="83"/>
      <c r="K59" s="83"/>
      <c r="L59" s="83"/>
      <c r="M59" s="83"/>
      <c r="N59" s="83"/>
      <c r="O59" s="83"/>
      <c r="P59" s="66"/>
      <c r="Q59" s="64"/>
      <c r="R59" s="18"/>
      <c r="S59" s="18"/>
      <c r="T59" s="18"/>
    </row>
    <row r="60" spans="1:20">
      <c r="A60" s="4">
        <v>56</v>
      </c>
      <c r="B60" s="64"/>
      <c r="C60" s="64"/>
      <c r="D60" s="50"/>
      <c r="E60" s="64"/>
      <c r="F60" s="64"/>
      <c r="G60" s="65"/>
      <c r="H60" s="65"/>
      <c r="I60" s="65"/>
      <c r="J60" s="64"/>
      <c r="K60" s="64"/>
      <c r="L60" s="64"/>
      <c r="M60" s="64"/>
      <c r="N60" s="64"/>
      <c r="O60" s="64"/>
      <c r="P60" s="66"/>
      <c r="Q60" s="64"/>
      <c r="R60" s="18"/>
      <c r="S60" s="18"/>
      <c r="T60" s="18"/>
    </row>
    <row r="61" spans="1:20">
      <c r="A61" s="4">
        <v>57</v>
      </c>
      <c r="B61" s="64"/>
      <c r="C61" s="72"/>
      <c r="D61" s="50"/>
      <c r="E61" s="68"/>
      <c r="F61" s="50"/>
      <c r="G61" s="69"/>
      <c r="H61" s="69"/>
      <c r="I61" s="64"/>
      <c r="J61" s="70"/>
      <c r="K61" s="70"/>
      <c r="L61" s="70"/>
      <c r="M61" s="70"/>
      <c r="N61" s="70"/>
      <c r="O61" s="70"/>
      <c r="P61" s="66"/>
      <c r="Q61" s="64"/>
      <c r="R61" s="18"/>
      <c r="S61" s="18"/>
      <c r="T61" s="18"/>
    </row>
    <row r="62" spans="1:20">
      <c r="A62" s="4">
        <v>58</v>
      </c>
      <c r="B62" s="64"/>
      <c r="C62" s="72"/>
      <c r="D62" s="50"/>
      <c r="E62" s="68"/>
      <c r="F62" s="50"/>
      <c r="G62" s="69"/>
      <c r="H62" s="69"/>
      <c r="I62" s="64"/>
      <c r="J62" s="70"/>
      <c r="K62" s="70"/>
      <c r="L62" s="70"/>
      <c r="M62" s="70"/>
      <c r="N62" s="70"/>
      <c r="O62" s="70"/>
      <c r="P62" s="66"/>
      <c r="Q62" s="64"/>
      <c r="R62" s="18"/>
      <c r="S62" s="18"/>
      <c r="T62" s="18"/>
    </row>
    <row r="63" spans="1:20">
      <c r="A63" s="4">
        <v>59</v>
      </c>
      <c r="B63" s="64"/>
      <c r="C63" s="72"/>
      <c r="D63" s="50"/>
      <c r="E63" s="68"/>
      <c r="F63" s="50"/>
      <c r="G63" s="69"/>
      <c r="H63" s="69"/>
      <c r="I63" s="64"/>
      <c r="J63" s="70"/>
      <c r="K63" s="70"/>
      <c r="L63" s="70"/>
      <c r="M63" s="70"/>
      <c r="N63" s="70"/>
      <c r="O63" s="70"/>
      <c r="P63" s="66"/>
      <c r="Q63" s="64"/>
      <c r="R63" s="18"/>
      <c r="S63" s="18"/>
      <c r="T63" s="18"/>
    </row>
    <row r="64" spans="1:20">
      <c r="A64" s="4">
        <v>60</v>
      </c>
      <c r="B64" s="64"/>
      <c r="C64" s="72"/>
      <c r="D64" s="50"/>
      <c r="E64" s="68"/>
      <c r="F64" s="50"/>
      <c r="G64" s="69"/>
      <c r="H64" s="69"/>
      <c r="I64" s="64"/>
      <c r="J64" s="70"/>
      <c r="K64" s="70"/>
      <c r="L64" s="70"/>
      <c r="M64" s="70"/>
      <c r="N64" s="70"/>
      <c r="O64" s="70"/>
      <c r="P64" s="66"/>
      <c r="Q64" s="64"/>
      <c r="R64" s="18"/>
      <c r="S64" s="18"/>
      <c r="T64" s="18"/>
    </row>
    <row r="65" spans="1:20">
      <c r="A65" s="4">
        <v>61</v>
      </c>
      <c r="B65" s="64"/>
      <c r="C65" s="72"/>
      <c r="D65" s="50"/>
      <c r="E65" s="68"/>
      <c r="F65" s="50"/>
      <c r="G65" s="69"/>
      <c r="H65" s="69"/>
      <c r="I65" s="64"/>
      <c r="J65" s="70"/>
      <c r="K65" s="70"/>
      <c r="L65" s="70"/>
      <c r="M65" s="70"/>
      <c r="N65" s="70"/>
      <c r="O65" s="70"/>
      <c r="P65" s="66"/>
      <c r="Q65" s="64"/>
      <c r="R65" s="18"/>
      <c r="S65" s="18"/>
      <c r="T65" s="18"/>
    </row>
    <row r="66" spans="1:20">
      <c r="A66" s="4">
        <v>62</v>
      </c>
      <c r="B66" s="64"/>
      <c r="C66" s="72"/>
      <c r="D66" s="50"/>
      <c r="E66" s="68"/>
      <c r="F66" s="50"/>
      <c r="G66" s="69"/>
      <c r="H66" s="69"/>
      <c r="I66" s="64"/>
      <c r="J66" s="70"/>
      <c r="K66" s="70"/>
      <c r="L66" s="70"/>
      <c r="M66" s="70"/>
      <c r="N66" s="70"/>
      <c r="O66" s="70"/>
      <c r="P66" s="66"/>
      <c r="Q66" s="64"/>
      <c r="R66" s="18"/>
      <c r="S66" s="18"/>
      <c r="T66" s="18"/>
    </row>
    <row r="67" spans="1:20">
      <c r="A67" s="4">
        <v>63</v>
      </c>
      <c r="B67" s="64"/>
      <c r="C67" s="83"/>
      <c r="D67" s="50"/>
      <c r="E67" s="84"/>
      <c r="F67" s="50"/>
      <c r="G67" s="69"/>
      <c r="H67" s="69"/>
      <c r="I67" s="64"/>
      <c r="J67" s="83"/>
      <c r="K67" s="83"/>
      <c r="L67" s="83"/>
      <c r="M67" s="83"/>
      <c r="N67" s="83"/>
      <c r="O67" s="83"/>
      <c r="P67" s="66"/>
      <c r="Q67" s="64"/>
      <c r="R67" s="18"/>
      <c r="S67" s="18"/>
      <c r="T67" s="18"/>
    </row>
    <row r="68" spans="1:20">
      <c r="A68" s="4">
        <v>64</v>
      </c>
      <c r="B68" s="64"/>
      <c r="C68" s="83"/>
      <c r="D68" s="50"/>
      <c r="E68" s="84"/>
      <c r="F68" s="50"/>
      <c r="G68" s="69"/>
      <c r="H68" s="69"/>
      <c r="I68" s="64"/>
      <c r="J68" s="83"/>
      <c r="K68" s="83"/>
      <c r="L68" s="83"/>
      <c r="M68" s="83"/>
      <c r="N68" s="83"/>
      <c r="O68" s="83"/>
      <c r="P68" s="66"/>
      <c r="Q68" s="64"/>
      <c r="R68" s="18"/>
      <c r="S68" s="18"/>
      <c r="T68" s="18"/>
    </row>
    <row r="69" spans="1:20">
      <c r="A69" s="4">
        <v>65</v>
      </c>
      <c r="B69" s="64"/>
      <c r="C69" s="83"/>
      <c r="D69" s="50"/>
      <c r="E69" s="84"/>
      <c r="F69" s="50"/>
      <c r="G69" s="69"/>
      <c r="H69" s="69"/>
      <c r="I69" s="64"/>
      <c r="J69" s="83"/>
      <c r="K69" s="83"/>
      <c r="L69" s="83"/>
      <c r="M69" s="83"/>
      <c r="N69" s="83"/>
      <c r="O69" s="83"/>
      <c r="P69" s="66"/>
      <c r="Q69" s="64"/>
      <c r="R69" s="18"/>
      <c r="S69" s="18"/>
      <c r="T69" s="18"/>
    </row>
    <row r="70" spans="1:20">
      <c r="A70" s="4">
        <v>66</v>
      </c>
      <c r="B70" s="64"/>
      <c r="C70" s="83"/>
      <c r="D70" s="50"/>
      <c r="E70" s="84"/>
      <c r="F70" s="50"/>
      <c r="G70" s="69"/>
      <c r="H70" s="69"/>
      <c r="I70" s="64"/>
      <c r="J70" s="83"/>
      <c r="K70" s="83"/>
      <c r="L70" s="83"/>
      <c r="M70" s="83"/>
      <c r="N70" s="83"/>
      <c r="O70" s="83"/>
      <c r="P70" s="66"/>
      <c r="Q70" s="64"/>
      <c r="R70" s="18"/>
      <c r="S70" s="18"/>
      <c r="T70" s="18"/>
    </row>
    <row r="71" spans="1:20">
      <c r="A71" s="4">
        <v>67</v>
      </c>
      <c r="B71" s="64"/>
      <c r="C71" s="83"/>
      <c r="D71" s="50"/>
      <c r="E71" s="84"/>
      <c r="F71" s="50"/>
      <c r="G71" s="69"/>
      <c r="H71" s="69"/>
      <c r="I71" s="64"/>
      <c r="J71" s="83"/>
      <c r="K71" s="83"/>
      <c r="L71" s="83"/>
      <c r="M71" s="83"/>
      <c r="N71" s="83"/>
      <c r="O71" s="83"/>
      <c r="P71" s="66"/>
      <c r="Q71" s="64"/>
      <c r="R71" s="18"/>
      <c r="S71" s="18"/>
      <c r="T71" s="18"/>
    </row>
    <row r="72" spans="1:20">
      <c r="A72" s="4">
        <v>68</v>
      </c>
      <c r="B72" s="64"/>
      <c r="C72" s="83"/>
      <c r="D72" s="50"/>
      <c r="E72" s="84"/>
      <c r="F72" s="50"/>
      <c r="G72" s="69"/>
      <c r="H72" s="69"/>
      <c r="I72" s="64"/>
      <c r="J72" s="83"/>
      <c r="K72" s="83"/>
      <c r="L72" s="83"/>
      <c r="M72" s="83"/>
      <c r="N72" s="83"/>
      <c r="O72" s="83"/>
      <c r="P72" s="66"/>
      <c r="Q72" s="64"/>
      <c r="R72" s="18"/>
      <c r="S72" s="18"/>
      <c r="T72" s="18"/>
    </row>
    <row r="73" spans="1:20">
      <c r="A73" s="4">
        <v>69</v>
      </c>
      <c r="B73" s="64"/>
      <c r="C73" s="83"/>
      <c r="D73" s="50"/>
      <c r="E73" s="84"/>
      <c r="F73" s="50"/>
      <c r="G73" s="69"/>
      <c r="H73" s="69"/>
      <c r="I73" s="64"/>
      <c r="J73" s="83"/>
      <c r="K73" s="83"/>
      <c r="L73" s="83"/>
      <c r="M73" s="83"/>
      <c r="N73" s="83"/>
      <c r="O73" s="83"/>
      <c r="P73" s="66"/>
      <c r="Q73" s="64"/>
      <c r="R73" s="18"/>
      <c r="S73" s="18"/>
      <c r="T73" s="18"/>
    </row>
    <row r="74" spans="1:20">
      <c r="A74" s="4">
        <v>70</v>
      </c>
      <c r="B74" s="64"/>
      <c r="C74" s="83"/>
      <c r="D74" s="50"/>
      <c r="E74" s="84"/>
      <c r="F74" s="50"/>
      <c r="G74" s="69"/>
      <c r="H74" s="69"/>
      <c r="I74" s="64"/>
      <c r="J74" s="83"/>
      <c r="K74" s="83"/>
      <c r="L74" s="83"/>
      <c r="M74" s="83"/>
      <c r="N74" s="83"/>
      <c r="O74" s="83"/>
      <c r="P74" s="66"/>
      <c r="Q74" s="64"/>
      <c r="R74" s="18"/>
      <c r="S74" s="18"/>
      <c r="T74" s="18"/>
    </row>
    <row r="75" spans="1:20">
      <c r="A75" s="4">
        <v>71</v>
      </c>
      <c r="B75" s="64"/>
      <c r="C75" s="72"/>
      <c r="D75" s="50"/>
      <c r="E75" s="68"/>
      <c r="F75" s="50"/>
      <c r="G75" s="69"/>
      <c r="H75" s="69"/>
      <c r="I75" s="64"/>
      <c r="J75" s="70"/>
      <c r="K75" s="70"/>
      <c r="L75" s="70"/>
      <c r="M75" s="70"/>
      <c r="N75" s="70"/>
      <c r="O75" s="70"/>
      <c r="P75" s="66"/>
      <c r="Q75" s="64"/>
      <c r="R75" s="18"/>
      <c r="S75" s="18"/>
      <c r="T75" s="18"/>
    </row>
    <row r="76" spans="1:20">
      <c r="A76" s="4">
        <v>72</v>
      </c>
      <c r="B76" s="64"/>
      <c r="C76" s="72"/>
      <c r="D76" s="50"/>
      <c r="E76" s="68"/>
      <c r="F76" s="50"/>
      <c r="G76" s="69"/>
      <c r="H76" s="69"/>
      <c r="I76" s="64"/>
      <c r="J76" s="70"/>
      <c r="K76" s="70"/>
      <c r="L76" s="70"/>
      <c r="M76" s="70"/>
      <c r="N76" s="70"/>
      <c r="O76" s="70"/>
      <c r="P76" s="66"/>
      <c r="Q76" s="64"/>
      <c r="R76" s="18"/>
      <c r="S76" s="18"/>
      <c r="T76" s="18"/>
    </row>
    <row r="77" spans="1:20">
      <c r="A77" s="4">
        <v>73</v>
      </c>
      <c r="B77" s="64"/>
      <c r="C77" s="72"/>
      <c r="D77" s="50"/>
      <c r="E77" s="68"/>
      <c r="F77" s="50"/>
      <c r="G77" s="69"/>
      <c r="H77" s="69"/>
      <c r="I77" s="64"/>
      <c r="J77" s="70"/>
      <c r="K77" s="70"/>
      <c r="L77" s="70"/>
      <c r="M77" s="70"/>
      <c r="N77" s="70"/>
      <c r="O77" s="70"/>
      <c r="P77" s="66"/>
      <c r="Q77" s="64"/>
      <c r="R77" s="18"/>
      <c r="S77" s="18"/>
      <c r="T77" s="18"/>
    </row>
    <row r="78" spans="1:20">
      <c r="A78" s="4">
        <v>74</v>
      </c>
      <c r="B78" s="64"/>
      <c r="C78" s="72"/>
      <c r="D78" s="50"/>
      <c r="E78" s="68"/>
      <c r="F78" s="50"/>
      <c r="G78" s="69"/>
      <c r="H78" s="69"/>
      <c r="I78" s="64"/>
      <c r="J78" s="70"/>
      <c r="K78" s="70"/>
      <c r="L78" s="70"/>
      <c r="M78" s="70"/>
      <c r="N78" s="70"/>
      <c r="O78" s="70"/>
      <c r="P78" s="66"/>
      <c r="Q78" s="64"/>
      <c r="R78" s="18"/>
      <c r="S78" s="18"/>
      <c r="T78" s="18"/>
    </row>
    <row r="79" spans="1:20">
      <c r="A79" s="4">
        <v>75</v>
      </c>
      <c r="B79" s="64"/>
      <c r="C79" s="72"/>
      <c r="D79" s="50"/>
      <c r="E79" s="68"/>
      <c r="F79" s="50"/>
      <c r="G79" s="69"/>
      <c r="H79" s="69"/>
      <c r="I79" s="64"/>
      <c r="J79" s="70"/>
      <c r="K79" s="70"/>
      <c r="L79" s="70"/>
      <c r="M79" s="70"/>
      <c r="N79" s="70"/>
      <c r="O79" s="70"/>
      <c r="P79" s="66"/>
      <c r="Q79" s="64"/>
      <c r="R79" s="18"/>
      <c r="S79" s="18"/>
      <c r="T79" s="18"/>
    </row>
    <row r="80" spans="1:20">
      <c r="A80" s="4">
        <v>76</v>
      </c>
      <c r="B80" s="64"/>
      <c r="C80" s="72"/>
      <c r="D80" s="50"/>
      <c r="E80" s="68"/>
      <c r="F80" s="50"/>
      <c r="G80" s="69"/>
      <c r="H80" s="69"/>
      <c r="I80" s="64"/>
      <c r="J80" s="70"/>
      <c r="K80" s="70"/>
      <c r="L80" s="70"/>
      <c r="M80" s="70"/>
      <c r="N80" s="70"/>
      <c r="O80" s="70"/>
      <c r="P80" s="66"/>
      <c r="Q80" s="64"/>
      <c r="R80" s="18"/>
      <c r="S80" s="18"/>
      <c r="T80" s="18"/>
    </row>
    <row r="81" spans="1:20">
      <c r="A81" s="4">
        <v>77</v>
      </c>
      <c r="B81" s="64"/>
      <c r="C81" s="72"/>
      <c r="D81" s="50"/>
      <c r="E81" s="68"/>
      <c r="F81" s="50"/>
      <c r="G81" s="69"/>
      <c r="H81" s="69"/>
      <c r="I81" s="64"/>
      <c r="J81" s="70"/>
      <c r="K81" s="70"/>
      <c r="L81" s="70"/>
      <c r="M81" s="70"/>
      <c r="N81" s="70"/>
      <c r="O81" s="70"/>
      <c r="P81" s="66"/>
      <c r="Q81" s="64"/>
      <c r="R81" s="18"/>
      <c r="S81" s="18"/>
      <c r="T81" s="18"/>
    </row>
    <row r="82" spans="1:20">
      <c r="A82" s="4">
        <v>78</v>
      </c>
      <c r="B82" s="64"/>
      <c r="C82" s="83"/>
      <c r="D82" s="50"/>
      <c r="E82" s="84"/>
      <c r="F82" s="50"/>
      <c r="G82" s="69"/>
      <c r="H82" s="69"/>
      <c r="I82" s="64"/>
      <c r="J82" s="83"/>
      <c r="K82" s="83"/>
      <c r="L82" s="83"/>
      <c r="M82" s="83"/>
      <c r="N82" s="83"/>
      <c r="O82" s="83"/>
      <c r="P82" s="66"/>
      <c r="Q82" s="64"/>
      <c r="R82" s="18"/>
      <c r="S82" s="18"/>
      <c r="T82" s="18"/>
    </row>
    <row r="83" spans="1:20">
      <c r="A83" s="4">
        <v>79</v>
      </c>
      <c r="B83" s="64"/>
      <c r="C83" s="83"/>
      <c r="D83" s="50"/>
      <c r="E83" s="84"/>
      <c r="F83" s="50"/>
      <c r="G83" s="69"/>
      <c r="H83" s="69"/>
      <c r="I83" s="64"/>
      <c r="J83" s="83"/>
      <c r="K83" s="83"/>
      <c r="L83" s="83"/>
      <c r="M83" s="83"/>
      <c r="N83" s="83"/>
      <c r="O83" s="83"/>
      <c r="P83" s="66"/>
      <c r="Q83" s="64"/>
      <c r="R83" s="18"/>
      <c r="S83" s="18"/>
      <c r="T83" s="18"/>
    </row>
    <row r="84" spans="1:20">
      <c r="A84" s="4">
        <v>80</v>
      </c>
      <c r="B84" s="64"/>
      <c r="C84" s="83"/>
      <c r="D84" s="50"/>
      <c r="E84" s="84"/>
      <c r="F84" s="50"/>
      <c r="G84" s="69"/>
      <c r="H84" s="69"/>
      <c r="I84" s="64"/>
      <c r="J84" s="83"/>
      <c r="K84" s="83"/>
      <c r="L84" s="83"/>
      <c r="M84" s="83"/>
      <c r="N84" s="83"/>
      <c r="O84" s="83"/>
      <c r="P84" s="66"/>
      <c r="Q84" s="64"/>
      <c r="R84" s="18"/>
      <c r="S84" s="18"/>
      <c r="T84" s="18"/>
    </row>
    <row r="85" spans="1:20">
      <c r="A85" s="4">
        <v>81</v>
      </c>
      <c r="B85" s="64"/>
      <c r="C85" s="83"/>
      <c r="D85" s="50"/>
      <c r="E85" s="84"/>
      <c r="F85" s="50"/>
      <c r="G85" s="69"/>
      <c r="H85" s="69"/>
      <c r="I85" s="64"/>
      <c r="J85" s="83"/>
      <c r="K85" s="83"/>
      <c r="L85" s="83"/>
      <c r="M85" s="83"/>
      <c r="N85" s="83"/>
      <c r="O85" s="83"/>
      <c r="P85" s="66"/>
      <c r="Q85" s="64"/>
      <c r="R85" s="18"/>
      <c r="S85" s="18"/>
      <c r="T85" s="18"/>
    </row>
    <row r="86" spans="1:20">
      <c r="A86" s="4">
        <v>82</v>
      </c>
      <c r="B86" s="64"/>
      <c r="C86" s="83"/>
      <c r="D86" s="50"/>
      <c r="E86" s="84"/>
      <c r="F86" s="50"/>
      <c r="G86" s="69"/>
      <c r="H86" s="69"/>
      <c r="I86" s="64"/>
      <c r="J86" s="83"/>
      <c r="K86" s="83"/>
      <c r="L86" s="83"/>
      <c r="M86" s="83"/>
      <c r="N86" s="83"/>
      <c r="O86" s="83"/>
      <c r="P86" s="66"/>
      <c r="Q86" s="64"/>
      <c r="R86" s="18"/>
      <c r="S86" s="18"/>
      <c r="T86" s="18"/>
    </row>
    <row r="87" spans="1:20">
      <c r="A87" s="4">
        <v>83</v>
      </c>
      <c r="B87" s="64"/>
      <c r="C87" s="83"/>
      <c r="D87" s="50"/>
      <c r="E87" s="84"/>
      <c r="F87" s="50"/>
      <c r="G87" s="69"/>
      <c r="H87" s="69"/>
      <c r="I87" s="64"/>
      <c r="J87" s="83"/>
      <c r="K87" s="83"/>
      <c r="L87" s="83"/>
      <c r="M87" s="83"/>
      <c r="N87" s="83"/>
      <c r="O87" s="83"/>
      <c r="P87" s="66"/>
      <c r="Q87" s="64"/>
      <c r="R87" s="18"/>
      <c r="S87" s="18"/>
      <c r="T87" s="18"/>
    </row>
    <row r="88" spans="1:20">
      <c r="A88" s="4">
        <v>84</v>
      </c>
      <c r="B88" s="64"/>
      <c r="C88" s="64"/>
      <c r="D88" s="50"/>
      <c r="E88" s="64"/>
      <c r="F88" s="64"/>
      <c r="G88" s="65"/>
      <c r="H88" s="65"/>
      <c r="I88" s="65"/>
      <c r="J88" s="64"/>
      <c r="K88" s="64"/>
      <c r="L88" s="64"/>
      <c r="M88" s="64"/>
      <c r="N88" s="64"/>
      <c r="O88" s="64"/>
      <c r="P88" s="66"/>
      <c r="Q88" s="64"/>
      <c r="R88" s="18"/>
      <c r="S88" s="18"/>
      <c r="T88" s="18"/>
    </row>
    <row r="89" spans="1:20">
      <c r="A89" s="4">
        <v>85</v>
      </c>
      <c r="B89" s="64"/>
      <c r="C89" s="64"/>
      <c r="D89" s="50"/>
      <c r="E89" s="64"/>
      <c r="F89" s="64"/>
      <c r="G89" s="65"/>
      <c r="H89" s="65"/>
      <c r="I89" s="65"/>
      <c r="J89" s="64"/>
      <c r="K89" s="64"/>
      <c r="L89" s="64"/>
      <c r="M89" s="64"/>
      <c r="N89" s="64"/>
      <c r="O89" s="64"/>
      <c r="P89" s="66"/>
      <c r="Q89" s="64"/>
      <c r="R89" s="18"/>
      <c r="S89" s="18"/>
      <c r="T89" s="18"/>
    </row>
    <row r="90" spans="1:20">
      <c r="A90" s="4">
        <v>86</v>
      </c>
      <c r="B90" s="64"/>
      <c r="C90" s="72"/>
      <c r="D90" s="50"/>
      <c r="E90" s="68"/>
      <c r="F90" s="50"/>
      <c r="G90" s="69"/>
      <c r="H90" s="69"/>
      <c r="I90" s="64"/>
      <c r="J90" s="70"/>
      <c r="K90" s="70"/>
      <c r="L90" s="70"/>
      <c r="M90" s="70"/>
      <c r="N90" s="70"/>
      <c r="O90" s="70"/>
      <c r="P90" s="66"/>
      <c r="Q90" s="64"/>
      <c r="R90" s="18"/>
      <c r="S90" s="18"/>
      <c r="T90" s="18"/>
    </row>
    <row r="91" spans="1:20">
      <c r="A91" s="4">
        <v>87</v>
      </c>
      <c r="B91" s="64"/>
      <c r="C91" s="72"/>
      <c r="D91" s="50"/>
      <c r="E91" s="68"/>
      <c r="F91" s="50"/>
      <c r="G91" s="69"/>
      <c r="H91" s="69"/>
      <c r="I91" s="64"/>
      <c r="J91" s="70"/>
      <c r="K91" s="70"/>
      <c r="L91" s="70"/>
      <c r="M91" s="70"/>
      <c r="N91" s="70"/>
      <c r="O91" s="70"/>
      <c r="P91" s="66"/>
      <c r="Q91" s="64"/>
      <c r="R91" s="18"/>
      <c r="S91" s="18"/>
      <c r="T91" s="18"/>
    </row>
    <row r="92" spans="1:20">
      <c r="A92" s="4">
        <v>88</v>
      </c>
      <c r="B92" s="64"/>
      <c r="C92" s="72"/>
      <c r="D92" s="50"/>
      <c r="E92" s="68"/>
      <c r="F92" s="50"/>
      <c r="G92" s="69"/>
      <c r="H92" s="69"/>
      <c r="I92" s="64"/>
      <c r="J92" s="70"/>
      <c r="K92" s="70"/>
      <c r="L92" s="70"/>
      <c r="M92" s="70"/>
      <c r="N92" s="70"/>
      <c r="O92" s="70"/>
      <c r="P92" s="66"/>
      <c r="Q92" s="64"/>
      <c r="R92" s="18"/>
      <c r="S92" s="18"/>
      <c r="T92" s="18"/>
    </row>
    <row r="93" spans="1:20">
      <c r="A93" s="4">
        <v>89</v>
      </c>
      <c r="B93" s="64"/>
      <c r="C93" s="72"/>
      <c r="D93" s="50"/>
      <c r="E93" s="68"/>
      <c r="F93" s="50"/>
      <c r="G93" s="69"/>
      <c r="H93" s="69"/>
      <c r="I93" s="64"/>
      <c r="J93" s="70"/>
      <c r="K93" s="70"/>
      <c r="L93" s="70"/>
      <c r="M93" s="70"/>
      <c r="N93" s="70"/>
      <c r="O93" s="70"/>
      <c r="P93" s="66"/>
      <c r="Q93" s="64"/>
      <c r="R93" s="18"/>
      <c r="S93" s="18"/>
      <c r="T93" s="18"/>
    </row>
    <row r="94" spans="1:20">
      <c r="A94" s="4">
        <v>90</v>
      </c>
      <c r="B94" s="64"/>
      <c r="C94" s="72"/>
      <c r="D94" s="50"/>
      <c r="E94" s="68"/>
      <c r="F94" s="50"/>
      <c r="G94" s="69"/>
      <c r="H94" s="69"/>
      <c r="I94" s="64"/>
      <c r="J94" s="70"/>
      <c r="K94" s="70"/>
      <c r="L94" s="70"/>
      <c r="M94" s="70"/>
      <c r="N94" s="70"/>
      <c r="O94" s="70"/>
      <c r="P94" s="66"/>
      <c r="Q94" s="64"/>
      <c r="R94" s="18"/>
      <c r="S94" s="18"/>
      <c r="T94" s="18"/>
    </row>
    <row r="95" spans="1:20">
      <c r="A95" s="4">
        <v>91</v>
      </c>
      <c r="B95" s="64"/>
      <c r="C95" s="83"/>
      <c r="D95" s="50"/>
      <c r="E95" s="84"/>
      <c r="F95" s="50"/>
      <c r="G95" s="69"/>
      <c r="H95" s="69"/>
      <c r="I95" s="64"/>
      <c r="J95" s="83"/>
      <c r="K95" s="83"/>
      <c r="L95" s="83"/>
      <c r="M95" s="83"/>
      <c r="N95" s="83"/>
      <c r="O95" s="83"/>
      <c r="P95" s="66"/>
      <c r="Q95" s="64"/>
      <c r="R95" s="18"/>
      <c r="S95" s="18"/>
      <c r="T95" s="18"/>
    </row>
    <row r="96" spans="1:20">
      <c r="A96" s="4">
        <v>92</v>
      </c>
      <c r="B96" s="64"/>
      <c r="C96" s="83"/>
      <c r="D96" s="50"/>
      <c r="E96" s="84"/>
      <c r="F96" s="50"/>
      <c r="G96" s="69"/>
      <c r="H96" s="69"/>
      <c r="I96" s="64"/>
      <c r="J96" s="83"/>
      <c r="K96" s="83"/>
      <c r="L96" s="83"/>
      <c r="M96" s="83"/>
      <c r="N96" s="83"/>
      <c r="O96" s="83"/>
      <c r="P96" s="66"/>
      <c r="Q96" s="64"/>
      <c r="R96" s="18"/>
      <c r="S96" s="18"/>
      <c r="T96" s="18"/>
    </row>
    <row r="97" spans="1:20">
      <c r="A97" s="4">
        <v>93</v>
      </c>
      <c r="B97" s="64"/>
      <c r="C97" s="83"/>
      <c r="D97" s="50"/>
      <c r="E97" s="84"/>
      <c r="F97" s="50"/>
      <c r="G97" s="69"/>
      <c r="H97" s="69"/>
      <c r="I97" s="64"/>
      <c r="J97" s="83"/>
      <c r="K97" s="83"/>
      <c r="L97" s="83"/>
      <c r="M97" s="83"/>
      <c r="N97" s="83"/>
      <c r="O97" s="83"/>
      <c r="P97" s="66"/>
      <c r="Q97" s="64"/>
      <c r="R97" s="18"/>
      <c r="S97" s="18"/>
      <c r="T97" s="18"/>
    </row>
    <row r="98" spans="1:20">
      <c r="A98" s="4">
        <v>94</v>
      </c>
      <c r="B98" s="64"/>
      <c r="C98" s="83"/>
      <c r="D98" s="50"/>
      <c r="E98" s="84"/>
      <c r="F98" s="50"/>
      <c r="G98" s="69"/>
      <c r="H98" s="69"/>
      <c r="I98" s="64"/>
      <c r="J98" s="83"/>
      <c r="K98" s="83"/>
      <c r="L98" s="83"/>
      <c r="M98" s="83"/>
      <c r="N98" s="83"/>
      <c r="O98" s="83"/>
      <c r="P98" s="66"/>
      <c r="Q98" s="64"/>
      <c r="R98" s="18"/>
      <c r="S98" s="18"/>
      <c r="T98" s="18"/>
    </row>
    <row r="99" spans="1:20">
      <c r="A99" s="4">
        <v>95</v>
      </c>
      <c r="B99" s="64"/>
      <c r="C99" s="83"/>
      <c r="D99" s="50"/>
      <c r="E99" s="84"/>
      <c r="F99" s="50"/>
      <c r="G99" s="69"/>
      <c r="H99" s="69"/>
      <c r="I99" s="64"/>
      <c r="J99" s="83"/>
      <c r="K99" s="83"/>
      <c r="L99" s="83"/>
      <c r="M99" s="83"/>
      <c r="N99" s="83"/>
      <c r="O99" s="83"/>
      <c r="P99" s="66"/>
      <c r="Q99" s="64"/>
      <c r="R99" s="18"/>
      <c r="S99" s="18"/>
      <c r="T99" s="18"/>
    </row>
    <row r="100" spans="1:20">
      <c r="A100" s="4">
        <v>96</v>
      </c>
      <c r="B100" s="64"/>
      <c r="C100" s="83"/>
      <c r="D100" s="50"/>
      <c r="E100" s="84"/>
      <c r="F100" s="50"/>
      <c r="G100" s="69"/>
      <c r="H100" s="69"/>
      <c r="I100" s="64"/>
      <c r="J100" s="83"/>
      <c r="K100" s="83"/>
      <c r="L100" s="83"/>
      <c r="M100" s="83"/>
      <c r="N100" s="83"/>
      <c r="O100" s="83"/>
      <c r="P100" s="66"/>
      <c r="Q100" s="64"/>
      <c r="R100" s="18"/>
      <c r="S100" s="18"/>
      <c r="T100" s="18"/>
    </row>
    <row r="101" spans="1:20">
      <c r="A101" s="4">
        <v>97</v>
      </c>
      <c r="B101" s="64"/>
      <c r="C101" s="83"/>
      <c r="D101" s="50"/>
      <c r="E101" s="84"/>
      <c r="F101" s="50"/>
      <c r="G101" s="69"/>
      <c r="H101" s="69"/>
      <c r="I101" s="64"/>
      <c r="J101" s="83"/>
      <c r="K101" s="83"/>
      <c r="L101" s="83"/>
      <c r="M101" s="83"/>
      <c r="N101" s="83"/>
      <c r="O101" s="83"/>
      <c r="P101" s="66"/>
      <c r="Q101" s="64"/>
      <c r="R101" s="18"/>
      <c r="S101" s="18"/>
      <c r="T101" s="18"/>
    </row>
    <row r="102" spans="1:20">
      <c r="A102" s="4">
        <v>98</v>
      </c>
      <c r="B102" s="64"/>
      <c r="C102" s="72"/>
      <c r="D102" s="50"/>
      <c r="E102" s="68"/>
      <c r="F102" s="50"/>
      <c r="G102" s="69"/>
      <c r="H102" s="69"/>
      <c r="I102" s="64"/>
      <c r="J102" s="70"/>
      <c r="K102" s="70"/>
      <c r="L102" s="70"/>
      <c r="M102" s="70"/>
      <c r="N102" s="70"/>
      <c r="O102" s="70"/>
      <c r="P102" s="66"/>
      <c r="Q102" s="64"/>
      <c r="R102" s="18"/>
      <c r="S102" s="18"/>
      <c r="T102" s="18"/>
    </row>
    <row r="103" spans="1:20">
      <c r="A103" s="4">
        <v>99</v>
      </c>
      <c r="B103" s="64"/>
      <c r="C103" s="72"/>
      <c r="D103" s="50"/>
      <c r="E103" s="68"/>
      <c r="F103" s="50"/>
      <c r="G103" s="69"/>
      <c r="H103" s="69"/>
      <c r="I103" s="64"/>
      <c r="J103" s="70"/>
      <c r="K103" s="70"/>
      <c r="L103" s="70"/>
      <c r="M103" s="70"/>
      <c r="N103" s="70"/>
      <c r="O103" s="70"/>
      <c r="P103" s="66"/>
      <c r="Q103" s="64"/>
      <c r="R103" s="18"/>
      <c r="S103" s="18"/>
      <c r="T103" s="18"/>
    </row>
    <row r="104" spans="1:20">
      <c r="A104" s="4">
        <v>100</v>
      </c>
      <c r="B104" s="64"/>
      <c r="C104" s="72"/>
      <c r="D104" s="50"/>
      <c r="E104" s="68"/>
      <c r="F104" s="50"/>
      <c r="G104" s="69"/>
      <c r="H104" s="69"/>
      <c r="I104" s="64"/>
      <c r="J104" s="70"/>
      <c r="K104" s="70"/>
      <c r="L104" s="70"/>
      <c r="M104" s="70"/>
      <c r="N104" s="70"/>
      <c r="O104" s="70"/>
      <c r="P104" s="66"/>
      <c r="Q104" s="64"/>
      <c r="R104" s="18"/>
      <c r="S104" s="18"/>
      <c r="T104" s="18"/>
    </row>
    <row r="105" spans="1:20">
      <c r="A105" s="4">
        <v>101</v>
      </c>
      <c r="B105" s="64"/>
      <c r="C105" s="72"/>
      <c r="D105" s="50"/>
      <c r="E105" s="68"/>
      <c r="F105" s="50"/>
      <c r="G105" s="69"/>
      <c r="H105" s="69"/>
      <c r="I105" s="64"/>
      <c r="J105" s="70"/>
      <c r="K105" s="70"/>
      <c r="L105" s="70"/>
      <c r="M105" s="70"/>
      <c r="N105" s="70"/>
      <c r="O105" s="70"/>
      <c r="P105" s="66"/>
      <c r="Q105" s="64"/>
      <c r="R105" s="18"/>
      <c r="S105" s="18"/>
      <c r="T105" s="18"/>
    </row>
    <row r="106" spans="1:20">
      <c r="A106" s="4">
        <v>102</v>
      </c>
      <c r="B106" s="64"/>
      <c r="C106" s="72"/>
      <c r="D106" s="50"/>
      <c r="E106" s="68"/>
      <c r="F106" s="50"/>
      <c r="G106" s="69"/>
      <c r="H106" s="69"/>
      <c r="I106" s="64"/>
      <c r="J106" s="70"/>
      <c r="K106" s="70"/>
      <c r="L106" s="70"/>
      <c r="M106" s="70"/>
      <c r="N106" s="70"/>
      <c r="O106" s="70"/>
      <c r="P106" s="66"/>
      <c r="Q106" s="64"/>
      <c r="R106" s="18"/>
      <c r="S106" s="18"/>
      <c r="T106" s="18"/>
    </row>
    <row r="107" spans="1:20">
      <c r="A107" s="4">
        <v>103</v>
      </c>
      <c r="B107" s="64"/>
      <c r="C107" s="72"/>
      <c r="D107" s="50"/>
      <c r="E107" s="68"/>
      <c r="F107" s="50"/>
      <c r="G107" s="69"/>
      <c r="H107" s="69"/>
      <c r="I107" s="64"/>
      <c r="J107" s="70"/>
      <c r="K107" s="70"/>
      <c r="L107" s="70"/>
      <c r="M107" s="70"/>
      <c r="N107" s="70"/>
      <c r="O107" s="70"/>
      <c r="P107" s="66"/>
      <c r="Q107" s="64"/>
      <c r="R107" s="18"/>
      <c r="S107" s="18"/>
      <c r="T107" s="18"/>
    </row>
    <row r="108" spans="1:20">
      <c r="A108" s="4">
        <v>104</v>
      </c>
      <c r="B108" s="64"/>
      <c r="C108" s="72"/>
      <c r="D108" s="50"/>
      <c r="E108" s="68"/>
      <c r="F108" s="50"/>
      <c r="G108" s="69"/>
      <c r="H108" s="69"/>
      <c r="I108" s="64"/>
      <c r="J108" s="70"/>
      <c r="K108" s="70"/>
      <c r="L108" s="70"/>
      <c r="M108" s="70"/>
      <c r="N108" s="70"/>
      <c r="O108" s="70"/>
      <c r="P108" s="66"/>
      <c r="Q108" s="64"/>
      <c r="R108" s="18"/>
      <c r="S108" s="18"/>
      <c r="T108" s="18"/>
    </row>
    <row r="109" spans="1:20">
      <c r="A109" s="4">
        <v>105</v>
      </c>
      <c r="B109" s="64"/>
      <c r="C109" s="83"/>
      <c r="D109" s="50"/>
      <c r="E109" s="84"/>
      <c r="F109" s="50"/>
      <c r="G109" s="69"/>
      <c r="H109" s="69"/>
      <c r="I109" s="64"/>
      <c r="J109" s="83"/>
      <c r="K109" s="83"/>
      <c r="L109" s="83"/>
      <c r="M109" s="83"/>
      <c r="N109" s="83"/>
      <c r="O109" s="83"/>
      <c r="P109" s="66"/>
      <c r="Q109" s="64"/>
      <c r="R109" s="18"/>
      <c r="S109" s="18"/>
      <c r="T109" s="18"/>
    </row>
    <row r="110" spans="1:20">
      <c r="A110" s="4">
        <v>106</v>
      </c>
      <c r="B110" s="64"/>
      <c r="C110" s="83"/>
      <c r="D110" s="50"/>
      <c r="E110" s="84"/>
      <c r="F110" s="50"/>
      <c r="G110" s="69"/>
      <c r="H110" s="69"/>
      <c r="I110" s="64"/>
      <c r="J110" s="83"/>
      <c r="K110" s="83"/>
      <c r="L110" s="83"/>
      <c r="M110" s="83"/>
      <c r="N110" s="83"/>
      <c r="O110" s="83"/>
      <c r="P110" s="66"/>
      <c r="Q110" s="64"/>
      <c r="R110" s="18"/>
      <c r="S110" s="18"/>
      <c r="T110" s="18"/>
    </row>
    <row r="111" spans="1:20">
      <c r="A111" s="4">
        <v>107</v>
      </c>
      <c r="B111" s="64"/>
      <c r="C111" s="83"/>
      <c r="D111" s="50"/>
      <c r="E111" s="84"/>
      <c r="F111" s="50"/>
      <c r="G111" s="69"/>
      <c r="H111" s="69"/>
      <c r="I111" s="64"/>
      <c r="J111" s="83"/>
      <c r="K111" s="83"/>
      <c r="L111" s="83"/>
      <c r="M111" s="83"/>
      <c r="N111" s="83"/>
      <c r="O111" s="83"/>
      <c r="P111" s="66"/>
      <c r="Q111" s="64"/>
      <c r="R111" s="18"/>
      <c r="S111" s="18"/>
      <c r="T111" s="18"/>
    </row>
    <row r="112" spans="1:20">
      <c r="A112" s="4">
        <v>108</v>
      </c>
      <c r="B112" s="64"/>
      <c r="C112" s="83"/>
      <c r="D112" s="50"/>
      <c r="E112" s="84"/>
      <c r="F112" s="50"/>
      <c r="G112" s="69"/>
      <c r="H112" s="69"/>
      <c r="I112" s="64"/>
      <c r="J112" s="83"/>
      <c r="K112" s="83"/>
      <c r="L112" s="83"/>
      <c r="M112" s="83"/>
      <c r="N112" s="83"/>
      <c r="O112" s="83"/>
      <c r="P112" s="66"/>
      <c r="Q112" s="64"/>
      <c r="R112" s="18"/>
      <c r="S112" s="18"/>
      <c r="T112" s="18"/>
    </row>
    <row r="113" spans="1:20">
      <c r="A113" s="4">
        <v>109</v>
      </c>
      <c r="B113" s="64"/>
      <c r="C113" s="83"/>
      <c r="D113" s="50"/>
      <c r="E113" s="84"/>
      <c r="F113" s="50"/>
      <c r="G113" s="69"/>
      <c r="H113" s="69"/>
      <c r="I113" s="64"/>
      <c r="J113" s="83"/>
      <c r="K113" s="83"/>
      <c r="L113" s="83"/>
      <c r="M113" s="83"/>
      <c r="N113" s="83"/>
      <c r="O113" s="83"/>
      <c r="P113" s="66"/>
      <c r="Q113" s="64"/>
      <c r="R113" s="18"/>
      <c r="S113" s="18"/>
      <c r="T113" s="18"/>
    </row>
    <row r="114" spans="1:20">
      <c r="A114" s="4">
        <v>110</v>
      </c>
      <c r="B114" s="64"/>
      <c r="C114" s="83"/>
      <c r="D114" s="50"/>
      <c r="E114" s="84"/>
      <c r="F114" s="50"/>
      <c r="G114" s="69"/>
      <c r="H114" s="69"/>
      <c r="I114" s="64"/>
      <c r="J114" s="83"/>
      <c r="K114" s="83"/>
      <c r="L114" s="83"/>
      <c r="M114" s="83"/>
      <c r="N114" s="83"/>
      <c r="O114" s="83"/>
      <c r="P114" s="66"/>
      <c r="Q114" s="64"/>
      <c r="R114" s="18"/>
      <c r="S114" s="18"/>
      <c r="T114" s="18"/>
    </row>
    <row r="115" spans="1:20">
      <c r="A115" s="4">
        <v>111</v>
      </c>
      <c r="B115" s="64"/>
      <c r="C115" s="72"/>
      <c r="D115" s="50"/>
      <c r="E115" s="68"/>
      <c r="F115" s="50"/>
      <c r="G115" s="69"/>
      <c r="H115" s="69"/>
      <c r="I115" s="64"/>
      <c r="J115" s="70"/>
      <c r="K115" s="70"/>
      <c r="L115" s="70"/>
      <c r="M115" s="70"/>
      <c r="N115" s="70"/>
      <c r="O115" s="70"/>
      <c r="P115" s="66"/>
      <c r="Q115" s="64"/>
      <c r="R115" s="18"/>
      <c r="S115" s="18"/>
      <c r="T115" s="18"/>
    </row>
    <row r="116" spans="1:20">
      <c r="A116" s="4">
        <v>112</v>
      </c>
      <c r="B116" s="64"/>
      <c r="C116" s="67"/>
      <c r="D116" s="50"/>
      <c r="E116" s="68"/>
      <c r="F116" s="50"/>
      <c r="G116" s="69"/>
      <c r="H116" s="69"/>
      <c r="I116" s="64"/>
      <c r="J116" s="79"/>
      <c r="K116" s="79"/>
      <c r="L116" s="79"/>
      <c r="M116" s="79"/>
      <c r="N116" s="79"/>
      <c r="O116" s="79"/>
      <c r="P116" s="66"/>
      <c r="Q116" s="64"/>
      <c r="R116" s="18"/>
      <c r="S116" s="18"/>
      <c r="T116" s="18"/>
    </row>
    <row r="117" spans="1:20">
      <c r="A117" s="4">
        <v>113</v>
      </c>
      <c r="B117" s="64"/>
      <c r="C117" s="72"/>
      <c r="D117" s="50"/>
      <c r="E117" s="68"/>
      <c r="F117" s="50"/>
      <c r="G117" s="69"/>
      <c r="H117" s="69"/>
      <c r="I117" s="64"/>
      <c r="J117" s="70"/>
      <c r="K117" s="70"/>
      <c r="L117" s="70"/>
      <c r="M117" s="70"/>
      <c r="N117" s="70"/>
      <c r="O117" s="70"/>
      <c r="P117" s="66"/>
      <c r="Q117" s="64"/>
      <c r="R117" s="18"/>
      <c r="S117" s="18"/>
      <c r="T117" s="18"/>
    </row>
    <row r="118" spans="1:20">
      <c r="A118" s="4">
        <v>114</v>
      </c>
      <c r="B118" s="64"/>
      <c r="C118" s="72"/>
      <c r="D118" s="50"/>
      <c r="E118" s="68"/>
      <c r="F118" s="50"/>
      <c r="G118" s="69"/>
      <c r="H118" s="69"/>
      <c r="I118" s="64"/>
      <c r="J118" s="70"/>
      <c r="K118" s="70"/>
      <c r="L118" s="70"/>
      <c r="M118" s="70"/>
      <c r="N118" s="70"/>
      <c r="O118" s="70"/>
      <c r="P118" s="66"/>
      <c r="Q118" s="64"/>
      <c r="R118" s="18"/>
      <c r="S118" s="18"/>
      <c r="T118" s="18"/>
    </row>
    <row r="119" spans="1:20">
      <c r="A119" s="4">
        <v>115</v>
      </c>
      <c r="B119" s="64"/>
      <c r="C119" s="72"/>
      <c r="D119" s="50"/>
      <c r="E119" s="68"/>
      <c r="F119" s="50"/>
      <c r="G119" s="69"/>
      <c r="H119" s="69"/>
      <c r="I119" s="64"/>
      <c r="J119" s="70"/>
      <c r="K119" s="70"/>
      <c r="L119" s="70"/>
      <c r="M119" s="70"/>
      <c r="N119" s="70"/>
      <c r="O119" s="70"/>
      <c r="P119" s="66"/>
      <c r="Q119" s="64"/>
      <c r="R119" s="18"/>
      <c r="S119" s="18"/>
      <c r="T119" s="18"/>
    </row>
    <row r="120" spans="1:20">
      <c r="A120" s="4">
        <v>116</v>
      </c>
      <c r="B120" s="64"/>
      <c r="C120" s="72"/>
      <c r="D120" s="50"/>
      <c r="E120" s="68"/>
      <c r="F120" s="50"/>
      <c r="G120" s="69"/>
      <c r="H120" s="69"/>
      <c r="I120" s="64"/>
      <c r="J120" s="70"/>
      <c r="K120" s="70"/>
      <c r="L120" s="70"/>
      <c r="M120" s="70"/>
      <c r="N120" s="70"/>
      <c r="O120" s="70"/>
      <c r="P120" s="66"/>
      <c r="Q120" s="64"/>
      <c r="R120" s="18"/>
      <c r="S120" s="18"/>
      <c r="T120" s="18"/>
    </row>
    <row r="121" spans="1:20">
      <c r="A121" s="4">
        <v>117</v>
      </c>
      <c r="B121" s="64"/>
      <c r="C121" s="72"/>
      <c r="D121" s="50"/>
      <c r="E121" s="68"/>
      <c r="F121" s="50"/>
      <c r="G121" s="69"/>
      <c r="H121" s="69"/>
      <c r="I121" s="64"/>
      <c r="J121" s="70"/>
      <c r="K121" s="70"/>
      <c r="L121" s="70"/>
      <c r="M121" s="70"/>
      <c r="N121" s="70"/>
      <c r="O121" s="70"/>
      <c r="P121" s="66"/>
      <c r="Q121" s="64"/>
      <c r="R121" s="18"/>
      <c r="S121" s="18"/>
      <c r="T121" s="18"/>
    </row>
    <row r="122" spans="1:20">
      <c r="A122" s="4">
        <v>118</v>
      </c>
      <c r="B122" s="64"/>
      <c r="C122" s="83"/>
      <c r="D122" s="50"/>
      <c r="E122" s="84"/>
      <c r="F122" s="50"/>
      <c r="G122" s="69"/>
      <c r="H122" s="69"/>
      <c r="I122" s="64"/>
      <c r="J122" s="83"/>
      <c r="K122" s="83"/>
      <c r="L122" s="83"/>
      <c r="M122" s="83"/>
      <c r="N122" s="83"/>
      <c r="O122" s="83"/>
      <c r="P122" s="66"/>
      <c r="Q122" s="64"/>
      <c r="R122" s="18"/>
      <c r="S122" s="18"/>
      <c r="T122" s="18"/>
    </row>
    <row r="123" spans="1:20">
      <c r="A123" s="4">
        <v>119</v>
      </c>
      <c r="B123" s="64"/>
      <c r="C123" s="83"/>
      <c r="D123" s="50"/>
      <c r="E123" s="84"/>
      <c r="F123" s="50"/>
      <c r="G123" s="69"/>
      <c r="H123" s="69"/>
      <c r="I123" s="64"/>
      <c r="J123" s="83"/>
      <c r="K123" s="83"/>
      <c r="L123" s="83"/>
      <c r="M123" s="83"/>
      <c r="N123" s="83"/>
      <c r="O123" s="83"/>
      <c r="P123" s="66"/>
      <c r="Q123" s="64"/>
      <c r="R123" s="18"/>
      <c r="S123" s="18"/>
      <c r="T123" s="18"/>
    </row>
    <row r="124" spans="1:20">
      <c r="A124" s="4">
        <v>120</v>
      </c>
      <c r="B124" s="64"/>
      <c r="C124" s="83"/>
      <c r="D124" s="50"/>
      <c r="E124" s="84"/>
      <c r="F124" s="50"/>
      <c r="G124" s="69"/>
      <c r="H124" s="69"/>
      <c r="I124" s="64"/>
      <c r="J124" s="83"/>
      <c r="K124" s="83"/>
      <c r="L124" s="83"/>
      <c r="M124" s="83"/>
      <c r="N124" s="83"/>
      <c r="O124" s="83"/>
      <c r="P124" s="66"/>
      <c r="Q124" s="64"/>
      <c r="R124" s="18"/>
      <c r="S124" s="18"/>
      <c r="T124" s="18"/>
    </row>
    <row r="125" spans="1:20">
      <c r="A125" s="4">
        <v>121</v>
      </c>
      <c r="B125" s="64"/>
      <c r="C125" s="83"/>
      <c r="D125" s="50"/>
      <c r="E125" s="84"/>
      <c r="F125" s="50"/>
      <c r="G125" s="69"/>
      <c r="H125" s="69"/>
      <c r="I125" s="64"/>
      <c r="J125" s="83"/>
      <c r="K125" s="83"/>
      <c r="L125" s="83"/>
      <c r="M125" s="83"/>
      <c r="N125" s="83"/>
      <c r="O125" s="83"/>
      <c r="P125" s="66"/>
      <c r="Q125" s="64"/>
      <c r="R125" s="18"/>
      <c r="S125" s="18"/>
      <c r="T125" s="18"/>
    </row>
    <row r="126" spans="1:20">
      <c r="A126" s="4">
        <v>122</v>
      </c>
      <c r="B126" s="64"/>
      <c r="C126" s="83"/>
      <c r="D126" s="50"/>
      <c r="E126" s="84"/>
      <c r="F126" s="50"/>
      <c r="G126" s="69"/>
      <c r="H126" s="69"/>
      <c r="I126" s="64"/>
      <c r="J126" s="83"/>
      <c r="K126" s="83"/>
      <c r="L126" s="83"/>
      <c r="M126" s="83"/>
      <c r="N126" s="83"/>
      <c r="O126" s="83"/>
      <c r="P126" s="66"/>
      <c r="Q126" s="64"/>
      <c r="R126" s="18"/>
      <c r="S126" s="18"/>
      <c r="T126" s="18"/>
    </row>
    <row r="127" spans="1:20">
      <c r="A127" s="4">
        <v>123</v>
      </c>
      <c r="B127" s="64"/>
      <c r="C127" s="72"/>
      <c r="D127" s="50"/>
      <c r="E127" s="68"/>
      <c r="F127" s="50"/>
      <c r="G127" s="69"/>
      <c r="H127" s="69"/>
      <c r="I127" s="64"/>
      <c r="J127" s="70"/>
      <c r="K127" s="70"/>
      <c r="L127" s="70"/>
      <c r="M127" s="70"/>
      <c r="N127" s="70"/>
      <c r="O127" s="70"/>
      <c r="P127" s="66"/>
      <c r="Q127" s="64"/>
      <c r="R127" s="18"/>
      <c r="S127" s="18"/>
      <c r="T127" s="18"/>
    </row>
    <row r="128" spans="1:20">
      <c r="A128" s="4">
        <v>124</v>
      </c>
      <c r="B128" s="64"/>
      <c r="C128" s="72"/>
      <c r="D128" s="50"/>
      <c r="E128" s="68"/>
      <c r="F128" s="50"/>
      <c r="G128" s="69"/>
      <c r="H128" s="69"/>
      <c r="I128" s="64"/>
      <c r="J128" s="70"/>
      <c r="K128" s="70"/>
      <c r="L128" s="70"/>
      <c r="M128" s="70"/>
      <c r="N128" s="70"/>
      <c r="O128" s="70"/>
      <c r="P128" s="66"/>
      <c r="Q128" s="64"/>
      <c r="R128" s="18"/>
      <c r="S128" s="18"/>
      <c r="T128" s="18"/>
    </row>
    <row r="129" spans="1:20">
      <c r="A129" s="4">
        <v>125</v>
      </c>
      <c r="B129" s="64"/>
      <c r="C129" s="72"/>
      <c r="D129" s="50"/>
      <c r="E129" s="68"/>
      <c r="F129" s="50"/>
      <c r="G129" s="69"/>
      <c r="H129" s="69"/>
      <c r="I129" s="64"/>
      <c r="J129" s="70"/>
      <c r="K129" s="70"/>
      <c r="L129" s="70"/>
      <c r="M129" s="70"/>
      <c r="N129" s="70"/>
      <c r="O129" s="70"/>
      <c r="P129" s="66"/>
      <c r="Q129" s="64"/>
      <c r="R129" s="18"/>
      <c r="S129" s="18"/>
      <c r="T129" s="18"/>
    </row>
    <row r="130" spans="1:20">
      <c r="A130" s="4">
        <v>126</v>
      </c>
      <c r="B130" s="64"/>
      <c r="C130" s="72"/>
      <c r="D130" s="50"/>
      <c r="E130" s="68"/>
      <c r="F130" s="50"/>
      <c r="G130" s="69"/>
      <c r="H130" s="69"/>
      <c r="I130" s="64"/>
      <c r="J130" s="70"/>
      <c r="K130" s="70"/>
      <c r="L130" s="70"/>
      <c r="M130" s="70"/>
      <c r="N130" s="70"/>
      <c r="O130" s="70"/>
      <c r="P130" s="66"/>
      <c r="Q130" s="64"/>
      <c r="R130" s="18"/>
      <c r="S130" s="18"/>
      <c r="T130" s="18"/>
    </row>
    <row r="131" spans="1:20">
      <c r="A131" s="4">
        <v>127</v>
      </c>
      <c r="B131" s="64"/>
      <c r="C131" s="72"/>
      <c r="D131" s="50"/>
      <c r="E131" s="68"/>
      <c r="F131" s="50"/>
      <c r="G131" s="69"/>
      <c r="H131" s="69"/>
      <c r="I131" s="64"/>
      <c r="J131" s="70"/>
      <c r="K131" s="70"/>
      <c r="L131" s="70"/>
      <c r="M131" s="70"/>
      <c r="N131" s="70"/>
      <c r="O131" s="70"/>
      <c r="P131" s="66"/>
      <c r="Q131" s="64"/>
      <c r="R131" s="18"/>
      <c r="S131" s="18"/>
      <c r="T131" s="18"/>
    </row>
    <row r="132" spans="1:20">
      <c r="A132" s="4">
        <v>128</v>
      </c>
      <c r="B132" s="64"/>
      <c r="C132" s="72"/>
      <c r="D132" s="50"/>
      <c r="E132" s="68"/>
      <c r="F132" s="50"/>
      <c r="G132" s="69"/>
      <c r="H132" s="69"/>
      <c r="I132" s="64"/>
      <c r="J132" s="70"/>
      <c r="K132" s="70"/>
      <c r="L132" s="70"/>
      <c r="M132" s="70"/>
      <c r="N132" s="70"/>
      <c r="O132" s="70"/>
      <c r="P132" s="66"/>
      <c r="Q132" s="64"/>
      <c r="R132" s="18"/>
      <c r="S132" s="18"/>
      <c r="T132" s="18"/>
    </row>
    <row r="133" spans="1:20">
      <c r="A133" s="4">
        <v>129</v>
      </c>
      <c r="B133" s="64"/>
      <c r="C133" s="72"/>
      <c r="D133" s="50"/>
      <c r="E133" s="68"/>
      <c r="F133" s="50"/>
      <c r="G133" s="69"/>
      <c r="H133" s="69"/>
      <c r="I133" s="64"/>
      <c r="J133" s="70"/>
      <c r="K133" s="70"/>
      <c r="L133" s="70"/>
      <c r="M133" s="70"/>
      <c r="N133" s="70"/>
      <c r="O133" s="70"/>
      <c r="P133" s="66"/>
      <c r="Q133" s="64"/>
      <c r="R133" s="18"/>
      <c r="S133" s="18"/>
      <c r="T133" s="18"/>
    </row>
    <row r="134" spans="1:20">
      <c r="A134" s="4">
        <v>130</v>
      </c>
      <c r="B134" s="64"/>
      <c r="C134" s="83"/>
      <c r="D134" s="50"/>
      <c r="E134" s="84"/>
      <c r="F134" s="50"/>
      <c r="G134" s="69"/>
      <c r="H134" s="69"/>
      <c r="I134" s="64"/>
      <c r="J134" s="83"/>
      <c r="K134" s="83"/>
      <c r="L134" s="83"/>
      <c r="M134" s="83"/>
      <c r="N134" s="83"/>
      <c r="O134" s="83"/>
      <c r="P134" s="66"/>
      <c r="Q134" s="64"/>
      <c r="R134" s="18"/>
      <c r="S134" s="18"/>
      <c r="T134" s="18"/>
    </row>
    <row r="135" spans="1:20">
      <c r="A135" s="4">
        <v>131</v>
      </c>
      <c r="B135" s="64"/>
      <c r="C135" s="83"/>
      <c r="D135" s="50"/>
      <c r="E135" s="84"/>
      <c r="F135" s="50"/>
      <c r="G135" s="69"/>
      <c r="H135" s="69"/>
      <c r="I135" s="64"/>
      <c r="J135" s="83"/>
      <c r="K135" s="83"/>
      <c r="L135" s="83"/>
      <c r="M135" s="83"/>
      <c r="N135" s="83"/>
      <c r="O135" s="83"/>
      <c r="P135" s="66"/>
      <c r="Q135" s="64"/>
      <c r="R135" s="18"/>
      <c r="S135" s="18"/>
      <c r="T135" s="18"/>
    </row>
    <row r="136" spans="1:20">
      <c r="A136" s="4">
        <v>132</v>
      </c>
      <c r="B136" s="64"/>
      <c r="C136" s="83"/>
      <c r="D136" s="50"/>
      <c r="E136" s="84"/>
      <c r="F136" s="50"/>
      <c r="G136" s="69"/>
      <c r="H136" s="69"/>
      <c r="I136" s="64"/>
      <c r="J136" s="83"/>
      <c r="K136" s="83"/>
      <c r="L136" s="83"/>
      <c r="M136" s="83"/>
      <c r="N136" s="83"/>
      <c r="O136" s="83"/>
      <c r="P136" s="66"/>
      <c r="Q136" s="64"/>
      <c r="R136" s="18"/>
      <c r="S136" s="18"/>
      <c r="T136" s="18"/>
    </row>
    <row r="137" spans="1:20">
      <c r="A137" s="4">
        <v>133</v>
      </c>
      <c r="B137" s="64"/>
      <c r="C137" s="83"/>
      <c r="D137" s="50"/>
      <c r="E137" s="84"/>
      <c r="F137" s="50"/>
      <c r="G137" s="69"/>
      <c r="H137" s="69"/>
      <c r="I137" s="64"/>
      <c r="J137" s="83"/>
      <c r="K137" s="83"/>
      <c r="L137" s="83"/>
      <c r="M137" s="83"/>
      <c r="N137" s="83"/>
      <c r="O137" s="83"/>
      <c r="P137" s="66"/>
      <c r="Q137" s="64"/>
      <c r="R137" s="18"/>
      <c r="S137" s="18"/>
      <c r="T137" s="18"/>
    </row>
    <row r="138" spans="1:20">
      <c r="A138" s="4">
        <v>134</v>
      </c>
      <c r="B138" s="64"/>
      <c r="C138" s="83"/>
      <c r="D138" s="50"/>
      <c r="E138" s="84"/>
      <c r="F138" s="50"/>
      <c r="G138" s="69"/>
      <c r="H138" s="69"/>
      <c r="I138" s="64"/>
      <c r="J138" s="83"/>
      <c r="K138" s="83"/>
      <c r="L138" s="83"/>
      <c r="M138" s="83"/>
      <c r="N138" s="83"/>
      <c r="O138" s="83"/>
      <c r="P138" s="66"/>
      <c r="Q138" s="64"/>
      <c r="R138" s="18"/>
      <c r="S138" s="18"/>
      <c r="T138" s="18"/>
    </row>
    <row r="139" spans="1:20">
      <c r="A139" s="4">
        <v>135</v>
      </c>
      <c r="B139" s="64"/>
      <c r="C139" s="64"/>
      <c r="D139" s="50"/>
      <c r="E139" s="64"/>
      <c r="F139" s="64"/>
      <c r="G139" s="65"/>
      <c r="H139" s="65"/>
      <c r="I139" s="65"/>
      <c r="J139" s="64"/>
      <c r="K139" s="64"/>
      <c r="L139" s="64"/>
      <c r="M139" s="64"/>
      <c r="N139" s="64"/>
      <c r="O139" s="64"/>
      <c r="P139" s="66"/>
      <c r="Q139" s="64"/>
      <c r="R139" s="18"/>
      <c r="S139" s="18"/>
      <c r="T139" s="18"/>
    </row>
    <row r="140" spans="1:20">
      <c r="A140" s="4">
        <v>136</v>
      </c>
      <c r="B140" s="64"/>
      <c r="C140" s="64"/>
      <c r="D140" s="50"/>
      <c r="E140" s="64"/>
      <c r="F140" s="64"/>
      <c r="G140" s="65"/>
      <c r="H140" s="65"/>
      <c r="I140" s="65"/>
      <c r="J140" s="82"/>
      <c r="K140" s="82"/>
      <c r="L140" s="82"/>
      <c r="M140" s="82"/>
      <c r="N140" s="82"/>
      <c r="O140" s="82"/>
      <c r="P140" s="66"/>
      <c r="Q140" s="64"/>
      <c r="R140" s="18"/>
      <c r="S140" s="18"/>
      <c r="T140" s="18"/>
    </row>
    <row r="141" spans="1:20">
      <c r="A141" s="4">
        <v>137</v>
      </c>
      <c r="B141" s="64"/>
      <c r="C141" s="72"/>
      <c r="D141" s="50"/>
      <c r="E141" s="68"/>
      <c r="F141" s="50"/>
      <c r="G141" s="69"/>
      <c r="H141" s="69"/>
      <c r="I141" s="64"/>
      <c r="J141" s="70"/>
      <c r="K141" s="70"/>
      <c r="L141" s="70"/>
      <c r="M141" s="70"/>
      <c r="N141" s="70"/>
      <c r="O141" s="70"/>
      <c r="P141" s="66"/>
      <c r="Q141" s="64"/>
      <c r="R141" s="18"/>
      <c r="S141" s="18"/>
      <c r="T141" s="18"/>
    </row>
    <row r="142" spans="1:20">
      <c r="A142" s="4">
        <v>138</v>
      </c>
      <c r="B142" s="64"/>
      <c r="C142" s="72"/>
      <c r="D142" s="50"/>
      <c r="E142" s="68"/>
      <c r="F142" s="50"/>
      <c r="G142" s="69"/>
      <c r="H142" s="69"/>
      <c r="I142" s="64"/>
      <c r="J142" s="70"/>
      <c r="K142" s="70"/>
      <c r="L142" s="70"/>
      <c r="M142" s="70"/>
      <c r="N142" s="70"/>
      <c r="O142" s="70"/>
      <c r="P142" s="66"/>
      <c r="Q142" s="64"/>
      <c r="R142" s="18"/>
      <c r="S142" s="18"/>
      <c r="T142" s="18"/>
    </row>
    <row r="143" spans="1:20">
      <c r="A143" s="4">
        <v>139</v>
      </c>
      <c r="B143" s="64"/>
      <c r="C143" s="72"/>
      <c r="D143" s="50"/>
      <c r="E143" s="68"/>
      <c r="F143" s="50"/>
      <c r="G143" s="69"/>
      <c r="H143" s="69"/>
      <c r="I143" s="64"/>
      <c r="J143" s="70"/>
      <c r="K143" s="70"/>
      <c r="L143" s="70"/>
      <c r="M143" s="70"/>
      <c r="N143" s="70"/>
      <c r="O143" s="70"/>
      <c r="P143" s="66"/>
      <c r="Q143" s="64"/>
      <c r="R143" s="18"/>
      <c r="S143" s="18"/>
      <c r="T143" s="18"/>
    </row>
    <row r="144" spans="1:20">
      <c r="A144" s="4">
        <v>140</v>
      </c>
      <c r="B144" s="64"/>
      <c r="C144" s="64"/>
      <c r="D144" s="50"/>
      <c r="E144" s="64"/>
      <c r="F144" s="64"/>
      <c r="G144" s="65"/>
      <c r="H144" s="65"/>
      <c r="I144" s="65"/>
      <c r="J144" s="64"/>
      <c r="K144" s="64"/>
      <c r="L144" s="64"/>
      <c r="M144" s="64"/>
      <c r="N144" s="64"/>
      <c r="O144" s="64"/>
      <c r="P144" s="66"/>
      <c r="Q144" s="64"/>
      <c r="R144" s="18"/>
      <c r="S144" s="18"/>
      <c r="T144" s="18"/>
    </row>
    <row r="145" spans="1:20">
      <c r="A145" s="4">
        <v>141</v>
      </c>
      <c r="B145" s="64"/>
      <c r="C145" s="64"/>
      <c r="D145" s="50"/>
      <c r="E145" s="64"/>
      <c r="F145" s="64"/>
      <c r="G145" s="65"/>
      <c r="H145" s="65"/>
      <c r="I145" s="65"/>
      <c r="J145" s="82"/>
      <c r="K145" s="82"/>
      <c r="L145" s="82"/>
      <c r="M145" s="82"/>
      <c r="N145" s="82"/>
      <c r="O145" s="82"/>
      <c r="P145" s="66"/>
      <c r="Q145" s="64"/>
      <c r="R145" s="18"/>
      <c r="S145" s="18"/>
      <c r="T145" s="18"/>
    </row>
    <row r="146" spans="1:20">
      <c r="A146" s="4">
        <v>142</v>
      </c>
      <c r="B146" s="64"/>
      <c r="C146" s="64"/>
      <c r="D146" s="50"/>
      <c r="E146" s="64"/>
      <c r="F146" s="64"/>
      <c r="G146" s="65"/>
      <c r="H146" s="65"/>
      <c r="I146" s="65"/>
      <c r="J146" s="82"/>
      <c r="K146" s="82"/>
      <c r="L146" s="82"/>
      <c r="M146" s="82"/>
      <c r="N146" s="82"/>
      <c r="O146" s="82"/>
      <c r="P146" s="66"/>
      <c r="Q146" s="64"/>
      <c r="R146" s="18"/>
      <c r="S146" s="18"/>
      <c r="T146" s="18"/>
    </row>
    <row r="147" spans="1:20">
      <c r="A147" s="4">
        <v>143</v>
      </c>
      <c r="B147" s="64"/>
      <c r="C147" s="64"/>
      <c r="D147" s="50"/>
      <c r="E147" s="64"/>
      <c r="F147" s="64"/>
      <c r="G147" s="65"/>
      <c r="H147" s="65"/>
      <c r="I147" s="65"/>
      <c r="J147" s="82"/>
      <c r="K147" s="82"/>
      <c r="L147" s="82"/>
      <c r="M147" s="82"/>
      <c r="N147" s="82"/>
      <c r="O147" s="82"/>
      <c r="P147" s="66"/>
      <c r="Q147" s="64"/>
      <c r="R147" s="18"/>
      <c r="S147" s="18"/>
      <c r="T147" s="18"/>
    </row>
    <row r="148" spans="1:20">
      <c r="A148" s="4">
        <v>144</v>
      </c>
      <c r="B148" s="64"/>
      <c r="C148" s="64"/>
      <c r="D148" s="50"/>
      <c r="E148" s="64"/>
      <c r="F148" s="64"/>
      <c r="G148" s="65"/>
      <c r="H148" s="65"/>
      <c r="I148" s="65"/>
      <c r="J148" s="82"/>
      <c r="K148" s="82"/>
      <c r="L148" s="82"/>
      <c r="M148" s="82"/>
      <c r="N148" s="82"/>
      <c r="O148" s="82"/>
      <c r="P148" s="66"/>
      <c r="Q148" s="64"/>
      <c r="R148" s="18"/>
      <c r="S148" s="18"/>
      <c r="T148" s="18"/>
    </row>
    <row r="149" spans="1:20">
      <c r="A149" s="4">
        <v>145</v>
      </c>
      <c r="B149" s="64"/>
      <c r="C149" s="64"/>
      <c r="D149" s="50"/>
      <c r="E149" s="64"/>
      <c r="F149" s="64"/>
      <c r="G149" s="65"/>
      <c r="H149" s="65"/>
      <c r="I149" s="65"/>
      <c r="J149" s="82"/>
      <c r="K149" s="82"/>
      <c r="L149" s="82"/>
      <c r="M149" s="82"/>
      <c r="N149" s="82"/>
      <c r="O149" s="82"/>
      <c r="P149" s="66"/>
      <c r="Q149" s="64"/>
      <c r="R149" s="18"/>
      <c r="S149" s="18"/>
      <c r="T149" s="18"/>
    </row>
    <row r="150" spans="1:20">
      <c r="A150" s="4">
        <v>146</v>
      </c>
      <c r="B150" s="64"/>
      <c r="C150" s="64"/>
      <c r="D150" s="50"/>
      <c r="E150" s="64"/>
      <c r="F150" s="64"/>
      <c r="G150" s="65"/>
      <c r="H150" s="65"/>
      <c r="I150" s="65"/>
      <c r="J150" s="82"/>
      <c r="K150" s="82"/>
      <c r="L150" s="82"/>
      <c r="M150" s="82"/>
      <c r="N150" s="82"/>
      <c r="O150" s="82"/>
      <c r="P150" s="66"/>
      <c r="Q150" s="64"/>
      <c r="R150" s="18"/>
      <c r="S150" s="18"/>
      <c r="T150" s="18"/>
    </row>
    <row r="151" spans="1:20">
      <c r="A151" s="4">
        <v>147</v>
      </c>
      <c r="B151" s="64"/>
      <c r="C151" s="64"/>
      <c r="D151" s="50"/>
      <c r="E151" s="64"/>
      <c r="F151" s="64"/>
      <c r="G151" s="65"/>
      <c r="H151" s="65"/>
      <c r="I151" s="65"/>
      <c r="J151" s="82"/>
      <c r="K151" s="82"/>
      <c r="L151" s="82"/>
      <c r="M151" s="82"/>
      <c r="N151" s="82"/>
      <c r="O151" s="82"/>
      <c r="P151" s="66"/>
      <c r="Q151" s="64"/>
      <c r="R151" s="18"/>
      <c r="S151" s="18"/>
      <c r="T151" s="18"/>
    </row>
    <row r="152" spans="1:20">
      <c r="A152" s="4">
        <v>148</v>
      </c>
      <c r="B152" s="64"/>
      <c r="C152" s="64"/>
      <c r="D152" s="50"/>
      <c r="E152" s="64"/>
      <c r="F152" s="64"/>
      <c r="G152" s="65"/>
      <c r="H152" s="65"/>
      <c r="I152" s="65"/>
      <c r="J152" s="82"/>
      <c r="K152" s="82"/>
      <c r="L152" s="82"/>
      <c r="M152" s="82"/>
      <c r="N152" s="82"/>
      <c r="O152" s="82"/>
      <c r="P152" s="66"/>
      <c r="Q152" s="64"/>
      <c r="R152" s="18"/>
      <c r="S152" s="18"/>
      <c r="T152" s="18"/>
    </row>
    <row r="153" spans="1:20">
      <c r="A153" s="4">
        <v>149</v>
      </c>
      <c r="B153" s="64"/>
      <c r="C153" s="64"/>
      <c r="D153" s="50"/>
      <c r="E153" s="64"/>
      <c r="F153" s="64"/>
      <c r="G153" s="65"/>
      <c r="H153" s="65"/>
      <c r="I153" s="65"/>
      <c r="J153" s="82"/>
      <c r="K153" s="82"/>
      <c r="L153" s="82"/>
      <c r="M153" s="82"/>
      <c r="N153" s="82"/>
      <c r="O153" s="82"/>
      <c r="P153" s="66"/>
      <c r="Q153" s="64"/>
      <c r="R153" s="18"/>
      <c r="S153" s="18"/>
      <c r="T153" s="18"/>
    </row>
    <row r="154" spans="1:20">
      <c r="A154" s="4">
        <v>150</v>
      </c>
      <c r="B154" s="64"/>
      <c r="C154" s="64"/>
      <c r="D154" s="50"/>
      <c r="E154" s="64"/>
      <c r="F154" s="64"/>
      <c r="G154" s="65"/>
      <c r="H154" s="65"/>
      <c r="I154" s="65"/>
      <c r="J154" s="82"/>
      <c r="K154" s="82"/>
      <c r="L154" s="82"/>
      <c r="M154" s="82"/>
      <c r="N154" s="82"/>
      <c r="O154" s="82"/>
      <c r="P154" s="66"/>
      <c r="Q154" s="64"/>
      <c r="R154" s="18"/>
      <c r="S154" s="18"/>
      <c r="T154" s="18"/>
    </row>
    <row r="155" spans="1:20">
      <c r="A155" s="4">
        <v>151</v>
      </c>
      <c r="B155" s="64"/>
      <c r="C155" s="64"/>
      <c r="D155" s="50"/>
      <c r="E155" s="64"/>
      <c r="F155" s="64"/>
      <c r="G155" s="65"/>
      <c r="H155" s="65"/>
      <c r="I155" s="65"/>
      <c r="J155" s="82"/>
      <c r="K155" s="82"/>
      <c r="L155" s="82"/>
      <c r="M155" s="82"/>
      <c r="N155" s="82"/>
      <c r="O155" s="82"/>
      <c r="P155" s="66"/>
      <c r="Q155" s="64"/>
      <c r="R155" s="18"/>
      <c r="S155" s="18"/>
      <c r="T155" s="18"/>
    </row>
    <row r="156" spans="1:20">
      <c r="A156" s="4">
        <v>152</v>
      </c>
      <c r="B156" s="64"/>
      <c r="C156" s="64"/>
      <c r="D156" s="50"/>
      <c r="E156" s="64"/>
      <c r="F156" s="64"/>
      <c r="G156" s="65"/>
      <c r="H156" s="65"/>
      <c r="I156" s="65"/>
      <c r="J156" s="82"/>
      <c r="K156" s="82"/>
      <c r="L156" s="82"/>
      <c r="M156" s="82"/>
      <c r="N156" s="82"/>
      <c r="O156" s="82"/>
      <c r="P156" s="66"/>
      <c r="Q156" s="64"/>
      <c r="R156" s="18"/>
      <c r="S156" s="18"/>
      <c r="T156" s="18"/>
    </row>
    <row r="157" spans="1:20">
      <c r="A157" s="4">
        <v>153</v>
      </c>
      <c r="B157" s="64"/>
      <c r="C157" s="64"/>
      <c r="D157" s="50"/>
      <c r="E157" s="64"/>
      <c r="F157" s="64"/>
      <c r="G157" s="65"/>
      <c r="H157" s="65"/>
      <c r="I157" s="65"/>
      <c r="J157" s="82"/>
      <c r="K157" s="82"/>
      <c r="L157" s="82"/>
      <c r="M157" s="82"/>
      <c r="N157" s="82"/>
      <c r="O157" s="82"/>
      <c r="P157" s="66"/>
      <c r="Q157" s="64"/>
      <c r="R157" s="18"/>
      <c r="S157" s="18"/>
      <c r="T157" s="18"/>
    </row>
    <row r="158" spans="1:20">
      <c r="A158" s="4">
        <v>154</v>
      </c>
      <c r="B158" s="64"/>
      <c r="C158" s="64"/>
      <c r="D158" s="50"/>
      <c r="E158" s="64"/>
      <c r="F158" s="64"/>
      <c r="G158" s="65"/>
      <c r="H158" s="65"/>
      <c r="I158" s="65"/>
      <c r="J158" s="82"/>
      <c r="K158" s="82"/>
      <c r="L158" s="82"/>
      <c r="M158" s="82"/>
      <c r="N158" s="82"/>
      <c r="O158" s="82"/>
      <c r="P158" s="66"/>
      <c r="Q158" s="64"/>
      <c r="R158" s="18"/>
      <c r="S158" s="18"/>
      <c r="T158" s="18"/>
    </row>
    <row r="159" spans="1:20">
      <c r="A159" s="4">
        <v>155</v>
      </c>
      <c r="B159" s="64"/>
      <c r="C159" s="64"/>
      <c r="D159" s="50"/>
      <c r="E159" s="64"/>
      <c r="F159" s="64"/>
      <c r="G159" s="65"/>
      <c r="H159" s="65"/>
      <c r="I159" s="65"/>
      <c r="J159" s="82"/>
      <c r="K159" s="82"/>
      <c r="L159" s="82"/>
      <c r="M159" s="82"/>
      <c r="N159" s="82"/>
      <c r="O159" s="82"/>
      <c r="P159" s="66"/>
      <c r="Q159" s="64"/>
      <c r="R159" s="18"/>
      <c r="S159" s="18"/>
      <c r="T159" s="18"/>
    </row>
    <row r="160" spans="1:20">
      <c r="A160" s="4">
        <v>156</v>
      </c>
      <c r="B160" s="64"/>
      <c r="C160" s="64"/>
      <c r="D160" s="50"/>
      <c r="E160" s="64"/>
      <c r="F160" s="64"/>
      <c r="G160" s="65"/>
      <c r="H160" s="65"/>
      <c r="I160" s="65"/>
      <c r="J160" s="82"/>
      <c r="K160" s="82"/>
      <c r="L160" s="82"/>
      <c r="M160" s="82"/>
      <c r="N160" s="82"/>
      <c r="O160" s="82"/>
      <c r="P160" s="66"/>
      <c r="Q160" s="64"/>
      <c r="R160" s="18"/>
      <c r="S160" s="18"/>
      <c r="T160" s="18"/>
    </row>
    <row r="161" spans="1:20">
      <c r="A161" s="4">
        <v>157</v>
      </c>
      <c r="B161" s="64"/>
      <c r="C161" s="64"/>
      <c r="D161" s="50"/>
      <c r="E161" s="64"/>
      <c r="F161" s="64"/>
      <c r="G161" s="65"/>
      <c r="H161" s="65"/>
      <c r="I161" s="65"/>
      <c r="J161" s="82"/>
      <c r="K161" s="82"/>
      <c r="L161" s="82"/>
      <c r="M161" s="82"/>
      <c r="N161" s="82"/>
      <c r="O161" s="82"/>
      <c r="P161" s="66"/>
      <c r="Q161" s="64"/>
      <c r="R161" s="18"/>
      <c r="S161" s="18"/>
      <c r="T161" s="18"/>
    </row>
    <row r="162" spans="1:20">
      <c r="A162" s="4">
        <v>158</v>
      </c>
      <c r="B162" s="64"/>
      <c r="C162" s="64"/>
      <c r="D162" s="50"/>
      <c r="E162" s="64"/>
      <c r="F162" s="64"/>
      <c r="G162" s="65"/>
      <c r="H162" s="65"/>
      <c r="I162" s="65"/>
      <c r="J162" s="82"/>
      <c r="K162" s="82"/>
      <c r="L162" s="82"/>
      <c r="M162" s="82"/>
      <c r="N162" s="82"/>
      <c r="O162" s="82"/>
      <c r="P162" s="66"/>
      <c r="Q162" s="64"/>
      <c r="R162" s="18"/>
      <c r="S162" s="18"/>
      <c r="T162" s="18"/>
    </row>
    <row r="163" spans="1:20">
      <c r="A163" s="4">
        <v>159</v>
      </c>
      <c r="B163" s="64"/>
      <c r="C163" s="64"/>
      <c r="D163" s="50"/>
      <c r="E163" s="64"/>
      <c r="F163" s="64"/>
      <c r="G163" s="65"/>
      <c r="H163" s="65"/>
      <c r="I163" s="65"/>
      <c r="J163" s="82"/>
      <c r="K163" s="82"/>
      <c r="L163" s="82"/>
      <c r="M163" s="82"/>
      <c r="N163" s="82"/>
      <c r="O163" s="82"/>
      <c r="P163" s="66"/>
      <c r="Q163" s="64"/>
      <c r="R163" s="18"/>
      <c r="S163" s="18"/>
      <c r="T163" s="18"/>
    </row>
    <row r="164" spans="1:20">
      <c r="A164" s="4">
        <v>160</v>
      </c>
      <c r="B164" s="64"/>
      <c r="C164" s="64"/>
      <c r="D164" s="50"/>
      <c r="E164" s="64"/>
      <c r="F164" s="64"/>
      <c r="G164" s="65"/>
      <c r="H164" s="65"/>
      <c r="I164" s="65"/>
      <c r="J164" s="82"/>
      <c r="K164" s="82"/>
      <c r="L164" s="82"/>
      <c r="M164" s="82"/>
      <c r="N164" s="82"/>
      <c r="O164" s="82"/>
      <c r="P164" s="66"/>
      <c r="Q164" s="64"/>
      <c r="R164" s="18"/>
      <c r="S164" s="18"/>
      <c r="T164" s="18"/>
    </row>
    <row r="165" spans="1:20">
      <c r="A165" s="59" t="s">
        <v>11</v>
      </c>
      <c r="B165" s="59"/>
      <c r="C165" s="59">
        <f>COUNTIFS(C5:C164,"*")</f>
        <v>5</v>
      </c>
      <c r="D165" s="59"/>
      <c r="E165" s="13"/>
      <c r="F165" s="59"/>
      <c r="G165" s="59">
        <f>SUM(G5:G164)</f>
        <v>138</v>
      </c>
      <c r="H165" s="59">
        <f>SUM(H5:H164)</f>
        <v>149</v>
      </c>
      <c r="I165" s="59">
        <f>SUM(I5:I164)</f>
        <v>287</v>
      </c>
      <c r="J165" s="59"/>
      <c r="K165" s="59"/>
      <c r="L165" s="59"/>
      <c r="M165" s="59"/>
      <c r="N165" s="59"/>
      <c r="O165" s="59"/>
      <c r="P165" s="14"/>
      <c r="Q165" s="59"/>
      <c r="R165" s="59"/>
      <c r="S165" s="59"/>
      <c r="T165" s="12"/>
    </row>
    <row r="166" spans="1:20">
      <c r="A166" s="44" t="s">
        <v>66</v>
      </c>
      <c r="B166" s="10">
        <f>COUNTIF(B$5:B$164,"Team 1")</f>
        <v>4</v>
      </c>
      <c r="C166" s="44" t="s">
        <v>29</v>
      </c>
      <c r="D166" s="10">
        <f>COUNTIF(D5:D164,"Anganwadi")</f>
        <v>0</v>
      </c>
    </row>
    <row r="167" spans="1:20">
      <c r="A167" s="44" t="s">
        <v>67</v>
      </c>
      <c r="B167" s="10">
        <f>COUNTIF(B$6:B$164,"Team 2")</f>
        <v>0</v>
      </c>
      <c r="C167" s="44" t="s">
        <v>27</v>
      </c>
      <c r="D167" s="10">
        <f>COUNTIF(D5:D164,"School")</f>
        <v>5</v>
      </c>
    </row>
  </sheetData>
  <sheetProtection formatCells="0" deleteColumns="0" deleteRows="0"/>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7" t="s">
        <v>1102</v>
      </c>
      <c r="B1" s="137"/>
      <c r="C1" s="137"/>
      <c r="D1" s="138"/>
      <c r="E1" s="138"/>
      <c r="F1" s="138"/>
      <c r="G1" s="138"/>
      <c r="H1" s="138"/>
      <c r="I1" s="138"/>
      <c r="J1" s="138"/>
      <c r="K1" s="138"/>
      <c r="L1" s="138"/>
      <c r="M1" s="138"/>
      <c r="N1" s="138"/>
      <c r="O1" s="138"/>
      <c r="P1" s="138"/>
      <c r="Q1" s="138"/>
      <c r="R1" s="138"/>
      <c r="S1" s="138"/>
    </row>
    <row r="2" spans="1:20">
      <c r="A2" s="141" t="s">
        <v>63</v>
      </c>
      <c r="B2" s="142"/>
      <c r="C2" s="142"/>
      <c r="D2" s="24" t="s">
        <v>1096</v>
      </c>
      <c r="E2" s="21"/>
      <c r="F2" s="21"/>
      <c r="G2" s="21"/>
      <c r="H2" s="21"/>
      <c r="I2" s="21"/>
      <c r="J2" s="21"/>
      <c r="K2" s="21"/>
      <c r="L2" s="21"/>
      <c r="M2" s="21"/>
      <c r="N2" s="21"/>
      <c r="O2" s="21"/>
      <c r="P2" s="21"/>
      <c r="Q2" s="21"/>
      <c r="R2" s="21"/>
      <c r="S2" s="21"/>
    </row>
    <row r="3" spans="1:20" ht="24" customHeight="1">
      <c r="A3" s="143" t="s">
        <v>14</v>
      </c>
      <c r="B3" s="139" t="s">
        <v>65</v>
      </c>
      <c r="C3" s="144" t="s">
        <v>7</v>
      </c>
      <c r="D3" s="144" t="s">
        <v>59</v>
      </c>
      <c r="E3" s="144" t="s">
        <v>16</v>
      </c>
      <c r="F3" s="145" t="s">
        <v>17</v>
      </c>
      <c r="G3" s="144" t="s">
        <v>8</v>
      </c>
      <c r="H3" s="144"/>
      <c r="I3" s="144"/>
      <c r="J3" s="144" t="s">
        <v>35</v>
      </c>
      <c r="K3" s="139" t="s">
        <v>37</v>
      </c>
      <c r="L3" s="139" t="s">
        <v>54</v>
      </c>
      <c r="M3" s="139" t="s">
        <v>55</v>
      </c>
      <c r="N3" s="139" t="s">
        <v>38</v>
      </c>
      <c r="O3" s="139" t="s">
        <v>39</v>
      </c>
      <c r="P3" s="143" t="s">
        <v>58</v>
      </c>
      <c r="Q3" s="144" t="s">
        <v>56</v>
      </c>
      <c r="R3" s="144" t="s">
        <v>36</v>
      </c>
      <c r="S3" s="144" t="s">
        <v>57</v>
      </c>
      <c r="T3" s="144" t="s">
        <v>13</v>
      </c>
    </row>
    <row r="4" spans="1:20" ht="25.5" customHeight="1">
      <c r="A4" s="143"/>
      <c r="B4" s="146"/>
      <c r="C4" s="144"/>
      <c r="D4" s="144"/>
      <c r="E4" s="144"/>
      <c r="F4" s="145"/>
      <c r="G4" s="22" t="s">
        <v>9</v>
      </c>
      <c r="H4" s="22" t="s">
        <v>10</v>
      </c>
      <c r="I4" s="22" t="s">
        <v>11</v>
      </c>
      <c r="J4" s="144"/>
      <c r="K4" s="140"/>
      <c r="L4" s="140"/>
      <c r="M4" s="140"/>
      <c r="N4" s="140"/>
      <c r="O4" s="140"/>
      <c r="P4" s="143"/>
      <c r="Q4" s="143"/>
      <c r="R4" s="144"/>
      <c r="S4" s="144"/>
      <c r="T4" s="144"/>
    </row>
    <row r="5" spans="1:20">
      <c r="A5" s="4">
        <v>1</v>
      </c>
      <c r="B5" s="64" t="s">
        <v>67</v>
      </c>
      <c r="C5" s="64" t="s">
        <v>954</v>
      </c>
      <c r="D5" s="50" t="s">
        <v>27</v>
      </c>
      <c r="E5" s="64" t="s">
        <v>955</v>
      </c>
      <c r="F5" s="64" t="s">
        <v>101</v>
      </c>
      <c r="G5" s="65">
        <v>21</v>
      </c>
      <c r="H5" s="65">
        <v>26</v>
      </c>
      <c r="I5" s="65">
        <v>47</v>
      </c>
      <c r="J5" s="82">
        <v>8751972602</v>
      </c>
      <c r="K5" s="82"/>
      <c r="L5" s="82"/>
      <c r="M5" s="82"/>
      <c r="N5" s="82"/>
      <c r="O5" s="82"/>
      <c r="P5" s="66">
        <v>43500</v>
      </c>
      <c r="Q5" s="64" t="s">
        <v>76</v>
      </c>
      <c r="R5" s="64"/>
      <c r="S5" s="64" t="s">
        <v>75</v>
      </c>
      <c r="T5" s="64"/>
    </row>
    <row r="6" spans="1:20">
      <c r="A6" s="4">
        <v>2</v>
      </c>
      <c r="B6" s="64" t="s">
        <v>67</v>
      </c>
      <c r="C6" s="64" t="s">
        <v>956</v>
      </c>
      <c r="D6" s="50" t="s">
        <v>27</v>
      </c>
      <c r="E6" s="64" t="s">
        <v>957</v>
      </c>
      <c r="F6" s="64" t="s">
        <v>120</v>
      </c>
      <c r="G6" s="65">
        <v>48</v>
      </c>
      <c r="H6" s="65">
        <v>63</v>
      </c>
      <c r="I6" s="65">
        <v>111</v>
      </c>
      <c r="J6" s="82">
        <v>8011174566</v>
      </c>
      <c r="K6" s="82"/>
      <c r="L6" s="82"/>
      <c r="M6" s="82"/>
      <c r="N6" s="82"/>
      <c r="O6" s="82"/>
      <c r="P6" s="66">
        <v>43500</v>
      </c>
      <c r="Q6" s="64" t="s">
        <v>76</v>
      </c>
      <c r="R6" s="64"/>
      <c r="S6" s="64" t="s">
        <v>75</v>
      </c>
      <c r="T6" s="64"/>
    </row>
    <row r="7" spans="1:20">
      <c r="A7" s="4">
        <v>3</v>
      </c>
      <c r="B7" s="64" t="s">
        <v>66</v>
      </c>
      <c r="C7" s="64" t="s">
        <v>958</v>
      </c>
      <c r="D7" s="50" t="s">
        <v>27</v>
      </c>
      <c r="E7" s="64" t="s">
        <v>959</v>
      </c>
      <c r="F7" s="64" t="s">
        <v>98</v>
      </c>
      <c r="G7" s="65">
        <v>31</v>
      </c>
      <c r="H7" s="65">
        <v>30</v>
      </c>
      <c r="I7" s="65">
        <v>61</v>
      </c>
      <c r="J7" s="64"/>
      <c r="K7" s="64"/>
      <c r="L7" s="64"/>
      <c r="M7" s="64"/>
      <c r="N7" s="64"/>
      <c r="O7" s="64"/>
      <c r="P7" s="66">
        <v>43500</v>
      </c>
      <c r="Q7" s="64" t="s">
        <v>76</v>
      </c>
      <c r="R7" s="64"/>
      <c r="S7" s="64" t="s">
        <v>75</v>
      </c>
      <c r="T7" s="64"/>
    </row>
    <row r="8" spans="1:20">
      <c r="A8" s="4">
        <v>4</v>
      </c>
      <c r="B8" s="64" t="s">
        <v>66</v>
      </c>
      <c r="C8" s="64" t="s">
        <v>960</v>
      </c>
      <c r="D8" s="50" t="s">
        <v>27</v>
      </c>
      <c r="E8" s="64" t="s">
        <v>961</v>
      </c>
      <c r="F8" s="64" t="s">
        <v>120</v>
      </c>
      <c r="G8" s="65">
        <v>6</v>
      </c>
      <c r="H8" s="65">
        <v>4</v>
      </c>
      <c r="I8" s="65">
        <v>10</v>
      </c>
      <c r="J8" s="64"/>
      <c r="K8" s="64"/>
      <c r="L8" s="64"/>
      <c r="M8" s="64"/>
      <c r="N8" s="64"/>
      <c r="O8" s="64"/>
      <c r="P8" s="66">
        <v>43500</v>
      </c>
      <c r="Q8" s="64" t="s">
        <v>76</v>
      </c>
      <c r="R8" s="64"/>
      <c r="S8" s="64" t="s">
        <v>75</v>
      </c>
      <c r="T8" s="64"/>
    </row>
    <row r="9" spans="1:20">
      <c r="A9" s="4">
        <v>5</v>
      </c>
      <c r="B9" s="64" t="s">
        <v>66</v>
      </c>
      <c r="C9" s="64" t="s">
        <v>962</v>
      </c>
      <c r="D9" s="50" t="s">
        <v>27</v>
      </c>
      <c r="E9" s="64" t="s">
        <v>963</v>
      </c>
      <c r="F9" s="64" t="s">
        <v>120</v>
      </c>
      <c r="G9" s="65">
        <v>53</v>
      </c>
      <c r="H9" s="65">
        <v>36</v>
      </c>
      <c r="I9" s="65">
        <v>89</v>
      </c>
      <c r="J9" s="64"/>
      <c r="K9" s="64"/>
      <c r="L9" s="64"/>
      <c r="M9" s="64"/>
      <c r="N9" s="64"/>
      <c r="O9" s="64"/>
      <c r="P9" s="66">
        <v>43500</v>
      </c>
      <c r="Q9" s="64" t="s">
        <v>76</v>
      </c>
      <c r="R9" s="64"/>
      <c r="S9" s="64" t="s">
        <v>75</v>
      </c>
      <c r="T9" s="64"/>
    </row>
    <row r="10" spans="1:20">
      <c r="A10" s="4">
        <v>6</v>
      </c>
      <c r="B10" s="64" t="s">
        <v>66</v>
      </c>
      <c r="C10" s="64" t="s">
        <v>964</v>
      </c>
      <c r="D10" s="50" t="s">
        <v>27</v>
      </c>
      <c r="E10" s="64" t="s">
        <v>965</v>
      </c>
      <c r="F10" s="64" t="s">
        <v>120</v>
      </c>
      <c r="G10" s="65">
        <v>39</v>
      </c>
      <c r="H10" s="65">
        <v>32</v>
      </c>
      <c r="I10" s="65">
        <v>71</v>
      </c>
      <c r="J10" s="64"/>
      <c r="K10" s="64"/>
      <c r="L10" s="64"/>
      <c r="M10" s="64"/>
      <c r="N10" s="64"/>
      <c r="O10" s="64"/>
      <c r="P10" s="66">
        <v>43500</v>
      </c>
      <c r="Q10" s="64" t="s">
        <v>76</v>
      </c>
      <c r="R10" s="64"/>
      <c r="S10" s="64" t="s">
        <v>75</v>
      </c>
      <c r="T10" s="64"/>
    </row>
    <row r="11" spans="1:20">
      <c r="A11" s="4">
        <v>7</v>
      </c>
      <c r="B11" s="64" t="s">
        <v>67</v>
      </c>
      <c r="C11" s="64" t="s">
        <v>966</v>
      </c>
      <c r="D11" s="50" t="s">
        <v>27</v>
      </c>
      <c r="E11" s="64" t="s">
        <v>967</v>
      </c>
      <c r="F11" s="64" t="s">
        <v>120</v>
      </c>
      <c r="G11" s="65">
        <v>42</v>
      </c>
      <c r="H11" s="65">
        <v>51</v>
      </c>
      <c r="I11" s="65">
        <v>93</v>
      </c>
      <c r="J11" s="82">
        <v>9859436317</v>
      </c>
      <c r="K11" s="82"/>
      <c r="L11" s="82"/>
      <c r="M11" s="82"/>
      <c r="N11" s="82"/>
      <c r="O11" s="82"/>
      <c r="P11" s="66">
        <v>43501</v>
      </c>
      <c r="Q11" s="64" t="s">
        <v>77</v>
      </c>
      <c r="R11" s="64"/>
      <c r="S11" s="64" t="s">
        <v>75</v>
      </c>
      <c r="T11" s="64"/>
    </row>
    <row r="12" spans="1:20">
      <c r="A12" s="4">
        <v>8</v>
      </c>
      <c r="B12" s="64" t="s">
        <v>67</v>
      </c>
      <c r="C12" s="64" t="s">
        <v>968</v>
      </c>
      <c r="D12" s="50" t="s">
        <v>27</v>
      </c>
      <c r="E12" s="64" t="s">
        <v>969</v>
      </c>
      <c r="F12" s="64" t="s">
        <v>101</v>
      </c>
      <c r="G12" s="65">
        <v>37</v>
      </c>
      <c r="H12" s="65">
        <v>36</v>
      </c>
      <c r="I12" s="65">
        <v>73</v>
      </c>
      <c r="J12" s="82">
        <v>9864280423</v>
      </c>
      <c r="K12" s="82"/>
      <c r="L12" s="82"/>
      <c r="M12" s="82"/>
      <c r="N12" s="82"/>
      <c r="O12" s="82"/>
      <c r="P12" s="66">
        <v>43501</v>
      </c>
      <c r="Q12" s="64" t="s">
        <v>77</v>
      </c>
      <c r="R12" s="64"/>
      <c r="S12" s="64" t="s">
        <v>75</v>
      </c>
      <c r="T12" s="64"/>
    </row>
    <row r="13" spans="1:20">
      <c r="A13" s="4">
        <v>9</v>
      </c>
      <c r="B13" s="64" t="s">
        <v>66</v>
      </c>
      <c r="C13" s="64" t="s">
        <v>970</v>
      </c>
      <c r="D13" s="50" t="s">
        <v>27</v>
      </c>
      <c r="E13" s="64" t="s">
        <v>971</v>
      </c>
      <c r="F13" s="64" t="s">
        <v>120</v>
      </c>
      <c r="G13" s="65">
        <v>68</v>
      </c>
      <c r="H13" s="65">
        <v>43</v>
      </c>
      <c r="I13" s="65">
        <v>111</v>
      </c>
      <c r="J13" s="64"/>
      <c r="K13" s="64"/>
      <c r="L13" s="64"/>
      <c r="M13" s="64"/>
      <c r="N13" s="64"/>
      <c r="O13" s="64"/>
      <c r="P13" s="66">
        <v>43501</v>
      </c>
      <c r="Q13" s="64" t="s">
        <v>77</v>
      </c>
      <c r="R13" s="64"/>
      <c r="S13" s="64" t="s">
        <v>75</v>
      </c>
      <c r="T13" s="64"/>
    </row>
    <row r="14" spans="1:20">
      <c r="A14" s="4">
        <v>10</v>
      </c>
      <c r="B14" s="64" t="s">
        <v>66</v>
      </c>
      <c r="C14" s="64" t="s">
        <v>972</v>
      </c>
      <c r="D14" s="50" t="s">
        <v>27</v>
      </c>
      <c r="E14" s="64" t="s">
        <v>973</v>
      </c>
      <c r="F14" s="64" t="s">
        <v>120</v>
      </c>
      <c r="G14" s="65">
        <v>28</v>
      </c>
      <c r="H14" s="65">
        <v>41</v>
      </c>
      <c r="I14" s="65">
        <v>69</v>
      </c>
      <c r="J14" s="64"/>
      <c r="K14" s="64"/>
      <c r="L14" s="64"/>
      <c r="M14" s="64"/>
      <c r="N14" s="64"/>
      <c r="O14" s="64"/>
      <c r="P14" s="66">
        <v>43501</v>
      </c>
      <c r="Q14" s="64" t="s">
        <v>77</v>
      </c>
      <c r="R14" s="64"/>
      <c r="S14" s="64" t="s">
        <v>75</v>
      </c>
      <c r="T14" s="64"/>
    </row>
    <row r="15" spans="1:20">
      <c r="A15" s="4">
        <v>11</v>
      </c>
      <c r="B15" s="64" t="s">
        <v>67</v>
      </c>
      <c r="C15" s="64" t="s">
        <v>974</v>
      </c>
      <c r="D15" s="50" t="s">
        <v>27</v>
      </c>
      <c r="E15" s="64" t="s">
        <v>975</v>
      </c>
      <c r="F15" s="64" t="s">
        <v>101</v>
      </c>
      <c r="G15" s="65">
        <v>8</v>
      </c>
      <c r="H15" s="65">
        <v>28</v>
      </c>
      <c r="I15" s="65">
        <v>36</v>
      </c>
      <c r="J15" s="82">
        <v>8876970031</v>
      </c>
      <c r="K15" s="82"/>
      <c r="L15" s="82"/>
      <c r="M15" s="82"/>
      <c r="N15" s="82"/>
      <c r="O15" s="82"/>
      <c r="P15" s="66">
        <v>43503</v>
      </c>
      <c r="Q15" s="64" t="s">
        <v>79</v>
      </c>
      <c r="R15" s="64"/>
      <c r="S15" s="64" t="s">
        <v>75</v>
      </c>
      <c r="T15" s="64"/>
    </row>
    <row r="16" spans="1:20">
      <c r="A16" s="4">
        <v>12</v>
      </c>
      <c r="B16" s="64" t="s">
        <v>67</v>
      </c>
      <c r="C16" s="64" t="s">
        <v>976</v>
      </c>
      <c r="D16" s="50" t="s">
        <v>27</v>
      </c>
      <c r="E16" s="64" t="s">
        <v>977</v>
      </c>
      <c r="F16" s="64" t="s">
        <v>101</v>
      </c>
      <c r="G16" s="65">
        <v>28</v>
      </c>
      <c r="H16" s="65">
        <v>27</v>
      </c>
      <c r="I16" s="65">
        <v>55</v>
      </c>
      <c r="J16" s="82">
        <v>8011856169</v>
      </c>
      <c r="K16" s="82"/>
      <c r="L16" s="82"/>
      <c r="M16" s="82"/>
      <c r="N16" s="82"/>
      <c r="O16" s="82"/>
      <c r="P16" s="66">
        <v>43503</v>
      </c>
      <c r="Q16" s="64" t="s">
        <v>79</v>
      </c>
      <c r="R16" s="64"/>
      <c r="S16" s="64" t="s">
        <v>75</v>
      </c>
      <c r="T16" s="64"/>
    </row>
    <row r="17" spans="1:20">
      <c r="A17" s="4">
        <v>13</v>
      </c>
      <c r="B17" s="64" t="s">
        <v>66</v>
      </c>
      <c r="C17" s="64" t="s">
        <v>978</v>
      </c>
      <c r="D17" s="50" t="s">
        <v>27</v>
      </c>
      <c r="E17" s="64" t="s">
        <v>979</v>
      </c>
      <c r="F17" s="64" t="s">
        <v>120</v>
      </c>
      <c r="G17" s="65">
        <v>96</v>
      </c>
      <c r="H17" s="65">
        <v>97</v>
      </c>
      <c r="I17" s="65">
        <v>193</v>
      </c>
      <c r="J17" s="64"/>
      <c r="K17" s="64"/>
      <c r="L17" s="64"/>
      <c r="M17" s="64"/>
      <c r="N17" s="64"/>
      <c r="O17" s="64"/>
      <c r="P17" s="66">
        <v>43503</v>
      </c>
      <c r="Q17" s="64" t="s">
        <v>79</v>
      </c>
      <c r="R17" s="64"/>
      <c r="S17" s="64" t="s">
        <v>75</v>
      </c>
      <c r="T17" s="64"/>
    </row>
    <row r="18" spans="1:20">
      <c r="A18" s="4">
        <v>14</v>
      </c>
      <c r="B18" s="64" t="s">
        <v>67</v>
      </c>
      <c r="C18" s="64" t="s">
        <v>980</v>
      </c>
      <c r="D18" s="50" t="s">
        <v>27</v>
      </c>
      <c r="E18" s="64" t="s">
        <v>981</v>
      </c>
      <c r="F18" s="64" t="s">
        <v>120</v>
      </c>
      <c r="G18" s="65">
        <v>86</v>
      </c>
      <c r="H18" s="65">
        <v>85</v>
      </c>
      <c r="I18" s="65">
        <v>171</v>
      </c>
      <c r="J18" s="82">
        <v>9854944951</v>
      </c>
      <c r="K18" s="82"/>
      <c r="L18" s="82"/>
      <c r="M18" s="82"/>
      <c r="N18" s="82"/>
      <c r="O18" s="82"/>
      <c r="P18" s="66">
        <v>43507</v>
      </c>
      <c r="Q18" s="64" t="s">
        <v>76</v>
      </c>
      <c r="R18" s="64"/>
      <c r="S18" s="64" t="s">
        <v>75</v>
      </c>
      <c r="T18" s="64"/>
    </row>
    <row r="19" spans="1:20">
      <c r="A19" s="4">
        <v>15</v>
      </c>
      <c r="B19" s="64" t="s">
        <v>66</v>
      </c>
      <c r="C19" s="64" t="s">
        <v>982</v>
      </c>
      <c r="D19" s="50" t="s">
        <v>27</v>
      </c>
      <c r="E19" s="64" t="s">
        <v>983</v>
      </c>
      <c r="F19" s="64" t="s">
        <v>101</v>
      </c>
      <c r="G19" s="65">
        <v>34</v>
      </c>
      <c r="H19" s="65">
        <v>58</v>
      </c>
      <c r="I19" s="65">
        <v>92</v>
      </c>
      <c r="J19" s="64"/>
      <c r="K19" s="64"/>
      <c r="L19" s="64"/>
      <c r="M19" s="64"/>
      <c r="N19" s="64"/>
      <c r="O19" s="64"/>
      <c r="P19" s="66">
        <v>43507</v>
      </c>
      <c r="Q19" s="64" t="s">
        <v>76</v>
      </c>
      <c r="R19" s="64"/>
      <c r="S19" s="64" t="s">
        <v>75</v>
      </c>
      <c r="T19" s="64"/>
    </row>
    <row r="20" spans="1:20">
      <c r="A20" s="4">
        <v>16</v>
      </c>
      <c r="B20" s="64" t="s">
        <v>66</v>
      </c>
      <c r="C20" s="64" t="s">
        <v>984</v>
      </c>
      <c r="D20" s="50" t="s">
        <v>27</v>
      </c>
      <c r="E20" s="64" t="s">
        <v>985</v>
      </c>
      <c r="F20" s="64" t="s">
        <v>120</v>
      </c>
      <c r="G20" s="65">
        <v>23</v>
      </c>
      <c r="H20" s="65">
        <v>34</v>
      </c>
      <c r="I20" s="65">
        <v>57</v>
      </c>
      <c r="J20" s="64"/>
      <c r="K20" s="64"/>
      <c r="L20" s="64"/>
      <c r="M20" s="64"/>
      <c r="N20" s="64"/>
      <c r="O20" s="64"/>
      <c r="P20" s="66">
        <v>43507</v>
      </c>
      <c r="Q20" s="64" t="s">
        <v>76</v>
      </c>
      <c r="R20" s="64"/>
      <c r="S20" s="64" t="s">
        <v>75</v>
      </c>
      <c r="T20" s="64"/>
    </row>
    <row r="21" spans="1:20">
      <c r="A21" s="4">
        <v>17</v>
      </c>
      <c r="B21" s="64" t="s">
        <v>67</v>
      </c>
      <c r="C21" s="64" t="s">
        <v>986</v>
      </c>
      <c r="D21" s="50" t="s">
        <v>27</v>
      </c>
      <c r="E21" s="64" t="s">
        <v>987</v>
      </c>
      <c r="F21" s="64" t="s">
        <v>120</v>
      </c>
      <c r="G21" s="65">
        <v>93</v>
      </c>
      <c r="H21" s="65">
        <v>95</v>
      </c>
      <c r="I21" s="65">
        <v>188</v>
      </c>
      <c r="J21" s="82">
        <v>9435046604</v>
      </c>
      <c r="K21" s="82"/>
      <c r="L21" s="82"/>
      <c r="M21" s="82"/>
      <c r="N21" s="82"/>
      <c r="O21" s="82"/>
      <c r="P21" s="66">
        <v>43508</v>
      </c>
      <c r="Q21" s="64" t="s">
        <v>77</v>
      </c>
      <c r="R21" s="64"/>
      <c r="S21" s="64" t="s">
        <v>75</v>
      </c>
      <c r="T21" s="64"/>
    </row>
    <row r="22" spans="1:20">
      <c r="A22" s="4">
        <v>18</v>
      </c>
      <c r="B22" s="64" t="s">
        <v>66</v>
      </c>
      <c r="C22" s="64" t="s">
        <v>988</v>
      </c>
      <c r="D22" s="50" t="s">
        <v>27</v>
      </c>
      <c r="E22" s="64" t="s">
        <v>989</v>
      </c>
      <c r="F22" s="64" t="s">
        <v>120</v>
      </c>
      <c r="G22" s="65">
        <v>24</v>
      </c>
      <c r="H22" s="65">
        <v>17</v>
      </c>
      <c r="I22" s="65">
        <v>41</v>
      </c>
      <c r="J22" s="64"/>
      <c r="K22" s="64"/>
      <c r="L22" s="64"/>
      <c r="M22" s="64"/>
      <c r="N22" s="64"/>
      <c r="O22" s="64"/>
      <c r="P22" s="66">
        <v>43508</v>
      </c>
      <c r="Q22" s="64" t="s">
        <v>77</v>
      </c>
      <c r="R22" s="64"/>
      <c r="S22" s="64" t="s">
        <v>75</v>
      </c>
      <c r="T22" s="64"/>
    </row>
    <row r="23" spans="1:20">
      <c r="A23" s="4">
        <v>19</v>
      </c>
      <c r="B23" s="64" t="s">
        <v>66</v>
      </c>
      <c r="C23" s="64" t="s">
        <v>990</v>
      </c>
      <c r="D23" s="50" t="s">
        <v>27</v>
      </c>
      <c r="E23" s="64" t="s">
        <v>991</v>
      </c>
      <c r="F23" s="64" t="s">
        <v>120</v>
      </c>
      <c r="G23" s="65">
        <v>27</v>
      </c>
      <c r="H23" s="65">
        <v>42</v>
      </c>
      <c r="I23" s="65">
        <v>69</v>
      </c>
      <c r="J23" s="64"/>
      <c r="K23" s="64"/>
      <c r="L23" s="64"/>
      <c r="M23" s="64"/>
      <c r="N23" s="64"/>
      <c r="O23" s="64"/>
      <c r="P23" s="66">
        <v>43508</v>
      </c>
      <c r="Q23" s="64" t="s">
        <v>77</v>
      </c>
      <c r="R23" s="64"/>
      <c r="S23" s="64" t="s">
        <v>75</v>
      </c>
      <c r="T23" s="64"/>
    </row>
    <row r="24" spans="1:20">
      <c r="A24" s="4">
        <v>20</v>
      </c>
      <c r="B24" s="64" t="s">
        <v>66</v>
      </c>
      <c r="C24" s="64" t="s">
        <v>992</v>
      </c>
      <c r="D24" s="50" t="s">
        <v>27</v>
      </c>
      <c r="E24" s="64" t="s">
        <v>993</v>
      </c>
      <c r="F24" s="64" t="s">
        <v>101</v>
      </c>
      <c r="G24" s="65">
        <v>14</v>
      </c>
      <c r="H24" s="65">
        <v>42</v>
      </c>
      <c r="I24" s="65">
        <v>56</v>
      </c>
      <c r="J24" s="64"/>
      <c r="K24" s="64"/>
      <c r="L24" s="64"/>
      <c r="M24" s="64"/>
      <c r="N24" s="64"/>
      <c r="O24" s="64"/>
      <c r="P24" s="66">
        <v>43508</v>
      </c>
      <c r="Q24" s="64" t="s">
        <v>77</v>
      </c>
      <c r="R24" s="64"/>
      <c r="S24" s="64" t="s">
        <v>75</v>
      </c>
      <c r="T24" s="64"/>
    </row>
    <row r="25" spans="1:20">
      <c r="A25" s="4">
        <v>21</v>
      </c>
      <c r="B25" s="64" t="s">
        <v>67</v>
      </c>
      <c r="C25" s="64" t="s">
        <v>994</v>
      </c>
      <c r="D25" s="50" t="s">
        <v>27</v>
      </c>
      <c r="E25" s="64" t="s">
        <v>995</v>
      </c>
      <c r="F25" s="64" t="s">
        <v>120</v>
      </c>
      <c r="G25" s="65">
        <v>69</v>
      </c>
      <c r="H25" s="65">
        <v>90</v>
      </c>
      <c r="I25" s="65">
        <v>159</v>
      </c>
      <c r="J25" s="82">
        <v>9854750035</v>
      </c>
      <c r="K25" s="82"/>
      <c r="L25" s="82"/>
      <c r="M25" s="82"/>
      <c r="N25" s="82"/>
      <c r="O25" s="82"/>
      <c r="P25" s="66">
        <v>43510</v>
      </c>
      <c r="Q25" s="64" t="s">
        <v>79</v>
      </c>
      <c r="R25" s="64"/>
      <c r="S25" s="64" t="s">
        <v>75</v>
      </c>
      <c r="T25" s="64"/>
    </row>
    <row r="26" spans="1:20">
      <c r="A26" s="4">
        <v>22</v>
      </c>
      <c r="B26" s="64" t="s">
        <v>66</v>
      </c>
      <c r="C26" s="64" t="s">
        <v>996</v>
      </c>
      <c r="D26" s="50" t="s">
        <v>27</v>
      </c>
      <c r="E26" s="64" t="s">
        <v>997</v>
      </c>
      <c r="F26" s="64" t="s">
        <v>120</v>
      </c>
      <c r="G26" s="65">
        <v>21</v>
      </c>
      <c r="H26" s="65">
        <v>32</v>
      </c>
      <c r="I26" s="65">
        <v>53</v>
      </c>
      <c r="J26" s="64"/>
      <c r="K26" s="64"/>
      <c r="L26" s="64"/>
      <c r="M26" s="64"/>
      <c r="N26" s="64"/>
      <c r="O26" s="64"/>
      <c r="P26" s="66">
        <v>43510</v>
      </c>
      <c r="Q26" s="64" t="s">
        <v>79</v>
      </c>
      <c r="R26" s="64"/>
      <c r="S26" s="64" t="s">
        <v>75</v>
      </c>
      <c r="T26" s="64"/>
    </row>
    <row r="27" spans="1:20">
      <c r="A27" s="4">
        <v>23</v>
      </c>
      <c r="B27" s="64" t="s">
        <v>66</v>
      </c>
      <c r="C27" s="64" t="s">
        <v>998</v>
      </c>
      <c r="D27" s="50" t="s">
        <v>27</v>
      </c>
      <c r="E27" s="64" t="s">
        <v>999</v>
      </c>
      <c r="F27" s="64" t="s">
        <v>120</v>
      </c>
      <c r="G27" s="65">
        <v>47</v>
      </c>
      <c r="H27" s="65">
        <v>65</v>
      </c>
      <c r="I27" s="65">
        <v>112</v>
      </c>
      <c r="J27" s="64"/>
      <c r="K27" s="64"/>
      <c r="L27" s="64"/>
      <c r="M27" s="64"/>
      <c r="N27" s="64"/>
      <c r="O27" s="64"/>
      <c r="P27" s="66">
        <v>43510</v>
      </c>
      <c r="Q27" s="64" t="s">
        <v>79</v>
      </c>
      <c r="R27" s="64"/>
      <c r="S27" s="64" t="s">
        <v>75</v>
      </c>
      <c r="T27" s="64"/>
    </row>
    <row r="28" spans="1:20">
      <c r="A28" s="4">
        <v>24</v>
      </c>
      <c r="B28" s="64" t="s">
        <v>67</v>
      </c>
      <c r="C28" s="64" t="s">
        <v>1000</v>
      </c>
      <c r="D28" s="50" t="s">
        <v>27</v>
      </c>
      <c r="E28" s="64" t="s">
        <v>1001</v>
      </c>
      <c r="F28" s="64" t="s">
        <v>101</v>
      </c>
      <c r="G28" s="65">
        <v>34</v>
      </c>
      <c r="H28" s="65">
        <v>42</v>
      </c>
      <c r="I28" s="65">
        <v>76</v>
      </c>
      <c r="J28" s="82">
        <v>8011703429</v>
      </c>
      <c r="K28" s="82"/>
      <c r="L28" s="82"/>
      <c r="M28" s="82"/>
      <c r="N28" s="82"/>
      <c r="O28" s="82"/>
      <c r="P28" s="66">
        <v>43514</v>
      </c>
      <c r="Q28" s="64" t="s">
        <v>76</v>
      </c>
      <c r="R28" s="64"/>
      <c r="S28" s="64" t="s">
        <v>75</v>
      </c>
      <c r="T28" s="64"/>
    </row>
    <row r="29" spans="1:20">
      <c r="A29" s="4">
        <v>25</v>
      </c>
      <c r="B29" s="64" t="s">
        <v>67</v>
      </c>
      <c r="C29" s="64" t="s">
        <v>1002</v>
      </c>
      <c r="D29" s="50" t="s">
        <v>27</v>
      </c>
      <c r="E29" s="64" t="s">
        <v>1003</v>
      </c>
      <c r="F29" s="64" t="s">
        <v>120</v>
      </c>
      <c r="G29" s="65">
        <v>32</v>
      </c>
      <c r="H29" s="65">
        <v>32</v>
      </c>
      <c r="I29" s="65">
        <v>64</v>
      </c>
      <c r="J29" s="82">
        <v>9577421341</v>
      </c>
      <c r="K29" s="82"/>
      <c r="L29" s="82"/>
      <c r="M29" s="82"/>
      <c r="N29" s="82"/>
      <c r="O29" s="82"/>
      <c r="P29" s="66">
        <v>43514</v>
      </c>
      <c r="Q29" s="64" t="s">
        <v>76</v>
      </c>
      <c r="R29" s="64"/>
      <c r="S29" s="64" t="s">
        <v>75</v>
      </c>
      <c r="T29" s="64"/>
    </row>
    <row r="30" spans="1:20">
      <c r="A30" s="4">
        <v>26</v>
      </c>
      <c r="B30" s="64" t="s">
        <v>66</v>
      </c>
      <c r="C30" s="64" t="s">
        <v>1004</v>
      </c>
      <c r="D30" s="50" t="s">
        <v>27</v>
      </c>
      <c r="E30" s="64" t="s">
        <v>1005</v>
      </c>
      <c r="F30" s="64" t="s">
        <v>120</v>
      </c>
      <c r="G30" s="65">
        <v>77</v>
      </c>
      <c r="H30" s="65">
        <v>85</v>
      </c>
      <c r="I30" s="65">
        <v>162</v>
      </c>
      <c r="J30" s="64"/>
      <c r="K30" s="64"/>
      <c r="L30" s="64"/>
      <c r="M30" s="64"/>
      <c r="N30" s="64"/>
      <c r="O30" s="64"/>
      <c r="P30" s="66">
        <v>43514</v>
      </c>
      <c r="Q30" s="64" t="s">
        <v>76</v>
      </c>
      <c r="R30" s="64"/>
      <c r="S30" s="64" t="s">
        <v>75</v>
      </c>
      <c r="T30" s="64"/>
    </row>
    <row r="31" spans="1:20">
      <c r="A31" s="4">
        <v>27</v>
      </c>
      <c r="B31" s="64" t="s">
        <v>67</v>
      </c>
      <c r="C31" s="64" t="s">
        <v>1006</v>
      </c>
      <c r="D31" s="50" t="s">
        <v>27</v>
      </c>
      <c r="E31" s="64" t="s">
        <v>1007</v>
      </c>
      <c r="F31" s="64" t="s">
        <v>120</v>
      </c>
      <c r="G31" s="65">
        <v>107</v>
      </c>
      <c r="H31" s="65">
        <v>78</v>
      </c>
      <c r="I31" s="65">
        <v>185</v>
      </c>
      <c r="J31" s="82">
        <v>9401053103</v>
      </c>
      <c r="K31" s="82"/>
      <c r="L31" s="82"/>
      <c r="M31" s="82"/>
      <c r="N31" s="82"/>
      <c r="O31" s="82"/>
      <c r="P31" s="66">
        <v>43515</v>
      </c>
      <c r="Q31" s="64" t="s">
        <v>77</v>
      </c>
      <c r="R31" s="64"/>
      <c r="S31" s="64" t="s">
        <v>75</v>
      </c>
      <c r="T31" s="64"/>
    </row>
    <row r="32" spans="1:20">
      <c r="A32" s="4">
        <v>28</v>
      </c>
      <c r="B32" s="64" t="s">
        <v>66</v>
      </c>
      <c r="C32" s="64" t="s">
        <v>1008</v>
      </c>
      <c r="D32" s="50" t="s">
        <v>27</v>
      </c>
      <c r="E32" s="64" t="s">
        <v>1009</v>
      </c>
      <c r="F32" s="64" t="s">
        <v>120</v>
      </c>
      <c r="G32" s="65">
        <v>52</v>
      </c>
      <c r="H32" s="65">
        <v>50</v>
      </c>
      <c r="I32" s="65">
        <v>102</v>
      </c>
      <c r="J32" s="64"/>
      <c r="K32" s="64"/>
      <c r="L32" s="64"/>
      <c r="M32" s="64"/>
      <c r="N32" s="64"/>
      <c r="O32" s="64"/>
      <c r="P32" s="66">
        <v>43515</v>
      </c>
      <c r="Q32" s="64" t="s">
        <v>77</v>
      </c>
      <c r="R32" s="64"/>
      <c r="S32" s="64" t="s">
        <v>75</v>
      </c>
      <c r="T32" s="64"/>
    </row>
    <row r="33" spans="1:20">
      <c r="A33" s="4">
        <v>29</v>
      </c>
      <c r="B33" s="64" t="s">
        <v>66</v>
      </c>
      <c r="C33" s="64" t="s">
        <v>1010</v>
      </c>
      <c r="D33" s="50" t="s">
        <v>27</v>
      </c>
      <c r="E33" s="64" t="s">
        <v>1011</v>
      </c>
      <c r="F33" s="64" t="s">
        <v>120</v>
      </c>
      <c r="G33" s="65">
        <v>38</v>
      </c>
      <c r="H33" s="65">
        <v>45</v>
      </c>
      <c r="I33" s="65">
        <v>83</v>
      </c>
      <c r="J33" s="64"/>
      <c r="K33" s="64"/>
      <c r="L33" s="64"/>
      <c r="M33" s="64"/>
      <c r="N33" s="64"/>
      <c r="O33" s="64"/>
      <c r="P33" s="66">
        <v>43515</v>
      </c>
      <c r="Q33" s="64" t="s">
        <v>77</v>
      </c>
      <c r="R33" s="64"/>
      <c r="S33" s="64" t="s">
        <v>75</v>
      </c>
      <c r="T33" s="64"/>
    </row>
    <row r="34" spans="1:20">
      <c r="A34" s="4">
        <v>30</v>
      </c>
      <c r="B34" s="64" t="s">
        <v>67</v>
      </c>
      <c r="C34" s="64" t="s">
        <v>1012</v>
      </c>
      <c r="D34" s="50" t="s">
        <v>27</v>
      </c>
      <c r="E34" s="64" t="s">
        <v>1013</v>
      </c>
      <c r="F34" s="64" t="s">
        <v>120</v>
      </c>
      <c r="G34" s="65">
        <v>82</v>
      </c>
      <c r="H34" s="65">
        <v>41</v>
      </c>
      <c r="I34" s="65">
        <v>123</v>
      </c>
      <c r="J34" s="82">
        <v>8011414946</v>
      </c>
      <c r="K34" s="82"/>
      <c r="L34" s="82"/>
      <c r="M34" s="82"/>
      <c r="N34" s="82"/>
      <c r="O34" s="82"/>
      <c r="P34" s="66">
        <v>43517</v>
      </c>
      <c r="Q34" s="64" t="s">
        <v>79</v>
      </c>
      <c r="R34" s="64"/>
      <c r="S34" s="64" t="s">
        <v>75</v>
      </c>
      <c r="T34" s="64"/>
    </row>
    <row r="35" spans="1:20">
      <c r="A35" s="4">
        <v>31</v>
      </c>
      <c r="B35" s="64" t="s">
        <v>66</v>
      </c>
      <c r="C35" s="64" t="s">
        <v>1014</v>
      </c>
      <c r="D35" s="50" t="s">
        <v>27</v>
      </c>
      <c r="E35" s="64" t="s">
        <v>1015</v>
      </c>
      <c r="F35" s="64" t="s">
        <v>101</v>
      </c>
      <c r="G35" s="65">
        <v>62</v>
      </c>
      <c r="H35" s="65">
        <v>83</v>
      </c>
      <c r="I35" s="65">
        <v>145</v>
      </c>
      <c r="J35" s="64"/>
      <c r="K35" s="64"/>
      <c r="L35" s="64"/>
      <c r="M35" s="64"/>
      <c r="N35" s="64"/>
      <c r="O35" s="64"/>
      <c r="P35" s="66">
        <v>43517</v>
      </c>
      <c r="Q35" s="64" t="s">
        <v>79</v>
      </c>
      <c r="R35" s="64"/>
      <c r="S35" s="64" t="s">
        <v>75</v>
      </c>
      <c r="T35" s="64"/>
    </row>
    <row r="36" spans="1:20">
      <c r="A36" s="4">
        <v>32</v>
      </c>
      <c r="B36" s="64" t="s">
        <v>67</v>
      </c>
      <c r="C36" s="64" t="s">
        <v>1016</v>
      </c>
      <c r="D36" s="50" t="s">
        <v>27</v>
      </c>
      <c r="E36" s="64" t="s">
        <v>1017</v>
      </c>
      <c r="F36" s="64" t="s">
        <v>101</v>
      </c>
      <c r="G36" s="65">
        <v>47</v>
      </c>
      <c r="H36" s="65">
        <v>87</v>
      </c>
      <c r="I36" s="65">
        <v>134</v>
      </c>
      <c r="J36" s="82">
        <v>9854107737</v>
      </c>
      <c r="K36" s="82"/>
      <c r="L36" s="82"/>
      <c r="M36" s="82"/>
      <c r="N36" s="82"/>
      <c r="O36" s="82"/>
      <c r="P36" s="66">
        <v>43521</v>
      </c>
      <c r="Q36" s="64" t="s">
        <v>76</v>
      </c>
      <c r="R36" s="64"/>
      <c r="S36" s="64" t="s">
        <v>75</v>
      </c>
      <c r="T36" s="64"/>
    </row>
    <row r="37" spans="1:20">
      <c r="A37" s="4">
        <v>33</v>
      </c>
      <c r="B37" s="64" t="s">
        <v>66</v>
      </c>
      <c r="C37" s="64" t="s">
        <v>1018</v>
      </c>
      <c r="D37" s="50" t="s">
        <v>27</v>
      </c>
      <c r="E37" s="64" t="s">
        <v>1019</v>
      </c>
      <c r="F37" s="64" t="s">
        <v>120</v>
      </c>
      <c r="G37" s="65">
        <v>116</v>
      </c>
      <c r="H37" s="65">
        <v>114</v>
      </c>
      <c r="I37" s="65">
        <v>230</v>
      </c>
      <c r="J37" s="64"/>
      <c r="K37" s="64"/>
      <c r="L37" s="64"/>
      <c r="M37" s="64"/>
      <c r="N37" s="64"/>
      <c r="O37" s="64"/>
      <c r="P37" s="66">
        <v>43521</v>
      </c>
      <c r="Q37" s="64" t="s">
        <v>76</v>
      </c>
      <c r="R37" s="64"/>
      <c r="S37" s="64" t="s">
        <v>75</v>
      </c>
      <c r="T37" s="64"/>
    </row>
    <row r="38" spans="1:20">
      <c r="A38" s="4">
        <v>34</v>
      </c>
      <c r="B38" s="64" t="s">
        <v>67</v>
      </c>
      <c r="C38" s="64" t="s">
        <v>1020</v>
      </c>
      <c r="D38" s="50" t="s">
        <v>27</v>
      </c>
      <c r="E38" s="64" t="s">
        <v>1021</v>
      </c>
      <c r="F38" s="64" t="s">
        <v>120</v>
      </c>
      <c r="G38" s="65">
        <v>43</v>
      </c>
      <c r="H38" s="65">
        <v>56</v>
      </c>
      <c r="I38" s="65">
        <v>99</v>
      </c>
      <c r="J38" s="82">
        <v>9854228638</v>
      </c>
      <c r="K38" s="82"/>
      <c r="L38" s="82"/>
      <c r="M38" s="82"/>
      <c r="N38" s="82"/>
      <c r="O38" s="82"/>
      <c r="P38" s="66">
        <v>43522</v>
      </c>
      <c r="Q38" s="64" t="s">
        <v>77</v>
      </c>
      <c r="R38" s="64"/>
      <c r="S38" s="64" t="s">
        <v>75</v>
      </c>
      <c r="T38" s="64"/>
    </row>
    <row r="39" spans="1:20">
      <c r="A39" s="4">
        <v>35</v>
      </c>
      <c r="B39" s="64" t="s">
        <v>67</v>
      </c>
      <c r="C39" s="64" t="s">
        <v>1022</v>
      </c>
      <c r="D39" s="50" t="s">
        <v>27</v>
      </c>
      <c r="E39" s="64" t="s">
        <v>1023</v>
      </c>
      <c r="F39" s="64" t="s">
        <v>120</v>
      </c>
      <c r="G39" s="65">
        <v>31</v>
      </c>
      <c r="H39" s="65">
        <v>32</v>
      </c>
      <c r="I39" s="65">
        <v>63</v>
      </c>
      <c r="J39" s="82">
        <v>9577824206</v>
      </c>
      <c r="K39" s="82"/>
      <c r="L39" s="82"/>
      <c r="M39" s="82"/>
      <c r="N39" s="82"/>
      <c r="O39" s="82"/>
      <c r="P39" s="66">
        <v>43522</v>
      </c>
      <c r="Q39" s="64" t="s">
        <v>77</v>
      </c>
      <c r="R39" s="64"/>
      <c r="S39" s="64" t="s">
        <v>75</v>
      </c>
      <c r="T39" s="64"/>
    </row>
    <row r="40" spans="1:20">
      <c r="A40" s="4">
        <v>36</v>
      </c>
      <c r="B40" s="64" t="s">
        <v>66</v>
      </c>
      <c r="C40" s="64" t="s">
        <v>1024</v>
      </c>
      <c r="D40" s="50" t="s">
        <v>27</v>
      </c>
      <c r="E40" s="64" t="s">
        <v>1025</v>
      </c>
      <c r="F40" s="64" t="s">
        <v>120</v>
      </c>
      <c r="G40" s="65">
        <v>47</v>
      </c>
      <c r="H40" s="65">
        <v>40</v>
      </c>
      <c r="I40" s="65">
        <v>87</v>
      </c>
      <c r="J40" s="64"/>
      <c r="K40" s="64"/>
      <c r="L40" s="64"/>
      <c r="M40" s="64"/>
      <c r="N40" s="64"/>
      <c r="O40" s="64"/>
      <c r="P40" s="66">
        <v>43522</v>
      </c>
      <c r="Q40" s="64" t="s">
        <v>77</v>
      </c>
      <c r="R40" s="64"/>
      <c r="S40" s="64" t="s">
        <v>75</v>
      </c>
      <c r="T40" s="64"/>
    </row>
    <row r="41" spans="1:20">
      <c r="A41" s="4">
        <v>37</v>
      </c>
      <c r="B41" s="64" t="s">
        <v>66</v>
      </c>
      <c r="C41" s="64" t="s">
        <v>1026</v>
      </c>
      <c r="D41" s="50" t="s">
        <v>27</v>
      </c>
      <c r="E41" s="64" t="s">
        <v>1027</v>
      </c>
      <c r="F41" s="64" t="s">
        <v>120</v>
      </c>
      <c r="G41" s="65">
        <v>40</v>
      </c>
      <c r="H41" s="65">
        <v>55</v>
      </c>
      <c r="I41" s="65">
        <v>95</v>
      </c>
      <c r="J41" s="64"/>
      <c r="K41" s="64"/>
      <c r="L41" s="64"/>
      <c r="M41" s="64"/>
      <c r="N41" s="64"/>
      <c r="O41" s="64"/>
      <c r="P41" s="66">
        <v>43522</v>
      </c>
      <c r="Q41" s="64" t="s">
        <v>77</v>
      </c>
      <c r="R41" s="64"/>
      <c r="S41" s="64" t="s">
        <v>75</v>
      </c>
      <c r="T41" s="64"/>
    </row>
    <row r="42" spans="1:20">
      <c r="A42" s="4">
        <v>38</v>
      </c>
      <c r="B42" s="64" t="s">
        <v>67</v>
      </c>
      <c r="C42" s="64" t="s">
        <v>316</v>
      </c>
      <c r="D42" s="50" t="s">
        <v>27</v>
      </c>
      <c r="E42" s="64" t="s">
        <v>1028</v>
      </c>
      <c r="F42" s="64" t="s">
        <v>120</v>
      </c>
      <c r="G42" s="65">
        <v>57</v>
      </c>
      <c r="H42" s="65">
        <v>82</v>
      </c>
      <c r="I42" s="65">
        <v>139</v>
      </c>
      <c r="J42" s="82">
        <v>9859152561</v>
      </c>
      <c r="K42" s="82"/>
      <c r="L42" s="82"/>
      <c r="M42" s="82"/>
      <c r="N42" s="82"/>
      <c r="O42" s="82"/>
      <c r="P42" s="66">
        <v>43524</v>
      </c>
      <c r="Q42" s="64" t="s">
        <v>79</v>
      </c>
      <c r="R42" s="64"/>
      <c r="S42" s="64" t="s">
        <v>75</v>
      </c>
      <c r="T42" s="64"/>
    </row>
    <row r="43" spans="1:20">
      <c r="A43" s="4">
        <v>39</v>
      </c>
      <c r="B43" s="64" t="s">
        <v>66</v>
      </c>
      <c r="C43" s="64" t="s">
        <v>1029</v>
      </c>
      <c r="D43" s="50" t="s">
        <v>27</v>
      </c>
      <c r="E43" s="64" t="s">
        <v>1030</v>
      </c>
      <c r="F43" s="64" t="s">
        <v>120</v>
      </c>
      <c r="G43" s="65">
        <v>42</v>
      </c>
      <c r="H43" s="65">
        <v>25</v>
      </c>
      <c r="I43" s="65">
        <v>67</v>
      </c>
      <c r="J43" s="64"/>
      <c r="K43" s="64"/>
      <c r="L43" s="64"/>
      <c r="M43" s="64"/>
      <c r="N43" s="64"/>
      <c r="O43" s="64"/>
      <c r="P43" s="66">
        <v>43524</v>
      </c>
      <c r="Q43" s="64" t="s">
        <v>79</v>
      </c>
      <c r="R43" s="64"/>
      <c r="S43" s="64" t="s">
        <v>75</v>
      </c>
      <c r="T43" s="64"/>
    </row>
    <row r="44" spans="1:20">
      <c r="A44" s="4">
        <v>40</v>
      </c>
      <c r="B44" s="64" t="s">
        <v>66</v>
      </c>
      <c r="C44" s="64" t="s">
        <v>1031</v>
      </c>
      <c r="D44" s="50" t="s">
        <v>27</v>
      </c>
      <c r="E44" s="64" t="s">
        <v>1032</v>
      </c>
      <c r="F44" s="64" t="s">
        <v>120</v>
      </c>
      <c r="G44" s="65">
        <v>29</v>
      </c>
      <c r="H44" s="65">
        <v>50</v>
      </c>
      <c r="I44" s="65">
        <v>79</v>
      </c>
      <c r="J44" s="64"/>
      <c r="K44" s="64"/>
      <c r="L44" s="64"/>
      <c r="M44" s="64"/>
      <c r="N44" s="64"/>
      <c r="O44" s="64"/>
      <c r="P44" s="66">
        <v>43524</v>
      </c>
      <c r="Q44" s="64" t="s">
        <v>79</v>
      </c>
      <c r="R44" s="64"/>
      <c r="S44" s="64" t="s">
        <v>75</v>
      </c>
      <c r="T44" s="64"/>
    </row>
    <row r="45" spans="1:20">
      <c r="A45" s="4">
        <v>41</v>
      </c>
      <c r="B45" s="50"/>
      <c r="C45" s="51"/>
      <c r="D45" s="18"/>
      <c r="E45" s="52"/>
      <c r="F45" s="53"/>
      <c r="G45" s="19"/>
      <c r="H45" s="19"/>
      <c r="I45" s="17"/>
      <c r="J45" s="54"/>
      <c r="K45" s="18"/>
      <c r="L45" s="18"/>
      <c r="M45" s="18"/>
      <c r="N45" s="18"/>
      <c r="O45" s="18"/>
      <c r="P45" s="57"/>
      <c r="Q45" s="58"/>
      <c r="R45" s="18"/>
      <c r="S45" s="18"/>
      <c r="T45" s="18"/>
    </row>
    <row r="46" spans="1:20">
      <c r="A46" s="4">
        <v>42</v>
      </c>
      <c r="B46" s="50"/>
      <c r="C46" s="51"/>
      <c r="D46" s="18"/>
      <c r="E46" s="52"/>
      <c r="F46" s="53"/>
      <c r="G46" s="19"/>
      <c r="H46" s="19"/>
      <c r="I46" s="17"/>
      <c r="J46" s="54"/>
      <c r="K46" s="18"/>
      <c r="L46" s="18"/>
      <c r="M46" s="18"/>
      <c r="N46" s="18"/>
      <c r="O46" s="18"/>
      <c r="P46" s="57"/>
      <c r="Q46" s="58"/>
      <c r="R46" s="18"/>
      <c r="S46" s="18"/>
      <c r="T46" s="18"/>
    </row>
    <row r="47" spans="1:20">
      <c r="A47" s="4">
        <v>43</v>
      </c>
      <c r="B47" s="50"/>
      <c r="C47" s="51"/>
      <c r="D47" s="18"/>
      <c r="E47" s="52"/>
      <c r="F47" s="53"/>
      <c r="G47" s="19"/>
      <c r="H47" s="19"/>
      <c r="I47" s="17"/>
      <c r="J47" s="54"/>
      <c r="K47" s="18"/>
      <c r="L47" s="18"/>
      <c r="M47" s="18"/>
      <c r="N47" s="18"/>
      <c r="O47" s="18"/>
      <c r="P47" s="57"/>
      <c r="Q47" s="58"/>
      <c r="R47" s="18"/>
      <c r="S47" s="18"/>
      <c r="T47" s="18"/>
    </row>
    <row r="48" spans="1:20">
      <c r="A48" s="4">
        <v>44</v>
      </c>
      <c r="B48" s="50"/>
      <c r="C48" s="51"/>
      <c r="D48" s="18"/>
      <c r="E48" s="52"/>
      <c r="F48" s="53"/>
      <c r="G48" s="19"/>
      <c r="H48" s="19"/>
      <c r="I48" s="17"/>
      <c r="J48" s="54"/>
      <c r="K48" s="18"/>
      <c r="L48" s="18"/>
      <c r="M48" s="18"/>
      <c r="N48" s="18"/>
      <c r="O48" s="18"/>
      <c r="P48" s="57"/>
      <c r="Q48" s="58"/>
      <c r="R48" s="18"/>
      <c r="S48" s="18"/>
      <c r="T48" s="18"/>
    </row>
    <row r="49" spans="1:20">
      <c r="A49" s="4">
        <v>45</v>
      </c>
      <c r="B49" s="50"/>
      <c r="C49" s="51"/>
      <c r="D49" s="18"/>
      <c r="E49" s="52"/>
      <c r="F49" s="53"/>
      <c r="G49" s="19"/>
      <c r="H49" s="19"/>
      <c r="I49" s="17"/>
      <c r="J49" s="54"/>
      <c r="K49" s="18"/>
      <c r="L49" s="18"/>
      <c r="M49" s="18"/>
      <c r="N49" s="18"/>
      <c r="O49" s="18"/>
      <c r="P49" s="57"/>
      <c r="Q49" s="58"/>
      <c r="R49" s="18"/>
      <c r="S49" s="18"/>
      <c r="T49" s="18"/>
    </row>
    <row r="50" spans="1:20">
      <c r="A50" s="4">
        <v>46</v>
      </c>
      <c r="B50" s="50"/>
      <c r="C50" s="51"/>
      <c r="D50" s="18"/>
      <c r="E50" s="52"/>
      <c r="F50" s="53"/>
      <c r="G50" s="19"/>
      <c r="H50" s="19"/>
      <c r="I50" s="17"/>
      <c r="J50" s="54"/>
      <c r="K50" s="18"/>
      <c r="L50" s="18"/>
      <c r="M50" s="18"/>
      <c r="N50" s="18"/>
      <c r="O50" s="18"/>
      <c r="P50" s="57"/>
      <c r="Q50" s="58"/>
      <c r="R50" s="18"/>
      <c r="S50" s="18"/>
      <c r="T50" s="18"/>
    </row>
    <row r="51" spans="1:20">
      <c r="A51" s="4">
        <v>47</v>
      </c>
      <c r="B51" s="50"/>
      <c r="C51" s="51"/>
      <c r="D51" s="18"/>
      <c r="E51" s="52"/>
      <c r="F51" s="53"/>
      <c r="G51" s="19"/>
      <c r="H51" s="19"/>
      <c r="I51" s="17"/>
      <c r="J51" s="54"/>
      <c r="K51" s="18"/>
      <c r="L51" s="18"/>
      <c r="M51" s="18"/>
      <c r="N51" s="18"/>
      <c r="O51" s="18"/>
      <c r="P51" s="57"/>
      <c r="Q51" s="58"/>
      <c r="R51" s="18"/>
      <c r="S51" s="18"/>
      <c r="T51" s="18"/>
    </row>
    <row r="52" spans="1:20">
      <c r="A52" s="4">
        <v>48</v>
      </c>
      <c r="B52" s="50"/>
      <c r="C52" s="51"/>
      <c r="D52" s="18"/>
      <c r="E52" s="52"/>
      <c r="F52" s="53"/>
      <c r="G52" s="19"/>
      <c r="H52" s="19"/>
      <c r="I52" s="17"/>
      <c r="J52" s="54"/>
      <c r="K52" s="18"/>
      <c r="L52" s="18"/>
      <c r="M52" s="18"/>
      <c r="N52" s="18"/>
      <c r="O52" s="18"/>
      <c r="P52" s="57"/>
      <c r="Q52" s="58"/>
      <c r="R52" s="18"/>
      <c r="S52" s="18"/>
      <c r="T52" s="18"/>
    </row>
    <row r="53" spans="1:20">
      <c r="A53" s="4">
        <v>49</v>
      </c>
      <c r="B53" s="50"/>
      <c r="C53" s="51"/>
      <c r="D53" s="18"/>
      <c r="E53" s="52"/>
      <c r="F53" s="53"/>
      <c r="G53" s="19"/>
      <c r="H53" s="19"/>
      <c r="I53" s="17"/>
      <c r="J53" s="54"/>
      <c r="K53" s="18"/>
      <c r="L53" s="18"/>
      <c r="M53" s="18"/>
      <c r="N53" s="18"/>
      <c r="O53" s="18"/>
      <c r="P53" s="57"/>
      <c r="Q53" s="58"/>
      <c r="R53" s="18"/>
      <c r="S53" s="18"/>
      <c r="T53" s="18"/>
    </row>
    <row r="54" spans="1:20">
      <c r="A54" s="4">
        <v>50</v>
      </c>
      <c r="B54" s="50"/>
      <c r="C54" s="51"/>
      <c r="D54" s="18"/>
      <c r="E54" s="52"/>
      <c r="F54" s="53"/>
      <c r="G54" s="19"/>
      <c r="H54" s="19"/>
      <c r="I54" s="17"/>
      <c r="J54" s="54"/>
      <c r="K54" s="18"/>
      <c r="L54" s="18"/>
      <c r="M54" s="18"/>
      <c r="N54" s="18"/>
      <c r="O54" s="18"/>
      <c r="P54" s="57"/>
      <c r="Q54" s="58"/>
      <c r="R54" s="18"/>
      <c r="S54" s="18"/>
      <c r="T54" s="18"/>
    </row>
    <row r="55" spans="1:20">
      <c r="A55" s="4">
        <v>51</v>
      </c>
      <c r="B55" s="50"/>
      <c r="C55" s="51"/>
      <c r="D55" s="18"/>
      <c r="E55" s="52"/>
      <c r="F55" s="53"/>
      <c r="G55" s="19"/>
      <c r="H55" s="19"/>
      <c r="I55" s="17"/>
      <c r="J55" s="54"/>
      <c r="K55" s="18"/>
      <c r="L55" s="18"/>
      <c r="M55" s="18"/>
      <c r="N55" s="18"/>
      <c r="O55" s="18"/>
      <c r="P55" s="57"/>
      <c r="Q55" s="58"/>
      <c r="R55" s="18"/>
      <c r="S55" s="18"/>
      <c r="T55" s="18"/>
    </row>
    <row r="56" spans="1:20">
      <c r="A56" s="4">
        <v>52</v>
      </c>
      <c r="B56" s="50"/>
      <c r="C56" s="51"/>
      <c r="D56" s="18"/>
      <c r="E56" s="52"/>
      <c r="F56" s="53"/>
      <c r="G56" s="19"/>
      <c r="H56" s="19"/>
      <c r="I56" s="17"/>
      <c r="J56" s="54"/>
      <c r="K56" s="18"/>
      <c r="L56" s="18"/>
      <c r="M56" s="18"/>
      <c r="N56" s="18"/>
      <c r="O56" s="18"/>
      <c r="P56" s="57"/>
      <c r="Q56" s="58"/>
      <c r="R56" s="18"/>
      <c r="S56" s="18"/>
      <c r="T56" s="18"/>
    </row>
    <row r="57" spans="1:20">
      <c r="A57" s="4">
        <v>53</v>
      </c>
      <c r="B57" s="50"/>
      <c r="C57" s="51"/>
      <c r="D57" s="18"/>
      <c r="E57" s="52"/>
      <c r="F57" s="53"/>
      <c r="G57" s="19"/>
      <c r="H57" s="19"/>
      <c r="I57" s="17"/>
      <c r="J57" s="54"/>
      <c r="K57" s="18"/>
      <c r="L57" s="18"/>
      <c r="M57" s="18"/>
      <c r="N57" s="18"/>
      <c r="O57" s="18"/>
      <c r="P57" s="57"/>
      <c r="Q57" s="58"/>
      <c r="R57" s="18"/>
      <c r="S57" s="18"/>
      <c r="T57" s="18"/>
    </row>
    <row r="58" spans="1:20">
      <c r="A58" s="4">
        <v>54</v>
      </c>
      <c r="B58" s="50"/>
      <c r="C58" s="51"/>
      <c r="D58" s="18"/>
      <c r="E58" s="52"/>
      <c r="F58" s="53"/>
      <c r="G58" s="19"/>
      <c r="H58" s="19"/>
      <c r="I58" s="17"/>
      <c r="J58" s="54"/>
      <c r="K58" s="18"/>
      <c r="L58" s="18"/>
      <c r="M58" s="18"/>
      <c r="N58" s="18"/>
      <c r="O58" s="18"/>
      <c r="P58" s="57"/>
      <c r="Q58" s="58"/>
      <c r="R58" s="18"/>
      <c r="S58" s="18"/>
      <c r="T58" s="18"/>
    </row>
    <row r="59" spans="1:20">
      <c r="A59" s="4">
        <v>55</v>
      </c>
      <c r="B59" s="50"/>
      <c r="C59" s="51"/>
      <c r="D59" s="18"/>
      <c r="E59" s="52"/>
      <c r="F59" s="53"/>
      <c r="G59" s="19"/>
      <c r="H59" s="19"/>
      <c r="I59" s="17"/>
      <c r="J59" s="54"/>
      <c r="K59" s="18"/>
      <c r="L59" s="18"/>
      <c r="M59" s="18"/>
      <c r="N59" s="18"/>
      <c r="O59" s="18"/>
      <c r="P59" s="57"/>
      <c r="Q59" s="58"/>
      <c r="R59" s="18"/>
      <c r="S59" s="18"/>
      <c r="T59" s="18"/>
    </row>
    <row r="60" spans="1:20">
      <c r="A60" s="4">
        <v>56</v>
      </c>
      <c r="B60" s="50"/>
      <c r="C60" s="51"/>
      <c r="D60" s="18"/>
      <c r="E60" s="52"/>
      <c r="F60" s="53"/>
      <c r="G60" s="19"/>
      <c r="H60" s="19"/>
      <c r="I60" s="17"/>
      <c r="J60" s="54"/>
      <c r="K60" s="18"/>
      <c r="L60" s="18"/>
      <c r="M60" s="18"/>
      <c r="N60" s="18"/>
      <c r="O60" s="18"/>
      <c r="P60" s="57"/>
      <c r="Q60" s="58"/>
      <c r="R60" s="18"/>
      <c r="S60" s="18"/>
      <c r="T60" s="18"/>
    </row>
    <row r="61" spans="1:20">
      <c r="A61" s="4">
        <v>57</v>
      </c>
      <c r="B61" s="50"/>
      <c r="C61" s="51"/>
      <c r="D61" s="18"/>
      <c r="E61" s="52"/>
      <c r="F61" s="53"/>
      <c r="G61" s="19"/>
      <c r="H61" s="19"/>
      <c r="I61" s="17"/>
      <c r="J61" s="54"/>
      <c r="K61" s="18"/>
      <c r="L61" s="18"/>
      <c r="M61" s="18"/>
      <c r="N61" s="18"/>
      <c r="O61" s="18"/>
      <c r="P61" s="57"/>
      <c r="Q61" s="58"/>
      <c r="R61" s="18"/>
      <c r="S61" s="18"/>
      <c r="T61" s="18"/>
    </row>
    <row r="62" spans="1:20">
      <c r="A62" s="4">
        <v>58</v>
      </c>
      <c r="B62" s="50"/>
      <c r="C62" s="51"/>
      <c r="D62" s="18"/>
      <c r="E62" s="52"/>
      <c r="F62" s="53"/>
      <c r="G62" s="19"/>
      <c r="H62" s="19"/>
      <c r="I62" s="17"/>
      <c r="J62" s="54"/>
      <c r="K62" s="18"/>
      <c r="L62" s="18"/>
      <c r="M62" s="18"/>
      <c r="N62" s="18"/>
      <c r="O62" s="18"/>
      <c r="P62" s="57"/>
      <c r="Q62" s="58"/>
      <c r="R62" s="18"/>
      <c r="S62" s="18"/>
      <c r="T62" s="18"/>
    </row>
    <row r="63" spans="1:20">
      <c r="A63" s="4">
        <v>59</v>
      </c>
      <c r="B63" s="50"/>
      <c r="C63" s="51"/>
      <c r="D63" s="18"/>
      <c r="E63" s="52"/>
      <c r="F63" s="53"/>
      <c r="G63" s="19"/>
      <c r="H63" s="19"/>
      <c r="I63" s="17"/>
      <c r="J63" s="54"/>
      <c r="K63" s="18"/>
      <c r="L63" s="18"/>
      <c r="M63" s="18"/>
      <c r="N63" s="18"/>
      <c r="O63" s="18"/>
      <c r="P63" s="57"/>
      <c r="Q63" s="58"/>
      <c r="R63" s="18"/>
      <c r="S63" s="18"/>
      <c r="T63" s="18"/>
    </row>
    <row r="64" spans="1:20">
      <c r="A64" s="4">
        <v>60</v>
      </c>
      <c r="B64" s="50"/>
      <c r="C64" s="51"/>
      <c r="D64" s="18"/>
      <c r="E64" s="52"/>
      <c r="F64" s="53"/>
      <c r="G64" s="19"/>
      <c r="H64" s="19"/>
      <c r="I64" s="17"/>
      <c r="J64" s="54"/>
      <c r="K64" s="18"/>
      <c r="L64" s="18"/>
      <c r="M64" s="18"/>
      <c r="N64" s="18"/>
      <c r="O64" s="18"/>
      <c r="P64" s="57"/>
      <c r="Q64" s="58"/>
      <c r="R64" s="18"/>
      <c r="S64" s="18"/>
      <c r="T64" s="18"/>
    </row>
    <row r="65" spans="1:20">
      <c r="A65" s="4">
        <v>61</v>
      </c>
      <c r="B65" s="17"/>
      <c r="C65" s="51"/>
      <c r="D65" s="18"/>
      <c r="E65" s="52"/>
      <c r="F65" s="53"/>
      <c r="G65" s="19"/>
      <c r="H65" s="19"/>
      <c r="I65" s="17"/>
      <c r="J65" s="54"/>
      <c r="K65" s="18"/>
      <c r="L65" s="18"/>
      <c r="M65" s="18"/>
      <c r="N65" s="18"/>
      <c r="O65" s="18"/>
      <c r="P65" s="57"/>
      <c r="Q65" s="58"/>
      <c r="R65" s="18"/>
      <c r="S65" s="18"/>
      <c r="T65" s="18"/>
    </row>
    <row r="66" spans="1:20">
      <c r="A66" s="4">
        <v>62</v>
      </c>
      <c r="B66" s="17"/>
      <c r="C66" s="51"/>
      <c r="D66" s="18"/>
      <c r="E66" s="52"/>
      <c r="F66" s="53"/>
      <c r="G66" s="19"/>
      <c r="H66" s="19"/>
      <c r="I66" s="17"/>
      <c r="J66" s="54"/>
      <c r="K66" s="18"/>
      <c r="L66" s="18"/>
      <c r="M66" s="18"/>
      <c r="N66" s="18"/>
      <c r="O66" s="18"/>
      <c r="P66" s="57"/>
      <c r="Q66" s="58"/>
      <c r="R66" s="18"/>
      <c r="S66" s="18"/>
      <c r="T66" s="18"/>
    </row>
    <row r="67" spans="1:20">
      <c r="A67" s="4">
        <v>63</v>
      </c>
      <c r="B67" s="17"/>
      <c r="C67" s="51"/>
      <c r="D67" s="18"/>
      <c r="E67" s="52"/>
      <c r="F67" s="53"/>
      <c r="G67" s="19"/>
      <c r="H67" s="19"/>
      <c r="I67" s="17"/>
      <c r="J67" s="54"/>
      <c r="K67" s="18"/>
      <c r="L67" s="18"/>
      <c r="M67" s="18"/>
      <c r="N67" s="18"/>
      <c r="O67" s="18"/>
      <c r="P67" s="57"/>
      <c r="Q67" s="58"/>
      <c r="R67" s="18"/>
      <c r="S67" s="18"/>
      <c r="T67" s="18"/>
    </row>
    <row r="68" spans="1:20">
      <c r="A68" s="4">
        <v>64</v>
      </c>
      <c r="B68" s="17"/>
      <c r="C68" s="51"/>
      <c r="D68" s="18"/>
      <c r="E68" s="52"/>
      <c r="F68" s="53"/>
      <c r="G68" s="19"/>
      <c r="H68" s="19"/>
      <c r="I68" s="17"/>
      <c r="J68" s="54"/>
      <c r="K68" s="18"/>
      <c r="L68" s="18"/>
      <c r="M68" s="18"/>
      <c r="N68" s="18"/>
      <c r="O68" s="18"/>
      <c r="P68" s="57"/>
      <c r="Q68" s="58"/>
      <c r="R68" s="18"/>
      <c r="S68" s="18"/>
      <c r="T68" s="18"/>
    </row>
    <row r="69" spans="1:20">
      <c r="A69" s="4">
        <v>65</v>
      </c>
      <c r="B69" s="17"/>
      <c r="C69" s="51"/>
      <c r="D69" s="18"/>
      <c r="E69" s="52"/>
      <c r="F69" s="53"/>
      <c r="G69" s="19"/>
      <c r="H69" s="19"/>
      <c r="I69" s="17"/>
      <c r="J69" s="54"/>
      <c r="K69" s="18"/>
      <c r="L69" s="18"/>
      <c r="M69" s="18"/>
      <c r="N69" s="18"/>
      <c r="O69" s="18"/>
      <c r="P69" s="57"/>
      <c r="Q69" s="58"/>
      <c r="R69" s="18"/>
      <c r="S69" s="18"/>
      <c r="T69" s="18"/>
    </row>
    <row r="70" spans="1:20">
      <c r="A70" s="4">
        <v>66</v>
      </c>
      <c r="B70" s="17"/>
      <c r="C70" s="51"/>
      <c r="D70" s="18"/>
      <c r="E70" s="52"/>
      <c r="F70" s="53"/>
      <c r="G70" s="19"/>
      <c r="H70" s="19"/>
      <c r="I70" s="17"/>
      <c r="J70" s="54"/>
      <c r="K70" s="18"/>
      <c r="L70" s="18"/>
      <c r="M70" s="18"/>
      <c r="N70" s="18"/>
      <c r="O70" s="18"/>
      <c r="P70" s="57"/>
      <c r="Q70" s="58"/>
      <c r="R70" s="18"/>
      <c r="S70" s="18"/>
      <c r="T70" s="18"/>
    </row>
    <row r="71" spans="1:20">
      <c r="A71" s="4">
        <v>67</v>
      </c>
      <c r="B71" s="17"/>
      <c r="C71" s="51"/>
      <c r="D71" s="18"/>
      <c r="E71" s="52"/>
      <c r="F71" s="53"/>
      <c r="G71" s="19"/>
      <c r="H71" s="19"/>
      <c r="I71" s="17"/>
      <c r="J71" s="54"/>
      <c r="K71" s="18"/>
      <c r="L71" s="18"/>
      <c r="M71" s="18"/>
      <c r="N71" s="18"/>
      <c r="O71" s="18"/>
      <c r="P71" s="57"/>
      <c r="Q71" s="58"/>
      <c r="R71" s="18"/>
      <c r="S71" s="18"/>
      <c r="T71" s="18"/>
    </row>
    <row r="72" spans="1:20">
      <c r="A72" s="4">
        <v>68</v>
      </c>
      <c r="B72" s="17"/>
      <c r="C72" s="51"/>
      <c r="D72" s="18"/>
      <c r="E72" s="52"/>
      <c r="F72" s="53"/>
      <c r="G72" s="19"/>
      <c r="H72" s="19"/>
      <c r="I72" s="17"/>
      <c r="J72" s="54"/>
      <c r="K72" s="18"/>
      <c r="L72" s="18"/>
      <c r="M72" s="18"/>
      <c r="N72" s="18"/>
      <c r="O72" s="18"/>
      <c r="P72" s="57"/>
      <c r="Q72" s="58"/>
      <c r="R72" s="18"/>
      <c r="S72" s="18"/>
      <c r="T72" s="18"/>
    </row>
    <row r="73" spans="1:20">
      <c r="A73" s="4">
        <v>69</v>
      </c>
      <c r="B73" s="17"/>
      <c r="C73" s="51"/>
      <c r="D73" s="18"/>
      <c r="E73" s="52"/>
      <c r="F73" s="53"/>
      <c r="G73" s="19"/>
      <c r="H73" s="19"/>
      <c r="I73" s="17"/>
      <c r="J73" s="54"/>
      <c r="K73" s="18"/>
      <c r="L73" s="18"/>
      <c r="M73" s="18"/>
      <c r="N73" s="18"/>
      <c r="O73" s="18"/>
      <c r="P73" s="57"/>
      <c r="Q73" s="58"/>
      <c r="R73" s="18"/>
      <c r="S73" s="18"/>
      <c r="T73" s="18"/>
    </row>
    <row r="74" spans="1:20">
      <c r="A74" s="4">
        <v>70</v>
      </c>
      <c r="B74" s="17"/>
      <c r="C74" s="51"/>
      <c r="D74" s="18"/>
      <c r="E74" s="52"/>
      <c r="F74" s="53"/>
      <c r="G74" s="19"/>
      <c r="H74" s="19"/>
      <c r="I74" s="17"/>
      <c r="J74" s="54"/>
      <c r="K74" s="18"/>
      <c r="L74" s="18"/>
      <c r="M74" s="18"/>
      <c r="N74" s="18"/>
      <c r="O74" s="18"/>
      <c r="P74" s="57"/>
      <c r="Q74" s="58"/>
      <c r="R74" s="18"/>
      <c r="S74" s="18"/>
      <c r="T74" s="18"/>
    </row>
    <row r="75" spans="1:20">
      <c r="A75" s="4">
        <v>71</v>
      </c>
      <c r="B75" s="17"/>
      <c r="C75" s="51"/>
      <c r="D75" s="18"/>
      <c r="E75" s="52"/>
      <c r="F75" s="53"/>
      <c r="G75" s="19"/>
      <c r="H75" s="19"/>
      <c r="I75" s="17"/>
      <c r="J75" s="54"/>
      <c r="K75" s="18"/>
      <c r="L75" s="18"/>
      <c r="M75" s="18"/>
      <c r="N75" s="18"/>
      <c r="O75" s="18"/>
      <c r="P75" s="57"/>
      <c r="Q75" s="58"/>
      <c r="R75" s="18"/>
      <c r="S75" s="18"/>
      <c r="T75" s="18"/>
    </row>
    <row r="76" spans="1:20">
      <c r="A76" s="4">
        <v>72</v>
      </c>
      <c r="B76" s="17"/>
      <c r="C76" s="51"/>
      <c r="D76" s="18"/>
      <c r="E76" s="52"/>
      <c r="F76" s="53"/>
      <c r="G76" s="19"/>
      <c r="H76" s="19"/>
      <c r="I76" s="17"/>
      <c r="J76" s="54"/>
      <c r="K76" s="18"/>
      <c r="L76" s="18"/>
      <c r="M76" s="18"/>
      <c r="N76" s="18"/>
      <c r="O76" s="18"/>
      <c r="P76" s="57"/>
      <c r="Q76" s="58"/>
      <c r="R76" s="18"/>
      <c r="S76" s="18"/>
      <c r="T76" s="18"/>
    </row>
    <row r="77" spans="1:20">
      <c r="A77" s="4">
        <v>73</v>
      </c>
      <c r="B77" s="17"/>
      <c r="C77" s="51"/>
      <c r="D77" s="18"/>
      <c r="E77" s="52"/>
      <c r="F77" s="53"/>
      <c r="G77" s="19"/>
      <c r="H77" s="19"/>
      <c r="I77" s="17"/>
      <c r="J77" s="54"/>
      <c r="K77" s="18"/>
      <c r="L77" s="18"/>
      <c r="M77" s="18"/>
      <c r="N77" s="18"/>
      <c r="O77" s="18"/>
      <c r="P77" s="57"/>
      <c r="Q77" s="58"/>
      <c r="R77" s="18"/>
      <c r="S77" s="18"/>
      <c r="T77" s="18"/>
    </row>
    <row r="78" spans="1:20">
      <c r="A78" s="4">
        <v>74</v>
      </c>
      <c r="B78" s="17"/>
      <c r="C78" s="51"/>
      <c r="D78" s="18"/>
      <c r="E78" s="52"/>
      <c r="F78" s="53"/>
      <c r="G78" s="19"/>
      <c r="H78" s="19"/>
      <c r="I78" s="17"/>
      <c r="J78" s="54"/>
      <c r="K78" s="18"/>
      <c r="L78" s="18"/>
      <c r="M78" s="18"/>
      <c r="N78" s="18"/>
      <c r="O78" s="18"/>
      <c r="P78" s="57"/>
      <c r="Q78" s="58"/>
      <c r="R78" s="18"/>
      <c r="S78" s="18"/>
      <c r="T78" s="18"/>
    </row>
    <row r="79" spans="1:20">
      <c r="A79" s="4">
        <v>75</v>
      </c>
      <c r="B79" s="17"/>
      <c r="C79" s="51"/>
      <c r="D79" s="18"/>
      <c r="E79" s="52"/>
      <c r="F79" s="53"/>
      <c r="G79" s="19"/>
      <c r="H79" s="19"/>
      <c r="I79" s="17"/>
      <c r="J79" s="54"/>
      <c r="K79" s="18"/>
      <c r="L79" s="18"/>
      <c r="M79" s="18"/>
      <c r="N79" s="18"/>
      <c r="O79" s="18"/>
      <c r="P79" s="57"/>
      <c r="Q79" s="58"/>
      <c r="R79" s="18"/>
      <c r="S79" s="18"/>
      <c r="T79" s="18"/>
    </row>
    <row r="80" spans="1:20">
      <c r="A80" s="4">
        <v>76</v>
      </c>
      <c r="B80" s="17"/>
      <c r="C80" s="51"/>
      <c r="D80" s="18"/>
      <c r="E80" s="52"/>
      <c r="F80" s="53"/>
      <c r="G80" s="19"/>
      <c r="H80" s="19"/>
      <c r="I80" s="17"/>
      <c r="J80" s="54"/>
      <c r="K80" s="18"/>
      <c r="L80" s="18"/>
      <c r="M80" s="18"/>
      <c r="N80" s="18"/>
      <c r="O80" s="18"/>
      <c r="P80" s="57"/>
      <c r="Q80" s="58"/>
      <c r="R80" s="18"/>
      <c r="S80" s="18"/>
      <c r="T80" s="18"/>
    </row>
    <row r="81" spans="1:20">
      <c r="A81" s="4">
        <v>77</v>
      </c>
      <c r="B81" s="17"/>
      <c r="C81" s="18"/>
      <c r="D81" s="18"/>
      <c r="E81" s="19"/>
      <c r="F81" s="18"/>
      <c r="G81" s="19"/>
      <c r="H81" s="19"/>
      <c r="I81" s="17">
        <f t="shared" ref="I81:I164" si="0">+G81+H81</f>
        <v>0</v>
      </c>
      <c r="J81" s="18"/>
      <c r="K81" s="18"/>
      <c r="L81" s="18"/>
      <c r="M81" s="18"/>
      <c r="N81" s="18"/>
      <c r="O81" s="18"/>
      <c r="P81" s="23"/>
      <c r="Q81" s="18"/>
      <c r="R81" s="18"/>
      <c r="S81" s="18"/>
      <c r="T81" s="18"/>
    </row>
    <row r="82" spans="1:20">
      <c r="A82" s="4">
        <v>78</v>
      </c>
      <c r="B82" s="17"/>
      <c r="C82" s="18"/>
      <c r="D82" s="18"/>
      <c r="E82" s="19"/>
      <c r="F82" s="18"/>
      <c r="G82" s="19"/>
      <c r="H82" s="19"/>
      <c r="I82" s="17">
        <f t="shared" si="0"/>
        <v>0</v>
      </c>
      <c r="J82" s="18"/>
      <c r="K82" s="18"/>
      <c r="L82" s="18"/>
      <c r="M82" s="18"/>
      <c r="N82" s="18"/>
      <c r="O82" s="18"/>
      <c r="P82" s="23"/>
      <c r="Q82" s="18"/>
      <c r="R82" s="18"/>
      <c r="S82" s="18"/>
      <c r="T82" s="18"/>
    </row>
    <row r="83" spans="1:20">
      <c r="A83" s="4">
        <v>79</v>
      </c>
      <c r="B83" s="17"/>
      <c r="C83" s="18"/>
      <c r="D83" s="18"/>
      <c r="E83" s="19"/>
      <c r="F83" s="18"/>
      <c r="G83" s="19"/>
      <c r="H83" s="19"/>
      <c r="I83" s="17">
        <f t="shared" si="0"/>
        <v>0</v>
      </c>
      <c r="J83" s="18"/>
      <c r="K83" s="18"/>
      <c r="L83" s="18"/>
      <c r="M83" s="18"/>
      <c r="N83" s="18"/>
      <c r="O83" s="18"/>
      <c r="P83" s="23"/>
      <c r="Q83" s="18"/>
      <c r="R83" s="18"/>
      <c r="S83" s="18"/>
      <c r="T83" s="18"/>
    </row>
    <row r="84" spans="1:20">
      <c r="A84" s="4">
        <v>80</v>
      </c>
      <c r="B84" s="17"/>
      <c r="C84" s="18"/>
      <c r="D84" s="18"/>
      <c r="E84" s="19"/>
      <c r="F84" s="18"/>
      <c r="G84" s="19"/>
      <c r="H84" s="19"/>
      <c r="I84" s="17">
        <f t="shared" si="0"/>
        <v>0</v>
      </c>
      <c r="J84" s="18"/>
      <c r="K84" s="18"/>
      <c r="L84" s="18"/>
      <c r="M84" s="18"/>
      <c r="N84" s="18"/>
      <c r="O84" s="18"/>
      <c r="P84" s="23"/>
      <c r="Q84" s="18"/>
      <c r="R84" s="18"/>
      <c r="S84" s="18"/>
      <c r="T84" s="18"/>
    </row>
    <row r="85" spans="1:20">
      <c r="A85" s="4">
        <v>81</v>
      </c>
      <c r="B85" s="17"/>
      <c r="C85" s="18"/>
      <c r="D85" s="18"/>
      <c r="E85" s="19"/>
      <c r="F85" s="18"/>
      <c r="G85" s="19"/>
      <c r="H85" s="19"/>
      <c r="I85" s="17">
        <f t="shared" si="0"/>
        <v>0</v>
      </c>
      <c r="J85" s="18"/>
      <c r="K85" s="18"/>
      <c r="L85" s="18"/>
      <c r="M85" s="18"/>
      <c r="N85" s="18"/>
      <c r="O85" s="18"/>
      <c r="P85" s="23"/>
      <c r="Q85" s="18"/>
      <c r="R85" s="18"/>
      <c r="S85" s="18"/>
      <c r="T85" s="18"/>
    </row>
    <row r="86" spans="1:20">
      <c r="A86" s="4">
        <v>82</v>
      </c>
      <c r="B86" s="17"/>
      <c r="C86" s="18"/>
      <c r="D86" s="18"/>
      <c r="E86" s="19"/>
      <c r="F86" s="18"/>
      <c r="G86" s="19"/>
      <c r="H86" s="19"/>
      <c r="I86" s="17">
        <f t="shared" si="0"/>
        <v>0</v>
      </c>
      <c r="J86" s="18"/>
      <c r="K86" s="18"/>
      <c r="L86" s="18"/>
      <c r="M86" s="18"/>
      <c r="N86" s="18"/>
      <c r="O86" s="18"/>
      <c r="P86" s="23"/>
      <c r="Q86" s="18"/>
      <c r="R86" s="18"/>
      <c r="S86" s="18"/>
      <c r="T86" s="18"/>
    </row>
    <row r="87" spans="1:20">
      <c r="A87" s="4">
        <v>83</v>
      </c>
      <c r="B87" s="17"/>
      <c r="C87" s="18"/>
      <c r="D87" s="18"/>
      <c r="E87" s="19"/>
      <c r="F87" s="18"/>
      <c r="G87" s="19"/>
      <c r="H87" s="19"/>
      <c r="I87" s="17">
        <f t="shared" si="0"/>
        <v>0</v>
      </c>
      <c r="J87" s="18"/>
      <c r="K87" s="18"/>
      <c r="L87" s="18"/>
      <c r="M87" s="18"/>
      <c r="N87" s="18"/>
      <c r="O87" s="18"/>
      <c r="P87" s="23"/>
      <c r="Q87" s="18"/>
      <c r="R87" s="18"/>
      <c r="S87" s="18"/>
      <c r="T87" s="18"/>
    </row>
    <row r="88" spans="1:20">
      <c r="A88" s="4">
        <v>84</v>
      </c>
      <c r="B88" s="17"/>
      <c r="C88" s="18"/>
      <c r="D88" s="18"/>
      <c r="E88" s="19"/>
      <c r="F88" s="18"/>
      <c r="G88" s="19"/>
      <c r="H88" s="19"/>
      <c r="I88" s="17">
        <f t="shared" si="0"/>
        <v>0</v>
      </c>
      <c r="J88" s="18"/>
      <c r="K88" s="18"/>
      <c r="L88" s="18"/>
      <c r="M88" s="18"/>
      <c r="N88" s="18"/>
      <c r="O88" s="18"/>
      <c r="P88" s="23"/>
      <c r="Q88" s="18"/>
      <c r="R88" s="18"/>
      <c r="S88" s="18"/>
      <c r="T88" s="18"/>
    </row>
    <row r="89" spans="1:20">
      <c r="A89" s="4">
        <v>85</v>
      </c>
      <c r="B89" s="17"/>
      <c r="C89" s="18"/>
      <c r="D89" s="18"/>
      <c r="E89" s="19"/>
      <c r="F89" s="18"/>
      <c r="G89" s="19"/>
      <c r="H89" s="19"/>
      <c r="I89" s="17">
        <f t="shared" si="0"/>
        <v>0</v>
      </c>
      <c r="J89" s="18"/>
      <c r="K89" s="18"/>
      <c r="L89" s="18"/>
      <c r="M89" s="18"/>
      <c r="N89" s="18"/>
      <c r="O89" s="18"/>
      <c r="P89" s="23"/>
      <c r="Q89" s="18"/>
      <c r="R89" s="18"/>
      <c r="S89" s="18"/>
      <c r="T89" s="18"/>
    </row>
    <row r="90" spans="1:20">
      <c r="A90" s="4">
        <v>86</v>
      </c>
      <c r="B90" s="17"/>
      <c r="C90" s="18"/>
      <c r="D90" s="18"/>
      <c r="E90" s="19"/>
      <c r="F90" s="18"/>
      <c r="G90" s="19"/>
      <c r="H90" s="19"/>
      <c r="I90" s="17">
        <f t="shared" si="0"/>
        <v>0</v>
      </c>
      <c r="J90" s="18"/>
      <c r="K90" s="18"/>
      <c r="L90" s="18"/>
      <c r="M90" s="18"/>
      <c r="N90" s="18"/>
      <c r="O90" s="18"/>
      <c r="P90" s="23"/>
      <c r="Q90" s="18"/>
      <c r="R90" s="18"/>
      <c r="S90" s="18"/>
      <c r="T90" s="18"/>
    </row>
    <row r="91" spans="1:20">
      <c r="A91" s="4">
        <v>87</v>
      </c>
      <c r="B91" s="17"/>
      <c r="C91" s="18"/>
      <c r="D91" s="18"/>
      <c r="E91" s="19"/>
      <c r="F91" s="18"/>
      <c r="G91" s="19"/>
      <c r="H91" s="19"/>
      <c r="I91" s="17">
        <f t="shared" si="0"/>
        <v>0</v>
      </c>
      <c r="J91" s="18"/>
      <c r="K91" s="18"/>
      <c r="L91" s="18"/>
      <c r="M91" s="18"/>
      <c r="N91" s="18"/>
      <c r="O91" s="18"/>
      <c r="P91" s="23"/>
      <c r="Q91" s="18"/>
      <c r="R91" s="18"/>
      <c r="S91" s="18"/>
      <c r="T91" s="18"/>
    </row>
    <row r="92" spans="1:20">
      <c r="A92" s="4">
        <v>88</v>
      </c>
      <c r="B92" s="17"/>
      <c r="C92" s="18"/>
      <c r="D92" s="18"/>
      <c r="E92" s="19"/>
      <c r="F92" s="18"/>
      <c r="G92" s="19"/>
      <c r="H92" s="19"/>
      <c r="I92" s="17">
        <f t="shared" si="0"/>
        <v>0</v>
      </c>
      <c r="J92" s="18"/>
      <c r="K92" s="18"/>
      <c r="L92" s="18"/>
      <c r="M92" s="18"/>
      <c r="N92" s="18"/>
      <c r="O92" s="18"/>
      <c r="P92" s="23"/>
      <c r="Q92" s="18"/>
      <c r="R92" s="18"/>
      <c r="S92" s="18"/>
      <c r="T92" s="18"/>
    </row>
    <row r="93" spans="1:20">
      <c r="A93" s="4">
        <v>89</v>
      </c>
      <c r="B93" s="17"/>
      <c r="C93" s="18"/>
      <c r="D93" s="18"/>
      <c r="E93" s="19"/>
      <c r="F93" s="18"/>
      <c r="G93" s="19"/>
      <c r="H93" s="19"/>
      <c r="I93" s="17">
        <f t="shared" si="0"/>
        <v>0</v>
      </c>
      <c r="J93" s="18"/>
      <c r="K93" s="18"/>
      <c r="L93" s="18"/>
      <c r="M93" s="18"/>
      <c r="N93" s="18"/>
      <c r="O93" s="18"/>
      <c r="P93" s="23"/>
      <c r="Q93" s="18"/>
      <c r="R93" s="18"/>
      <c r="S93" s="18"/>
      <c r="T93" s="18"/>
    </row>
    <row r="94" spans="1:20">
      <c r="A94" s="4">
        <v>90</v>
      </c>
      <c r="B94" s="17"/>
      <c r="C94" s="18"/>
      <c r="D94" s="18"/>
      <c r="E94" s="19"/>
      <c r="F94" s="18"/>
      <c r="G94" s="19"/>
      <c r="H94" s="19"/>
      <c r="I94" s="17">
        <f t="shared" si="0"/>
        <v>0</v>
      </c>
      <c r="J94" s="18"/>
      <c r="K94" s="18"/>
      <c r="L94" s="18"/>
      <c r="M94" s="18"/>
      <c r="N94" s="18"/>
      <c r="O94" s="18"/>
      <c r="P94" s="23"/>
      <c r="Q94" s="18"/>
      <c r="R94" s="18"/>
      <c r="S94" s="18"/>
      <c r="T94" s="18"/>
    </row>
    <row r="95" spans="1:20">
      <c r="A95" s="4">
        <v>91</v>
      </c>
      <c r="B95" s="17"/>
      <c r="C95" s="18"/>
      <c r="D95" s="18"/>
      <c r="E95" s="19"/>
      <c r="F95" s="18"/>
      <c r="G95" s="19"/>
      <c r="H95" s="19"/>
      <c r="I95" s="17">
        <f t="shared" si="0"/>
        <v>0</v>
      </c>
      <c r="J95" s="18"/>
      <c r="K95" s="18"/>
      <c r="L95" s="18"/>
      <c r="M95" s="18"/>
      <c r="N95" s="18"/>
      <c r="O95" s="18"/>
      <c r="P95" s="23"/>
      <c r="Q95" s="18"/>
      <c r="R95" s="18"/>
      <c r="S95" s="18"/>
      <c r="T95" s="18"/>
    </row>
    <row r="96" spans="1:20">
      <c r="A96" s="4">
        <v>92</v>
      </c>
      <c r="B96" s="17"/>
      <c r="C96" s="18"/>
      <c r="D96" s="18"/>
      <c r="E96" s="19"/>
      <c r="F96" s="18"/>
      <c r="G96" s="19"/>
      <c r="H96" s="19"/>
      <c r="I96" s="17">
        <f t="shared" si="0"/>
        <v>0</v>
      </c>
      <c r="J96" s="18"/>
      <c r="K96" s="18"/>
      <c r="L96" s="18"/>
      <c r="M96" s="18"/>
      <c r="N96" s="18"/>
      <c r="O96" s="18"/>
      <c r="P96" s="23"/>
      <c r="Q96" s="18"/>
      <c r="R96" s="18"/>
      <c r="S96" s="18"/>
      <c r="T96" s="18"/>
    </row>
    <row r="97" spans="1:20">
      <c r="A97" s="4">
        <v>93</v>
      </c>
      <c r="B97" s="17"/>
      <c r="C97" s="18"/>
      <c r="D97" s="18"/>
      <c r="E97" s="19"/>
      <c r="F97" s="18"/>
      <c r="G97" s="19"/>
      <c r="H97" s="19"/>
      <c r="I97" s="17">
        <f t="shared" si="0"/>
        <v>0</v>
      </c>
      <c r="J97" s="18"/>
      <c r="K97" s="18"/>
      <c r="L97" s="18"/>
      <c r="M97" s="18"/>
      <c r="N97" s="18"/>
      <c r="O97" s="18"/>
      <c r="P97" s="23"/>
      <c r="Q97" s="18"/>
      <c r="R97" s="18"/>
      <c r="S97" s="18"/>
      <c r="T97" s="18"/>
    </row>
    <row r="98" spans="1:20">
      <c r="A98" s="4">
        <v>94</v>
      </c>
      <c r="B98" s="17"/>
      <c r="C98" s="18"/>
      <c r="D98" s="18"/>
      <c r="E98" s="19"/>
      <c r="F98" s="18"/>
      <c r="G98" s="19"/>
      <c r="H98" s="19"/>
      <c r="I98" s="17">
        <f t="shared" si="0"/>
        <v>0</v>
      </c>
      <c r="J98" s="18"/>
      <c r="K98" s="18"/>
      <c r="L98" s="18"/>
      <c r="M98" s="18"/>
      <c r="N98" s="18"/>
      <c r="O98" s="18"/>
      <c r="P98" s="23"/>
      <c r="Q98" s="18"/>
      <c r="R98" s="18"/>
      <c r="S98" s="18"/>
      <c r="T98" s="18"/>
    </row>
    <row r="99" spans="1:20">
      <c r="A99" s="4">
        <v>95</v>
      </c>
      <c r="B99" s="17"/>
      <c r="C99" s="18"/>
      <c r="D99" s="18"/>
      <c r="E99" s="19"/>
      <c r="F99" s="18"/>
      <c r="G99" s="19"/>
      <c r="H99" s="19"/>
      <c r="I99" s="17">
        <f t="shared" si="0"/>
        <v>0</v>
      </c>
      <c r="J99" s="18"/>
      <c r="K99" s="18"/>
      <c r="L99" s="18"/>
      <c r="M99" s="18"/>
      <c r="N99" s="18"/>
      <c r="O99" s="18"/>
      <c r="P99" s="23"/>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3"/>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3"/>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3"/>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3"/>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3"/>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3"/>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3"/>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3"/>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3"/>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3"/>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3"/>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3"/>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3"/>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3"/>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3"/>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3"/>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3"/>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3"/>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3"/>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3"/>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3"/>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3"/>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3"/>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3"/>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3"/>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3"/>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3"/>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3"/>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3"/>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3"/>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3"/>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3"/>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3"/>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3"/>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23"/>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23"/>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23"/>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23"/>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3"/>
      <c r="Q164" s="18"/>
      <c r="R164" s="18"/>
      <c r="S164" s="18"/>
      <c r="T164" s="18"/>
    </row>
    <row r="165" spans="1:20">
      <c r="A165" s="20" t="s">
        <v>11</v>
      </c>
      <c r="B165" s="39"/>
      <c r="C165" s="20">
        <f>COUNTIFS(C5:C164,"*")</f>
        <v>40</v>
      </c>
      <c r="D165" s="20"/>
      <c r="E165" s="13"/>
      <c r="F165" s="20"/>
      <c r="G165" s="20">
        <f>SUM(G5:G164)</f>
        <v>1879</v>
      </c>
      <c r="H165" s="20">
        <f>SUM(H5:H164)</f>
        <v>2071</v>
      </c>
      <c r="I165" s="20">
        <f>SUM(I5:I164)</f>
        <v>3950</v>
      </c>
      <c r="J165" s="20"/>
      <c r="K165" s="20"/>
      <c r="L165" s="20"/>
      <c r="M165" s="20"/>
      <c r="N165" s="20"/>
      <c r="O165" s="20"/>
      <c r="P165" s="14"/>
      <c r="Q165" s="20"/>
      <c r="R165" s="20"/>
      <c r="S165" s="20"/>
      <c r="T165" s="12"/>
    </row>
    <row r="166" spans="1:20">
      <c r="A166" s="44" t="s">
        <v>66</v>
      </c>
      <c r="B166" s="10">
        <f>COUNTIF(B$5:B$164,"Team 1")</f>
        <v>23</v>
      </c>
      <c r="C166" s="44" t="s">
        <v>29</v>
      </c>
      <c r="D166" s="10">
        <f>COUNTIF(D5:D164,"Anganwadi")</f>
        <v>0</v>
      </c>
    </row>
    <row r="167" spans="1:20">
      <c r="A167" s="44" t="s">
        <v>67</v>
      </c>
      <c r="B167" s="10">
        <f>COUNTIF(B$6:B$164,"Team 2")</f>
        <v>16</v>
      </c>
      <c r="C167" s="44" t="s">
        <v>27</v>
      </c>
      <c r="D167" s="10">
        <f>COUNTIF(D5:D164,"School")</f>
        <v>40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9.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37" t="s">
        <v>1102</v>
      </c>
      <c r="B1" s="137"/>
      <c r="C1" s="137"/>
      <c r="D1" s="138"/>
      <c r="E1" s="138"/>
      <c r="F1" s="138"/>
      <c r="G1" s="138"/>
      <c r="H1" s="138"/>
      <c r="I1" s="138"/>
      <c r="J1" s="138"/>
      <c r="K1" s="138"/>
      <c r="L1" s="138"/>
      <c r="M1" s="138"/>
      <c r="N1" s="138"/>
      <c r="O1" s="138"/>
      <c r="P1" s="138"/>
      <c r="Q1" s="138"/>
      <c r="R1" s="138"/>
      <c r="S1" s="138"/>
    </row>
    <row r="2" spans="1:20">
      <c r="A2" s="141" t="s">
        <v>63</v>
      </c>
      <c r="B2" s="142"/>
      <c r="C2" s="142"/>
      <c r="D2" s="24" t="s">
        <v>1095</v>
      </c>
      <c r="E2" s="21"/>
      <c r="F2" s="21"/>
      <c r="G2" s="21"/>
      <c r="H2" s="21"/>
      <c r="I2" s="21"/>
      <c r="J2" s="21"/>
      <c r="K2" s="21"/>
      <c r="L2" s="21"/>
      <c r="M2" s="21"/>
      <c r="N2" s="21"/>
      <c r="O2" s="21"/>
      <c r="P2" s="21"/>
      <c r="Q2" s="21"/>
      <c r="R2" s="21"/>
      <c r="S2" s="21"/>
    </row>
    <row r="3" spans="1:20" ht="24" customHeight="1">
      <c r="A3" s="143" t="s">
        <v>14</v>
      </c>
      <c r="B3" s="139" t="s">
        <v>65</v>
      </c>
      <c r="C3" s="144" t="s">
        <v>7</v>
      </c>
      <c r="D3" s="144" t="s">
        <v>59</v>
      </c>
      <c r="E3" s="144" t="s">
        <v>16</v>
      </c>
      <c r="F3" s="145" t="s">
        <v>17</v>
      </c>
      <c r="G3" s="144" t="s">
        <v>8</v>
      </c>
      <c r="H3" s="144"/>
      <c r="I3" s="144"/>
      <c r="J3" s="144" t="s">
        <v>35</v>
      </c>
      <c r="K3" s="139" t="s">
        <v>37</v>
      </c>
      <c r="L3" s="139" t="s">
        <v>54</v>
      </c>
      <c r="M3" s="139" t="s">
        <v>55</v>
      </c>
      <c r="N3" s="139" t="s">
        <v>38</v>
      </c>
      <c r="O3" s="139" t="s">
        <v>39</v>
      </c>
      <c r="P3" s="143" t="s">
        <v>58</v>
      </c>
      <c r="Q3" s="144" t="s">
        <v>56</v>
      </c>
      <c r="R3" s="144" t="s">
        <v>36</v>
      </c>
      <c r="S3" s="144" t="s">
        <v>57</v>
      </c>
      <c r="T3" s="144" t="s">
        <v>13</v>
      </c>
    </row>
    <row r="4" spans="1:20" ht="25.5" customHeight="1">
      <c r="A4" s="143"/>
      <c r="B4" s="146"/>
      <c r="C4" s="144"/>
      <c r="D4" s="144"/>
      <c r="E4" s="144"/>
      <c r="F4" s="145"/>
      <c r="G4" s="22" t="s">
        <v>9</v>
      </c>
      <c r="H4" s="22" t="s">
        <v>10</v>
      </c>
      <c r="I4" s="22" t="s">
        <v>11</v>
      </c>
      <c r="J4" s="144"/>
      <c r="K4" s="140"/>
      <c r="L4" s="140"/>
      <c r="M4" s="140"/>
      <c r="N4" s="140"/>
      <c r="O4" s="140"/>
      <c r="P4" s="143"/>
      <c r="Q4" s="143"/>
      <c r="R4" s="144"/>
      <c r="S4" s="144"/>
      <c r="T4" s="144"/>
    </row>
    <row r="5" spans="1:20">
      <c r="A5" s="4">
        <v>1</v>
      </c>
      <c r="B5" s="64" t="s">
        <v>67</v>
      </c>
      <c r="C5" s="64" t="s">
        <v>1033</v>
      </c>
      <c r="D5" s="50" t="s">
        <v>27</v>
      </c>
      <c r="E5" s="64" t="s">
        <v>1034</v>
      </c>
      <c r="F5" s="64" t="s">
        <v>120</v>
      </c>
      <c r="G5" s="65">
        <v>92</v>
      </c>
      <c r="H5" s="65">
        <v>107</v>
      </c>
      <c r="I5" s="65">
        <v>199</v>
      </c>
      <c r="J5" s="82">
        <v>9435654691</v>
      </c>
      <c r="K5" s="82"/>
      <c r="L5" s="82"/>
      <c r="M5" s="82"/>
      <c r="N5" s="82"/>
      <c r="O5" s="82"/>
      <c r="P5" s="66">
        <v>43528</v>
      </c>
      <c r="Q5" s="64" t="s">
        <v>76</v>
      </c>
      <c r="R5" s="64"/>
      <c r="S5" s="64" t="s">
        <v>75</v>
      </c>
      <c r="T5" s="64"/>
    </row>
    <row r="6" spans="1:20">
      <c r="A6" s="4">
        <v>2</v>
      </c>
      <c r="B6" s="64" t="s">
        <v>66</v>
      </c>
      <c r="C6" s="64" t="s">
        <v>1035</v>
      </c>
      <c r="D6" s="50" t="s">
        <v>27</v>
      </c>
      <c r="E6" s="64" t="s">
        <v>1036</v>
      </c>
      <c r="F6" s="64" t="s">
        <v>101</v>
      </c>
      <c r="G6" s="65">
        <v>23</v>
      </c>
      <c r="H6" s="65">
        <v>35</v>
      </c>
      <c r="I6" s="65">
        <v>58</v>
      </c>
      <c r="J6" s="64"/>
      <c r="K6" s="64"/>
      <c r="L6" s="64"/>
      <c r="M6" s="64"/>
      <c r="N6" s="64"/>
      <c r="O6" s="64"/>
      <c r="P6" s="66">
        <v>43528</v>
      </c>
      <c r="Q6" s="64" t="s">
        <v>76</v>
      </c>
      <c r="R6" s="64"/>
      <c r="S6" s="64" t="s">
        <v>75</v>
      </c>
      <c r="T6" s="64"/>
    </row>
    <row r="7" spans="1:20">
      <c r="A7" s="4">
        <v>3</v>
      </c>
      <c r="B7" s="64" t="s">
        <v>66</v>
      </c>
      <c r="C7" s="64" t="s">
        <v>1037</v>
      </c>
      <c r="D7" s="50" t="s">
        <v>27</v>
      </c>
      <c r="E7" s="64" t="s">
        <v>1038</v>
      </c>
      <c r="F7" s="64" t="s">
        <v>120</v>
      </c>
      <c r="G7" s="65">
        <v>27</v>
      </c>
      <c r="H7" s="65">
        <v>16</v>
      </c>
      <c r="I7" s="65">
        <v>43</v>
      </c>
      <c r="J7" s="64"/>
      <c r="K7" s="64"/>
      <c r="L7" s="64"/>
      <c r="M7" s="64"/>
      <c r="N7" s="64"/>
      <c r="O7" s="64"/>
      <c r="P7" s="66">
        <v>43528</v>
      </c>
      <c r="Q7" s="64" t="s">
        <v>76</v>
      </c>
      <c r="R7" s="64"/>
      <c r="S7" s="64" t="s">
        <v>75</v>
      </c>
      <c r="T7" s="64"/>
    </row>
    <row r="8" spans="1:20">
      <c r="A8" s="4">
        <v>4</v>
      </c>
      <c r="B8" s="64" t="s">
        <v>66</v>
      </c>
      <c r="C8" s="64" t="s">
        <v>1039</v>
      </c>
      <c r="D8" s="50" t="s">
        <v>27</v>
      </c>
      <c r="E8" s="64" t="s">
        <v>1040</v>
      </c>
      <c r="F8" s="64" t="s">
        <v>120</v>
      </c>
      <c r="G8" s="65">
        <v>39</v>
      </c>
      <c r="H8" s="65">
        <v>38</v>
      </c>
      <c r="I8" s="65">
        <v>77</v>
      </c>
      <c r="J8" s="64"/>
      <c r="K8" s="64"/>
      <c r="L8" s="64"/>
      <c r="M8" s="64"/>
      <c r="N8" s="64"/>
      <c r="O8" s="64"/>
      <c r="P8" s="66">
        <v>43528</v>
      </c>
      <c r="Q8" s="64" t="s">
        <v>76</v>
      </c>
      <c r="R8" s="64"/>
      <c r="S8" s="64" t="s">
        <v>75</v>
      </c>
      <c r="T8" s="64"/>
    </row>
    <row r="9" spans="1:20">
      <c r="A9" s="4">
        <v>5</v>
      </c>
      <c r="B9" s="64" t="s">
        <v>67</v>
      </c>
      <c r="C9" s="64" t="s">
        <v>1041</v>
      </c>
      <c r="D9" s="50" t="s">
        <v>27</v>
      </c>
      <c r="E9" s="64" t="s">
        <v>1042</v>
      </c>
      <c r="F9" s="64" t="s">
        <v>120</v>
      </c>
      <c r="G9" s="65">
        <v>55</v>
      </c>
      <c r="H9" s="65">
        <v>49</v>
      </c>
      <c r="I9" s="65">
        <v>104</v>
      </c>
      <c r="J9" s="82">
        <v>9859215292</v>
      </c>
      <c r="K9" s="82"/>
      <c r="L9" s="82"/>
      <c r="M9" s="82"/>
      <c r="N9" s="82"/>
      <c r="O9" s="82"/>
      <c r="P9" s="66">
        <v>43529</v>
      </c>
      <c r="Q9" s="64" t="s">
        <v>77</v>
      </c>
      <c r="R9" s="64"/>
      <c r="S9" s="64" t="s">
        <v>75</v>
      </c>
      <c r="T9" s="64"/>
    </row>
    <row r="10" spans="1:20">
      <c r="A10" s="4">
        <v>6</v>
      </c>
      <c r="B10" s="64" t="s">
        <v>67</v>
      </c>
      <c r="C10" s="64" t="s">
        <v>1043</v>
      </c>
      <c r="D10" s="50" t="s">
        <v>27</v>
      </c>
      <c r="E10" s="64" t="s">
        <v>1044</v>
      </c>
      <c r="F10" s="64" t="s">
        <v>120</v>
      </c>
      <c r="G10" s="65">
        <v>80</v>
      </c>
      <c r="H10" s="65">
        <v>75</v>
      </c>
      <c r="I10" s="65">
        <v>155</v>
      </c>
      <c r="J10" s="82">
        <v>9854930265</v>
      </c>
      <c r="K10" s="82"/>
      <c r="L10" s="82"/>
      <c r="M10" s="82"/>
      <c r="N10" s="82"/>
      <c r="O10" s="82"/>
      <c r="P10" s="66">
        <v>43529</v>
      </c>
      <c r="Q10" s="64" t="s">
        <v>77</v>
      </c>
      <c r="R10" s="64"/>
      <c r="S10" s="64" t="s">
        <v>75</v>
      </c>
      <c r="T10" s="64"/>
    </row>
    <row r="11" spans="1:20">
      <c r="A11" s="4">
        <v>7</v>
      </c>
      <c r="B11" s="64" t="s">
        <v>66</v>
      </c>
      <c r="C11" s="64" t="s">
        <v>1045</v>
      </c>
      <c r="D11" s="50" t="s">
        <v>27</v>
      </c>
      <c r="E11" s="64" t="s">
        <v>1046</v>
      </c>
      <c r="F11" s="64" t="s">
        <v>120</v>
      </c>
      <c r="G11" s="65">
        <v>32</v>
      </c>
      <c r="H11" s="65">
        <v>35</v>
      </c>
      <c r="I11" s="65">
        <v>67</v>
      </c>
      <c r="J11" s="64"/>
      <c r="K11" s="64"/>
      <c r="L11" s="64"/>
      <c r="M11" s="64"/>
      <c r="N11" s="64"/>
      <c r="O11" s="64"/>
      <c r="P11" s="66">
        <v>43529</v>
      </c>
      <c r="Q11" s="64" t="s">
        <v>77</v>
      </c>
      <c r="R11" s="64"/>
      <c r="S11" s="64" t="s">
        <v>75</v>
      </c>
      <c r="T11" s="64"/>
    </row>
    <row r="12" spans="1:20">
      <c r="A12" s="4">
        <v>8</v>
      </c>
      <c r="B12" s="64" t="s">
        <v>66</v>
      </c>
      <c r="C12" s="64" t="s">
        <v>1047</v>
      </c>
      <c r="D12" s="50" t="s">
        <v>27</v>
      </c>
      <c r="E12" s="64" t="s">
        <v>1048</v>
      </c>
      <c r="F12" s="64" t="s">
        <v>120</v>
      </c>
      <c r="G12" s="65">
        <v>27</v>
      </c>
      <c r="H12" s="65">
        <v>22</v>
      </c>
      <c r="I12" s="65">
        <v>49</v>
      </c>
      <c r="J12" s="64"/>
      <c r="K12" s="64"/>
      <c r="L12" s="64"/>
      <c r="M12" s="64"/>
      <c r="N12" s="64"/>
      <c r="O12" s="64"/>
      <c r="P12" s="66">
        <v>43529</v>
      </c>
      <c r="Q12" s="64" t="s">
        <v>77</v>
      </c>
      <c r="R12" s="64"/>
      <c r="S12" s="64" t="s">
        <v>75</v>
      </c>
      <c r="T12" s="64"/>
    </row>
    <row r="13" spans="1:20">
      <c r="A13" s="4">
        <v>9</v>
      </c>
      <c r="B13" s="64" t="s">
        <v>67</v>
      </c>
      <c r="C13" s="64" t="s">
        <v>1049</v>
      </c>
      <c r="D13" s="50" t="s">
        <v>27</v>
      </c>
      <c r="E13" s="64" t="s">
        <v>1050</v>
      </c>
      <c r="F13" s="64" t="s">
        <v>101</v>
      </c>
      <c r="G13" s="65">
        <v>41</v>
      </c>
      <c r="H13" s="65">
        <v>40</v>
      </c>
      <c r="I13" s="65">
        <v>81</v>
      </c>
      <c r="J13" s="82">
        <v>9854676036</v>
      </c>
      <c r="K13" s="82"/>
      <c r="L13" s="82"/>
      <c r="M13" s="82"/>
      <c r="N13" s="82"/>
      <c r="O13" s="82"/>
      <c r="P13" s="66">
        <v>43531</v>
      </c>
      <c r="Q13" s="64" t="s">
        <v>79</v>
      </c>
      <c r="R13" s="64"/>
      <c r="S13" s="64" t="s">
        <v>75</v>
      </c>
      <c r="T13" s="64"/>
    </row>
    <row r="14" spans="1:20">
      <c r="A14" s="4">
        <v>10</v>
      </c>
      <c r="B14" s="64" t="s">
        <v>67</v>
      </c>
      <c r="C14" s="64" t="s">
        <v>1051</v>
      </c>
      <c r="D14" s="50" t="s">
        <v>27</v>
      </c>
      <c r="E14" s="64" t="s">
        <v>1052</v>
      </c>
      <c r="F14" s="64" t="s">
        <v>98</v>
      </c>
      <c r="G14" s="65">
        <v>99</v>
      </c>
      <c r="H14" s="65">
        <v>141</v>
      </c>
      <c r="I14" s="65">
        <v>240</v>
      </c>
      <c r="J14" s="82">
        <v>9854720344</v>
      </c>
      <c r="K14" s="82"/>
      <c r="L14" s="82"/>
      <c r="M14" s="82"/>
      <c r="N14" s="82"/>
      <c r="O14" s="82"/>
      <c r="P14" s="66">
        <v>43531</v>
      </c>
      <c r="Q14" s="64" t="s">
        <v>79</v>
      </c>
      <c r="R14" s="64"/>
      <c r="S14" s="64" t="s">
        <v>75</v>
      </c>
      <c r="T14" s="64"/>
    </row>
    <row r="15" spans="1:20">
      <c r="A15" s="4">
        <v>11</v>
      </c>
      <c r="B15" s="64" t="s">
        <v>66</v>
      </c>
      <c r="C15" s="64" t="s">
        <v>1053</v>
      </c>
      <c r="D15" s="50" t="s">
        <v>27</v>
      </c>
      <c r="E15" s="64" t="s">
        <v>1054</v>
      </c>
      <c r="F15" s="64" t="s">
        <v>342</v>
      </c>
      <c r="G15" s="65">
        <v>129</v>
      </c>
      <c r="H15" s="65">
        <v>240</v>
      </c>
      <c r="I15" s="65">
        <v>369</v>
      </c>
      <c r="J15" s="64"/>
      <c r="K15" s="64"/>
      <c r="L15" s="64"/>
      <c r="M15" s="64"/>
      <c r="N15" s="64"/>
      <c r="O15" s="64"/>
      <c r="P15" s="66">
        <v>43531</v>
      </c>
      <c r="Q15" s="64" t="s">
        <v>79</v>
      </c>
      <c r="R15" s="64"/>
      <c r="S15" s="64" t="s">
        <v>75</v>
      </c>
      <c r="T15" s="64"/>
    </row>
    <row r="16" spans="1:20">
      <c r="A16" s="4">
        <v>12</v>
      </c>
      <c r="B16" s="64" t="s">
        <v>67</v>
      </c>
      <c r="C16" s="64" t="s">
        <v>1055</v>
      </c>
      <c r="D16" s="50" t="s">
        <v>27</v>
      </c>
      <c r="E16" s="64" t="s">
        <v>1056</v>
      </c>
      <c r="F16" s="64" t="s">
        <v>101</v>
      </c>
      <c r="G16" s="65">
        <v>72</v>
      </c>
      <c r="H16" s="65">
        <v>131</v>
      </c>
      <c r="I16" s="65">
        <v>203</v>
      </c>
      <c r="J16" s="82">
        <v>9854557524</v>
      </c>
      <c r="K16" s="82"/>
      <c r="L16" s="82"/>
      <c r="M16" s="82"/>
      <c r="N16" s="82"/>
      <c r="O16" s="82"/>
      <c r="P16" s="66">
        <v>43535</v>
      </c>
      <c r="Q16" s="64" t="s">
        <v>76</v>
      </c>
      <c r="R16" s="64"/>
      <c r="S16" s="64" t="s">
        <v>75</v>
      </c>
      <c r="T16" s="64"/>
    </row>
    <row r="17" spans="1:20">
      <c r="A17" s="4">
        <v>13</v>
      </c>
      <c r="B17" s="64" t="s">
        <v>66</v>
      </c>
      <c r="C17" s="64" t="s">
        <v>1057</v>
      </c>
      <c r="D17" s="50" t="s">
        <v>27</v>
      </c>
      <c r="E17" s="64" t="s">
        <v>1058</v>
      </c>
      <c r="F17" s="64" t="s">
        <v>101</v>
      </c>
      <c r="G17" s="65">
        <v>34</v>
      </c>
      <c r="H17" s="65">
        <v>31</v>
      </c>
      <c r="I17" s="65">
        <v>65</v>
      </c>
      <c r="J17" s="64"/>
      <c r="K17" s="64"/>
      <c r="L17" s="64"/>
      <c r="M17" s="64"/>
      <c r="N17" s="64"/>
      <c r="O17" s="64"/>
      <c r="P17" s="66">
        <v>43535</v>
      </c>
      <c r="Q17" s="64" t="s">
        <v>76</v>
      </c>
      <c r="R17" s="64"/>
      <c r="S17" s="64" t="s">
        <v>75</v>
      </c>
      <c r="T17" s="64"/>
    </row>
    <row r="18" spans="1:20">
      <c r="A18" s="4">
        <v>14</v>
      </c>
      <c r="B18" s="64" t="s">
        <v>67</v>
      </c>
      <c r="C18" s="64" t="s">
        <v>1059</v>
      </c>
      <c r="D18" s="50" t="s">
        <v>27</v>
      </c>
      <c r="E18" s="64" t="s">
        <v>1060</v>
      </c>
      <c r="F18" s="64" t="s">
        <v>98</v>
      </c>
      <c r="G18" s="65">
        <v>47</v>
      </c>
      <c r="H18" s="65">
        <v>56</v>
      </c>
      <c r="I18" s="65">
        <v>103</v>
      </c>
      <c r="J18" s="82">
        <v>9577382059</v>
      </c>
      <c r="K18" s="82"/>
      <c r="L18" s="82"/>
      <c r="M18" s="82"/>
      <c r="N18" s="82"/>
      <c r="O18" s="82"/>
      <c r="P18" s="66">
        <v>43536</v>
      </c>
      <c r="Q18" s="64" t="s">
        <v>77</v>
      </c>
      <c r="R18" s="64"/>
      <c r="S18" s="64" t="s">
        <v>75</v>
      </c>
      <c r="T18" s="64"/>
    </row>
    <row r="19" spans="1:20">
      <c r="A19" s="4">
        <v>15</v>
      </c>
      <c r="B19" s="64" t="s">
        <v>67</v>
      </c>
      <c r="C19" s="64" t="s">
        <v>1061</v>
      </c>
      <c r="D19" s="50" t="s">
        <v>27</v>
      </c>
      <c r="E19" s="64" t="s">
        <v>1062</v>
      </c>
      <c r="F19" s="64" t="s">
        <v>101</v>
      </c>
      <c r="G19" s="65">
        <v>11</v>
      </c>
      <c r="H19" s="65">
        <v>4</v>
      </c>
      <c r="I19" s="65">
        <v>15</v>
      </c>
      <c r="J19" s="64"/>
      <c r="K19" s="64"/>
      <c r="L19" s="64"/>
      <c r="M19" s="64"/>
      <c r="N19" s="64"/>
      <c r="O19" s="64"/>
      <c r="P19" s="66">
        <v>43536</v>
      </c>
      <c r="Q19" s="64" t="s">
        <v>77</v>
      </c>
      <c r="R19" s="64"/>
      <c r="S19" s="64" t="s">
        <v>75</v>
      </c>
      <c r="T19" s="64"/>
    </row>
    <row r="20" spans="1:20">
      <c r="A20" s="4">
        <v>16</v>
      </c>
      <c r="B20" s="64" t="s">
        <v>67</v>
      </c>
      <c r="C20" s="64" t="s">
        <v>1063</v>
      </c>
      <c r="D20" s="50" t="s">
        <v>27</v>
      </c>
      <c r="E20" s="64" t="s">
        <v>1064</v>
      </c>
      <c r="F20" s="64" t="s">
        <v>120</v>
      </c>
      <c r="G20" s="65">
        <v>12</v>
      </c>
      <c r="H20" s="65">
        <v>16</v>
      </c>
      <c r="I20" s="65">
        <v>28</v>
      </c>
      <c r="J20" s="64"/>
      <c r="K20" s="64"/>
      <c r="L20" s="64"/>
      <c r="M20" s="64"/>
      <c r="N20" s="64"/>
      <c r="O20" s="64"/>
      <c r="P20" s="66">
        <v>43536</v>
      </c>
      <c r="Q20" s="64" t="s">
        <v>77</v>
      </c>
      <c r="R20" s="64"/>
      <c r="S20" s="64" t="s">
        <v>75</v>
      </c>
      <c r="T20" s="64"/>
    </row>
    <row r="21" spans="1:20">
      <c r="A21" s="4">
        <v>17</v>
      </c>
      <c r="B21" s="64" t="s">
        <v>67</v>
      </c>
      <c r="C21" s="64" t="s">
        <v>1065</v>
      </c>
      <c r="D21" s="50" t="s">
        <v>27</v>
      </c>
      <c r="E21" s="64" t="s">
        <v>1066</v>
      </c>
      <c r="F21" s="64" t="s">
        <v>101</v>
      </c>
      <c r="G21" s="65">
        <v>7</v>
      </c>
      <c r="H21" s="65">
        <v>17</v>
      </c>
      <c r="I21" s="65">
        <v>24</v>
      </c>
      <c r="J21" s="64"/>
      <c r="K21" s="64"/>
      <c r="L21" s="64"/>
      <c r="M21" s="64"/>
      <c r="N21" s="64"/>
      <c r="O21" s="64"/>
      <c r="P21" s="66">
        <v>43536</v>
      </c>
      <c r="Q21" s="64" t="s">
        <v>77</v>
      </c>
      <c r="R21" s="64"/>
      <c r="S21" s="64" t="s">
        <v>75</v>
      </c>
      <c r="T21" s="64"/>
    </row>
    <row r="22" spans="1:20">
      <c r="A22" s="4">
        <v>18</v>
      </c>
      <c r="B22" s="64" t="s">
        <v>67</v>
      </c>
      <c r="C22" s="64" t="s">
        <v>1067</v>
      </c>
      <c r="D22" s="50" t="s">
        <v>27</v>
      </c>
      <c r="E22" s="64" t="s">
        <v>1068</v>
      </c>
      <c r="F22" s="64" t="s">
        <v>120</v>
      </c>
      <c r="G22" s="65">
        <v>70</v>
      </c>
      <c r="H22" s="65">
        <v>98</v>
      </c>
      <c r="I22" s="65">
        <v>168</v>
      </c>
      <c r="J22" s="64"/>
      <c r="K22" s="64"/>
      <c r="L22" s="64"/>
      <c r="M22" s="64"/>
      <c r="N22" s="64"/>
      <c r="O22" s="64"/>
      <c r="P22" s="66">
        <v>43538</v>
      </c>
      <c r="Q22" s="64" t="s">
        <v>79</v>
      </c>
      <c r="R22" s="64"/>
      <c r="S22" s="64" t="s">
        <v>75</v>
      </c>
      <c r="T22" s="64"/>
    </row>
    <row r="23" spans="1:20">
      <c r="A23" s="4">
        <v>19</v>
      </c>
      <c r="B23" s="64" t="s">
        <v>67</v>
      </c>
      <c r="C23" s="64" t="s">
        <v>1069</v>
      </c>
      <c r="D23" s="50" t="s">
        <v>27</v>
      </c>
      <c r="E23" s="64" t="s">
        <v>1070</v>
      </c>
      <c r="F23" s="64" t="s">
        <v>120</v>
      </c>
      <c r="G23" s="65">
        <v>42</v>
      </c>
      <c r="H23" s="65">
        <v>47</v>
      </c>
      <c r="I23" s="65">
        <v>89</v>
      </c>
      <c r="J23" s="64"/>
      <c r="K23" s="64"/>
      <c r="L23" s="64"/>
      <c r="M23" s="64"/>
      <c r="N23" s="64"/>
      <c r="O23" s="64"/>
      <c r="P23" s="66">
        <v>43538</v>
      </c>
      <c r="Q23" s="64" t="s">
        <v>79</v>
      </c>
      <c r="R23" s="64"/>
      <c r="S23" s="64" t="s">
        <v>75</v>
      </c>
      <c r="T23" s="64"/>
    </row>
    <row r="24" spans="1:20">
      <c r="A24" s="4">
        <v>20</v>
      </c>
      <c r="B24" s="64" t="s">
        <v>67</v>
      </c>
      <c r="C24" s="64" t="s">
        <v>1071</v>
      </c>
      <c r="D24" s="50" t="s">
        <v>27</v>
      </c>
      <c r="E24" s="64" t="s">
        <v>1072</v>
      </c>
      <c r="F24" s="64" t="s">
        <v>933</v>
      </c>
      <c r="G24" s="65">
        <v>370</v>
      </c>
      <c r="H24" s="65">
        <v>315</v>
      </c>
      <c r="I24" s="65">
        <v>685</v>
      </c>
      <c r="J24" s="64"/>
      <c r="K24" s="64"/>
      <c r="L24" s="64"/>
      <c r="M24" s="64"/>
      <c r="N24" s="64"/>
      <c r="O24" s="64"/>
      <c r="P24" s="66">
        <v>43542</v>
      </c>
      <c r="Q24" s="64" t="s">
        <v>76</v>
      </c>
      <c r="R24" s="64"/>
      <c r="S24" s="64" t="s">
        <v>75</v>
      </c>
      <c r="T24" s="64"/>
    </row>
    <row r="25" spans="1:20">
      <c r="A25" s="4">
        <v>21</v>
      </c>
      <c r="B25" s="64" t="s">
        <v>67</v>
      </c>
      <c r="C25" s="64" t="s">
        <v>1073</v>
      </c>
      <c r="D25" s="50" t="s">
        <v>27</v>
      </c>
      <c r="E25" s="64" t="s">
        <v>1074</v>
      </c>
      <c r="F25" s="64" t="s">
        <v>120</v>
      </c>
      <c r="G25" s="65">
        <v>9</v>
      </c>
      <c r="H25" s="65">
        <v>10</v>
      </c>
      <c r="I25" s="65">
        <v>19</v>
      </c>
      <c r="J25" s="64"/>
      <c r="K25" s="64"/>
      <c r="L25" s="64"/>
      <c r="M25" s="64"/>
      <c r="N25" s="64"/>
      <c r="O25" s="64"/>
      <c r="P25" s="66">
        <v>43543</v>
      </c>
      <c r="Q25" s="64" t="s">
        <v>77</v>
      </c>
      <c r="R25" s="64"/>
      <c r="S25" s="64" t="s">
        <v>75</v>
      </c>
      <c r="T25" s="64"/>
    </row>
    <row r="26" spans="1:20">
      <c r="A26" s="4">
        <v>22</v>
      </c>
      <c r="B26" s="64" t="s">
        <v>67</v>
      </c>
      <c r="C26" s="64" t="s">
        <v>1075</v>
      </c>
      <c r="D26" s="50" t="s">
        <v>27</v>
      </c>
      <c r="E26" s="64" t="s">
        <v>1076</v>
      </c>
      <c r="F26" s="64" t="s">
        <v>342</v>
      </c>
      <c r="G26" s="65">
        <v>14</v>
      </c>
      <c r="H26" s="65">
        <v>129</v>
      </c>
      <c r="I26" s="65">
        <v>143</v>
      </c>
      <c r="J26" s="64"/>
      <c r="K26" s="64"/>
      <c r="L26" s="64"/>
      <c r="M26" s="64"/>
      <c r="N26" s="64"/>
      <c r="O26" s="64"/>
      <c r="P26" s="66">
        <v>43543</v>
      </c>
      <c r="Q26" s="64" t="s">
        <v>77</v>
      </c>
      <c r="R26" s="64"/>
      <c r="S26" s="64" t="s">
        <v>75</v>
      </c>
      <c r="T26" s="64"/>
    </row>
    <row r="27" spans="1:20">
      <c r="A27" s="4">
        <v>23</v>
      </c>
      <c r="B27" s="64" t="s">
        <v>67</v>
      </c>
      <c r="C27" s="64" t="s">
        <v>1077</v>
      </c>
      <c r="D27" s="50" t="s">
        <v>27</v>
      </c>
      <c r="E27" s="64" t="s">
        <v>1078</v>
      </c>
      <c r="F27" s="64" t="s">
        <v>120</v>
      </c>
      <c r="G27" s="65">
        <v>53</v>
      </c>
      <c r="H27" s="65">
        <v>49</v>
      </c>
      <c r="I27" s="65">
        <v>102</v>
      </c>
      <c r="J27" s="64"/>
      <c r="K27" s="64"/>
      <c r="L27" s="64"/>
      <c r="M27" s="64"/>
      <c r="N27" s="64"/>
      <c r="O27" s="64"/>
      <c r="P27" s="66">
        <v>43545</v>
      </c>
      <c r="Q27" s="64" t="s">
        <v>79</v>
      </c>
      <c r="R27" s="64"/>
      <c r="S27" s="64" t="s">
        <v>75</v>
      </c>
      <c r="T27" s="64"/>
    </row>
    <row r="28" spans="1:20">
      <c r="A28" s="4">
        <v>24</v>
      </c>
      <c r="B28" s="64" t="s">
        <v>67</v>
      </c>
      <c r="C28" s="64" t="s">
        <v>1079</v>
      </c>
      <c r="D28" s="50" t="s">
        <v>27</v>
      </c>
      <c r="E28" s="64" t="s">
        <v>1080</v>
      </c>
      <c r="F28" s="64" t="s">
        <v>120</v>
      </c>
      <c r="G28" s="65">
        <v>21</v>
      </c>
      <c r="H28" s="65">
        <v>21</v>
      </c>
      <c r="I28" s="65">
        <v>42</v>
      </c>
      <c r="J28" s="64"/>
      <c r="K28" s="64"/>
      <c r="L28" s="64"/>
      <c r="M28" s="64"/>
      <c r="N28" s="64"/>
      <c r="O28" s="64"/>
      <c r="P28" s="66">
        <v>43545</v>
      </c>
      <c r="Q28" s="64" t="s">
        <v>79</v>
      </c>
      <c r="R28" s="64"/>
      <c r="S28" s="64" t="s">
        <v>75</v>
      </c>
      <c r="T28" s="64"/>
    </row>
    <row r="29" spans="1:20">
      <c r="A29" s="4">
        <v>25</v>
      </c>
      <c r="B29" s="64" t="s">
        <v>67</v>
      </c>
      <c r="C29" s="64" t="s">
        <v>1081</v>
      </c>
      <c r="D29" s="50" t="s">
        <v>27</v>
      </c>
      <c r="E29" s="64" t="s">
        <v>1082</v>
      </c>
      <c r="F29" s="64" t="s">
        <v>120</v>
      </c>
      <c r="G29" s="65">
        <v>51</v>
      </c>
      <c r="H29" s="65">
        <v>73</v>
      </c>
      <c r="I29" s="65">
        <v>124</v>
      </c>
      <c r="J29" s="64"/>
      <c r="K29" s="64"/>
      <c r="L29" s="64"/>
      <c r="M29" s="64"/>
      <c r="N29" s="64"/>
      <c r="O29" s="64"/>
      <c r="P29" s="66">
        <v>43549</v>
      </c>
      <c r="Q29" s="64" t="s">
        <v>76</v>
      </c>
      <c r="R29" s="64"/>
      <c r="S29" s="64" t="s">
        <v>75</v>
      </c>
      <c r="T29" s="64"/>
    </row>
    <row r="30" spans="1:20">
      <c r="A30" s="4">
        <v>26</v>
      </c>
      <c r="B30" s="64" t="s">
        <v>67</v>
      </c>
      <c r="C30" s="64" t="s">
        <v>1083</v>
      </c>
      <c r="D30" s="50" t="s">
        <v>27</v>
      </c>
      <c r="E30" s="64" t="s">
        <v>1084</v>
      </c>
      <c r="F30" s="64" t="s">
        <v>120</v>
      </c>
      <c r="G30" s="65">
        <v>23</v>
      </c>
      <c r="H30" s="65">
        <v>22</v>
      </c>
      <c r="I30" s="65">
        <v>45</v>
      </c>
      <c r="J30" s="82">
        <v>9854255366</v>
      </c>
      <c r="K30" s="82"/>
      <c r="L30" s="82"/>
      <c r="M30" s="82"/>
      <c r="N30" s="82"/>
      <c r="O30" s="82"/>
      <c r="P30" s="66">
        <v>43549</v>
      </c>
      <c r="Q30" s="64" t="s">
        <v>76</v>
      </c>
      <c r="R30" s="64"/>
      <c r="S30" s="64" t="s">
        <v>75</v>
      </c>
      <c r="T30" s="64"/>
    </row>
    <row r="31" spans="1:20">
      <c r="A31" s="4">
        <v>27</v>
      </c>
      <c r="B31" s="64" t="s">
        <v>67</v>
      </c>
      <c r="C31" s="64" t="s">
        <v>1085</v>
      </c>
      <c r="D31" s="50" t="s">
        <v>27</v>
      </c>
      <c r="E31" s="64" t="s">
        <v>1086</v>
      </c>
      <c r="F31" s="64" t="s">
        <v>120</v>
      </c>
      <c r="G31" s="65">
        <v>60</v>
      </c>
      <c r="H31" s="65">
        <v>42</v>
      </c>
      <c r="I31" s="65">
        <v>102</v>
      </c>
      <c r="J31" s="82">
        <v>9613847350</v>
      </c>
      <c r="K31" s="82"/>
      <c r="L31" s="82"/>
      <c r="M31" s="82"/>
      <c r="N31" s="82"/>
      <c r="O31" s="82"/>
      <c r="P31" s="66">
        <v>43550</v>
      </c>
      <c r="Q31" s="64" t="s">
        <v>77</v>
      </c>
      <c r="R31" s="64"/>
      <c r="S31" s="64" t="s">
        <v>75</v>
      </c>
      <c r="T31" s="64"/>
    </row>
    <row r="32" spans="1:20">
      <c r="A32" s="4">
        <v>28</v>
      </c>
      <c r="B32" s="64" t="s">
        <v>67</v>
      </c>
      <c r="C32" s="64" t="s">
        <v>1087</v>
      </c>
      <c r="D32" s="50" t="s">
        <v>27</v>
      </c>
      <c r="E32" s="64" t="s">
        <v>1088</v>
      </c>
      <c r="F32" s="64" t="s">
        <v>120</v>
      </c>
      <c r="G32" s="65">
        <v>44</v>
      </c>
      <c r="H32" s="65">
        <v>42</v>
      </c>
      <c r="I32" s="65">
        <v>86</v>
      </c>
      <c r="J32" s="82">
        <v>9957957073</v>
      </c>
      <c r="K32" s="82"/>
      <c r="L32" s="82"/>
      <c r="M32" s="82"/>
      <c r="N32" s="82"/>
      <c r="O32" s="82"/>
      <c r="P32" s="66">
        <v>43550</v>
      </c>
      <c r="Q32" s="64" t="s">
        <v>77</v>
      </c>
      <c r="R32" s="64"/>
      <c r="S32" s="64" t="s">
        <v>75</v>
      </c>
      <c r="T32" s="64"/>
    </row>
    <row r="33" spans="1:20">
      <c r="A33" s="4">
        <v>29</v>
      </c>
      <c r="B33" s="64" t="s">
        <v>67</v>
      </c>
      <c r="C33" s="64" t="s">
        <v>1089</v>
      </c>
      <c r="D33" s="50" t="s">
        <v>27</v>
      </c>
      <c r="E33" s="64" t="s">
        <v>1090</v>
      </c>
      <c r="F33" s="64" t="s">
        <v>120</v>
      </c>
      <c r="G33" s="65">
        <v>46</v>
      </c>
      <c r="H33" s="65">
        <v>52</v>
      </c>
      <c r="I33" s="65">
        <v>98</v>
      </c>
      <c r="J33" s="82">
        <v>7399683608</v>
      </c>
      <c r="K33" s="82"/>
      <c r="L33" s="82"/>
      <c r="M33" s="82"/>
      <c r="N33" s="82"/>
      <c r="O33" s="82"/>
      <c r="P33" s="66">
        <v>43552</v>
      </c>
      <c r="Q33" s="64" t="s">
        <v>79</v>
      </c>
      <c r="R33" s="64"/>
      <c r="S33" s="64" t="s">
        <v>75</v>
      </c>
      <c r="T33" s="64"/>
    </row>
    <row r="34" spans="1:20">
      <c r="A34" s="4">
        <v>30</v>
      </c>
      <c r="B34" s="64" t="s">
        <v>67</v>
      </c>
      <c r="C34" s="64" t="s">
        <v>1091</v>
      </c>
      <c r="D34" s="50" t="s">
        <v>27</v>
      </c>
      <c r="E34" s="64" t="s">
        <v>1092</v>
      </c>
      <c r="F34" s="64" t="s">
        <v>101</v>
      </c>
      <c r="G34" s="65">
        <v>9</v>
      </c>
      <c r="H34" s="65">
        <v>57</v>
      </c>
      <c r="I34" s="65">
        <v>66</v>
      </c>
      <c r="J34" s="82">
        <v>7399168350</v>
      </c>
      <c r="K34" s="82"/>
      <c r="L34" s="82"/>
      <c r="M34" s="82"/>
      <c r="N34" s="82"/>
      <c r="O34" s="82"/>
      <c r="P34" s="66">
        <v>43552</v>
      </c>
      <c r="Q34" s="64" t="s">
        <v>79</v>
      </c>
      <c r="R34" s="64"/>
      <c r="S34" s="64" t="s">
        <v>75</v>
      </c>
      <c r="T34" s="64"/>
    </row>
    <row r="35" spans="1:20">
      <c r="A35" s="4">
        <v>31</v>
      </c>
      <c r="B35" s="64" t="s">
        <v>67</v>
      </c>
      <c r="C35" s="64" t="s">
        <v>1093</v>
      </c>
      <c r="D35" s="50" t="s">
        <v>27</v>
      </c>
      <c r="E35" s="64" t="s">
        <v>1094</v>
      </c>
      <c r="F35" s="64" t="s">
        <v>101</v>
      </c>
      <c r="G35" s="65">
        <v>65</v>
      </c>
      <c r="H35" s="65">
        <v>48</v>
      </c>
      <c r="I35" s="65">
        <v>113</v>
      </c>
      <c r="J35" s="82">
        <v>9859418362</v>
      </c>
      <c r="K35" s="82"/>
      <c r="L35" s="82"/>
      <c r="M35" s="82"/>
      <c r="N35" s="82"/>
      <c r="O35" s="82"/>
      <c r="P35" s="66">
        <v>43552</v>
      </c>
      <c r="Q35" s="64" t="s">
        <v>79</v>
      </c>
      <c r="R35" s="64"/>
      <c r="S35" s="64" t="s">
        <v>75</v>
      </c>
      <c r="T35" s="64"/>
    </row>
    <row r="36" spans="1:20">
      <c r="A36" s="4">
        <v>32</v>
      </c>
      <c r="B36" s="50"/>
      <c r="C36" s="51"/>
      <c r="D36" s="18"/>
      <c r="E36" s="52"/>
      <c r="F36" s="53"/>
      <c r="G36" s="19"/>
      <c r="H36" s="19"/>
      <c r="I36" s="17"/>
      <c r="J36" s="54"/>
      <c r="K36" s="18"/>
      <c r="L36" s="18"/>
      <c r="M36" s="18"/>
      <c r="N36" s="18"/>
      <c r="O36" s="18"/>
      <c r="P36" s="57"/>
      <c r="Q36" s="58"/>
      <c r="R36" s="18"/>
      <c r="S36" s="18"/>
      <c r="T36" s="18"/>
    </row>
    <row r="37" spans="1:20">
      <c r="A37" s="4">
        <v>33</v>
      </c>
      <c r="B37" s="50"/>
      <c r="C37" s="51"/>
      <c r="D37" s="18"/>
      <c r="E37" s="52"/>
      <c r="F37" s="53"/>
      <c r="G37" s="19"/>
      <c r="H37" s="19"/>
      <c r="I37" s="17"/>
      <c r="J37" s="54"/>
      <c r="K37" s="18"/>
      <c r="L37" s="18"/>
      <c r="M37" s="18"/>
      <c r="N37" s="18"/>
      <c r="O37" s="18"/>
      <c r="P37" s="57"/>
      <c r="Q37" s="58"/>
      <c r="R37" s="18"/>
      <c r="S37" s="18"/>
      <c r="T37" s="18"/>
    </row>
    <row r="38" spans="1:20">
      <c r="A38" s="4">
        <v>34</v>
      </c>
      <c r="B38" s="50"/>
      <c r="C38" s="51"/>
      <c r="D38" s="18"/>
      <c r="E38" s="52"/>
      <c r="F38" s="53"/>
      <c r="G38" s="19"/>
      <c r="H38" s="19"/>
      <c r="I38" s="17"/>
      <c r="J38" s="54"/>
      <c r="K38" s="18"/>
      <c r="L38" s="18"/>
      <c r="M38" s="18"/>
      <c r="N38" s="18"/>
      <c r="O38" s="18"/>
      <c r="P38" s="57"/>
      <c r="Q38" s="58"/>
      <c r="R38" s="18"/>
      <c r="S38" s="18"/>
      <c r="T38" s="18"/>
    </row>
    <row r="39" spans="1:20">
      <c r="A39" s="4">
        <v>35</v>
      </c>
      <c r="B39" s="50"/>
      <c r="C39" s="51"/>
      <c r="D39" s="18"/>
      <c r="E39" s="52"/>
      <c r="F39" s="53"/>
      <c r="G39" s="19"/>
      <c r="H39" s="19"/>
      <c r="I39" s="17"/>
      <c r="J39" s="54"/>
      <c r="K39" s="18"/>
      <c r="L39" s="18"/>
      <c r="M39" s="18"/>
      <c r="N39" s="18"/>
      <c r="O39" s="18"/>
      <c r="P39" s="57"/>
      <c r="Q39" s="58"/>
      <c r="R39" s="18"/>
      <c r="S39" s="18"/>
      <c r="T39" s="18"/>
    </row>
    <row r="40" spans="1:20">
      <c r="A40" s="4">
        <v>36</v>
      </c>
      <c r="B40" s="50"/>
      <c r="C40" s="51"/>
      <c r="D40" s="18"/>
      <c r="E40" s="52"/>
      <c r="F40" s="53"/>
      <c r="G40" s="19"/>
      <c r="H40" s="19"/>
      <c r="I40" s="17"/>
      <c r="J40" s="54"/>
      <c r="K40" s="18"/>
      <c r="L40" s="18"/>
      <c r="M40" s="18"/>
      <c r="N40" s="18"/>
      <c r="O40" s="18"/>
      <c r="P40" s="57"/>
      <c r="Q40" s="58"/>
      <c r="R40" s="18"/>
      <c r="S40" s="18"/>
      <c r="T40" s="18"/>
    </row>
    <row r="41" spans="1:20">
      <c r="A41" s="4">
        <v>37</v>
      </c>
      <c r="B41" s="50"/>
      <c r="C41" s="51"/>
      <c r="D41" s="18"/>
      <c r="E41" s="52"/>
      <c r="F41" s="53"/>
      <c r="G41" s="19"/>
      <c r="H41" s="19"/>
      <c r="I41" s="17"/>
      <c r="J41" s="54"/>
      <c r="K41" s="18"/>
      <c r="L41" s="18"/>
      <c r="M41" s="18"/>
      <c r="N41" s="18"/>
      <c r="O41" s="18"/>
      <c r="P41" s="57"/>
      <c r="Q41" s="58"/>
      <c r="R41" s="18"/>
      <c r="S41" s="18"/>
      <c r="T41" s="18"/>
    </row>
    <row r="42" spans="1:20">
      <c r="A42" s="4">
        <v>38</v>
      </c>
      <c r="B42" s="50"/>
      <c r="C42" s="51"/>
      <c r="D42" s="18"/>
      <c r="E42" s="52"/>
      <c r="F42" s="53"/>
      <c r="G42" s="19"/>
      <c r="H42" s="19"/>
      <c r="I42" s="17"/>
      <c r="J42" s="54"/>
      <c r="K42" s="18"/>
      <c r="L42" s="18"/>
      <c r="M42" s="18"/>
      <c r="N42" s="18"/>
      <c r="O42" s="18"/>
      <c r="P42" s="57"/>
      <c r="Q42" s="58"/>
      <c r="R42" s="18"/>
      <c r="S42" s="18"/>
      <c r="T42" s="18"/>
    </row>
    <row r="43" spans="1:20">
      <c r="A43" s="4">
        <v>39</v>
      </c>
      <c r="B43" s="50"/>
      <c r="C43" s="51"/>
      <c r="D43" s="18"/>
      <c r="E43" s="52"/>
      <c r="F43" s="53"/>
      <c r="G43" s="19"/>
      <c r="H43" s="19"/>
      <c r="I43" s="17"/>
      <c r="J43" s="54"/>
      <c r="K43" s="18"/>
      <c r="L43" s="18"/>
      <c r="M43" s="18"/>
      <c r="N43" s="18"/>
      <c r="O43" s="18"/>
      <c r="P43" s="57"/>
      <c r="Q43" s="58"/>
      <c r="R43" s="18"/>
      <c r="S43" s="18"/>
      <c r="T43" s="18"/>
    </row>
    <row r="44" spans="1:20">
      <c r="A44" s="4">
        <v>40</v>
      </c>
      <c r="B44" s="50"/>
      <c r="C44" s="51"/>
      <c r="D44" s="18"/>
      <c r="E44" s="52"/>
      <c r="F44" s="53"/>
      <c r="G44" s="19"/>
      <c r="H44" s="19"/>
      <c r="I44" s="17"/>
      <c r="J44" s="54"/>
      <c r="K44" s="18"/>
      <c r="L44" s="18"/>
      <c r="M44" s="18"/>
      <c r="N44" s="18"/>
      <c r="O44" s="18"/>
      <c r="P44" s="57"/>
      <c r="Q44" s="58"/>
      <c r="R44" s="18"/>
      <c r="S44" s="18"/>
      <c r="T44" s="18"/>
    </row>
    <row r="45" spans="1:20">
      <c r="A45" s="4">
        <v>41</v>
      </c>
      <c r="B45" s="50"/>
      <c r="C45" s="51"/>
      <c r="D45" s="18"/>
      <c r="E45" s="52"/>
      <c r="F45" s="53"/>
      <c r="G45" s="19"/>
      <c r="H45" s="19"/>
      <c r="I45" s="17"/>
      <c r="J45" s="54"/>
      <c r="K45" s="18"/>
      <c r="L45" s="18"/>
      <c r="M45" s="18"/>
      <c r="N45" s="18"/>
      <c r="O45" s="18"/>
      <c r="P45" s="57"/>
      <c r="Q45" s="58"/>
      <c r="R45" s="18"/>
      <c r="S45" s="18"/>
      <c r="T45" s="18"/>
    </row>
    <row r="46" spans="1:20">
      <c r="A46" s="4">
        <v>42</v>
      </c>
      <c r="B46" s="50"/>
      <c r="C46" s="51"/>
      <c r="D46" s="18"/>
      <c r="E46" s="52"/>
      <c r="F46" s="53"/>
      <c r="G46" s="19"/>
      <c r="H46" s="19"/>
      <c r="I46" s="17"/>
      <c r="J46" s="54"/>
      <c r="K46" s="18"/>
      <c r="L46" s="18"/>
      <c r="M46" s="18"/>
      <c r="N46" s="18"/>
      <c r="O46" s="18"/>
      <c r="P46" s="57"/>
      <c r="Q46" s="58"/>
      <c r="R46" s="18"/>
      <c r="S46" s="18"/>
      <c r="T46" s="18"/>
    </row>
    <row r="47" spans="1:20">
      <c r="A47" s="4">
        <v>43</v>
      </c>
      <c r="B47" s="50"/>
      <c r="C47" s="51"/>
      <c r="D47" s="18"/>
      <c r="E47" s="52"/>
      <c r="F47" s="53"/>
      <c r="G47" s="19"/>
      <c r="H47" s="19"/>
      <c r="I47" s="17"/>
      <c r="J47" s="54"/>
      <c r="K47" s="18"/>
      <c r="L47" s="18"/>
      <c r="M47" s="18"/>
      <c r="N47" s="18"/>
      <c r="O47" s="18"/>
      <c r="P47" s="57"/>
      <c r="Q47" s="58"/>
      <c r="R47" s="18"/>
      <c r="S47" s="18"/>
      <c r="T47" s="18"/>
    </row>
    <row r="48" spans="1:20">
      <c r="A48" s="4">
        <v>44</v>
      </c>
      <c r="B48" s="50"/>
      <c r="C48" s="51"/>
      <c r="D48" s="18"/>
      <c r="E48" s="52"/>
      <c r="F48" s="53"/>
      <c r="G48" s="19"/>
      <c r="H48" s="19"/>
      <c r="I48" s="17"/>
      <c r="J48" s="54"/>
      <c r="K48" s="18"/>
      <c r="L48" s="18"/>
      <c r="M48" s="18"/>
      <c r="N48" s="18"/>
      <c r="O48" s="18"/>
      <c r="P48" s="57"/>
      <c r="Q48" s="58"/>
      <c r="R48" s="18"/>
      <c r="S48" s="18"/>
      <c r="T48" s="18"/>
    </row>
    <row r="49" spans="1:20">
      <c r="A49" s="4">
        <v>45</v>
      </c>
      <c r="B49" s="50"/>
      <c r="C49" s="51"/>
      <c r="D49" s="18"/>
      <c r="E49" s="52"/>
      <c r="F49" s="53"/>
      <c r="G49" s="19"/>
      <c r="H49" s="19"/>
      <c r="I49" s="17"/>
      <c r="J49" s="54"/>
      <c r="K49" s="18"/>
      <c r="L49" s="18"/>
      <c r="M49" s="18"/>
      <c r="N49" s="18"/>
      <c r="O49" s="18"/>
      <c r="P49" s="57"/>
      <c r="Q49" s="58"/>
      <c r="R49" s="18"/>
      <c r="S49" s="18"/>
      <c r="T49" s="18"/>
    </row>
    <row r="50" spans="1:20">
      <c r="A50" s="4">
        <v>46</v>
      </c>
      <c r="B50" s="50"/>
      <c r="C50" s="51"/>
      <c r="D50" s="18"/>
      <c r="E50" s="52"/>
      <c r="F50" s="53"/>
      <c r="G50" s="19"/>
      <c r="H50" s="19"/>
      <c r="I50" s="17"/>
      <c r="J50" s="54"/>
      <c r="K50" s="18"/>
      <c r="L50" s="18"/>
      <c r="M50" s="18"/>
      <c r="N50" s="18"/>
      <c r="O50" s="18"/>
      <c r="P50" s="57"/>
      <c r="Q50" s="58"/>
      <c r="R50" s="18"/>
      <c r="S50" s="18"/>
      <c r="T50" s="18"/>
    </row>
    <row r="51" spans="1:20">
      <c r="A51" s="4">
        <v>47</v>
      </c>
      <c r="B51" s="50"/>
      <c r="C51" s="51"/>
      <c r="D51" s="18"/>
      <c r="E51" s="52"/>
      <c r="F51" s="53"/>
      <c r="G51" s="19"/>
      <c r="H51" s="19"/>
      <c r="I51" s="17"/>
      <c r="J51" s="54"/>
      <c r="K51" s="18"/>
      <c r="L51" s="18"/>
      <c r="M51" s="18"/>
      <c r="N51" s="18"/>
      <c r="O51" s="18"/>
      <c r="P51" s="57"/>
      <c r="Q51" s="58"/>
      <c r="R51" s="18"/>
      <c r="S51" s="18"/>
      <c r="T51" s="18"/>
    </row>
    <row r="52" spans="1:20">
      <c r="A52" s="4">
        <v>48</v>
      </c>
      <c r="B52" s="50"/>
      <c r="C52" s="51"/>
      <c r="D52" s="18"/>
      <c r="E52" s="52"/>
      <c r="F52" s="53"/>
      <c r="G52" s="19"/>
      <c r="H52" s="19"/>
      <c r="I52" s="17"/>
      <c r="J52" s="54"/>
      <c r="K52" s="18"/>
      <c r="L52" s="18"/>
      <c r="M52" s="18"/>
      <c r="N52" s="18"/>
      <c r="O52" s="18"/>
      <c r="P52" s="57"/>
      <c r="Q52" s="58"/>
      <c r="R52" s="18"/>
      <c r="S52" s="18"/>
      <c r="T52" s="18"/>
    </row>
    <row r="53" spans="1:20">
      <c r="A53" s="4">
        <v>49</v>
      </c>
      <c r="B53" s="50"/>
      <c r="C53" s="51"/>
      <c r="D53" s="18"/>
      <c r="E53" s="52"/>
      <c r="F53" s="53"/>
      <c r="G53" s="19"/>
      <c r="H53" s="19"/>
      <c r="I53" s="17"/>
      <c r="J53" s="54"/>
      <c r="K53" s="18"/>
      <c r="L53" s="18"/>
      <c r="M53" s="18"/>
      <c r="N53" s="18"/>
      <c r="O53" s="18"/>
      <c r="P53" s="57"/>
      <c r="Q53" s="58"/>
      <c r="R53" s="18"/>
      <c r="S53" s="18"/>
      <c r="T53" s="18"/>
    </row>
    <row r="54" spans="1:20">
      <c r="A54" s="4">
        <v>50</v>
      </c>
      <c r="B54" s="50"/>
      <c r="C54" s="51"/>
      <c r="D54" s="18"/>
      <c r="E54" s="52"/>
      <c r="F54" s="53"/>
      <c r="G54" s="19"/>
      <c r="H54" s="19"/>
      <c r="I54" s="17"/>
      <c r="J54" s="54"/>
      <c r="K54" s="18"/>
      <c r="L54" s="18"/>
      <c r="M54" s="18"/>
      <c r="N54" s="18"/>
      <c r="O54" s="18"/>
      <c r="P54" s="57"/>
      <c r="Q54" s="58"/>
      <c r="R54" s="18"/>
      <c r="S54" s="18"/>
      <c r="T54" s="18"/>
    </row>
    <row r="55" spans="1:20">
      <c r="A55" s="4">
        <v>51</v>
      </c>
      <c r="B55" s="50"/>
      <c r="C55" s="51"/>
      <c r="D55" s="18"/>
      <c r="E55" s="52"/>
      <c r="F55" s="53"/>
      <c r="G55" s="19"/>
      <c r="H55" s="19"/>
      <c r="I55" s="17"/>
      <c r="J55" s="54"/>
      <c r="K55" s="18"/>
      <c r="L55" s="18"/>
      <c r="M55" s="18"/>
      <c r="N55" s="18"/>
      <c r="O55" s="18"/>
      <c r="P55" s="57"/>
      <c r="Q55" s="58"/>
      <c r="R55" s="18"/>
      <c r="S55" s="18"/>
      <c r="T55" s="18"/>
    </row>
    <row r="56" spans="1:20">
      <c r="A56" s="4">
        <v>52</v>
      </c>
      <c r="B56" s="50"/>
      <c r="C56" s="51"/>
      <c r="D56" s="18"/>
      <c r="E56" s="52"/>
      <c r="F56" s="53"/>
      <c r="G56" s="19"/>
      <c r="H56" s="19"/>
      <c r="I56" s="17"/>
      <c r="J56" s="54"/>
      <c r="K56" s="18"/>
      <c r="L56" s="18"/>
      <c r="M56" s="18"/>
      <c r="N56" s="18"/>
      <c r="O56" s="18"/>
      <c r="P56" s="57"/>
      <c r="Q56" s="58"/>
      <c r="R56" s="18"/>
      <c r="S56" s="18"/>
      <c r="T56" s="18"/>
    </row>
    <row r="57" spans="1:20">
      <c r="A57" s="4">
        <v>53</v>
      </c>
      <c r="B57" s="50"/>
      <c r="C57" s="51"/>
      <c r="D57" s="18"/>
      <c r="E57" s="52"/>
      <c r="F57" s="53"/>
      <c r="G57" s="19"/>
      <c r="H57" s="19"/>
      <c r="I57" s="17"/>
      <c r="J57" s="54"/>
      <c r="K57" s="18"/>
      <c r="L57" s="18"/>
      <c r="M57" s="18"/>
      <c r="N57" s="18"/>
      <c r="O57" s="18"/>
      <c r="P57" s="57"/>
      <c r="Q57" s="58"/>
      <c r="R57" s="18"/>
      <c r="S57" s="18"/>
      <c r="T57" s="18"/>
    </row>
    <row r="58" spans="1:20">
      <c r="A58" s="4">
        <v>54</v>
      </c>
      <c r="B58" s="50"/>
      <c r="C58" s="51"/>
      <c r="D58" s="18"/>
      <c r="E58" s="52"/>
      <c r="F58" s="53"/>
      <c r="G58" s="19"/>
      <c r="H58" s="19"/>
      <c r="I58" s="17"/>
      <c r="J58" s="54"/>
      <c r="K58" s="18"/>
      <c r="L58" s="18"/>
      <c r="M58" s="18"/>
      <c r="N58" s="18"/>
      <c r="O58" s="18"/>
      <c r="P58" s="57"/>
      <c r="Q58" s="58"/>
      <c r="R58" s="18"/>
      <c r="S58" s="18"/>
      <c r="T58" s="18"/>
    </row>
    <row r="59" spans="1:20">
      <c r="A59" s="4">
        <v>55</v>
      </c>
      <c r="B59" s="50"/>
      <c r="C59" s="51"/>
      <c r="D59" s="18"/>
      <c r="E59" s="52"/>
      <c r="F59" s="53"/>
      <c r="G59" s="19"/>
      <c r="H59" s="19"/>
      <c r="I59" s="17"/>
      <c r="J59" s="54"/>
      <c r="K59" s="18"/>
      <c r="L59" s="18"/>
      <c r="M59" s="18"/>
      <c r="N59" s="18"/>
      <c r="O59" s="18"/>
      <c r="P59" s="57"/>
      <c r="Q59" s="58"/>
      <c r="R59" s="18"/>
      <c r="S59" s="18"/>
      <c r="T59" s="18"/>
    </row>
    <row r="60" spans="1:20">
      <c r="A60" s="4">
        <v>56</v>
      </c>
      <c r="B60" s="50"/>
      <c r="C60" s="51"/>
      <c r="D60" s="18"/>
      <c r="E60" s="52"/>
      <c r="F60" s="53"/>
      <c r="G60" s="19"/>
      <c r="H60" s="19"/>
      <c r="I60" s="17"/>
      <c r="J60" s="54"/>
      <c r="K60" s="18"/>
      <c r="L60" s="18"/>
      <c r="M60" s="18"/>
      <c r="N60" s="18"/>
      <c r="O60" s="18"/>
      <c r="P60" s="57"/>
      <c r="Q60" s="58"/>
      <c r="R60" s="18"/>
      <c r="S60" s="18"/>
      <c r="T60" s="18"/>
    </row>
    <row r="61" spans="1:20">
      <c r="A61" s="4">
        <v>57</v>
      </c>
      <c r="B61" s="50"/>
      <c r="C61" s="51"/>
      <c r="D61" s="18"/>
      <c r="E61" s="52"/>
      <c r="F61" s="53"/>
      <c r="G61" s="19"/>
      <c r="H61" s="19"/>
      <c r="I61" s="17"/>
      <c r="J61" s="54"/>
      <c r="K61" s="18"/>
      <c r="L61" s="18"/>
      <c r="M61" s="18"/>
      <c r="N61" s="18"/>
      <c r="O61" s="18"/>
      <c r="P61" s="57"/>
      <c r="Q61" s="58"/>
      <c r="R61" s="18"/>
      <c r="S61" s="18"/>
      <c r="T61" s="18"/>
    </row>
    <row r="62" spans="1:20">
      <c r="A62" s="4">
        <v>58</v>
      </c>
      <c r="B62" s="50"/>
      <c r="C62" s="51"/>
      <c r="D62" s="18"/>
      <c r="E62" s="52"/>
      <c r="F62" s="53"/>
      <c r="G62" s="19"/>
      <c r="H62" s="19"/>
      <c r="I62" s="17"/>
      <c r="J62" s="54"/>
      <c r="K62" s="18"/>
      <c r="L62" s="18"/>
      <c r="M62" s="18"/>
      <c r="N62" s="18"/>
      <c r="O62" s="18"/>
      <c r="P62" s="57"/>
      <c r="Q62" s="58"/>
      <c r="R62" s="18"/>
      <c r="S62" s="18"/>
      <c r="T62" s="18"/>
    </row>
    <row r="63" spans="1:20">
      <c r="A63" s="4">
        <v>59</v>
      </c>
      <c r="B63" s="50"/>
      <c r="C63" s="51"/>
      <c r="D63" s="18"/>
      <c r="E63" s="52"/>
      <c r="F63" s="53"/>
      <c r="G63" s="19"/>
      <c r="H63" s="19"/>
      <c r="I63" s="17"/>
      <c r="J63" s="54"/>
      <c r="K63" s="18"/>
      <c r="L63" s="18"/>
      <c r="M63" s="18"/>
      <c r="N63" s="18"/>
      <c r="O63" s="18"/>
      <c r="P63" s="57"/>
      <c r="Q63" s="58"/>
      <c r="R63" s="18"/>
      <c r="S63" s="18"/>
      <c r="T63" s="18"/>
    </row>
    <row r="64" spans="1:20">
      <c r="A64" s="4">
        <v>60</v>
      </c>
      <c r="B64" s="50"/>
      <c r="C64" s="51"/>
      <c r="D64" s="18"/>
      <c r="E64" s="52"/>
      <c r="F64" s="53"/>
      <c r="G64" s="19"/>
      <c r="H64" s="19"/>
      <c r="I64" s="17"/>
      <c r="J64" s="54"/>
      <c r="K64" s="18"/>
      <c r="L64" s="18"/>
      <c r="M64" s="18"/>
      <c r="N64" s="18"/>
      <c r="O64" s="18"/>
      <c r="P64" s="57"/>
      <c r="Q64" s="58"/>
      <c r="R64" s="18"/>
      <c r="S64" s="18"/>
      <c r="T64" s="18"/>
    </row>
    <row r="65" spans="1:20">
      <c r="A65" s="4">
        <v>61</v>
      </c>
      <c r="B65" s="50"/>
      <c r="C65" s="51"/>
      <c r="D65" s="18"/>
      <c r="E65" s="52"/>
      <c r="F65" s="53"/>
      <c r="G65" s="19"/>
      <c r="H65" s="19"/>
      <c r="I65" s="17"/>
      <c r="J65" s="54"/>
      <c r="K65" s="18"/>
      <c r="L65" s="18"/>
      <c r="M65" s="18"/>
      <c r="N65" s="18"/>
      <c r="O65" s="18"/>
      <c r="P65" s="57"/>
      <c r="Q65" s="58"/>
      <c r="R65" s="18"/>
      <c r="S65" s="18"/>
      <c r="T65" s="18"/>
    </row>
    <row r="66" spans="1:20">
      <c r="A66" s="4">
        <v>62</v>
      </c>
      <c r="B66" s="50"/>
      <c r="C66" s="51"/>
      <c r="D66" s="18"/>
      <c r="E66" s="52"/>
      <c r="F66" s="53"/>
      <c r="G66" s="19"/>
      <c r="H66" s="19"/>
      <c r="I66" s="17"/>
      <c r="J66" s="54"/>
      <c r="K66" s="18"/>
      <c r="L66" s="18"/>
      <c r="M66" s="18"/>
      <c r="N66" s="18"/>
      <c r="O66" s="18"/>
      <c r="P66" s="57"/>
      <c r="Q66" s="58"/>
      <c r="R66" s="18"/>
      <c r="S66" s="18"/>
      <c r="T66" s="18"/>
    </row>
    <row r="67" spans="1:20">
      <c r="A67" s="4">
        <v>63</v>
      </c>
      <c r="B67" s="50"/>
      <c r="C67" s="51"/>
      <c r="D67" s="18"/>
      <c r="E67" s="52"/>
      <c r="F67" s="53"/>
      <c r="G67" s="19"/>
      <c r="H67" s="19"/>
      <c r="I67" s="17"/>
      <c r="J67" s="54"/>
      <c r="K67" s="18"/>
      <c r="L67" s="18"/>
      <c r="M67" s="18"/>
      <c r="N67" s="18"/>
      <c r="O67" s="18"/>
      <c r="P67" s="57"/>
      <c r="Q67" s="58"/>
      <c r="R67" s="18"/>
      <c r="S67" s="18"/>
      <c r="T67" s="18"/>
    </row>
    <row r="68" spans="1:20">
      <c r="A68" s="4">
        <v>64</v>
      </c>
      <c r="B68" s="50"/>
      <c r="C68" s="51"/>
      <c r="D68" s="18"/>
      <c r="E68" s="52"/>
      <c r="F68" s="53"/>
      <c r="G68" s="19"/>
      <c r="H68" s="19"/>
      <c r="I68" s="17"/>
      <c r="J68" s="54"/>
      <c r="K68" s="18"/>
      <c r="L68" s="18"/>
      <c r="M68" s="18"/>
      <c r="N68" s="18"/>
      <c r="O68" s="18"/>
      <c r="P68" s="57"/>
      <c r="Q68" s="58"/>
      <c r="R68" s="18"/>
      <c r="S68" s="18"/>
      <c r="T68" s="18"/>
    </row>
    <row r="69" spans="1:20">
      <c r="A69" s="4">
        <v>65</v>
      </c>
      <c r="B69" s="50"/>
      <c r="C69" s="51"/>
      <c r="D69" s="18"/>
      <c r="E69" s="52"/>
      <c r="F69" s="53"/>
      <c r="G69" s="19"/>
      <c r="H69" s="19"/>
      <c r="I69" s="17"/>
      <c r="J69" s="54"/>
      <c r="K69" s="18"/>
      <c r="L69" s="18"/>
      <c r="M69" s="18"/>
      <c r="N69" s="18"/>
      <c r="O69" s="18"/>
      <c r="P69" s="57"/>
      <c r="Q69" s="58"/>
      <c r="R69" s="18"/>
      <c r="S69" s="18"/>
      <c r="T69" s="18"/>
    </row>
    <row r="70" spans="1:20">
      <c r="A70" s="4">
        <v>66</v>
      </c>
      <c r="B70" s="50"/>
      <c r="C70" s="51"/>
      <c r="D70" s="18"/>
      <c r="E70" s="52"/>
      <c r="F70" s="53"/>
      <c r="G70" s="19"/>
      <c r="H70" s="19"/>
      <c r="I70" s="17"/>
      <c r="J70" s="54"/>
      <c r="K70" s="18"/>
      <c r="L70" s="18"/>
      <c r="M70" s="18"/>
      <c r="N70" s="18"/>
      <c r="O70" s="18"/>
      <c r="P70" s="57"/>
      <c r="Q70" s="58"/>
      <c r="R70" s="18"/>
      <c r="S70" s="18"/>
      <c r="T70" s="18"/>
    </row>
    <row r="71" spans="1:20">
      <c r="A71" s="4">
        <v>67</v>
      </c>
      <c r="B71" s="50"/>
      <c r="C71" s="51"/>
      <c r="D71" s="18"/>
      <c r="E71" s="52"/>
      <c r="F71" s="53"/>
      <c r="G71" s="19"/>
      <c r="H71" s="19"/>
      <c r="I71" s="17"/>
      <c r="J71" s="54"/>
      <c r="K71" s="18"/>
      <c r="L71" s="18"/>
      <c r="M71" s="18"/>
      <c r="N71" s="18"/>
      <c r="O71" s="18"/>
      <c r="P71" s="57"/>
      <c r="Q71" s="58"/>
      <c r="R71" s="18"/>
      <c r="S71" s="18"/>
      <c r="T71" s="18"/>
    </row>
    <row r="72" spans="1:20">
      <c r="A72" s="4">
        <v>68</v>
      </c>
      <c r="B72" s="50"/>
      <c r="C72" s="51"/>
      <c r="D72" s="18"/>
      <c r="E72" s="52"/>
      <c r="F72" s="53"/>
      <c r="G72" s="19"/>
      <c r="H72" s="19"/>
      <c r="I72" s="17"/>
      <c r="J72" s="54"/>
      <c r="K72" s="18"/>
      <c r="L72" s="18"/>
      <c r="M72" s="18"/>
      <c r="N72" s="18"/>
      <c r="O72" s="18"/>
      <c r="P72" s="57"/>
      <c r="Q72" s="58"/>
      <c r="R72" s="18"/>
      <c r="S72" s="18"/>
      <c r="T72" s="18"/>
    </row>
    <row r="73" spans="1:20">
      <c r="A73" s="4">
        <v>69</v>
      </c>
      <c r="B73" s="50"/>
      <c r="C73" s="51"/>
      <c r="D73" s="18"/>
      <c r="E73" s="52"/>
      <c r="F73" s="53"/>
      <c r="G73" s="19"/>
      <c r="H73" s="19"/>
      <c r="I73" s="17"/>
      <c r="J73" s="54"/>
      <c r="K73" s="18"/>
      <c r="L73" s="18"/>
      <c r="M73" s="18"/>
      <c r="N73" s="18"/>
      <c r="O73" s="18"/>
      <c r="P73" s="57"/>
      <c r="Q73" s="58"/>
      <c r="R73" s="18"/>
      <c r="S73" s="18"/>
      <c r="T73" s="18"/>
    </row>
    <row r="74" spans="1:20">
      <c r="A74" s="4">
        <v>70</v>
      </c>
      <c r="B74" s="50"/>
      <c r="C74" s="51"/>
      <c r="D74" s="18"/>
      <c r="E74" s="52"/>
      <c r="F74" s="53"/>
      <c r="G74" s="19"/>
      <c r="H74" s="19"/>
      <c r="I74" s="17"/>
      <c r="J74" s="54"/>
      <c r="K74" s="18"/>
      <c r="L74" s="18"/>
      <c r="M74" s="18"/>
      <c r="N74" s="18"/>
      <c r="O74" s="18"/>
      <c r="P74" s="57"/>
      <c r="Q74" s="58"/>
      <c r="R74" s="18"/>
      <c r="S74" s="18"/>
      <c r="T74" s="18"/>
    </row>
    <row r="75" spans="1:20">
      <c r="A75" s="4">
        <v>71</v>
      </c>
      <c r="B75" s="50"/>
      <c r="C75" s="51"/>
      <c r="D75" s="18"/>
      <c r="E75" s="52"/>
      <c r="F75" s="53"/>
      <c r="G75" s="19"/>
      <c r="H75" s="19"/>
      <c r="I75" s="17"/>
      <c r="J75" s="54"/>
      <c r="K75" s="18"/>
      <c r="L75" s="18"/>
      <c r="M75" s="18"/>
      <c r="N75" s="18"/>
      <c r="O75" s="18"/>
      <c r="P75" s="57"/>
      <c r="Q75" s="58"/>
      <c r="R75" s="18"/>
      <c r="S75" s="18"/>
      <c r="T75" s="18"/>
    </row>
    <row r="76" spans="1:20">
      <c r="A76" s="4">
        <v>72</v>
      </c>
      <c r="B76" s="50"/>
      <c r="C76" s="51"/>
      <c r="D76" s="18"/>
      <c r="E76" s="52"/>
      <c r="F76" s="53"/>
      <c r="G76" s="19"/>
      <c r="H76" s="19"/>
      <c r="I76" s="17"/>
      <c r="J76" s="54"/>
      <c r="K76" s="18"/>
      <c r="L76" s="18"/>
      <c r="M76" s="18"/>
      <c r="N76" s="18"/>
      <c r="O76" s="18"/>
      <c r="P76" s="57"/>
      <c r="Q76" s="58"/>
      <c r="R76" s="18"/>
      <c r="S76" s="18"/>
      <c r="T76" s="18"/>
    </row>
    <row r="77" spans="1:20">
      <c r="A77" s="4">
        <v>73</v>
      </c>
      <c r="B77" s="50"/>
      <c r="C77" s="51"/>
      <c r="D77" s="18"/>
      <c r="E77" s="52"/>
      <c r="F77" s="53"/>
      <c r="G77" s="19"/>
      <c r="H77" s="19"/>
      <c r="I77" s="17"/>
      <c r="J77" s="54"/>
      <c r="K77" s="18"/>
      <c r="L77" s="18"/>
      <c r="M77" s="18"/>
      <c r="N77" s="18"/>
      <c r="O77" s="18"/>
      <c r="P77" s="57"/>
      <c r="Q77" s="58"/>
      <c r="R77" s="18"/>
      <c r="S77" s="18"/>
      <c r="T77" s="18"/>
    </row>
    <row r="78" spans="1:20">
      <c r="A78" s="4">
        <v>74</v>
      </c>
      <c r="B78" s="50"/>
      <c r="C78" s="51"/>
      <c r="D78" s="18"/>
      <c r="E78" s="52"/>
      <c r="F78" s="53"/>
      <c r="G78" s="19"/>
      <c r="H78" s="19"/>
      <c r="I78" s="17"/>
      <c r="J78" s="54"/>
      <c r="K78" s="18"/>
      <c r="L78" s="18"/>
      <c r="M78" s="18"/>
      <c r="N78" s="18"/>
      <c r="O78" s="18"/>
      <c r="P78" s="57"/>
      <c r="Q78" s="58"/>
      <c r="R78" s="18"/>
      <c r="S78" s="18"/>
      <c r="T78" s="18"/>
    </row>
    <row r="79" spans="1:20">
      <c r="A79" s="4">
        <v>75</v>
      </c>
      <c r="B79" s="50"/>
      <c r="C79" s="51"/>
      <c r="D79" s="18"/>
      <c r="E79" s="52"/>
      <c r="F79" s="53"/>
      <c r="G79" s="19"/>
      <c r="H79" s="19"/>
      <c r="I79" s="17"/>
      <c r="J79" s="54"/>
      <c r="K79" s="18"/>
      <c r="L79" s="18"/>
      <c r="M79" s="18"/>
      <c r="N79" s="18"/>
      <c r="O79" s="18"/>
      <c r="P79" s="57"/>
      <c r="Q79" s="58"/>
      <c r="R79" s="18"/>
      <c r="S79" s="18"/>
      <c r="T79" s="18"/>
    </row>
    <row r="80" spans="1:20">
      <c r="A80" s="4">
        <v>76</v>
      </c>
      <c r="B80" s="50"/>
      <c r="C80" s="51"/>
      <c r="D80" s="18"/>
      <c r="E80" s="52"/>
      <c r="F80" s="53"/>
      <c r="G80" s="19"/>
      <c r="H80" s="19"/>
      <c r="I80" s="17"/>
      <c r="J80" s="54"/>
      <c r="K80" s="18"/>
      <c r="L80" s="18"/>
      <c r="M80" s="18"/>
      <c r="N80" s="18"/>
      <c r="O80" s="18"/>
      <c r="P80" s="57"/>
      <c r="Q80" s="58"/>
      <c r="R80" s="18"/>
      <c r="S80" s="18"/>
      <c r="T80" s="18"/>
    </row>
    <row r="81" spans="1:20">
      <c r="A81" s="4">
        <v>77</v>
      </c>
      <c r="B81" s="50"/>
      <c r="C81" s="51"/>
      <c r="D81" s="18"/>
      <c r="E81" s="52"/>
      <c r="F81" s="53"/>
      <c r="G81" s="19"/>
      <c r="H81" s="19"/>
      <c r="I81" s="17"/>
      <c r="J81" s="54"/>
      <c r="K81" s="18"/>
      <c r="L81" s="18"/>
      <c r="M81" s="18"/>
      <c r="N81" s="18"/>
      <c r="O81" s="18"/>
      <c r="P81" s="57"/>
      <c r="Q81" s="58"/>
      <c r="R81" s="18"/>
      <c r="S81" s="18"/>
      <c r="T81" s="18"/>
    </row>
    <row r="82" spans="1:20">
      <c r="A82" s="4">
        <v>78</v>
      </c>
      <c r="B82" s="50"/>
      <c r="C82" s="51"/>
      <c r="D82" s="18"/>
      <c r="E82" s="52"/>
      <c r="F82" s="53"/>
      <c r="G82" s="19"/>
      <c r="H82" s="19"/>
      <c r="I82" s="17"/>
      <c r="J82" s="54"/>
      <c r="K82" s="18"/>
      <c r="L82" s="18"/>
      <c r="M82" s="18"/>
      <c r="N82" s="18"/>
      <c r="O82" s="18"/>
      <c r="P82" s="57"/>
      <c r="Q82" s="58"/>
      <c r="R82" s="18"/>
      <c r="S82" s="18"/>
      <c r="T82" s="18"/>
    </row>
    <row r="83" spans="1:20">
      <c r="A83" s="4">
        <v>79</v>
      </c>
      <c r="B83" s="50"/>
      <c r="C83" s="51"/>
      <c r="D83" s="18"/>
      <c r="E83" s="52"/>
      <c r="F83" s="53"/>
      <c r="G83" s="19"/>
      <c r="H83" s="19"/>
      <c r="I83" s="17"/>
      <c r="J83" s="54"/>
      <c r="K83" s="18"/>
      <c r="L83" s="18"/>
      <c r="M83" s="18"/>
      <c r="N83" s="18"/>
      <c r="O83" s="18"/>
      <c r="P83" s="57"/>
      <c r="Q83" s="58"/>
      <c r="R83" s="18"/>
      <c r="S83" s="18"/>
      <c r="T83" s="18"/>
    </row>
    <row r="84" spans="1:20">
      <c r="A84" s="4">
        <v>80</v>
      </c>
      <c r="B84" s="50"/>
      <c r="C84" s="51"/>
      <c r="D84" s="18"/>
      <c r="E84" s="52"/>
      <c r="F84" s="53"/>
      <c r="G84" s="19"/>
      <c r="H84" s="19"/>
      <c r="I84" s="17"/>
      <c r="J84" s="54"/>
      <c r="K84" s="18"/>
      <c r="L84" s="18"/>
      <c r="M84" s="18"/>
      <c r="N84" s="18"/>
      <c r="O84" s="18"/>
      <c r="P84" s="57"/>
      <c r="Q84" s="58"/>
      <c r="R84" s="18"/>
      <c r="S84" s="18"/>
      <c r="T84" s="18"/>
    </row>
    <row r="85" spans="1:20">
      <c r="A85" s="4">
        <v>81</v>
      </c>
      <c r="B85" s="50"/>
      <c r="C85" s="51"/>
      <c r="D85" s="18"/>
      <c r="E85" s="52"/>
      <c r="F85" s="53"/>
      <c r="G85" s="19"/>
      <c r="H85" s="19"/>
      <c r="I85" s="17"/>
      <c r="J85" s="54"/>
      <c r="K85" s="18"/>
      <c r="L85" s="18"/>
      <c r="M85" s="18"/>
      <c r="N85" s="18"/>
      <c r="O85" s="18"/>
      <c r="P85" s="57"/>
      <c r="Q85" s="58"/>
      <c r="R85" s="18"/>
      <c r="S85" s="18"/>
      <c r="T85" s="18"/>
    </row>
    <row r="86" spans="1:20">
      <c r="A86" s="4">
        <v>82</v>
      </c>
      <c r="B86" s="50"/>
      <c r="C86" s="51"/>
      <c r="D86" s="18"/>
      <c r="E86" s="52"/>
      <c r="F86" s="53"/>
      <c r="G86" s="19"/>
      <c r="H86" s="19"/>
      <c r="I86" s="17"/>
      <c r="J86" s="54"/>
      <c r="K86" s="18"/>
      <c r="L86" s="18"/>
      <c r="M86" s="18"/>
      <c r="N86" s="18"/>
      <c r="O86" s="18"/>
      <c r="P86" s="57"/>
      <c r="Q86" s="58"/>
      <c r="R86" s="18"/>
      <c r="S86" s="18"/>
      <c r="T86" s="18"/>
    </row>
    <row r="87" spans="1:20">
      <c r="A87" s="4">
        <v>83</v>
      </c>
      <c r="B87" s="50"/>
      <c r="C87" s="51"/>
      <c r="D87" s="18"/>
      <c r="E87" s="52"/>
      <c r="F87" s="53"/>
      <c r="G87" s="19"/>
      <c r="H87" s="19"/>
      <c r="I87" s="17"/>
      <c r="J87" s="54"/>
      <c r="K87" s="18"/>
      <c r="L87" s="18"/>
      <c r="M87" s="18"/>
      <c r="N87" s="18"/>
      <c r="O87" s="18"/>
      <c r="P87" s="57"/>
      <c r="Q87" s="58"/>
      <c r="R87" s="18"/>
      <c r="S87" s="18"/>
      <c r="T87" s="18"/>
    </row>
    <row r="88" spans="1:20">
      <c r="A88" s="4">
        <v>84</v>
      </c>
      <c r="B88" s="50"/>
      <c r="C88" s="51"/>
      <c r="D88" s="18"/>
      <c r="E88" s="52"/>
      <c r="F88" s="53"/>
      <c r="G88" s="19"/>
      <c r="H88" s="19"/>
      <c r="I88" s="17"/>
      <c r="J88" s="54"/>
      <c r="K88" s="18"/>
      <c r="L88" s="18"/>
      <c r="M88" s="18"/>
      <c r="N88" s="18"/>
      <c r="O88" s="18"/>
      <c r="P88" s="57"/>
      <c r="Q88" s="58"/>
      <c r="R88" s="18"/>
      <c r="S88" s="18"/>
      <c r="T88" s="18"/>
    </row>
    <row r="89" spans="1:20">
      <c r="A89" s="4">
        <v>85</v>
      </c>
      <c r="B89" s="50"/>
      <c r="C89" s="51"/>
      <c r="D89" s="18"/>
      <c r="E89" s="52"/>
      <c r="F89" s="53"/>
      <c r="G89" s="19"/>
      <c r="H89" s="19"/>
      <c r="I89" s="17"/>
      <c r="J89" s="54"/>
      <c r="K89" s="18"/>
      <c r="L89" s="18"/>
      <c r="M89" s="18"/>
      <c r="N89" s="18"/>
      <c r="O89" s="18"/>
      <c r="P89" s="57"/>
      <c r="Q89" s="58"/>
      <c r="R89" s="18"/>
      <c r="S89" s="18"/>
      <c r="T89" s="18"/>
    </row>
    <row r="90" spans="1:20">
      <c r="A90" s="4">
        <v>86</v>
      </c>
      <c r="B90" s="50"/>
      <c r="C90" s="51"/>
      <c r="D90" s="18"/>
      <c r="E90" s="52"/>
      <c r="F90" s="53"/>
      <c r="G90" s="19"/>
      <c r="H90" s="19"/>
      <c r="I90" s="17"/>
      <c r="J90" s="54"/>
      <c r="K90" s="18"/>
      <c r="L90" s="18"/>
      <c r="M90" s="18"/>
      <c r="N90" s="18"/>
      <c r="O90" s="18"/>
      <c r="P90" s="57"/>
      <c r="Q90" s="58"/>
      <c r="R90" s="18"/>
      <c r="S90" s="18"/>
      <c r="T90" s="18"/>
    </row>
    <row r="91" spans="1:20">
      <c r="A91" s="4">
        <v>87</v>
      </c>
      <c r="B91" s="50"/>
      <c r="C91" s="51"/>
      <c r="D91" s="18"/>
      <c r="E91" s="52"/>
      <c r="F91" s="53"/>
      <c r="G91" s="19"/>
      <c r="H91" s="19"/>
      <c r="I91" s="17"/>
      <c r="J91" s="54"/>
      <c r="K91" s="18"/>
      <c r="L91" s="18"/>
      <c r="M91" s="18"/>
      <c r="N91" s="18"/>
      <c r="O91" s="18"/>
      <c r="P91" s="57"/>
      <c r="Q91" s="58"/>
      <c r="R91" s="18"/>
      <c r="S91" s="18"/>
      <c r="T91" s="18"/>
    </row>
    <row r="92" spans="1:20">
      <c r="A92" s="4">
        <v>88</v>
      </c>
      <c r="B92" s="50"/>
      <c r="C92" s="51"/>
      <c r="D92" s="18"/>
      <c r="E92" s="52"/>
      <c r="F92" s="53"/>
      <c r="G92" s="19"/>
      <c r="H92" s="19"/>
      <c r="I92" s="17"/>
      <c r="J92" s="54"/>
      <c r="K92" s="18"/>
      <c r="L92" s="18"/>
      <c r="M92" s="18"/>
      <c r="N92" s="18"/>
      <c r="O92" s="18"/>
      <c r="P92" s="57"/>
      <c r="Q92" s="58"/>
      <c r="R92" s="18"/>
      <c r="S92" s="18"/>
      <c r="T92" s="18"/>
    </row>
    <row r="93" spans="1:20">
      <c r="A93" s="4">
        <v>89</v>
      </c>
      <c r="B93" s="50"/>
      <c r="C93" s="51"/>
      <c r="D93" s="18"/>
      <c r="E93" s="52"/>
      <c r="F93" s="53"/>
      <c r="G93" s="19"/>
      <c r="H93" s="19"/>
      <c r="I93" s="17"/>
      <c r="J93" s="54"/>
      <c r="K93" s="18"/>
      <c r="L93" s="18"/>
      <c r="M93" s="18"/>
      <c r="N93" s="18"/>
      <c r="O93" s="18"/>
      <c r="P93" s="57"/>
      <c r="Q93" s="58"/>
      <c r="R93" s="18"/>
      <c r="S93" s="18"/>
      <c r="T93" s="18"/>
    </row>
    <row r="94" spans="1:20">
      <c r="A94" s="4">
        <v>90</v>
      </c>
      <c r="B94" s="50"/>
      <c r="C94" s="51"/>
      <c r="D94" s="18"/>
      <c r="E94" s="52"/>
      <c r="F94" s="53"/>
      <c r="G94" s="19"/>
      <c r="H94" s="19"/>
      <c r="I94" s="17"/>
      <c r="J94" s="54"/>
      <c r="K94" s="18"/>
      <c r="L94" s="18"/>
      <c r="M94" s="18"/>
      <c r="N94" s="18"/>
      <c r="O94" s="18"/>
      <c r="P94" s="57"/>
      <c r="Q94" s="58"/>
      <c r="R94" s="18"/>
      <c r="S94" s="18"/>
      <c r="T94" s="18"/>
    </row>
    <row r="95" spans="1:20">
      <c r="A95" s="4">
        <v>91</v>
      </c>
      <c r="B95" s="50"/>
      <c r="C95" s="51"/>
      <c r="D95" s="18"/>
      <c r="E95" s="52"/>
      <c r="F95" s="53"/>
      <c r="G95" s="19"/>
      <c r="H95" s="19"/>
      <c r="I95" s="17"/>
      <c r="J95" s="54"/>
      <c r="K95" s="18"/>
      <c r="L95" s="18"/>
      <c r="M95" s="18"/>
      <c r="N95" s="18"/>
      <c r="O95" s="18"/>
      <c r="P95" s="57"/>
      <c r="Q95" s="58"/>
      <c r="R95" s="18"/>
      <c r="S95" s="18"/>
      <c r="T95" s="18"/>
    </row>
    <row r="96" spans="1:20">
      <c r="A96" s="4">
        <v>92</v>
      </c>
      <c r="B96" s="50"/>
      <c r="C96" s="51"/>
      <c r="D96" s="18"/>
      <c r="E96" s="52"/>
      <c r="F96" s="53"/>
      <c r="G96" s="19"/>
      <c r="H96" s="19"/>
      <c r="I96" s="17"/>
      <c r="J96" s="54"/>
      <c r="K96" s="18"/>
      <c r="L96" s="18"/>
      <c r="M96" s="18"/>
      <c r="N96" s="18"/>
      <c r="O96" s="18"/>
      <c r="P96" s="57"/>
      <c r="Q96" s="58"/>
      <c r="R96" s="18"/>
      <c r="S96" s="18"/>
      <c r="T96" s="18"/>
    </row>
    <row r="97" spans="1:20">
      <c r="A97" s="4">
        <v>93</v>
      </c>
      <c r="B97" s="50"/>
      <c r="C97" s="51"/>
      <c r="D97" s="18"/>
      <c r="E97" s="52"/>
      <c r="F97" s="53"/>
      <c r="G97" s="19"/>
      <c r="H97" s="19"/>
      <c r="I97" s="17"/>
      <c r="J97" s="54"/>
      <c r="K97" s="18"/>
      <c r="L97" s="18"/>
      <c r="M97" s="18"/>
      <c r="N97" s="18"/>
      <c r="O97" s="18"/>
      <c r="P97" s="57"/>
      <c r="Q97" s="58"/>
      <c r="R97" s="18"/>
      <c r="S97" s="18"/>
      <c r="T97" s="18"/>
    </row>
    <row r="98" spans="1:20">
      <c r="A98" s="4">
        <v>94</v>
      </c>
      <c r="B98" s="50"/>
      <c r="C98" s="51"/>
      <c r="D98" s="18"/>
      <c r="E98" s="52"/>
      <c r="F98" s="53"/>
      <c r="G98" s="19"/>
      <c r="H98" s="19"/>
      <c r="I98" s="17"/>
      <c r="J98" s="54"/>
      <c r="K98" s="18"/>
      <c r="L98" s="18"/>
      <c r="M98" s="18"/>
      <c r="N98" s="18"/>
      <c r="O98" s="18"/>
      <c r="P98" s="57"/>
      <c r="Q98" s="58"/>
      <c r="R98" s="18"/>
      <c r="S98" s="18"/>
      <c r="T98" s="18"/>
    </row>
    <row r="99" spans="1:20">
      <c r="A99" s="4">
        <v>95</v>
      </c>
      <c r="B99" s="50"/>
      <c r="C99" s="51"/>
      <c r="D99" s="18"/>
      <c r="E99" s="52"/>
      <c r="F99" s="53"/>
      <c r="G99" s="19"/>
      <c r="H99" s="19"/>
      <c r="I99" s="17"/>
      <c r="J99" s="54"/>
      <c r="K99" s="18"/>
      <c r="L99" s="18"/>
      <c r="M99" s="18"/>
      <c r="N99" s="18"/>
      <c r="O99" s="18"/>
      <c r="P99" s="57"/>
      <c r="Q99" s="58"/>
      <c r="R99" s="18"/>
      <c r="S99" s="18"/>
      <c r="T99" s="18"/>
    </row>
    <row r="100" spans="1:20">
      <c r="A100" s="4">
        <v>96</v>
      </c>
      <c r="B100" s="50"/>
      <c r="C100" s="51"/>
      <c r="D100" s="18"/>
      <c r="E100" s="52"/>
      <c r="F100" s="53"/>
      <c r="G100" s="19"/>
      <c r="H100" s="19"/>
      <c r="I100" s="17"/>
      <c r="J100" s="54"/>
      <c r="K100" s="18"/>
      <c r="L100" s="18"/>
      <c r="M100" s="18"/>
      <c r="N100" s="18"/>
      <c r="O100" s="18"/>
      <c r="P100" s="57"/>
      <c r="Q100" s="58"/>
      <c r="R100" s="18"/>
      <c r="S100" s="18"/>
      <c r="T100" s="18"/>
    </row>
    <row r="101" spans="1:20">
      <c r="A101" s="4">
        <v>97</v>
      </c>
      <c r="B101" s="50"/>
      <c r="C101" s="51"/>
      <c r="D101" s="18"/>
      <c r="E101" s="52"/>
      <c r="F101" s="53"/>
      <c r="G101" s="19"/>
      <c r="H101" s="19"/>
      <c r="I101" s="17"/>
      <c r="J101" s="54"/>
      <c r="K101" s="18"/>
      <c r="L101" s="18"/>
      <c r="M101" s="18"/>
      <c r="N101" s="18"/>
      <c r="O101" s="18"/>
      <c r="P101" s="57"/>
      <c r="Q101" s="58"/>
      <c r="R101" s="18"/>
      <c r="S101" s="18"/>
      <c r="T101" s="18"/>
    </row>
    <row r="102" spans="1:20">
      <c r="A102" s="4">
        <v>98</v>
      </c>
      <c r="B102" s="50"/>
      <c r="C102" s="51"/>
      <c r="D102" s="18"/>
      <c r="E102" s="52"/>
      <c r="F102" s="53"/>
      <c r="G102" s="19"/>
      <c r="H102" s="19"/>
      <c r="I102" s="17"/>
      <c r="J102" s="54"/>
      <c r="K102" s="18"/>
      <c r="L102" s="18"/>
      <c r="M102" s="18"/>
      <c r="N102" s="18"/>
      <c r="O102" s="18"/>
      <c r="P102" s="57"/>
      <c r="Q102" s="58"/>
      <c r="R102" s="18"/>
      <c r="S102" s="18"/>
      <c r="T102" s="18"/>
    </row>
    <row r="103" spans="1:20">
      <c r="A103" s="4">
        <v>99</v>
      </c>
      <c r="B103" s="50"/>
      <c r="C103" s="51"/>
      <c r="D103" s="18"/>
      <c r="E103" s="52"/>
      <c r="F103" s="53"/>
      <c r="G103" s="19"/>
      <c r="H103" s="19"/>
      <c r="I103" s="17"/>
      <c r="J103" s="54"/>
      <c r="K103" s="18"/>
      <c r="L103" s="18"/>
      <c r="M103" s="18"/>
      <c r="N103" s="18"/>
      <c r="O103" s="18"/>
      <c r="P103" s="57"/>
      <c r="Q103" s="58"/>
      <c r="R103" s="18"/>
      <c r="S103" s="18"/>
      <c r="T103" s="18"/>
    </row>
    <row r="104" spans="1:20">
      <c r="A104" s="4">
        <v>100</v>
      </c>
      <c r="B104" s="17"/>
      <c r="C104" s="51"/>
      <c r="D104" s="18"/>
      <c r="E104" s="52"/>
      <c r="F104" s="53"/>
      <c r="G104" s="19"/>
      <c r="H104" s="19"/>
      <c r="I104" s="17"/>
      <c r="J104" s="54"/>
      <c r="K104" s="18"/>
      <c r="L104" s="18"/>
      <c r="M104" s="18"/>
      <c r="N104" s="18"/>
      <c r="O104" s="18"/>
      <c r="P104" s="57"/>
      <c r="Q104" s="58"/>
      <c r="R104" s="18"/>
      <c r="S104" s="18"/>
      <c r="T104" s="18"/>
    </row>
    <row r="105" spans="1:20">
      <c r="A105" s="4">
        <v>101</v>
      </c>
      <c r="B105" s="17"/>
      <c r="C105" s="51"/>
      <c r="D105" s="18"/>
      <c r="E105" s="52"/>
      <c r="F105" s="53"/>
      <c r="G105" s="19"/>
      <c r="H105" s="19"/>
      <c r="I105" s="17"/>
      <c r="J105" s="54"/>
      <c r="K105" s="18"/>
      <c r="L105" s="18"/>
      <c r="M105" s="18"/>
      <c r="N105" s="18"/>
      <c r="O105" s="18"/>
      <c r="P105" s="57"/>
      <c r="Q105" s="58"/>
      <c r="R105" s="18"/>
      <c r="S105" s="18"/>
      <c r="T105" s="18"/>
    </row>
    <row r="106" spans="1:20">
      <c r="A106" s="4">
        <v>102</v>
      </c>
      <c r="B106" s="17"/>
      <c r="C106" s="51"/>
      <c r="D106" s="18"/>
      <c r="E106" s="52"/>
      <c r="F106" s="53"/>
      <c r="G106" s="19"/>
      <c r="H106" s="19"/>
      <c r="I106" s="17"/>
      <c r="J106" s="54"/>
      <c r="K106" s="18"/>
      <c r="L106" s="18"/>
      <c r="M106" s="18"/>
      <c r="N106" s="18"/>
      <c r="O106" s="18"/>
      <c r="P106" s="57"/>
      <c r="Q106" s="58"/>
      <c r="R106" s="18"/>
      <c r="S106" s="18"/>
      <c r="T106" s="18"/>
    </row>
    <row r="107" spans="1:20">
      <c r="A107" s="4">
        <v>103</v>
      </c>
      <c r="B107" s="17"/>
      <c r="C107" s="51"/>
      <c r="D107" s="18"/>
      <c r="E107" s="52"/>
      <c r="F107" s="53"/>
      <c r="G107" s="19"/>
      <c r="H107" s="19"/>
      <c r="I107" s="17"/>
      <c r="J107" s="54"/>
      <c r="K107" s="18"/>
      <c r="L107" s="18"/>
      <c r="M107" s="18"/>
      <c r="N107" s="18"/>
      <c r="O107" s="18"/>
      <c r="P107" s="57"/>
      <c r="Q107" s="58"/>
      <c r="R107" s="18"/>
      <c r="S107" s="18"/>
      <c r="T107" s="18"/>
    </row>
    <row r="108" spans="1:20">
      <c r="A108" s="4">
        <v>104</v>
      </c>
      <c r="B108" s="17"/>
      <c r="C108" s="51"/>
      <c r="D108" s="18"/>
      <c r="E108" s="52"/>
      <c r="F108" s="53"/>
      <c r="G108" s="19"/>
      <c r="H108" s="19"/>
      <c r="I108" s="17"/>
      <c r="J108" s="54"/>
      <c r="K108" s="18"/>
      <c r="L108" s="18"/>
      <c r="M108" s="18"/>
      <c r="N108" s="18"/>
      <c r="O108" s="18"/>
      <c r="P108" s="57"/>
      <c r="Q108" s="58"/>
      <c r="R108" s="18"/>
      <c r="S108" s="18"/>
      <c r="T108" s="18"/>
    </row>
    <row r="109" spans="1:20">
      <c r="A109" s="4">
        <v>105</v>
      </c>
      <c r="B109" s="17"/>
      <c r="C109" s="51"/>
      <c r="D109" s="18"/>
      <c r="E109" s="52"/>
      <c r="F109" s="53"/>
      <c r="G109" s="19"/>
      <c r="H109" s="19"/>
      <c r="I109" s="17"/>
      <c r="J109" s="54"/>
      <c r="K109" s="18"/>
      <c r="L109" s="18"/>
      <c r="M109" s="18"/>
      <c r="N109" s="18"/>
      <c r="O109" s="18"/>
      <c r="P109" s="57"/>
      <c r="Q109" s="58"/>
      <c r="R109" s="18"/>
      <c r="S109" s="18"/>
      <c r="T109" s="18"/>
    </row>
    <row r="110" spans="1:20">
      <c r="A110" s="4">
        <v>106</v>
      </c>
      <c r="B110" s="17"/>
      <c r="C110" s="51"/>
      <c r="D110" s="18"/>
      <c r="E110" s="52"/>
      <c r="F110" s="53"/>
      <c r="G110" s="19"/>
      <c r="H110" s="19"/>
      <c r="I110" s="17"/>
      <c r="J110" s="54"/>
      <c r="K110" s="18"/>
      <c r="L110" s="18"/>
      <c r="M110" s="18"/>
      <c r="N110" s="18"/>
      <c r="O110" s="18"/>
      <c r="P110" s="57"/>
      <c r="Q110" s="58"/>
      <c r="R110" s="18"/>
      <c r="S110" s="18"/>
      <c r="T110" s="18"/>
    </row>
    <row r="111" spans="1:20">
      <c r="A111" s="4">
        <v>107</v>
      </c>
      <c r="B111" s="17"/>
      <c r="C111" s="51"/>
      <c r="D111" s="18"/>
      <c r="E111" s="52"/>
      <c r="F111" s="53"/>
      <c r="G111" s="19"/>
      <c r="H111" s="19"/>
      <c r="I111" s="17"/>
      <c r="J111" s="54"/>
      <c r="K111" s="18"/>
      <c r="L111" s="18"/>
      <c r="M111" s="18"/>
      <c r="N111" s="18"/>
      <c r="O111" s="18"/>
      <c r="P111" s="57"/>
      <c r="Q111" s="58"/>
      <c r="R111" s="18"/>
      <c r="S111" s="18"/>
      <c r="T111" s="18"/>
    </row>
    <row r="112" spans="1:20">
      <c r="A112" s="4">
        <v>108</v>
      </c>
      <c r="B112" s="17"/>
      <c r="C112" s="51"/>
      <c r="D112" s="18"/>
      <c r="E112" s="52"/>
      <c r="F112" s="53"/>
      <c r="G112" s="19"/>
      <c r="H112" s="19"/>
      <c r="I112" s="17"/>
      <c r="J112" s="54"/>
      <c r="K112" s="18"/>
      <c r="L112" s="18"/>
      <c r="M112" s="18"/>
      <c r="N112" s="18"/>
      <c r="O112" s="18"/>
      <c r="P112" s="57"/>
      <c r="Q112" s="58"/>
      <c r="R112" s="18"/>
      <c r="S112" s="18"/>
      <c r="T112" s="18"/>
    </row>
    <row r="113" spans="1:20">
      <c r="A113" s="4">
        <v>109</v>
      </c>
      <c r="B113" s="17"/>
      <c r="C113" s="51"/>
      <c r="D113" s="18"/>
      <c r="E113" s="52"/>
      <c r="F113" s="53"/>
      <c r="G113" s="19"/>
      <c r="H113" s="19"/>
      <c r="I113" s="17"/>
      <c r="J113" s="54"/>
      <c r="K113" s="18"/>
      <c r="L113" s="18"/>
      <c r="M113" s="18"/>
      <c r="N113" s="18"/>
      <c r="O113" s="18"/>
      <c r="P113" s="57"/>
      <c r="Q113" s="58"/>
      <c r="R113" s="18"/>
      <c r="S113" s="18"/>
      <c r="T113" s="18"/>
    </row>
    <row r="114" spans="1:20">
      <c r="A114" s="4">
        <v>110</v>
      </c>
      <c r="B114" s="17"/>
      <c r="C114" s="51"/>
      <c r="D114" s="18"/>
      <c r="E114" s="52"/>
      <c r="F114" s="53"/>
      <c r="G114" s="19"/>
      <c r="H114" s="19"/>
      <c r="I114" s="17"/>
      <c r="J114" s="54"/>
      <c r="K114" s="18"/>
      <c r="L114" s="18"/>
      <c r="M114" s="18"/>
      <c r="N114" s="18"/>
      <c r="O114" s="18"/>
      <c r="P114" s="57"/>
      <c r="Q114" s="58"/>
      <c r="R114" s="18"/>
      <c r="S114" s="18"/>
      <c r="T114" s="18"/>
    </row>
    <row r="115" spans="1:20">
      <c r="A115" s="4">
        <v>111</v>
      </c>
      <c r="B115" s="17"/>
      <c r="C115" s="51"/>
      <c r="D115" s="18"/>
      <c r="E115" s="52"/>
      <c r="F115" s="53"/>
      <c r="G115" s="19"/>
      <c r="H115" s="19"/>
      <c r="I115" s="17"/>
      <c r="J115" s="54"/>
      <c r="K115" s="18"/>
      <c r="L115" s="18"/>
      <c r="M115" s="18"/>
      <c r="N115" s="18"/>
      <c r="O115" s="18"/>
      <c r="P115" s="57"/>
      <c r="Q115" s="58"/>
      <c r="R115" s="18"/>
      <c r="S115" s="18"/>
      <c r="T115" s="18"/>
    </row>
    <row r="116" spans="1:20">
      <c r="A116" s="4">
        <v>112</v>
      </c>
      <c r="B116" s="17"/>
      <c r="C116" s="51"/>
      <c r="D116" s="18"/>
      <c r="E116" s="52"/>
      <c r="F116" s="53"/>
      <c r="G116" s="19"/>
      <c r="H116" s="19"/>
      <c r="I116" s="17"/>
      <c r="J116" s="54"/>
      <c r="K116" s="18"/>
      <c r="L116" s="18"/>
      <c r="M116" s="18"/>
      <c r="N116" s="18"/>
      <c r="O116" s="18"/>
      <c r="P116" s="57"/>
      <c r="Q116" s="58"/>
      <c r="R116" s="18"/>
      <c r="S116" s="18"/>
      <c r="T116" s="18"/>
    </row>
    <row r="117" spans="1:20">
      <c r="A117" s="4">
        <v>113</v>
      </c>
      <c r="B117" s="17"/>
      <c r="C117" s="51"/>
      <c r="D117" s="18"/>
      <c r="E117" s="52"/>
      <c r="F117" s="53"/>
      <c r="G117" s="19"/>
      <c r="H117" s="19"/>
      <c r="I117" s="17"/>
      <c r="J117" s="54"/>
      <c r="K117" s="18"/>
      <c r="L117" s="18"/>
      <c r="M117" s="18"/>
      <c r="N117" s="18"/>
      <c r="O117" s="18"/>
      <c r="P117" s="57"/>
      <c r="Q117" s="58"/>
      <c r="R117" s="18"/>
      <c r="S117" s="18"/>
      <c r="T117" s="18"/>
    </row>
    <row r="118" spans="1:20">
      <c r="A118" s="4">
        <v>114</v>
      </c>
      <c r="B118" s="17"/>
      <c r="C118" s="51"/>
      <c r="D118" s="18"/>
      <c r="E118" s="52"/>
      <c r="F118" s="53"/>
      <c r="G118" s="19"/>
      <c r="H118" s="19"/>
      <c r="I118" s="17"/>
      <c r="J118" s="54"/>
      <c r="K118" s="18"/>
      <c r="L118" s="18"/>
      <c r="M118" s="18"/>
      <c r="N118" s="18"/>
      <c r="O118" s="18"/>
      <c r="P118" s="57"/>
      <c r="Q118" s="58"/>
      <c r="R118" s="18"/>
      <c r="S118" s="18"/>
      <c r="T118" s="18"/>
    </row>
    <row r="119" spans="1:20">
      <c r="A119" s="4">
        <v>115</v>
      </c>
      <c r="B119" s="17"/>
      <c r="C119" s="51"/>
      <c r="D119" s="18"/>
      <c r="E119" s="52"/>
      <c r="F119" s="53"/>
      <c r="G119" s="19"/>
      <c r="H119" s="19"/>
      <c r="I119" s="17"/>
      <c r="J119" s="54"/>
      <c r="K119" s="18"/>
      <c r="L119" s="18"/>
      <c r="M119" s="18"/>
      <c r="N119" s="18"/>
      <c r="O119" s="18"/>
      <c r="P119" s="57"/>
      <c r="Q119" s="58"/>
      <c r="R119" s="18"/>
      <c r="S119" s="18"/>
      <c r="T119" s="18"/>
    </row>
    <row r="120" spans="1:20">
      <c r="A120" s="4">
        <v>116</v>
      </c>
      <c r="B120" s="17"/>
      <c r="C120" s="51"/>
      <c r="D120" s="18"/>
      <c r="E120" s="52"/>
      <c r="F120" s="53"/>
      <c r="G120" s="19"/>
      <c r="H120" s="19"/>
      <c r="I120" s="17"/>
      <c r="J120" s="54"/>
      <c r="K120" s="18"/>
      <c r="L120" s="18"/>
      <c r="M120" s="18"/>
      <c r="N120" s="18"/>
      <c r="O120" s="18"/>
      <c r="P120" s="57"/>
      <c r="Q120" s="58"/>
      <c r="R120" s="18"/>
      <c r="S120" s="18"/>
      <c r="T120" s="18"/>
    </row>
    <row r="121" spans="1:20">
      <c r="A121" s="4">
        <v>117</v>
      </c>
      <c r="B121" s="17"/>
      <c r="C121" s="51"/>
      <c r="D121" s="18"/>
      <c r="E121" s="52"/>
      <c r="F121" s="53"/>
      <c r="G121" s="19"/>
      <c r="H121" s="19"/>
      <c r="I121" s="17"/>
      <c r="J121" s="54"/>
      <c r="K121" s="18"/>
      <c r="L121" s="18"/>
      <c r="M121" s="18"/>
      <c r="N121" s="18"/>
      <c r="O121" s="18"/>
      <c r="P121" s="57"/>
      <c r="Q121" s="58"/>
      <c r="R121" s="18"/>
      <c r="S121" s="18"/>
      <c r="T121" s="18"/>
    </row>
    <row r="122" spans="1:20">
      <c r="A122" s="4">
        <v>118</v>
      </c>
      <c r="B122" s="17"/>
      <c r="C122" s="51"/>
      <c r="D122" s="18"/>
      <c r="E122" s="52"/>
      <c r="F122" s="53"/>
      <c r="G122" s="19"/>
      <c r="H122" s="19"/>
      <c r="I122" s="17"/>
      <c r="J122" s="54"/>
      <c r="K122" s="18"/>
      <c r="L122" s="18"/>
      <c r="M122" s="18"/>
      <c r="N122" s="18"/>
      <c r="O122" s="18"/>
      <c r="P122" s="57"/>
      <c r="Q122" s="58"/>
      <c r="R122" s="18"/>
      <c r="S122" s="18"/>
      <c r="T122" s="18"/>
    </row>
    <row r="123" spans="1:20">
      <c r="A123" s="4">
        <v>119</v>
      </c>
      <c r="B123" s="17"/>
      <c r="C123" s="51"/>
      <c r="D123" s="18"/>
      <c r="E123" s="52"/>
      <c r="F123" s="53"/>
      <c r="G123" s="19"/>
      <c r="H123" s="19"/>
      <c r="I123" s="17"/>
      <c r="J123" s="54"/>
      <c r="K123" s="18"/>
      <c r="L123" s="18"/>
      <c r="M123" s="18"/>
      <c r="N123" s="18"/>
      <c r="O123" s="18"/>
      <c r="P123" s="57"/>
      <c r="Q123" s="58"/>
      <c r="R123" s="18"/>
      <c r="S123" s="18"/>
      <c r="T123" s="18"/>
    </row>
    <row r="124" spans="1:20">
      <c r="A124" s="4">
        <v>120</v>
      </c>
      <c r="B124" s="17"/>
      <c r="C124" s="51"/>
      <c r="D124" s="18"/>
      <c r="E124" s="52"/>
      <c r="F124" s="53"/>
      <c r="G124" s="19"/>
      <c r="H124" s="19"/>
      <c r="I124" s="17"/>
      <c r="J124" s="54"/>
      <c r="K124" s="18"/>
      <c r="L124" s="18"/>
      <c r="M124" s="18"/>
      <c r="N124" s="18"/>
      <c r="O124" s="18"/>
      <c r="P124" s="57"/>
      <c r="Q124" s="58"/>
      <c r="R124" s="18"/>
      <c r="S124" s="18"/>
      <c r="T124" s="18"/>
    </row>
    <row r="125" spans="1:20">
      <c r="A125" s="4">
        <v>121</v>
      </c>
      <c r="B125" s="17"/>
      <c r="C125" s="51"/>
      <c r="D125" s="18"/>
      <c r="E125" s="52"/>
      <c r="F125" s="53"/>
      <c r="G125" s="19"/>
      <c r="H125" s="19"/>
      <c r="I125" s="17"/>
      <c r="J125" s="54"/>
      <c r="K125" s="18"/>
      <c r="L125" s="18"/>
      <c r="M125" s="18"/>
      <c r="N125" s="18"/>
      <c r="O125" s="18"/>
      <c r="P125" s="57"/>
      <c r="Q125" s="58"/>
      <c r="R125" s="18"/>
      <c r="S125" s="18"/>
      <c r="T125" s="18"/>
    </row>
    <row r="126" spans="1:20">
      <c r="A126" s="4">
        <v>122</v>
      </c>
      <c r="B126" s="17"/>
      <c r="C126" s="51"/>
      <c r="D126" s="18"/>
      <c r="E126" s="52"/>
      <c r="F126" s="53"/>
      <c r="G126" s="19"/>
      <c r="H126" s="19"/>
      <c r="I126" s="17"/>
      <c r="J126" s="54"/>
      <c r="K126" s="18"/>
      <c r="L126" s="18"/>
      <c r="M126" s="18"/>
      <c r="N126" s="18"/>
      <c r="O126" s="18"/>
      <c r="P126" s="57"/>
      <c r="Q126" s="58"/>
      <c r="R126" s="18"/>
      <c r="S126" s="18"/>
      <c r="T126" s="18"/>
    </row>
    <row r="127" spans="1:20">
      <c r="A127" s="4">
        <v>123</v>
      </c>
      <c r="B127" s="17"/>
      <c r="C127" s="51"/>
      <c r="D127" s="18"/>
      <c r="E127" s="52"/>
      <c r="F127" s="53"/>
      <c r="G127" s="19"/>
      <c r="H127" s="19"/>
      <c r="I127" s="17"/>
      <c r="J127" s="54"/>
      <c r="K127" s="18"/>
      <c r="L127" s="18"/>
      <c r="M127" s="18"/>
      <c r="N127" s="18"/>
      <c r="O127" s="18"/>
      <c r="P127" s="57"/>
      <c r="Q127" s="58"/>
      <c r="R127" s="18"/>
      <c r="S127" s="18"/>
      <c r="T127" s="18"/>
    </row>
    <row r="128" spans="1:20">
      <c r="A128" s="4">
        <v>124</v>
      </c>
      <c r="B128" s="17"/>
      <c r="C128" s="51"/>
      <c r="D128" s="18"/>
      <c r="E128" s="52"/>
      <c r="F128" s="53"/>
      <c r="G128" s="19"/>
      <c r="H128" s="19"/>
      <c r="I128" s="17"/>
      <c r="J128" s="54"/>
      <c r="K128" s="18"/>
      <c r="L128" s="18"/>
      <c r="M128" s="18"/>
      <c r="N128" s="18"/>
      <c r="O128" s="18"/>
      <c r="P128" s="57"/>
      <c r="Q128" s="58"/>
      <c r="R128" s="18"/>
      <c r="S128" s="18"/>
      <c r="T128" s="18"/>
    </row>
    <row r="129" spans="1:20">
      <c r="A129" s="4">
        <v>125</v>
      </c>
      <c r="B129" s="17"/>
      <c r="C129" s="51"/>
      <c r="D129" s="18"/>
      <c r="E129" s="52"/>
      <c r="F129" s="53"/>
      <c r="G129" s="19"/>
      <c r="H129" s="19"/>
      <c r="I129" s="17"/>
      <c r="J129" s="54"/>
      <c r="K129" s="18"/>
      <c r="L129" s="18"/>
      <c r="M129" s="18"/>
      <c r="N129" s="18"/>
      <c r="O129" s="18"/>
      <c r="P129" s="57"/>
      <c r="Q129" s="58"/>
      <c r="R129" s="18"/>
      <c r="S129" s="18"/>
      <c r="T129" s="18"/>
    </row>
    <row r="130" spans="1:20">
      <c r="A130" s="4">
        <v>126</v>
      </c>
      <c r="B130" s="17"/>
      <c r="C130" s="51"/>
      <c r="D130" s="18"/>
      <c r="E130" s="52"/>
      <c r="F130" s="53"/>
      <c r="G130" s="19"/>
      <c r="H130" s="19"/>
      <c r="I130" s="17"/>
      <c r="J130" s="54"/>
      <c r="K130" s="18"/>
      <c r="L130" s="18"/>
      <c r="M130" s="18"/>
      <c r="N130" s="18"/>
      <c r="O130" s="18"/>
      <c r="P130" s="57"/>
      <c r="Q130" s="58"/>
      <c r="R130" s="18"/>
      <c r="S130" s="18"/>
      <c r="T130" s="18"/>
    </row>
    <row r="131" spans="1:20">
      <c r="A131" s="4">
        <v>127</v>
      </c>
      <c r="B131" s="50"/>
      <c r="C131" s="50"/>
      <c r="D131" s="50"/>
      <c r="E131" s="55"/>
      <c r="F131" s="55"/>
      <c r="G131" s="50"/>
      <c r="H131" s="50"/>
      <c r="I131" s="17">
        <f t="shared" ref="I131:I164" si="0">+G131+H131</f>
        <v>0</v>
      </c>
      <c r="J131" s="56"/>
      <c r="K131" s="18"/>
      <c r="L131" s="18"/>
      <c r="M131" s="18"/>
      <c r="N131" s="18"/>
      <c r="O131" s="18"/>
      <c r="P131" s="23"/>
      <c r="Q131" s="18"/>
      <c r="R131" s="18"/>
      <c r="S131" s="18"/>
      <c r="T131" s="18"/>
    </row>
    <row r="132" spans="1:20">
      <c r="A132" s="4">
        <v>128</v>
      </c>
      <c r="B132" s="50"/>
      <c r="C132" s="50"/>
      <c r="D132" s="50"/>
      <c r="E132" s="55"/>
      <c r="F132" s="55"/>
      <c r="G132" s="50"/>
      <c r="H132" s="50"/>
      <c r="I132" s="17">
        <f t="shared" si="0"/>
        <v>0</v>
      </c>
      <c r="J132" s="56"/>
      <c r="K132" s="18"/>
      <c r="L132" s="18"/>
      <c r="M132" s="18"/>
      <c r="N132" s="18"/>
      <c r="O132" s="18"/>
      <c r="P132" s="23"/>
      <c r="Q132" s="18"/>
      <c r="R132" s="18"/>
      <c r="S132" s="18"/>
      <c r="T132" s="18"/>
    </row>
    <row r="133" spans="1:20">
      <c r="A133" s="4">
        <v>129</v>
      </c>
      <c r="B133" s="50"/>
      <c r="C133" s="50"/>
      <c r="D133" s="50"/>
      <c r="E133" s="55"/>
      <c r="F133" s="55"/>
      <c r="G133" s="50"/>
      <c r="H133" s="50"/>
      <c r="I133" s="17">
        <f t="shared" si="0"/>
        <v>0</v>
      </c>
      <c r="J133" s="18"/>
      <c r="K133" s="18"/>
      <c r="L133" s="18"/>
      <c r="M133" s="18"/>
      <c r="N133" s="18"/>
      <c r="O133" s="18"/>
      <c r="P133" s="23"/>
      <c r="Q133" s="18"/>
      <c r="R133" s="18"/>
      <c r="S133" s="18"/>
      <c r="T133" s="18"/>
    </row>
    <row r="134" spans="1:20">
      <c r="A134" s="4">
        <v>130</v>
      </c>
      <c r="B134" s="50"/>
      <c r="C134" s="50"/>
      <c r="D134" s="50"/>
      <c r="E134" s="55"/>
      <c r="F134" s="55"/>
      <c r="G134" s="50"/>
      <c r="H134" s="50"/>
      <c r="I134" s="17">
        <f t="shared" si="0"/>
        <v>0</v>
      </c>
      <c r="J134" s="18"/>
      <c r="K134" s="18"/>
      <c r="L134" s="18"/>
      <c r="M134" s="18"/>
      <c r="N134" s="18"/>
      <c r="O134" s="18"/>
      <c r="P134" s="23"/>
      <c r="Q134" s="18"/>
      <c r="R134" s="18"/>
      <c r="S134" s="18"/>
      <c r="T134" s="18"/>
    </row>
    <row r="135" spans="1:20">
      <c r="A135" s="4">
        <v>131</v>
      </c>
      <c r="B135" s="50"/>
      <c r="C135" s="50"/>
      <c r="D135" s="50"/>
      <c r="E135" s="55"/>
      <c r="F135" s="55"/>
      <c r="G135" s="50"/>
      <c r="H135" s="50"/>
      <c r="I135" s="17">
        <f t="shared" si="0"/>
        <v>0</v>
      </c>
      <c r="J135" s="18"/>
      <c r="K135" s="18"/>
      <c r="L135" s="18"/>
      <c r="M135" s="18"/>
      <c r="N135" s="18"/>
      <c r="O135" s="18"/>
      <c r="P135" s="23"/>
      <c r="Q135" s="18"/>
      <c r="R135" s="18"/>
      <c r="S135" s="18"/>
      <c r="T135" s="18"/>
    </row>
    <row r="136" spans="1:20">
      <c r="A136" s="4">
        <v>132</v>
      </c>
      <c r="B136" s="50"/>
      <c r="C136" s="50"/>
      <c r="D136" s="50"/>
      <c r="E136" s="55"/>
      <c r="F136" s="55"/>
      <c r="G136" s="50"/>
      <c r="H136" s="50"/>
      <c r="I136" s="17">
        <f t="shared" si="0"/>
        <v>0</v>
      </c>
      <c r="J136" s="18"/>
      <c r="K136" s="18"/>
      <c r="L136" s="18"/>
      <c r="M136" s="18"/>
      <c r="N136" s="18"/>
      <c r="O136" s="18"/>
      <c r="P136" s="23"/>
      <c r="Q136" s="18"/>
      <c r="R136" s="18"/>
      <c r="S136" s="18"/>
      <c r="T136" s="18"/>
    </row>
    <row r="137" spans="1:20">
      <c r="A137" s="4">
        <v>133</v>
      </c>
      <c r="B137" s="50"/>
      <c r="C137" s="50"/>
      <c r="D137" s="50"/>
      <c r="E137" s="55"/>
      <c r="F137" s="55"/>
      <c r="G137" s="50"/>
      <c r="H137" s="50"/>
      <c r="I137" s="17">
        <f t="shared" si="0"/>
        <v>0</v>
      </c>
      <c r="J137" s="18"/>
      <c r="K137" s="18"/>
      <c r="L137" s="18"/>
      <c r="M137" s="18"/>
      <c r="N137" s="18"/>
      <c r="O137" s="18"/>
      <c r="P137" s="23"/>
      <c r="Q137" s="18"/>
      <c r="R137" s="18"/>
      <c r="S137" s="18"/>
      <c r="T137" s="18"/>
    </row>
    <row r="138" spans="1:20">
      <c r="A138" s="4">
        <v>134</v>
      </c>
      <c r="B138" s="50"/>
      <c r="C138" s="50"/>
      <c r="D138" s="50"/>
      <c r="E138" s="55"/>
      <c r="F138" s="55"/>
      <c r="G138" s="50"/>
      <c r="H138" s="50"/>
      <c r="I138" s="17">
        <f t="shared" si="0"/>
        <v>0</v>
      </c>
      <c r="J138" s="18"/>
      <c r="K138" s="18"/>
      <c r="L138" s="18"/>
      <c r="M138" s="18"/>
      <c r="N138" s="18"/>
      <c r="O138" s="18"/>
      <c r="P138" s="23"/>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23"/>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23"/>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23"/>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23"/>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23"/>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23"/>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23"/>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23"/>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23"/>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23"/>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23"/>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23"/>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23"/>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23"/>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23"/>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23"/>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23"/>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23"/>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23"/>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23"/>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23"/>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23"/>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23"/>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23"/>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23"/>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23"/>
      <c r="Q164" s="18"/>
      <c r="R164" s="18"/>
      <c r="S164" s="18"/>
      <c r="T164" s="18"/>
    </row>
    <row r="165" spans="1:20">
      <c r="A165" s="20" t="s">
        <v>11</v>
      </c>
      <c r="B165" s="39"/>
      <c r="C165" s="20">
        <f>COUNTIFS(C5:C164,"*")</f>
        <v>31</v>
      </c>
      <c r="D165" s="20"/>
      <c r="E165" s="13"/>
      <c r="F165" s="20"/>
      <c r="G165" s="20">
        <f>SUM(G5:G164)</f>
        <v>1704</v>
      </c>
      <c r="H165" s="20">
        <f>SUM(H5:H164)</f>
        <v>2058</v>
      </c>
      <c r="I165" s="20">
        <f>SUM(I5:I164)</f>
        <v>3762</v>
      </c>
      <c r="J165" s="20"/>
      <c r="K165" s="20"/>
      <c r="L165" s="20"/>
      <c r="M165" s="20"/>
      <c r="N165" s="20"/>
      <c r="O165" s="20"/>
      <c r="P165" s="14"/>
      <c r="Q165" s="20"/>
      <c r="R165" s="20"/>
      <c r="S165" s="20"/>
      <c r="T165" s="12"/>
    </row>
    <row r="166" spans="1:20">
      <c r="A166" s="44" t="s">
        <v>66</v>
      </c>
      <c r="B166" s="10">
        <f>COUNTIF(B$5:B$164,"Team 1")</f>
        <v>7</v>
      </c>
      <c r="C166" s="44" t="s">
        <v>29</v>
      </c>
      <c r="D166" s="10">
        <f>COUNTIF(D5:D164,"Anganwadi")</f>
        <v>0</v>
      </c>
    </row>
    <row r="167" spans="1:20">
      <c r="A167" s="44" t="s">
        <v>67</v>
      </c>
      <c r="B167" s="10">
        <f>COUNTIF(B$6:B$164,"Team 2")</f>
        <v>23</v>
      </c>
      <c r="C167" s="44" t="s">
        <v>27</v>
      </c>
      <c r="D167" s="10">
        <f>COUNTIF(D5:D164,"School")</f>
        <v>31</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Block at a Glance</vt:lpstr>
      <vt:lpstr>Oct-18</vt:lpstr>
      <vt:lpstr>Nov-18</vt:lpstr>
      <vt:lpstr>Dec-18</vt:lpstr>
      <vt:lpstr>Dec-18 (2)</vt:lpstr>
      <vt:lpstr>Jan-19</vt:lpstr>
      <vt:lpstr>Jan-19 (2)</vt:lpstr>
      <vt:lpstr>Feb-19</vt:lpstr>
      <vt:lpstr>Mar-19</vt:lpstr>
      <vt:lpstr>Summary Sheet</vt:lpstr>
      <vt:lpstr>'Dec-18'!Print_Titles</vt:lpstr>
      <vt:lpstr>'Dec-18 (2)'!Print_Titles</vt:lpstr>
      <vt:lpstr>'Feb-19'!Print_Titles</vt:lpstr>
      <vt:lpstr>'Jan-19'!Print_Titles</vt:lpstr>
      <vt:lpstr>'Jan-19 (2)'!Print_Titles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2018-12-24T06:27:22Z</dcterms:modified>
</cp:coreProperties>
</file>