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025" windowWidth="14805" windowHeight="6090" activeTab="7"/>
  </bookViews>
  <sheets>
    <sheet name="Block at a Glance" sheetId="1" r:id="rId1"/>
    <sheet name="Oct-18" sheetId="5" r:id="rId2"/>
    <sheet name="Nov-18" sheetId="17" r:id="rId3"/>
    <sheet name="Dec-18" sheetId="18" r:id="rId4"/>
    <sheet name="Jan-19" sheetId="19" r:id="rId5"/>
    <sheet name="Feb-19" sheetId="20" r:id="rId6"/>
    <sheet name="March-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157" i="21"/>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6" i="5" l="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38" i="19" l="1"/>
  <c r="I137"/>
  <c r="I136"/>
  <c r="I135"/>
  <c r="I134"/>
  <c r="I133"/>
  <c r="I132"/>
  <c r="I131"/>
  <c r="I130"/>
  <c r="I129"/>
  <c r="I128"/>
  <c r="I127"/>
  <c r="I126"/>
  <c r="I125"/>
  <c r="I124"/>
  <c r="I123"/>
  <c r="I122"/>
  <c r="I121"/>
  <c r="I120"/>
  <c r="I119"/>
  <c r="I118"/>
  <c r="I117"/>
  <c r="I116"/>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0"/>
  <c r="I9"/>
  <c r="I8"/>
  <c r="I7"/>
  <c r="I6"/>
  <c r="I10" i="21" l="1"/>
  <c r="I11"/>
  <c r="I12"/>
  <c r="I13"/>
  <c r="I14"/>
  <c r="I15"/>
  <c r="I16"/>
  <c r="I17"/>
  <c r="I18"/>
  <c r="I19"/>
  <c r="I20"/>
  <c r="I21"/>
  <c r="I22"/>
  <c r="I23"/>
  <c r="I24"/>
  <c r="I25"/>
  <c r="I158"/>
  <c r="I159"/>
  <c r="I160"/>
  <c r="I147" i="19" l="1"/>
  <c r="I146"/>
  <c r="I145"/>
  <c r="I144"/>
  <c r="I143"/>
  <c r="I142"/>
  <c r="I141"/>
  <c r="I140"/>
  <c r="I160"/>
  <c r="I159"/>
  <c r="I158"/>
  <c r="I157"/>
  <c r="I156"/>
  <c r="I155"/>
  <c r="I154"/>
  <c r="I150"/>
  <c r="I149"/>
  <c r="I148"/>
  <c r="I144" i="17" l="1"/>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1"/>
  <c r="I90"/>
  <c r="I89"/>
  <c r="I88"/>
  <c r="I87"/>
  <c r="I86"/>
  <c r="I85"/>
  <c r="I84"/>
  <c r="I83"/>
  <c r="I82"/>
  <c r="I81"/>
  <c r="I80"/>
  <c r="I79"/>
  <c r="I78"/>
  <c r="I77"/>
  <c r="I76"/>
  <c r="I75"/>
  <c r="I74"/>
  <c r="I73"/>
  <c r="I72"/>
  <c r="I71"/>
  <c r="I70"/>
  <c r="I69"/>
  <c r="I68"/>
  <c r="I67"/>
  <c r="I66"/>
  <c r="I65"/>
  <c r="I64"/>
  <c r="I63"/>
  <c r="I62"/>
  <c r="I61"/>
  <c r="I60"/>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44" i="20" l="1"/>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42"/>
  <c r="I41"/>
  <c r="I40"/>
  <c r="I39"/>
  <c r="I38"/>
  <c r="I26"/>
  <c r="I27"/>
  <c r="I28"/>
  <c r="I29"/>
  <c r="I30"/>
  <c r="I31"/>
  <c r="I32"/>
  <c r="I33"/>
  <c r="I34"/>
  <c r="I35"/>
  <c r="I36"/>
  <c r="I37"/>
  <c r="I43"/>
  <c r="I145" i="17" l="1"/>
  <c r="I146"/>
  <c r="I147"/>
  <c r="I148"/>
  <c r="I149"/>
  <c r="I150"/>
  <c r="I151"/>
  <c r="I152"/>
  <c r="I153"/>
  <c r="I154"/>
  <c r="I155"/>
  <c r="I156"/>
  <c r="I157"/>
  <c r="I6" i="21" l="1"/>
  <c r="I7"/>
  <c r="I8"/>
  <c r="I9"/>
  <c r="I161"/>
  <c r="I162"/>
  <c r="I163"/>
  <c r="I164"/>
  <c r="I6" i="20"/>
  <c r="I7"/>
  <c r="I8"/>
  <c r="I9"/>
  <c r="I10"/>
  <c r="I11"/>
  <c r="I12"/>
  <c r="I13"/>
  <c r="I14"/>
  <c r="I15"/>
  <c r="I16"/>
  <c r="I17"/>
  <c r="I18"/>
  <c r="I19"/>
  <c r="I20"/>
  <c r="I21"/>
  <c r="I22"/>
  <c r="I23"/>
  <c r="I24"/>
  <c r="I25"/>
  <c r="I129"/>
  <c r="I130"/>
  <c r="I131"/>
  <c r="I132"/>
  <c r="I139"/>
  <c r="I140"/>
  <c r="I141"/>
  <c r="I142"/>
  <c r="I143"/>
  <c r="I144"/>
  <c r="I145"/>
  <c r="I146"/>
  <c r="I147"/>
  <c r="I148"/>
  <c r="I149"/>
  <c r="I150"/>
  <c r="I151"/>
  <c r="I152"/>
  <c r="I153"/>
  <c r="I154"/>
  <c r="I155"/>
  <c r="I156"/>
  <c r="I157"/>
  <c r="I158"/>
  <c r="I159"/>
  <c r="I160"/>
  <c r="I161"/>
  <c r="I162"/>
  <c r="I163"/>
  <c r="I164"/>
  <c r="I161" i="19"/>
  <c r="I162"/>
  <c r="I163"/>
  <c r="I164"/>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17"/>
  <c r="I7"/>
  <c r="I8"/>
  <c r="I9"/>
  <c r="I10"/>
  <c r="I11"/>
  <c r="I12"/>
  <c r="I13"/>
  <c r="I14"/>
  <c r="I15"/>
  <c r="I16"/>
  <c r="I158"/>
  <c r="I159"/>
  <c r="I160"/>
  <c r="I161"/>
  <c r="I162"/>
  <c r="I163"/>
  <c r="I164"/>
  <c r="I5" i="19"/>
  <c r="I5" i="17" l="1"/>
  <c r="I5" i="21" l="1"/>
  <c r="I5" i="20" l="1"/>
  <c r="I5" i="18" l="1"/>
  <c r="I5" i="5" l="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F26" i="11"/>
  <c r="D167" i="20"/>
  <c r="D166"/>
  <c r="H165"/>
  <c r="G165"/>
  <c r="C165"/>
  <c r="D167" i="19"/>
  <c r="D166"/>
  <c r="H165"/>
  <c r="G165"/>
  <c r="C165"/>
  <c r="F23" i="11"/>
  <c r="F22"/>
  <c r="D167" i="18"/>
  <c r="D166"/>
  <c r="H165"/>
  <c r="G165"/>
  <c r="C165"/>
  <c r="F21" i="11"/>
  <c r="F20"/>
  <c r="D167" i="17"/>
  <c r="D166"/>
  <c r="H165"/>
  <c r="G165"/>
  <c r="C165"/>
  <c r="F18" i="11"/>
  <c r="F19"/>
  <c r="F17"/>
  <c r="C2"/>
  <c r="I2"/>
  <c r="F2"/>
  <c r="F27"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<sst xmlns="http://schemas.openxmlformats.org/spreadsheetml/2006/main" count="7675" uniqueCount="1432">
  <si>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</si>
  <si>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</si>
  <si>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</si>
  <si>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</si>
  <si>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</si>
  <si>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</si>
  <si>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</si>
  <si>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</si>
  <si>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</si>
  <si>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</si>
  <si>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</si>
  <si>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</si>
  <si>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</si>
  <si>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</si>
  <si>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</si>
  <si>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</si>
  <si>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</si>
  <si>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t>MO</t>
  </si>
  <si>
    <t>Dental Surgeon</t>
  </si>
  <si>
    <t>Pharmacist</t>
  </si>
  <si>
    <t>ANM</t>
  </si>
  <si>
    <t>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</si>
  <si>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</si>
  <si>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</si>
  <si>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</si>
  <si>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</si>
  <si>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</si>
  <si>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</si>
  <si>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</si>
  <si>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</si>
  <si>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</si>
  <si>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</si>
  <si>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</si>
  <si>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</si>
  <si>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</si>
  <si>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</si>
  <si>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</si>
  <si>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</si>
  <si>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</si>
  <si>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</si>
  <si>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</si>
  <si>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</si>
  <si>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</si>
  <si>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</si>
  <si>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</si>
  <si>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</si>
  <si>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</si>
  <si>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</si>
  <si>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</si>
  <si>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</si>
  <si>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</si>
  <si>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</si>
  <si>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</si>
  <si>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</si>
  <si>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</si>
  <si>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</si>
  <si>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</si>
  <si>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</si>
  <si>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</si>
  <si>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</si>
  <si>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</si>
  <si>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Team 1</t>
  </si>
  <si>
    <t>Team 2</t>
  </si>
  <si>
    <t>MHT No.</t>
  </si>
  <si>
    <t>Total Number of Children in AWC &amp; School</t>
  </si>
  <si>
    <t>Summary Information</t>
  </si>
  <si>
    <t>Team wise summary Information</t>
  </si>
  <si>
    <t>ASSAM</t>
  </si>
  <si>
    <t>LAKHIMPUR</t>
  </si>
  <si>
    <t>BOGINADI</t>
  </si>
  <si>
    <t>Mr Sourabh Borphukan</t>
  </si>
  <si>
    <t>brclakhimpur@gmail.com</t>
  </si>
  <si>
    <t>Mrs Rumi Pegu,(Lakhimpur ICDS),Mr Jyotish Boruah(Boginadi ICDS)</t>
  </si>
  <si>
    <t>9678445135, 9954111635</t>
  </si>
  <si>
    <t>cdpolakhimpur@gmail.com, cdpoboginadi@gmail.com</t>
  </si>
  <si>
    <t>Dr. Pabitra Kumar Das</t>
  </si>
  <si>
    <t>Monjon Kumar Deori</t>
  </si>
  <si>
    <t>Reena Gogoi</t>
  </si>
  <si>
    <t>drpabitrakrdas@gmail.com</t>
  </si>
  <si>
    <t>monjon.deuri@gmail.com</t>
  </si>
  <si>
    <t>bpa.boginadi.lakhimpur@gmail.com</t>
  </si>
  <si>
    <t>Dr. Jayanta Choudhary</t>
  </si>
  <si>
    <t>Rita Dutta</t>
  </si>
  <si>
    <t>Jayantachoudhury256@gmail.com</t>
  </si>
  <si>
    <t>Milanpur AWC</t>
  </si>
  <si>
    <t>Sumo</t>
  </si>
  <si>
    <t>Lily Hazarika</t>
  </si>
  <si>
    <t>Bokanala SC</t>
  </si>
  <si>
    <t>Archana Doley</t>
  </si>
  <si>
    <t>LPS</t>
  </si>
  <si>
    <t>Kadam SC</t>
  </si>
  <si>
    <t>Pratima Hazarika</t>
  </si>
  <si>
    <t>Putumai Gogoi</t>
  </si>
  <si>
    <t>MES</t>
  </si>
  <si>
    <t>Rebela Hazong</t>
  </si>
  <si>
    <t>HS</t>
  </si>
  <si>
    <t>Charaimoria SC</t>
  </si>
  <si>
    <t>Bina Hazarika</t>
  </si>
  <si>
    <t>Boleroo</t>
  </si>
  <si>
    <t>Naragaon SC</t>
  </si>
  <si>
    <t>Madhabi Kalita</t>
  </si>
  <si>
    <t>Halima Begum</t>
  </si>
  <si>
    <t>Khirada Das</t>
  </si>
  <si>
    <t>MVS</t>
  </si>
  <si>
    <t>Mosfika Begum</t>
  </si>
  <si>
    <t>Ranu Doley</t>
  </si>
  <si>
    <t>Renuka Tayung</t>
  </si>
  <si>
    <t>Rajlakhi Sarker</t>
  </si>
  <si>
    <t>Kakoi Rajgarh SC</t>
  </si>
  <si>
    <t>Nayanmoni Hazarika</t>
  </si>
  <si>
    <t>Sabitri Gogoi</t>
  </si>
  <si>
    <t>Sumitra Devi</t>
  </si>
  <si>
    <t>Puspa Sonowal</t>
  </si>
  <si>
    <t>Chutiakari SC</t>
  </si>
  <si>
    <t>Bimala Hazarika</t>
  </si>
  <si>
    <t>Seajuli MPHC(N)</t>
  </si>
  <si>
    <t>Satyawati Doley</t>
  </si>
  <si>
    <t>Dipti Saikia</t>
  </si>
  <si>
    <t>Bogolijan SC</t>
  </si>
  <si>
    <t>Nirupoma Boruah</t>
  </si>
  <si>
    <t>Punya Bora</t>
  </si>
  <si>
    <t>Rangajan SC</t>
  </si>
  <si>
    <t>Sabita Bhuyan</t>
  </si>
  <si>
    <t>Baby Begum</t>
  </si>
  <si>
    <t>25 KM</t>
  </si>
  <si>
    <t>Junu Dutta</t>
  </si>
  <si>
    <t>Chenehi Begum</t>
  </si>
  <si>
    <t>Anjana Gogoi</t>
  </si>
  <si>
    <t>Putu Tamuli</t>
  </si>
  <si>
    <t>Sasiprabha Phukan</t>
  </si>
  <si>
    <t>Gubarsali AWC</t>
  </si>
  <si>
    <t>Gharmara MPHC</t>
  </si>
  <si>
    <t>Chandra Prabha Gogoi</t>
  </si>
  <si>
    <t>15 KM</t>
  </si>
  <si>
    <t>Selajan Kachari AWC</t>
  </si>
  <si>
    <t>Mohila Sonowal</t>
  </si>
  <si>
    <t>LP</t>
  </si>
  <si>
    <t>Kadam Laimekuri Hazong AWC</t>
  </si>
  <si>
    <t>Kadam Laimekuri AWC</t>
  </si>
  <si>
    <t>Lili Gogoi</t>
  </si>
  <si>
    <t>Badhakara MPHC(N)</t>
  </si>
  <si>
    <t>Kalpana Boruah</t>
  </si>
  <si>
    <t>Om Kumari Devi</t>
  </si>
  <si>
    <t>Dirgha Majgaon AWC</t>
  </si>
  <si>
    <t>Noimi Ganak</t>
  </si>
  <si>
    <t>Nagaon AWC</t>
  </si>
  <si>
    <t>Boginadi BPHC(N)</t>
  </si>
  <si>
    <t>Purnima Das</t>
  </si>
  <si>
    <t>Rinkumoni Gogoi</t>
  </si>
  <si>
    <t>Kadam Kacharai AWC</t>
  </si>
  <si>
    <t>NL Urban</t>
  </si>
  <si>
    <t>Dipali Saikia</t>
  </si>
  <si>
    <t>14 KM</t>
  </si>
  <si>
    <t>Chandan Nagar AWC</t>
  </si>
  <si>
    <t>Purnima Dutta</t>
  </si>
  <si>
    <t>Budheswar Gogoi Path AWC</t>
  </si>
  <si>
    <t>Anjali Saikia</t>
  </si>
  <si>
    <t>Asma Begum</t>
  </si>
  <si>
    <t>Chengmara Pather AWC</t>
  </si>
  <si>
    <t>Sunu Dutta</t>
  </si>
  <si>
    <t>Dewazuddin Path AWC</t>
  </si>
  <si>
    <t>Manu Begum</t>
  </si>
  <si>
    <t>Chetiagaon AWC</t>
  </si>
  <si>
    <t>Ranu Gogoi</t>
  </si>
  <si>
    <t>Madhya Chetia AWC</t>
  </si>
  <si>
    <t>Khetra Mohan Path AWC</t>
  </si>
  <si>
    <t>Jyoti Saikia</t>
  </si>
  <si>
    <t>Santi Nagar Mission  AWC</t>
  </si>
  <si>
    <t>Anuradha Bora</t>
  </si>
  <si>
    <t>Ahuchaul Gaon Thunai Path AWC</t>
  </si>
  <si>
    <t>Shiv Mohan Bhuyan Path AWC</t>
  </si>
  <si>
    <t>Phulu Gogoi</t>
  </si>
  <si>
    <t>Panindra Bhatowchuck AWC</t>
  </si>
  <si>
    <t>Panindra Gogoi Path AWC</t>
  </si>
  <si>
    <t>Chapari Gaon Urban HC</t>
  </si>
  <si>
    <t>Mousumi Saikia</t>
  </si>
  <si>
    <t>Lambudar Dutta Path AWC</t>
  </si>
  <si>
    <t>Ward No 2 , 51 No Nakari LPS AWC</t>
  </si>
  <si>
    <t>Hazong Basti AWC</t>
  </si>
  <si>
    <t>1 No Ward Nakari AWC</t>
  </si>
  <si>
    <t>Lily Konwar</t>
  </si>
  <si>
    <t>Rahdhala LPS AWC</t>
  </si>
  <si>
    <t>Durgeswari Dutta</t>
  </si>
  <si>
    <t>Puspa Dutta</t>
  </si>
  <si>
    <t>Milan Nagar Pragati Path AWC</t>
  </si>
  <si>
    <t>Lily Kalita</t>
  </si>
  <si>
    <t>Kharkhari Milon Nagar AWC</t>
  </si>
  <si>
    <t>Gopinagar Collony Pachim AWC</t>
  </si>
  <si>
    <t>PWD Collony AWC</t>
  </si>
  <si>
    <t>Junu Devi</t>
  </si>
  <si>
    <t>Bazar LP AWC</t>
  </si>
  <si>
    <t>Bhairab Nagar AWC</t>
  </si>
  <si>
    <t>Anupoma Gogoi</t>
  </si>
  <si>
    <t>Sanimandir AWC</t>
  </si>
  <si>
    <t>Jail Road AWC</t>
  </si>
  <si>
    <t>Ananda Nagar AWC</t>
  </si>
  <si>
    <t>Renu hazarika</t>
  </si>
  <si>
    <t>Asraf Ali Path AWC</t>
  </si>
  <si>
    <t>Lakhiprabha Konwar</t>
  </si>
  <si>
    <t>Salikipara AWC</t>
  </si>
  <si>
    <t>Dipali Doley</t>
  </si>
  <si>
    <t>Na Bhagania AWC</t>
  </si>
  <si>
    <t>Nayanmoni Gogoi</t>
  </si>
  <si>
    <t>Bagharbari AWC</t>
  </si>
  <si>
    <t>Indeswari Doley</t>
  </si>
  <si>
    <t>Ranu Konwar</t>
  </si>
  <si>
    <t>Kadam Moria Gaon AWC</t>
  </si>
  <si>
    <t>Fatema Begum</t>
  </si>
  <si>
    <t>2 No Laimekuri AWC</t>
  </si>
  <si>
    <t>Jorhatia AWC</t>
  </si>
  <si>
    <t>Hiyalbari AWC</t>
  </si>
  <si>
    <t>Kaberi Gogoi</t>
  </si>
  <si>
    <t>Garchuck AWC</t>
  </si>
  <si>
    <t>Badulipara AWC</t>
  </si>
  <si>
    <t>Santoki Uria</t>
  </si>
  <si>
    <t>Haridas AWC</t>
  </si>
  <si>
    <t>Gunaprabha Phukan</t>
  </si>
  <si>
    <t>Jyotshna Doley</t>
  </si>
  <si>
    <t>2 No Haridas AWC</t>
  </si>
  <si>
    <t>Moni Bora Doley</t>
  </si>
  <si>
    <t>Tamulichuck AWC</t>
  </si>
  <si>
    <t>Puspa Tamuli</t>
  </si>
  <si>
    <t>Moni Gogoi</t>
  </si>
  <si>
    <t>Nandan Nagar AWC</t>
  </si>
  <si>
    <t>PGR Nepali AWC</t>
  </si>
  <si>
    <t>Archana Das</t>
  </si>
  <si>
    <t>Rupa Chetry</t>
  </si>
  <si>
    <t>Jyotika Gogoi</t>
  </si>
  <si>
    <t>Dhanmai Deka</t>
  </si>
  <si>
    <t>Swarnalata Doley</t>
  </si>
  <si>
    <t>Keshasal SC</t>
  </si>
  <si>
    <t>Beauty Devi</t>
  </si>
  <si>
    <t>Babita Khanikar</t>
  </si>
  <si>
    <t>Pramila patgiri</t>
  </si>
  <si>
    <t>Rupa Saikia</t>
  </si>
  <si>
    <t>Kadam Balijan AWC</t>
  </si>
  <si>
    <t>Charaimoria AWC</t>
  </si>
  <si>
    <t>Hemalata Muchahari</t>
  </si>
  <si>
    <t>Bihdiya AWC</t>
  </si>
  <si>
    <t>Nalinichuck Mini AWC</t>
  </si>
  <si>
    <t>Abdul Majid Path AWC</t>
  </si>
  <si>
    <t>NL Urban HC</t>
  </si>
  <si>
    <t>Chandraprabha Das</t>
  </si>
  <si>
    <t>Prem Gali AWC</t>
  </si>
  <si>
    <t>Chaparigaon Urban HC</t>
  </si>
  <si>
    <t>Rupahi Begum</t>
  </si>
  <si>
    <t>Niva Das</t>
  </si>
  <si>
    <t>Chapari Gaon AWC</t>
  </si>
  <si>
    <t>Rina Das</t>
  </si>
  <si>
    <t>Amolapatty AWC</t>
  </si>
  <si>
    <t>Chenehi Sing</t>
  </si>
  <si>
    <t>Lakhi Konwar</t>
  </si>
  <si>
    <t>Seuj Nagar AWC</t>
  </si>
  <si>
    <t>Lakhiprabha Gogoi</t>
  </si>
  <si>
    <t>Jeuti Club  AWC</t>
  </si>
  <si>
    <t>Kabita Gogoi</t>
  </si>
  <si>
    <t>Pub Pachim Chandmari AWC</t>
  </si>
  <si>
    <t>Najima Begum</t>
  </si>
  <si>
    <t>Bantow Bangali SC</t>
  </si>
  <si>
    <t>Gunada Konch</t>
  </si>
  <si>
    <t>Asfia Begum</t>
  </si>
  <si>
    <t>Town Bantow AWC</t>
  </si>
  <si>
    <t>Annada Tamuli</t>
  </si>
  <si>
    <t>Ghilaguri AWC</t>
  </si>
  <si>
    <t>Bijoy Nagar AWC</t>
  </si>
  <si>
    <t>Hatilung Jorhatia AWC</t>
  </si>
  <si>
    <t>Lakhimai Bori</t>
  </si>
  <si>
    <t>Hatilung AWC</t>
  </si>
  <si>
    <t>Hatilung Kacharichuck AWC</t>
  </si>
  <si>
    <t>Lakhi Gogoi</t>
  </si>
  <si>
    <t>Rupa Basumatary</t>
  </si>
  <si>
    <t>Bowalguri hatilung AWC</t>
  </si>
  <si>
    <t>Rumi Dihingia</t>
  </si>
  <si>
    <t>Bantow Bongali AWC</t>
  </si>
  <si>
    <t>Bantow Bongalichuck AWC</t>
  </si>
  <si>
    <t>Rownapur AWC</t>
  </si>
  <si>
    <t>Rownapur Gohainchuck AWC</t>
  </si>
  <si>
    <t>Moneswari Gogoi</t>
  </si>
  <si>
    <t>2 No Rownapur Member Chuburi AWC</t>
  </si>
  <si>
    <t>Bogolijan Bonuwa AWC</t>
  </si>
  <si>
    <t>Sasiprabha Gogoi</t>
  </si>
  <si>
    <t>Nalkata AWC</t>
  </si>
  <si>
    <t>Mira Phukan</t>
  </si>
  <si>
    <t>Nalkata Gubasali AWC</t>
  </si>
  <si>
    <t>Tamulbari AWC</t>
  </si>
  <si>
    <t>Hasima Begum</t>
  </si>
  <si>
    <t>Buwalguri Tamulichuck AWC</t>
  </si>
  <si>
    <t>Madhya Sumdiri Buwalguri AWC</t>
  </si>
  <si>
    <t>Chinatolia Medhichuck AWC</t>
  </si>
  <si>
    <t>Kanmai Dutta</t>
  </si>
  <si>
    <t>Chinatolia AWC</t>
  </si>
  <si>
    <t>Buwalguri AWC</t>
  </si>
  <si>
    <t>Pachim Chukulibhuria AWC</t>
  </si>
  <si>
    <t>Sara Dhan</t>
  </si>
  <si>
    <t>Rongajan SC</t>
  </si>
  <si>
    <t>Bogolijan Jorhatia AWC</t>
  </si>
  <si>
    <t>Bogolijan AWC</t>
  </si>
  <si>
    <t>Sasiprabha Lahan</t>
  </si>
  <si>
    <t>Bogolijan Majarchuburi AWC</t>
  </si>
  <si>
    <t>Ranjana kaman</t>
  </si>
  <si>
    <t>Chukulibhuria AWC</t>
  </si>
  <si>
    <t>Jabin Nahar</t>
  </si>
  <si>
    <t>Pachim Chukulibhuria Miyagaon AWC</t>
  </si>
  <si>
    <t>2 No Na Ali Bahatia AWC</t>
  </si>
  <si>
    <t>Dhanmai Sonowal</t>
  </si>
  <si>
    <t>Gergeria AWC(Mini)</t>
  </si>
  <si>
    <t>Gagaldubi Majgaon AWC</t>
  </si>
  <si>
    <t>Bornali Sonowal</t>
  </si>
  <si>
    <t>Hekerajan AWC</t>
  </si>
  <si>
    <t>Gagaldubi Borkhelia AWC</t>
  </si>
  <si>
    <t>Puhari Sonowal</t>
  </si>
  <si>
    <t>Gagaldubi AWC</t>
  </si>
  <si>
    <t>1 No Na Ali Bahatia AWC</t>
  </si>
  <si>
    <t>Jharna Pegu</t>
  </si>
  <si>
    <t>PGR Muslim AWC</t>
  </si>
  <si>
    <t>Ghulichuck Sonowal AWC</t>
  </si>
  <si>
    <t>Gitamonni Sonowal</t>
  </si>
  <si>
    <t>Kakoi Gohain Gaon AWC</t>
  </si>
  <si>
    <t>Kadam Na Bhagania Bodo AWC</t>
  </si>
  <si>
    <t>Kadam Mushlim Gaon AWC</t>
  </si>
  <si>
    <t>Kadam Gohain AWC</t>
  </si>
  <si>
    <t>Lily Gogoi</t>
  </si>
  <si>
    <t>Kadam Bagan AWC</t>
  </si>
  <si>
    <t>Kadamiyal AWC</t>
  </si>
  <si>
    <t>Chenehi Boruah</t>
  </si>
  <si>
    <t>Tanuja Begum</t>
  </si>
  <si>
    <t>Ujani Pahumara Missing AWC</t>
  </si>
  <si>
    <t>Kulaman SC</t>
  </si>
  <si>
    <t>Kalpana Das Dutta</t>
  </si>
  <si>
    <t>Dipali Pawe</t>
  </si>
  <si>
    <t>Bantow Bongali SC</t>
  </si>
  <si>
    <t>Lakhimai Gogoi</t>
  </si>
  <si>
    <t>Kulaman AWC</t>
  </si>
  <si>
    <t>Dhanya Morang</t>
  </si>
  <si>
    <t>Junu Turi</t>
  </si>
  <si>
    <t>Chukulibhuria Milanjyoti AWC</t>
  </si>
  <si>
    <t>Jabir Nahar</t>
  </si>
  <si>
    <t>Nirada Mili</t>
  </si>
  <si>
    <t>Chaboti Missing AWC</t>
  </si>
  <si>
    <t>Rita Doley</t>
  </si>
  <si>
    <t>Punyalata Bora</t>
  </si>
  <si>
    <t>Makhani Boruah</t>
  </si>
  <si>
    <t>Lalita Manki</t>
  </si>
  <si>
    <t>Borbil Bonua AWC</t>
  </si>
  <si>
    <t>Biju Narjari</t>
  </si>
  <si>
    <t>Bamun Doloni AWC</t>
  </si>
  <si>
    <t>Office Mob.  No. / E-mail Id 9954368740</t>
  </si>
  <si>
    <t>Category of School
 (LP, UP, High, HS)</t>
  </si>
  <si>
    <t>MICRO PLAN FORMAT
NATIONAL HEALTH MISSION-Rashtriya Bal Swasthya Karyakram (RBSK)
ACTION  PLAN OF YEAR - 2018-19</t>
  </si>
  <si>
    <t>Railway Station Collony AWC</t>
  </si>
  <si>
    <t>N L urban HC</t>
  </si>
  <si>
    <t>16 km</t>
  </si>
  <si>
    <t>28 km</t>
  </si>
  <si>
    <t>17 km</t>
  </si>
  <si>
    <t>Ujani Khamti Baligaon AWC</t>
  </si>
  <si>
    <t>18 km</t>
  </si>
  <si>
    <t>2 km</t>
  </si>
  <si>
    <t>Rajgorh Rupohi AWC</t>
  </si>
  <si>
    <t>Katari Chapari SC</t>
  </si>
  <si>
    <t>Nabanita sonowal</t>
  </si>
  <si>
    <t>Konch Gaon AWC</t>
  </si>
  <si>
    <t>Junmoni Bora</t>
  </si>
  <si>
    <t>Kakoiyal AWC</t>
  </si>
  <si>
    <t>Niminti Kujur</t>
  </si>
  <si>
    <t>Indrani devi</t>
  </si>
  <si>
    <t>Kadam Tengakhat AWC</t>
  </si>
  <si>
    <t>5 km</t>
  </si>
  <si>
    <t>3 km</t>
  </si>
  <si>
    <t>4 km</t>
  </si>
  <si>
    <t>Rupali Hazarika</t>
  </si>
  <si>
    <t>Ruhini Taid</t>
  </si>
  <si>
    <t>Goroimari SC</t>
  </si>
  <si>
    <t>Purabi Doley</t>
  </si>
  <si>
    <t>30 km</t>
  </si>
  <si>
    <t>31 km</t>
  </si>
  <si>
    <t>20 km</t>
  </si>
  <si>
    <t>Ujani Pahumara Moromi Tiniali AWC</t>
  </si>
  <si>
    <t>Kulamon SC</t>
  </si>
  <si>
    <t>25 km</t>
  </si>
  <si>
    <t>Deobil Christian AWC</t>
  </si>
  <si>
    <t>26 km</t>
  </si>
  <si>
    <t>Buwalguri Kabastan AWC</t>
  </si>
  <si>
    <t>32 km</t>
  </si>
  <si>
    <t>Badhakara NSC</t>
  </si>
  <si>
    <t>15 km</t>
  </si>
  <si>
    <t>Moghuachcuk SC</t>
  </si>
  <si>
    <t>Rinjumoni Borah</t>
  </si>
  <si>
    <t>Sarmita Doley</t>
  </si>
  <si>
    <t>Beherabasti AWC</t>
  </si>
  <si>
    <t>12 km</t>
  </si>
  <si>
    <t>Kadamial Baligaon AWC</t>
  </si>
  <si>
    <t>Bina Saikia</t>
  </si>
  <si>
    <t>Mallika Tapna</t>
  </si>
  <si>
    <t>10 km</t>
  </si>
  <si>
    <t>Kulimaligaon AWC</t>
  </si>
  <si>
    <t>Chapari Gaon UHC</t>
  </si>
  <si>
    <t>13 km</t>
  </si>
  <si>
    <t>14 km</t>
  </si>
  <si>
    <t>Johing Daily Bazar AWC</t>
  </si>
  <si>
    <t>Fectory Line AWC</t>
  </si>
  <si>
    <t>29 km</t>
  </si>
  <si>
    <t>Charaimoria Sc</t>
  </si>
  <si>
    <t>Damayanti Das</t>
  </si>
  <si>
    <t>Saiba Pegu</t>
  </si>
  <si>
    <t>Badhakara Sonowal AWC</t>
  </si>
  <si>
    <t>Banti Sonowal</t>
  </si>
  <si>
    <t>Nepalichuck AWC(Mini)</t>
  </si>
  <si>
    <t>Maghuachuck SC</t>
  </si>
  <si>
    <t>9 km</t>
  </si>
  <si>
    <t>Badhakara Bhakatchuck AWC</t>
  </si>
  <si>
    <t>Migomchuck AWC</t>
  </si>
  <si>
    <t>11 km</t>
  </si>
  <si>
    <t>Machaichuck AWC</t>
  </si>
  <si>
    <t>Kuchiyamari Muslim AWC</t>
  </si>
  <si>
    <t>Jorhatia AWC(Mini)</t>
  </si>
  <si>
    <t>Kakoi Rajgarh AWC</t>
  </si>
  <si>
    <t>8 km</t>
  </si>
  <si>
    <t>7 km</t>
  </si>
  <si>
    <t>Pachim Serapbhati AWC</t>
  </si>
  <si>
    <t>Johing Terben Line AWC</t>
  </si>
  <si>
    <t>Johing Bilaspur Kolghar AWC</t>
  </si>
  <si>
    <t>Junubasti SC</t>
  </si>
  <si>
    <t>Minumai Gogoi</t>
  </si>
  <si>
    <t>Sugi Koiri</t>
  </si>
  <si>
    <t>27 km</t>
  </si>
  <si>
    <t>Johing Depoline(Mini) AWC</t>
  </si>
  <si>
    <t>Kameswari Nayak</t>
  </si>
  <si>
    <t>Johing Line 27 no Amguri AWC</t>
  </si>
  <si>
    <t>Pallabi Sonowal</t>
  </si>
  <si>
    <t>Padumi Bora Nath</t>
  </si>
  <si>
    <t>Johing TE Hospital</t>
  </si>
  <si>
    <t>Khudeja Begum</t>
  </si>
  <si>
    <t>Amguri Pokkaline AWC</t>
  </si>
  <si>
    <t>Koilamari TE</t>
  </si>
  <si>
    <t>Putumai Bora</t>
  </si>
  <si>
    <t>Anjali Das</t>
  </si>
  <si>
    <t>28 KM</t>
  </si>
  <si>
    <t>Santipur Missing AWC</t>
  </si>
  <si>
    <t>Serapbhati Santipur Madhya AWC</t>
  </si>
  <si>
    <t>2 No Gharmara AWC</t>
  </si>
  <si>
    <t>Phul Das</t>
  </si>
  <si>
    <t>22 KM</t>
  </si>
  <si>
    <t>Dhaneswari Dutta</t>
  </si>
  <si>
    <t>Pramila Patgiri</t>
  </si>
  <si>
    <t>Ahatguri AWC</t>
  </si>
  <si>
    <t>Renuprabha Das</t>
  </si>
  <si>
    <t>Tutumoni Das</t>
  </si>
  <si>
    <t>Johing 15 No line AWC</t>
  </si>
  <si>
    <t>Johing &amp;koilamari TE Hospital</t>
  </si>
  <si>
    <t>Marnil Nayak</t>
  </si>
  <si>
    <t>Koilamari 10 No Line AWC</t>
  </si>
  <si>
    <t>Koilamari Girja Line AWC</t>
  </si>
  <si>
    <t>Sarala Line AWC</t>
  </si>
  <si>
    <t>Molina Ruta Dhan</t>
  </si>
  <si>
    <t>Manju Bora</t>
  </si>
  <si>
    <t>Koilamari Bahbari Itabhata AWC</t>
  </si>
  <si>
    <t>Golapi Devi</t>
  </si>
  <si>
    <t>Koilamari Pokkaline Borline AWC</t>
  </si>
  <si>
    <t>Nirmala Tanti</t>
  </si>
  <si>
    <t>Koilamari Koilapather AWC</t>
  </si>
  <si>
    <t>Dipali Tanti</t>
  </si>
  <si>
    <t>6 km</t>
  </si>
  <si>
    <t>Duwarpar AWC</t>
  </si>
  <si>
    <t>Sumitra Das</t>
  </si>
  <si>
    <t>Kumarkata AWC</t>
  </si>
  <si>
    <t>Chiringchuck AWC</t>
  </si>
  <si>
    <t>Rangchali SC</t>
  </si>
  <si>
    <t>Biju Tamuli</t>
  </si>
  <si>
    <t>Thaneswari Tamuli</t>
  </si>
  <si>
    <t>Sanatangaon AWC</t>
  </si>
  <si>
    <t>Phukanarhut SC</t>
  </si>
  <si>
    <t>Lukumoni Dutta</t>
  </si>
  <si>
    <t>Sumi Hazarika</t>
  </si>
  <si>
    <t>Jalahinsan Collony AWC</t>
  </si>
  <si>
    <t>Phukanarhat SC</t>
  </si>
  <si>
    <t>Rumi Khatun</t>
  </si>
  <si>
    <t>Debalata Gogoi</t>
  </si>
  <si>
    <t>Rangchali Adivasi AWC</t>
  </si>
  <si>
    <t>Marry Pegu</t>
  </si>
  <si>
    <t>Nureja Begum</t>
  </si>
  <si>
    <t>Rangchalia Burinoipar AWC</t>
  </si>
  <si>
    <t>Nilima Bhengra</t>
  </si>
  <si>
    <t>Dhakuwakhania Chiring Chuck AWC</t>
  </si>
  <si>
    <t>Dhakuwakhania AWC</t>
  </si>
  <si>
    <t>Hanhsora Police Reserve(Mini) AWC</t>
  </si>
  <si>
    <t>Alengmara AWC</t>
  </si>
  <si>
    <t>Angarkhowa Chariali AWC</t>
  </si>
  <si>
    <t>Serapbhati Santipur Axomiya Gaon AWC</t>
  </si>
  <si>
    <t>Kamrupiachuck AWC</t>
  </si>
  <si>
    <t>Bulumoni Bhuyan</t>
  </si>
  <si>
    <t>Koilamari Line 14/15 AWC</t>
  </si>
  <si>
    <t>Koilamari TE Hospital</t>
  </si>
  <si>
    <t>Putumai Borah</t>
  </si>
  <si>
    <t>Sunari Patti AWC</t>
  </si>
  <si>
    <t>30 kim</t>
  </si>
  <si>
    <t>Madhurima Hazarika</t>
  </si>
  <si>
    <t>Sanatan Natun Namghar AWC</t>
  </si>
  <si>
    <t>Bahadur Chuk SC</t>
  </si>
  <si>
    <t>Rinu Lahan</t>
  </si>
  <si>
    <t>Basabti BP Gohaion</t>
  </si>
  <si>
    <t>Moutarchuck AWC</t>
  </si>
  <si>
    <t>Kapahuwa AWC</t>
  </si>
  <si>
    <t>Telia Gaon AWC</t>
  </si>
  <si>
    <t>Sukhama Hazarika</t>
  </si>
  <si>
    <t>2 No Telia gaon AWC</t>
  </si>
  <si>
    <t>Teliagaon Nepali Chuck AWC(Mini)</t>
  </si>
  <si>
    <t>Majulia Gaon AWC</t>
  </si>
  <si>
    <t>Lipi Saikia</t>
  </si>
  <si>
    <t>Bahadurchuck Sc</t>
  </si>
  <si>
    <t>Rupa Dutta</t>
  </si>
  <si>
    <t>23 km</t>
  </si>
  <si>
    <t>Samoni AWC</t>
  </si>
  <si>
    <t>Beauty Bora</t>
  </si>
  <si>
    <t>2 No Kumarkata AWC</t>
  </si>
  <si>
    <t>Noragaon SC</t>
  </si>
  <si>
    <t>Borkamalaboria AWC</t>
  </si>
  <si>
    <t>Nitumoni Gayan</t>
  </si>
  <si>
    <t>Anaigharia AWC</t>
  </si>
  <si>
    <t>Akani Gogoi</t>
  </si>
  <si>
    <t>Anaigharia Chapari AWC</t>
  </si>
  <si>
    <t>Sensuwa AWC</t>
  </si>
  <si>
    <t>Gulena Begum</t>
  </si>
  <si>
    <t>19 km</t>
  </si>
  <si>
    <t>Balijan Moriabasti AWC</t>
  </si>
  <si>
    <t>Firuja Begum</t>
  </si>
  <si>
    <t>Balijan Moria Gaon AWC</t>
  </si>
  <si>
    <t>33 km</t>
  </si>
  <si>
    <t>7 No Adivasi AWC</t>
  </si>
  <si>
    <t>2 No Rangajan AWC</t>
  </si>
  <si>
    <t>9/6 Koilamari AWC</t>
  </si>
  <si>
    <t>Mina Karki</t>
  </si>
  <si>
    <t>Koilamari Line No 2 AWC</t>
  </si>
  <si>
    <t>Rangajan 1 No AWC</t>
  </si>
  <si>
    <t>Mariyam Kandulana</t>
  </si>
  <si>
    <t>Borbil AWC</t>
  </si>
  <si>
    <t>Shankarpur AWC</t>
  </si>
  <si>
    <t>Ampora AWC</t>
  </si>
  <si>
    <t>Borbil Narayanpuria Chuburi AWC</t>
  </si>
  <si>
    <t>Borbil Majar Chapari AWC</t>
  </si>
  <si>
    <t>Borbil nanduabasti AWC</t>
  </si>
  <si>
    <t>Madhya Balijan AWC</t>
  </si>
  <si>
    <t>Satakpur AWC</t>
  </si>
  <si>
    <t>Santaki Orea</t>
  </si>
  <si>
    <t>Pub Ujjalpur AWC</t>
  </si>
  <si>
    <t>Jyoti Dutta</t>
  </si>
  <si>
    <t>Ghagranala AWC</t>
  </si>
  <si>
    <t>Khakranala AWC</t>
  </si>
  <si>
    <t>Hatibandha AWC</t>
  </si>
  <si>
    <t>Gulapi Devi</t>
  </si>
  <si>
    <t>Nath Gaon AWC</t>
  </si>
  <si>
    <t>Junu Basti SC</t>
  </si>
  <si>
    <t>Padumi Nath</t>
  </si>
  <si>
    <t>1 No Balijan AWC</t>
  </si>
  <si>
    <t>3 No Balijan AWC</t>
  </si>
  <si>
    <t>2 No Balijan AWC</t>
  </si>
  <si>
    <t>Kakoi Rajgarh Gohain Gaon AWC</t>
  </si>
  <si>
    <t>Chandmari AWC</t>
  </si>
  <si>
    <t>Bina Deka</t>
  </si>
  <si>
    <t>Dakhin Chandmari Adivasi AWC</t>
  </si>
  <si>
    <t>Ghargaon AWC</t>
  </si>
  <si>
    <t>Sibirna Tapna</t>
  </si>
  <si>
    <t>Keshahal SC</t>
  </si>
  <si>
    <t>21 km</t>
  </si>
  <si>
    <t>Beauti Devi</t>
  </si>
  <si>
    <t>Gita Gayari</t>
  </si>
  <si>
    <t>Lalpani AWC</t>
  </si>
  <si>
    <t>Rina Saikia</t>
  </si>
  <si>
    <t>Putumai Dutta</t>
  </si>
  <si>
    <t>Kulabali AWC</t>
  </si>
  <si>
    <t>Thowthowani SC</t>
  </si>
  <si>
    <t>Kabita Chelleng</t>
  </si>
  <si>
    <t>Junu Chutia</t>
  </si>
  <si>
    <t>Kukheswari Sonowal</t>
  </si>
  <si>
    <t>Tagar Gogoi</t>
  </si>
  <si>
    <t>Moinapara AWC</t>
  </si>
  <si>
    <t>Bhubanti Sonowal</t>
  </si>
  <si>
    <t>Manjira Pegu</t>
  </si>
  <si>
    <t>Thaneswari Neog</t>
  </si>
  <si>
    <t>Bhanimai sonowal</t>
  </si>
  <si>
    <t>Bulbuli Doimari</t>
  </si>
  <si>
    <t>Bhanimai Sonowal</t>
  </si>
  <si>
    <t>Annada Chayengia</t>
  </si>
  <si>
    <t>Sangita Tapna</t>
  </si>
  <si>
    <t>Purna LineKheria  AWC</t>
  </si>
  <si>
    <t>Seajuli Bagan AWC</t>
  </si>
  <si>
    <t>Dipmala Bhuyan</t>
  </si>
  <si>
    <t>Gorh Line AWC</t>
  </si>
  <si>
    <t>Dipmala Bhumij</t>
  </si>
  <si>
    <t>2 No Chinatolia AWC</t>
  </si>
  <si>
    <t>Junmoni Gogoi</t>
  </si>
  <si>
    <t>Chinatolia Bagan AWC</t>
  </si>
  <si>
    <t>Chinatolia TE Hospital</t>
  </si>
  <si>
    <t>Prativa Sarma</t>
  </si>
  <si>
    <t>Rajmoni Dutta</t>
  </si>
  <si>
    <t>Rajgarh Line AWC</t>
  </si>
  <si>
    <t>Ranu Dutta Panikar</t>
  </si>
  <si>
    <t>Uriamguri AWC</t>
  </si>
  <si>
    <t>Uriamguri SC</t>
  </si>
  <si>
    <t>Jinu Hazarika</t>
  </si>
  <si>
    <t>Anima Pegu</t>
  </si>
  <si>
    <t>2 No Uriamguri AWC</t>
  </si>
  <si>
    <t>Pub Gohain AWC</t>
  </si>
  <si>
    <t>Lakhimai Boruah</t>
  </si>
  <si>
    <t>Hindu Gohain Gaon AWC</t>
  </si>
  <si>
    <t>Kathalguri Nagaon(Mini)</t>
  </si>
  <si>
    <t>Subarna Nath</t>
  </si>
  <si>
    <t>Kathalguri AWC</t>
  </si>
  <si>
    <t>Kalpana Borgohain Kaman</t>
  </si>
  <si>
    <t>Subarna Devi</t>
  </si>
  <si>
    <t>Srimantapur Balichapari AWC</t>
  </si>
  <si>
    <t>Karuna Boruah</t>
  </si>
  <si>
    <t>Bina Dadhara</t>
  </si>
  <si>
    <t>Joypur (Mini)</t>
  </si>
  <si>
    <t>Jorhatia Gohain AWC</t>
  </si>
  <si>
    <t>Lakhimai Borauh</t>
  </si>
  <si>
    <t>Subansiri Adarsa AWC</t>
  </si>
  <si>
    <t>Hemada Das</t>
  </si>
  <si>
    <t>Damati Sonapur AWC</t>
  </si>
  <si>
    <t>Gergeria AWC</t>
  </si>
  <si>
    <t>Puspanjali Mili</t>
  </si>
  <si>
    <t>Rupohi AWC</t>
  </si>
  <si>
    <t>Khagorijan AWC</t>
  </si>
  <si>
    <t>Purnima Pegu</t>
  </si>
  <si>
    <t>2 no Nowjan AWC</t>
  </si>
  <si>
    <t>Panchami Mili</t>
  </si>
  <si>
    <t>Subansiri Morichuti Mini AWC</t>
  </si>
  <si>
    <t>Chouldhowa MPHC(N)</t>
  </si>
  <si>
    <t>Nabanita Sonowal</t>
  </si>
  <si>
    <t>Ibha Saikia</t>
  </si>
  <si>
    <t>Milijuli AWC</t>
  </si>
  <si>
    <t>Katorichapari SC</t>
  </si>
  <si>
    <t>Janmoni Boruah</t>
  </si>
  <si>
    <t>Bangali Basti AWC</t>
  </si>
  <si>
    <t>Chouldhuwa MPHC(N)</t>
  </si>
  <si>
    <t>Manu Bora</t>
  </si>
  <si>
    <t>Thekeraguri AWC</t>
  </si>
  <si>
    <t>Monu Bora</t>
  </si>
  <si>
    <t>Chouldhuwa Rupohi AWC</t>
  </si>
  <si>
    <t>Choulghuwa MPHC(N)</t>
  </si>
  <si>
    <t>Marami Gogoi</t>
  </si>
  <si>
    <t>Uttar Rupohi AWC</t>
  </si>
  <si>
    <t>Puneswary Chetry</t>
  </si>
  <si>
    <t>Dakhin Rupohi AWC</t>
  </si>
  <si>
    <t>Moromi Gogoi</t>
  </si>
  <si>
    <t>Dakhin Rupohi Kuti Gaon AWC</t>
  </si>
  <si>
    <t>2 No Dakhin Rupohi AWC</t>
  </si>
  <si>
    <t>Dhanmai Rai</t>
  </si>
  <si>
    <t>Bharatpur Bihari AWC</t>
  </si>
  <si>
    <t>Katori Chapari SC</t>
  </si>
  <si>
    <t>Lilimai Mahanta</t>
  </si>
  <si>
    <t>Dhanpur AWC</t>
  </si>
  <si>
    <t>Borbil Nepali (mini) AWC</t>
  </si>
  <si>
    <t>Chapari Nepali (Mini)AWC</t>
  </si>
  <si>
    <t>Janmoni Bora</t>
  </si>
  <si>
    <t>Katori Chapari Jorhatia AWC</t>
  </si>
  <si>
    <t>Nirumai Saikia</t>
  </si>
  <si>
    <t>Napam Basantipur AWC</t>
  </si>
  <si>
    <t>Satyaprabha Bora</t>
  </si>
  <si>
    <t>22 km</t>
  </si>
  <si>
    <t>Branchpur AWC</t>
  </si>
  <si>
    <t>Kushalata Chutia</t>
  </si>
  <si>
    <t>Haldiati AWC</t>
  </si>
  <si>
    <t>Rupamai Mudoi</t>
  </si>
  <si>
    <t>Dakhin Hazong AWC</t>
  </si>
  <si>
    <t>Nowjan Puthimari AWC</t>
  </si>
  <si>
    <t>Rupa Mudoi</t>
  </si>
  <si>
    <t>Bortali Pani Gaon (Mini)AWC</t>
  </si>
  <si>
    <t>Katori Chapari Hazong AWC</t>
  </si>
  <si>
    <t>Bhekeli AWC</t>
  </si>
  <si>
    <t>Borbil Tarioni SC</t>
  </si>
  <si>
    <t>Puspalata Doley</t>
  </si>
  <si>
    <t>Padmeswari Das</t>
  </si>
  <si>
    <t>Tarioni Borbil AWC</t>
  </si>
  <si>
    <t>Rahasya Pegu</t>
  </si>
  <si>
    <t>Bhekeli Tarioni AWC</t>
  </si>
  <si>
    <t>Dirpahi Milonpur AWC</t>
  </si>
  <si>
    <t>2 No Tarioni AWC</t>
  </si>
  <si>
    <t>2 No Rajgarh Nepali AWC</t>
  </si>
  <si>
    <t>2 No Tarioni Tilapara AWC</t>
  </si>
  <si>
    <t>Halakhbari AWC</t>
  </si>
  <si>
    <t>Chenehi Rajkhowa</t>
  </si>
  <si>
    <t>1 No Rajgarh Nepali AWC</t>
  </si>
  <si>
    <t>Brahmapur AWC</t>
  </si>
  <si>
    <t>Dipa Doimari</t>
  </si>
  <si>
    <t>Tarioni Rajgarh AWC</t>
  </si>
  <si>
    <t>Berbhanga AWC</t>
  </si>
  <si>
    <t>Babita Saikia</t>
  </si>
  <si>
    <t>Nabil Gaonburha Chuck AWC</t>
  </si>
  <si>
    <t>Na Bill Missing AWC</t>
  </si>
  <si>
    <t>Niru Doley</t>
  </si>
  <si>
    <t>Kekuri AWC</t>
  </si>
  <si>
    <t>Bulumoni Deka</t>
  </si>
  <si>
    <t>Na Bill Chutia AWC</t>
  </si>
  <si>
    <t>Padumoni AWC</t>
  </si>
  <si>
    <t>Annada Konch</t>
  </si>
  <si>
    <t>Bakulbari AWC</t>
  </si>
  <si>
    <t>Punyalata Nath</t>
  </si>
  <si>
    <t>Bakulbari Gobinpur AWC</t>
  </si>
  <si>
    <t>Bakulbari AWC(Mini)</t>
  </si>
  <si>
    <t>Chauldhuwa MPHC(N)</t>
  </si>
  <si>
    <t>Reba Gohain Saikia</t>
  </si>
  <si>
    <t>Bodo Gaon AWC</t>
  </si>
  <si>
    <t>Reba Gohain</t>
  </si>
  <si>
    <t>Kuhiyabari AWC</t>
  </si>
  <si>
    <t>Rupahi Rajgarh AWC</t>
  </si>
  <si>
    <t>Aananda Bagan AWC</t>
  </si>
  <si>
    <t>Gayatri Urang</t>
  </si>
  <si>
    <t>Pathalipam AWC</t>
  </si>
  <si>
    <t>Tutumoni Urang</t>
  </si>
  <si>
    <t>Pathalipam Rupohi Line AWC</t>
  </si>
  <si>
    <t>Rupanjali Bhuyan</t>
  </si>
  <si>
    <t>Ratanpur Kachari AWC</t>
  </si>
  <si>
    <t>Tarulata Sonowal</t>
  </si>
  <si>
    <t>Ratanpur Nepali AWC</t>
  </si>
  <si>
    <t>Khalihamari AWC</t>
  </si>
  <si>
    <t>Rupa Sonowal</t>
  </si>
  <si>
    <t>Harioni AWC</t>
  </si>
  <si>
    <t>Uttar Kulabali Bodo AWC</t>
  </si>
  <si>
    <t>Uttar Kulabali AWC</t>
  </si>
  <si>
    <t>Gopalpur AWC</t>
  </si>
  <si>
    <t>Station collony AWC</t>
  </si>
  <si>
    <t>Taruni Das</t>
  </si>
  <si>
    <t>2 No Bhimpara Balijan AWC</t>
  </si>
  <si>
    <t>Bhimpara Balijan AWC</t>
  </si>
  <si>
    <t>Annada konch</t>
  </si>
  <si>
    <t>Ranu Chutia</t>
  </si>
  <si>
    <t>Bantilata Pegu</t>
  </si>
  <si>
    <t>Nabil AWC</t>
  </si>
  <si>
    <t>Dhal Basti AWC</t>
  </si>
  <si>
    <t>Putuli Saikia</t>
  </si>
  <si>
    <t>Ghulichuck Boro AWC(Mini)</t>
  </si>
  <si>
    <t>Bakulpath AWC</t>
  </si>
  <si>
    <t>Uttar Lakhimpur College Collony AWC</t>
  </si>
  <si>
    <t>Haji Sumeswar Boruah Path AWC</t>
  </si>
  <si>
    <t>Anu Gohain</t>
  </si>
  <si>
    <t>Maibelia AWC</t>
  </si>
  <si>
    <t>Bahadurchuck SC</t>
  </si>
  <si>
    <t>Rinamoni Saikia</t>
  </si>
  <si>
    <t>Bisitra Saikia</t>
  </si>
  <si>
    <t>Sunari Gaon AWC</t>
  </si>
  <si>
    <t>Sonari Gaon Dorongia AWC</t>
  </si>
  <si>
    <t>Nao Salia Saru Lahan AWC</t>
  </si>
  <si>
    <t>Punyaprabha Gogoi</t>
  </si>
  <si>
    <t>Panitola Chuck AWC</t>
  </si>
  <si>
    <t>24 km</t>
  </si>
  <si>
    <t>Basanti BP Gohain</t>
  </si>
  <si>
    <t>Chandana Bora</t>
  </si>
  <si>
    <t>Bhanu Gogoi</t>
  </si>
  <si>
    <t>Khiradha Das</t>
  </si>
  <si>
    <t>Saru Kamalaboria AWC</t>
  </si>
  <si>
    <t>Umrana Begum</t>
  </si>
  <si>
    <t>Pachim Duwarpar (Mini)AWC</t>
  </si>
  <si>
    <t>Angarkhowa Dangarpol AWC</t>
  </si>
  <si>
    <t>Bilotiya Gaon AWC</t>
  </si>
  <si>
    <t>Anjali Konwar</t>
  </si>
  <si>
    <t>1 No Gharmara AWC</t>
  </si>
  <si>
    <t>Deorigaon AWC</t>
  </si>
  <si>
    <t>Padumi Gogoi</t>
  </si>
  <si>
    <t>North Lakhimpur Urban</t>
  </si>
  <si>
    <t>Kunja Das</t>
  </si>
  <si>
    <t>Kalpana Saikia</t>
  </si>
  <si>
    <t>Natun Napam AWC</t>
  </si>
  <si>
    <t>Napam Lilabari AWC</t>
  </si>
  <si>
    <t>Khaloichuck AWC</t>
  </si>
  <si>
    <t>Bogolijan Adivasi AWC</t>
  </si>
  <si>
    <t>Bogolijan Habichuck AWC</t>
  </si>
  <si>
    <t>Santipur Bonua AWC</t>
  </si>
  <si>
    <t>9/6 Koilamari Adivasi Chuck AWC</t>
  </si>
  <si>
    <t>Kasipather Lilabari AWC</t>
  </si>
  <si>
    <t>Nabik Culture AWC W/No 13(Mini)</t>
  </si>
  <si>
    <t>Amguri Pather Junugaon AWC</t>
  </si>
  <si>
    <t>Ujjalpur AWC</t>
  </si>
  <si>
    <t>Binoujyoti Chuburi AWC</t>
  </si>
  <si>
    <t>Nakari Club AWC</t>
  </si>
  <si>
    <t>Johing 1/2 Line AWC</t>
  </si>
  <si>
    <t>Dr Swarnali Sarma</t>
  </si>
  <si>
    <t>Dr Rupangkana Das</t>
  </si>
  <si>
    <r>
      <t xml:space="preserve">Plan for MHT No.
</t>
    </r>
    <r>
      <rPr>
        <sz val="12"/>
        <color theme="1"/>
        <rFont val="Arial Narrow"/>
        <family val="2"/>
      </rPr>
      <t xml:space="preserve"> (Team 1/ Team 2)</t>
    </r>
  </si>
  <si>
    <r>
      <t xml:space="preserve">Day
</t>
    </r>
    <r>
      <rPr>
        <sz val="12"/>
        <color theme="1"/>
        <rFont val="Arial Narrow"/>
        <family val="2"/>
      </rPr>
      <t>(Eg. Mon, Tue, Wed….)</t>
    </r>
  </si>
  <si>
    <r>
      <t xml:space="preserve">Type of Vehicle required
</t>
    </r>
    <r>
      <rPr>
        <sz val="12"/>
        <color theme="1"/>
        <rFont val="Arial Narrow"/>
        <family val="2"/>
      </rPr>
      <t>(Car/Two Wheeler/ Boat/ any other means of transport)</t>
    </r>
  </si>
  <si>
    <r>
      <t xml:space="preserve">Plan for MHT No.
</t>
    </r>
    <r>
      <rPr>
        <sz val="13"/>
        <color theme="1"/>
        <rFont val="Arial Narrow"/>
        <family val="2"/>
      </rPr>
      <t xml:space="preserve"> (Team 1/ Team 2)</t>
    </r>
  </si>
  <si>
    <r>
      <t xml:space="preserve">Day
</t>
    </r>
    <r>
      <rPr>
        <sz val="13"/>
        <color theme="1"/>
        <rFont val="Arial Narrow"/>
        <family val="2"/>
      </rPr>
      <t>(Eg. Mon, Tue, Wed….)</t>
    </r>
  </si>
  <si>
    <r>
      <t xml:space="preserve">Type of Vehicle required
</t>
    </r>
    <r>
      <rPr>
        <sz val="13"/>
        <color theme="1"/>
        <rFont val="Arial Narrow"/>
        <family val="2"/>
      </rPr>
      <t>(Car/Two Wheeler/ Boat/ any other means of transport)</t>
    </r>
  </si>
  <si>
    <t>Oct.18</t>
  </si>
  <si>
    <t>Chetiagaon LPS</t>
  </si>
  <si>
    <t>PNGB Girls HS</t>
  </si>
  <si>
    <t xml:space="preserve">01-Oct-18            03-Oct-18            04-Oct-18            05-Oct-18        </t>
  </si>
  <si>
    <t>Uttar Nakari LPS</t>
  </si>
  <si>
    <t>Panindra Vidyalay HS</t>
  </si>
  <si>
    <t>8-Oct-18            9-Oct-18</t>
  </si>
  <si>
    <t>Rupjyoti LPS</t>
  </si>
  <si>
    <t>Moidomiya Kathalguri LPS</t>
  </si>
  <si>
    <t>51 No Nakari LPS</t>
  </si>
  <si>
    <t>762 No 9 No Ward LPS</t>
  </si>
  <si>
    <t>Sri Satyasai LPS</t>
  </si>
  <si>
    <t>Gopinath Bordoloi LPS</t>
  </si>
  <si>
    <t>Rahdhala LPS</t>
  </si>
  <si>
    <t>NL town MVS</t>
  </si>
  <si>
    <t>North Lakhimpur Girls HSS</t>
  </si>
  <si>
    <t>Deobil Christian LPS</t>
  </si>
  <si>
    <t>Town Model LPS</t>
  </si>
  <si>
    <t>Dakhin Chandmari LPS</t>
  </si>
  <si>
    <t>Ujjani Miri MES</t>
  </si>
  <si>
    <t>493 No Ujani Miri LPS</t>
  </si>
  <si>
    <t>740 No Ujani Khamti balijan LPS</t>
  </si>
  <si>
    <t>Adivasi jowaharjyoti MES</t>
  </si>
  <si>
    <t>Junubasti LPS</t>
  </si>
  <si>
    <t>15-Nov-18           16-Nov-18</t>
  </si>
  <si>
    <t>Borbil Majarchapari LPS</t>
  </si>
  <si>
    <t>Sarbeswar Boruah UL Hindi LPS</t>
  </si>
  <si>
    <t>239 No Nalkata LPS</t>
  </si>
  <si>
    <t>Adivasi Junubasti HS</t>
  </si>
  <si>
    <t>Bilbagan LPS</t>
  </si>
  <si>
    <t>Hatilung HS</t>
  </si>
  <si>
    <t>1 No Nagar LPS</t>
  </si>
  <si>
    <t>27-Nov-18           30-Nov-18</t>
  </si>
  <si>
    <t>660 No Napam Basic LPS</t>
  </si>
  <si>
    <t>Navujjal HS</t>
  </si>
  <si>
    <t>Chandmari MES</t>
  </si>
  <si>
    <t>Pub Chandmari LPS</t>
  </si>
  <si>
    <t>Radha Krishna Adivasi LPS</t>
  </si>
  <si>
    <t>Tipukial Boro LPS</t>
  </si>
  <si>
    <t>Uttar kulabali Nepali LPS</t>
  </si>
  <si>
    <t>Bhimpara Hekerajan LPS</t>
  </si>
  <si>
    <t>Baijanti Pegu</t>
  </si>
  <si>
    <t>Boginadi Bharidhuwa LPS</t>
  </si>
  <si>
    <t>Gagaldubi Janajati HS</t>
  </si>
  <si>
    <t>Khalihamari LPS</t>
  </si>
  <si>
    <t>Boginadi Gyandeep LPS</t>
  </si>
  <si>
    <t>Boginadi PGR LPS</t>
  </si>
  <si>
    <t>Boginadi Gergeria LPS</t>
  </si>
  <si>
    <t>Gopalpur Rajgarh MES</t>
  </si>
  <si>
    <t>Boginadi Milonpur LPS</t>
  </si>
  <si>
    <t>Gagaldubi JB LPS</t>
  </si>
  <si>
    <t>Bhangabil Sarana LPS</t>
  </si>
  <si>
    <t>Gopalpur LPS</t>
  </si>
  <si>
    <t>Brahmapur Bodo LPS</t>
  </si>
  <si>
    <t>Gagaldubi Majgaon LPS</t>
  </si>
  <si>
    <t>150 No Boginadi LPS</t>
  </si>
  <si>
    <t>Ratanpur LPS</t>
  </si>
  <si>
    <t>Ratanpur Janajati MES</t>
  </si>
  <si>
    <t>Bhimpara Balijan MES</t>
  </si>
  <si>
    <t>Borkhelia Bihdiya LPS</t>
  </si>
  <si>
    <t>Lilabari LPS</t>
  </si>
  <si>
    <t>Rajgarh Santipur LPS</t>
  </si>
  <si>
    <t>Lilabasti Adibasi  LPS</t>
  </si>
  <si>
    <t>Seajuli Naharbari LPS</t>
  </si>
  <si>
    <t>Hindu Gaon Saide AWC</t>
  </si>
  <si>
    <t>Kharkhari Chetia AWC</t>
  </si>
  <si>
    <t>Madhab Ram Gogoi LPS</t>
  </si>
  <si>
    <t>Promila Patgiri</t>
  </si>
  <si>
    <t>Sanipukhuri AWC</t>
  </si>
  <si>
    <t>Malati Saikia</t>
  </si>
  <si>
    <t>Chutiakari AWC</t>
  </si>
  <si>
    <t>Rangapania Borpukhuri AWC</t>
  </si>
  <si>
    <t>Japisajia Miritup AWC</t>
  </si>
  <si>
    <t>Asfika Begum</t>
  </si>
  <si>
    <t>Khutakatia AWC</t>
  </si>
  <si>
    <t>Chaboti Padumoni AWC</t>
  </si>
  <si>
    <t>Kalyanpur AWC</t>
  </si>
  <si>
    <t>Tinikuria Gohain Chuck AWC</t>
  </si>
  <si>
    <t>Tinikuria Deorichuck AWC</t>
  </si>
  <si>
    <t>Ramani Chuck AWC</t>
  </si>
  <si>
    <t>Chaboti AWC</t>
  </si>
  <si>
    <t>Chowkham AWC</t>
  </si>
  <si>
    <t>Dakhin Chowkham AWC</t>
  </si>
  <si>
    <t>Talan Gaon AWC</t>
  </si>
  <si>
    <t>Aruna Devi</t>
  </si>
  <si>
    <t>Sonari AWC</t>
  </si>
  <si>
    <t>1 No Amirchuburi AWC(Mini)</t>
  </si>
  <si>
    <t>North Lakhimpur Town HS</t>
  </si>
  <si>
    <t>Gorehoga HS</t>
  </si>
  <si>
    <t>Saru Lahan LPS</t>
  </si>
  <si>
    <t>Gorehoga Abhigyan Bidyalay</t>
  </si>
  <si>
    <t>Japisajia Gohain LPS</t>
  </si>
  <si>
    <t>Bishnujyoti HS</t>
  </si>
  <si>
    <t>Purna Tamuli LPS</t>
  </si>
  <si>
    <t>Sumdiri Nabajyoti MES</t>
  </si>
  <si>
    <t>Serapbhati Sarigharia Banuwa LPS</t>
  </si>
  <si>
    <t>Duwarpur LPS</t>
  </si>
  <si>
    <t>Gusaiduwar LPS</t>
  </si>
  <si>
    <t>Pub Khundu Miri LPS</t>
  </si>
  <si>
    <t>Ranumai Bora</t>
  </si>
  <si>
    <t>Ranganadi Dani MES</t>
  </si>
  <si>
    <t>Ranganadi Girls MES</t>
  </si>
  <si>
    <t>Borkamalaboria LPS</t>
  </si>
  <si>
    <t>341 No Kamalaboria LPS</t>
  </si>
  <si>
    <t>407 No Anaigharia LPS</t>
  </si>
  <si>
    <t>Kumarkata MES</t>
  </si>
  <si>
    <t>Kumarkata HS</t>
  </si>
  <si>
    <t>287 No Kumarkata LPS</t>
  </si>
  <si>
    <t>Balijan AWC (Mini)</t>
  </si>
  <si>
    <t>Sarudirju AWC</t>
  </si>
  <si>
    <t>Tadang AWC</t>
  </si>
  <si>
    <t>Ujani Tadang AWC</t>
  </si>
  <si>
    <t>Jaradhara AWC</t>
  </si>
  <si>
    <t>Kulabali Missing AWC</t>
  </si>
  <si>
    <t>Kabita Cheleng</t>
  </si>
  <si>
    <t>Bokanala Rajgarh Girls MES</t>
  </si>
  <si>
    <t>Anima Chintey</t>
  </si>
  <si>
    <t>Hindugohain AWC</t>
  </si>
  <si>
    <t>Numali Gohain</t>
  </si>
  <si>
    <t>Bokanala Missing LPS</t>
  </si>
  <si>
    <t>Bhangabil Sunari LPS</t>
  </si>
  <si>
    <t>772 No Dirgha Bokajan LPS</t>
  </si>
  <si>
    <t>Dakhin Kulabali AWC</t>
  </si>
  <si>
    <t>Lilabasti Binapani MES</t>
  </si>
  <si>
    <t>Premalata Saikia</t>
  </si>
  <si>
    <t>8 KM</t>
  </si>
  <si>
    <t>Chah Janajati MES</t>
  </si>
  <si>
    <t>Jayanti Kujur</t>
  </si>
  <si>
    <t>Rima Turi</t>
  </si>
  <si>
    <t>Akarabasti AWC</t>
  </si>
  <si>
    <t>Tiluttama Devi</t>
  </si>
  <si>
    <t>11 KM</t>
  </si>
  <si>
    <t>Maridirgha Bagan Gaon Adibasi MES</t>
  </si>
  <si>
    <t>13 KM</t>
  </si>
  <si>
    <t>Pratapgarh AWC</t>
  </si>
  <si>
    <t>Rupali Gayan</t>
  </si>
  <si>
    <t>Gumnadi AWC</t>
  </si>
  <si>
    <t>Machuapatti AWC</t>
  </si>
  <si>
    <t>10 KM</t>
  </si>
  <si>
    <t>Bahbari AWC</t>
  </si>
  <si>
    <t>Bahbari Adibasi MES</t>
  </si>
  <si>
    <t>Lalpani Missing AWC</t>
  </si>
  <si>
    <t>Lalpani Nabamilan AWC</t>
  </si>
  <si>
    <t>Seajuli C Tali Chah Sramik LPS</t>
  </si>
  <si>
    <t>Bholabasti AWC</t>
  </si>
  <si>
    <t>2 No Pratapgarh AWC</t>
  </si>
  <si>
    <t>Seajuli Girls MES</t>
  </si>
  <si>
    <t>Tileswari Devi</t>
  </si>
  <si>
    <t>Dakhin Khalihamari AWC</t>
  </si>
  <si>
    <t>Monjira Pegu</t>
  </si>
  <si>
    <t>Pratapgarh Adibasi MES</t>
  </si>
  <si>
    <t>Uttar Gumnadi LPS</t>
  </si>
  <si>
    <t>Dirghapather AWC</t>
  </si>
  <si>
    <t>Lilabasti AWC</t>
  </si>
  <si>
    <t>Satywati Doley</t>
  </si>
  <si>
    <t>253 No Seajuli LPS</t>
  </si>
  <si>
    <t>Rongpuria AWC</t>
  </si>
  <si>
    <t>Niruprabha Boruah</t>
  </si>
  <si>
    <t>Kalari Gaon AWC</t>
  </si>
  <si>
    <t>Pamili Bhajani</t>
  </si>
  <si>
    <t>Bhereki Chuck AWC</t>
  </si>
  <si>
    <t>Bagan Gaon Bhularam LPS</t>
  </si>
  <si>
    <t>Hindu Majgaon AWC</t>
  </si>
  <si>
    <t>Makhani Das</t>
  </si>
  <si>
    <t>Kakoi Gumnadi AWC</t>
  </si>
  <si>
    <t>Thowthowani MES</t>
  </si>
  <si>
    <t>Kadam Mulagabharu HS</t>
  </si>
  <si>
    <t>Dhekiajuli AWC</t>
  </si>
  <si>
    <t>Puthimari AWC</t>
  </si>
  <si>
    <t>Damori Khuwa AWC</t>
  </si>
  <si>
    <t>Nirada Bora</t>
  </si>
  <si>
    <t>Simoluguri AWC</t>
  </si>
  <si>
    <t>Na Bhagania Missing AWC</t>
  </si>
  <si>
    <t>Kadam Thengal Chuburi AWC</t>
  </si>
  <si>
    <t>Nagaon Pather AWC</t>
  </si>
  <si>
    <t>Sensuwa Pather AWC</t>
  </si>
  <si>
    <t>1 No Kowoimari AWC</t>
  </si>
  <si>
    <t>Baligaon AWC</t>
  </si>
  <si>
    <t>Bhangabil Sarania AWC</t>
  </si>
  <si>
    <t>Bokanala AWC</t>
  </si>
  <si>
    <t>Amiya Sonowal</t>
  </si>
  <si>
    <t>Bokanala Missing AWC</t>
  </si>
  <si>
    <t>Santipur AWC</t>
  </si>
  <si>
    <t>Santipur Nepali AWC</t>
  </si>
  <si>
    <t>Dumbarbasti AWC</t>
  </si>
  <si>
    <t>Dirgha Naharbari AWC</t>
  </si>
  <si>
    <t>1 No Seajuli AWC</t>
  </si>
  <si>
    <t>Bamunchuck AWC</t>
  </si>
  <si>
    <t>Purna Line AWC</t>
  </si>
  <si>
    <t>Boginadi Girls HS</t>
  </si>
  <si>
    <t>Kadam Hazong MES</t>
  </si>
  <si>
    <t>Simoludunga LPS</t>
  </si>
  <si>
    <t>Bokanala HS</t>
  </si>
  <si>
    <t>Jaya LPS</t>
  </si>
  <si>
    <t>Kadam Kakoiyal MES</t>
  </si>
  <si>
    <t>Bahbari LPs</t>
  </si>
  <si>
    <t>1 No Ghulichuck LPS</t>
  </si>
  <si>
    <t>Badhakara HS</t>
  </si>
  <si>
    <t>Rekha Dutta</t>
  </si>
  <si>
    <t>Jaluwa Basti AWC</t>
  </si>
  <si>
    <t>Lamugaon AWC</t>
  </si>
  <si>
    <t>Kakoi HS</t>
  </si>
  <si>
    <t>Badhakara Baligaon AWC</t>
  </si>
  <si>
    <t>1 No Kowoimari LPS</t>
  </si>
  <si>
    <t>Badhakara Majgaon AWC</t>
  </si>
  <si>
    <t>2 No Kawoimari LPS</t>
  </si>
  <si>
    <t>Kawoimari Na pamuwa LPS</t>
  </si>
  <si>
    <t>Maghuwachuck AWC</t>
  </si>
  <si>
    <t>Baligaon Madhabdev MES</t>
  </si>
  <si>
    <t>Kuchiamari AWC</t>
  </si>
  <si>
    <t>Maghuwachuck SC</t>
  </si>
  <si>
    <t>Rinju Borah</t>
  </si>
  <si>
    <t>Kadam HS</t>
  </si>
  <si>
    <t>1-Oct-18             3-Oct-18</t>
  </si>
  <si>
    <t>4-Oct-18             5-Oct-18</t>
  </si>
  <si>
    <t>11-Oct-18           12-Oct-18          13-Oct-18</t>
  </si>
  <si>
    <t>Feb.19</t>
  </si>
  <si>
    <t>Kharkhari Lahan AWC</t>
  </si>
  <si>
    <t>Dulu Gohain</t>
  </si>
  <si>
    <t>Bahadur Chuck AWC</t>
  </si>
  <si>
    <t>Lesai Tamuli Chuck AWC</t>
  </si>
  <si>
    <t>Ranumoni Bora</t>
  </si>
  <si>
    <t>Lesai Gaon AWC</t>
  </si>
  <si>
    <t>Kaniachuck Ahomgaon AWC</t>
  </si>
  <si>
    <t>Sulema Begum</t>
  </si>
  <si>
    <t>Gusai Duwar AWC</t>
  </si>
  <si>
    <t>Pub Khundu Missing AWC</t>
  </si>
  <si>
    <t>Debera Doloni AWC</t>
  </si>
  <si>
    <t>Angarkhowa Chariali HS</t>
  </si>
  <si>
    <t>1-Feb-19            2-Feb-19           4-Feb-19            5-Feb-19            6-Feb-19</t>
  </si>
  <si>
    <t>Japisajia AWC</t>
  </si>
  <si>
    <t>Hanhsora Alengmora AWC</t>
  </si>
  <si>
    <t>Charaimoria Kahinur LPS</t>
  </si>
  <si>
    <t>Kamalaboria Model MES</t>
  </si>
  <si>
    <t>Rongapania AWC</t>
  </si>
  <si>
    <t>Rongapania Simoluguri AWC</t>
  </si>
  <si>
    <t>Baligaon Ulubari</t>
  </si>
  <si>
    <t>Badulipara Hijaluguri LPS</t>
  </si>
  <si>
    <t>21 KM</t>
  </si>
  <si>
    <t>Moidomia AWC</t>
  </si>
  <si>
    <t>Moidomia Chutiakari AWC</t>
  </si>
  <si>
    <t>3 No Chutiakari LPS</t>
  </si>
  <si>
    <t>Konwargaon AWC</t>
  </si>
  <si>
    <t>Lily Deka</t>
  </si>
  <si>
    <t>Chamuagaon AWC</t>
  </si>
  <si>
    <t>497 No Konwargaon LPS</t>
  </si>
  <si>
    <t>Kanaklata Das</t>
  </si>
  <si>
    <t>Bantow Bongali Ward No 14 AWC</t>
  </si>
  <si>
    <t>Harijan Collony AWC</t>
  </si>
  <si>
    <t>Chapari Gaon HC</t>
  </si>
  <si>
    <t>Hemaprabha Sultana</t>
  </si>
  <si>
    <t>Subansiri Sewasram MES</t>
  </si>
  <si>
    <t>11-Feb-19          12-Feb-19</t>
  </si>
  <si>
    <t>Chinatolia Goriajan AWC</t>
  </si>
  <si>
    <t>Dakhin Chinatolia AWC</t>
  </si>
  <si>
    <t>Changmaigaon AWC</t>
  </si>
  <si>
    <t>Tukheswari Gogoi</t>
  </si>
  <si>
    <t>Sumdiri Buwalguri AWC</t>
  </si>
  <si>
    <t>Gubarsali Borbil AWC</t>
  </si>
  <si>
    <t>Gubarsali Miyagaon AWC</t>
  </si>
  <si>
    <t>Sumdiri Bantow LPS</t>
  </si>
  <si>
    <t>Dakhin Chukulibhuria Miyagaon AWC</t>
  </si>
  <si>
    <t>Moidomia Muqtab AWC</t>
  </si>
  <si>
    <t>Rina Begum</t>
  </si>
  <si>
    <t>Nagar Bapuji LPS</t>
  </si>
  <si>
    <t>16-Feb-19          18-Feb-19</t>
  </si>
  <si>
    <t>Kuhimari AWC</t>
  </si>
  <si>
    <t>Nirmali Das</t>
  </si>
  <si>
    <t>26 KM</t>
  </si>
  <si>
    <t>Chek Bandh AWC</t>
  </si>
  <si>
    <t>24 KM</t>
  </si>
  <si>
    <t>Fechu Chapari AWC</t>
  </si>
  <si>
    <t>Sagalikata AWC</t>
  </si>
  <si>
    <t>Mahara Borchapari SC</t>
  </si>
  <si>
    <t>Rumi Bora</t>
  </si>
  <si>
    <t>Lileswari Pegu</t>
  </si>
  <si>
    <t>Pub Sagalikata AWC</t>
  </si>
  <si>
    <t>Pub Sagalikata LPS</t>
  </si>
  <si>
    <t>Ghagar Kalakhuwa AWC</t>
  </si>
  <si>
    <t>Tutumoni Mili</t>
  </si>
  <si>
    <t>27 KM</t>
  </si>
  <si>
    <t>Kalakhuwa Bhakat Missing AWC</t>
  </si>
  <si>
    <t>Mahora Borchapari SC</t>
  </si>
  <si>
    <t>35 km</t>
  </si>
  <si>
    <t>Pub Ghagar MES</t>
  </si>
  <si>
    <t>Rangchalia AWC</t>
  </si>
  <si>
    <t>Gharmara Rangamancha AWC</t>
  </si>
  <si>
    <t>Chamuah Bishnu Mandir AWC</t>
  </si>
  <si>
    <t>Gharmara MPHC(N)</t>
  </si>
  <si>
    <t>Barnali Deori</t>
  </si>
  <si>
    <t>Madhabdev LPS</t>
  </si>
  <si>
    <t>Uttar Lakhimpur Sanskrit Vidyalay</t>
  </si>
  <si>
    <t>Farukia MEM</t>
  </si>
  <si>
    <t>MEM</t>
  </si>
  <si>
    <t>Merry Pegu</t>
  </si>
  <si>
    <t>Jalima Begum</t>
  </si>
  <si>
    <t>South West Majortika AWC</t>
  </si>
  <si>
    <t>Phukanarhat Noiguri AWC</t>
  </si>
  <si>
    <t>Ranganadi Santipur Missing LPS</t>
  </si>
  <si>
    <t>Santipur LPS</t>
  </si>
  <si>
    <t>Nara Gaon AWC</t>
  </si>
  <si>
    <t>Niru Gogoi</t>
  </si>
  <si>
    <t>Pub Lesai LPS</t>
  </si>
  <si>
    <t>Bhaskar MVS</t>
  </si>
  <si>
    <t>Kharkhari AWC</t>
  </si>
  <si>
    <t>Dulumoni Gohain</t>
  </si>
  <si>
    <t>Nowsalia Bhauwrichuck AWC</t>
  </si>
  <si>
    <t>Telahi Kamalaboria HS</t>
  </si>
  <si>
    <t>Khatalgaon AWC</t>
  </si>
  <si>
    <t>Chandrana Bora</t>
  </si>
  <si>
    <t>Khatualgaon Balichuck (Mini) AWC</t>
  </si>
  <si>
    <t>Rangchali LPS</t>
  </si>
  <si>
    <t>Na Kadam AWC</t>
  </si>
  <si>
    <t>Misamari AWC</t>
  </si>
  <si>
    <t>Bhimpara Mathauri AWC</t>
  </si>
  <si>
    <t>Dipti Padi</t>
  </si>
  <si>
    <t>Singidoloni AWC</t>
  </si>
  <si>
    <t xml:space="preserve">Gereki SC </t>
  </si>
  <si>
    <t>Beautifull Doley</t>
  </si>
  <si>
    <t>Purnima Swargiyari</t>
  </si>
  <si>
    <t>Kandulimari AWC</t>
  </si>
  <si>
    <t>Boginadi HSS</t>
  </si>
  <si>
    <t>Kanduli Chapari AWC</t>
  </si>
  <si>
    <t>9954900899</t>
  </si>
  <si>
    <t>Boginadi Nagar HS</t>
  </si>
  <si>
    <t>1 km</t>
  </si>
  <si>
    <t>3 No Gereki AWC</t>
  </si>
  <si>
    <t>7-Feb-19           8-Feb-19            9-Feb-19</t>
  </si>
  <si>
    <t>Adut Gaon LPS</t>
  </si>
  <si>
    <t>Lilawati Pegu</t>
  </si>
  <si>
    <t>Rupa Chutia</t>
  </si>
  <si>
    <t>Jyotinagar Karakani Adarsha LPS</t>
  </si>
  <si>
    <t>Sankardev LPS</t>
  </si>
  <si>
    <t>Maghuwachuck Janajati HS</t>
  </si>
  <si>
    <t>2 No Lalpani HS</t>
  </si>
  <si>
    <t>14-Feb-19           15-Feb-19</t>
  </si>
  <si>
    <t>Tarioni Brahmapur LPS</t>
  </si>
  <si>
    <t>Tarioni Rajgarh LPS</t>
  </si>
  <si>
    <t>2 No Tarioni Rajgarh LPS</t>
  </si>
  <si>
    <t>Rupahi Rajgarh LPS</t>
  </si>
  <si>
    <t>Rupahi Rajgarh Adivasi MES</t>
  </si>
  <si>
    <t>Padumoni Janajati MES</t>
  </si>
  <si>
    <t>Bordirju Kekuri LPS</t>
  </si>
  <si>
    <t>Padumoni Sishu LPS</t>
  </si>
  <si>
    <t>Ghagar Nagar LPS</t>
  </si>
  <si>
    <t>Na Bill Missing LPS</t>
  </si>
  <si>
    <t>Tarioni Balijan LPS</t>
  </si>
  <si>
    <t>Jarmani Chuck LPS</t>
  </si>
  <si>
    <t>Kananadi HS</t>
  </si>
  <si>
    <t>Ukhamati Naharani LPS</t>
  </si>
  <si>
    <t>Kananadi Janajati LPS</t>
  </si>
  <si>
    <t>Tarioni Bhekeli LPS</t>
  </si>
  <si>
    <t>Borbill Naharani Madhabved LPS</t>
  </si>
  <si>
    <t>Boginadi Railway collony LPS</t>
  </si>
  <si>
    <t>Borbil Tarioni LPS</t>
  </si>
  <si>
    <t>Tarioni Nepali LPS</t>
  </si>
  <si>
    <t>Rajgarh MES</t>
  </si>
  <si>
    <t>Rajgarh Rupahi LPS</t>
  </si>
  <si>
    <t>Dirgha Majgaon HS</t>
  </si>
  <si>
    <t>27-Feb-19          28-Feb-19</t>
  </si>
  <si>
    <t>Lilawati Bordoloi Hindi HS</t>
  </si>
  <si>
    <t>23-Oct-18            24-Oct-18           25-Oct-18           26-Oct-18            27-Oct-18</t>
  </si>
  <si>
    <t>Chapari Gaon LPS</t>
  </si>
  <si>
    <t>1 No Rownapur LPS</t>
  </si>
  <si>
    <t>Nalkata Buwalguri AWC</t>
  </si>
  <si>
    <t>Ujjalpur HS</t>
  </si>
  <si>
    <t>7-Nov-18             8-Nov-18            9-Nov-18</t>
  </si>
  <si>
    <t>1-Nov-18             2-Nov-18            5-Nov-18</t>
  </si>
  <si>
    <t>661 No Ujjalpur LPS</t>
  </si>
  <si>
    <t>Rebeka Sareng</t>
  </si>
  <si>
    <t>Serapbhati Bonuwa AWC</t>
  </si>
  <si>
    <t>Chandraprabha Gogoi</t>
  </si>
  <si>
    <t>Lakhimpur Govt HSS</t>
  </si>
  <si>
    <t>Kakoi Rajgarh HS</t>
  </si>
  <si>
    <t>5-Jan-19             7-Jan-19              8-Jan-19             9-Jan-19              10-Jan-19</t>
  </si>
  <si>
    <t>Kakoi Balijan LPS</t>
  </si>
  <si>
    <t>30 KM</t>
  </si>
  <si>
    <t>March.19</t>
  </si>
  <si>
    <t>Majortika AWC</t>
  </si>
  <si>
    <t>Rangchali Adivasi HS</t>
  </si>
  <si>
    <t>Deobil Bilotia LPS</t>
  </si>
  <si>
    <t>Balichapari AWC</t>
  </si>
  <si>
    <t>Dhakuwakhania LPS</t>
  </si>
  <si>
    <t>Farukia High Madrassa</t>
  </si>
  <si>
    <t>Hatilung MES</t>
  </si>
  <si>
    <t>17 KM</t>
  </si>
  <si>
    <t>Maliapam AWC</t>
  </si>
  <si>
    <t>Dhanya Marang</t>
  </si>
  <si>
    <t>Junu Tapno Purty</t>
  </si>
  <si>
    <t>Dhekial Gaon AWC</t>
  </si>
  <si>
    <t>Kharkhari Bakal AWC</t>
  </si>
  <si>
    <t>Krishna Bidyapith HS</t>
  </si>
  <si>
    <t>Lesai MES</t>
  </si>
  <si>
    <t>208 No Bamundoloni LPS</t>
  </si>
  <si>
    <t>Junu Tapna Purti</t>
  </si>
  <si>
    <t>Bamun Doloni MES</t>
  </si>
  <si>
    <t>Dhanehara Madhabpur LPS</t>
  </si>
  <si>
    <t>23 KM</t>
  </si>
  <si>
    <t>Muhidhar Das Adarsa LPS</t>
  </si>
  <si>
    <t>Makhan LPS</t>
  </si>
  <si>
    <t>Mohaijan AWC</t>
  </si>
  <si>
    <t>Mahara Borchapari</t>
  </si>
  <si>
    <t>Jaya Panging</t>
  </si>
  <si>
    <t>Mohaijan Majgaon LPS</t>
  </si>
  <si>
    <t>Dipali Chutia</t>
  </si>
  <si>
    <t>Dhalghat LPS</t>
  </si>
  <si>
    <t>Jun Das</t>
  </si>
  <si>
    <t>Mohaijan Patia AWC</t>
  </si>
  <si>
    <t>Lakhimpur HS</t>
  </si>
  <si>
    <t>Mamoni Hazarika</t>
  </si>
  <si>
    <t>Aziz Boruah LPS</t>
  </si>
  <si>
    <t>Kapahuwa LPS</t>
  </si>
  <si>
    <t>Majulial LPS</t>
  </si>
  <si>
    <t>Ujjani Bahadurchuck AWC</t>
  </si>
  <si>
    <t>1 No Azad AWC</t>
  </si>
  <si>
    <t>Borbasa AWC</t>
  </si>
  <si>
    <t>Borimuri AWC</t>
  </si>
  <si>
    <t>Mamoni Dutta</t>
  </si>
  <si>
    <t>Borimuri Bodo AWC</t>
  </si>
  <si>
    <t>Bandarbari AWC</t>
  </si>
  <si>
    <t>Mahara Gohain AWC</t>
  </si>
  <si>
    <t>Niru Konwar</t>
  </si>
  <si>
    <t>Chabukdhara Gohain Gaon AWC</t>
  </si>
  <si>
    <t>Gorumuria AWC</t>
  </si>
  <si>
    <t>Dhemeliachuck AWC</t>
  </si>
  <si>
    <t>Town High Madrassa</t>
  </si>
  <si>
    <t>14-Mar-19           15-Mar-19           16-Mar-19</t>
  </si>
  <si>
    <t>Gohain Chapari AWC</t>
  </si>
  <si>
    <t>Na Pamuwa Sarusatra AWC</t>
  </si>
  <si>
    <t>Jyoti Dutta Deka</t>
  </si>
  <si>
    <t>Ahuchaul LPS</t>
  </si>
  <si>
    <t>North Lakhimpur Railway HS</t>
  </si>
  <si>
    <t>Athakatia Koibatra AWC</t>
  </si>
  <si>
    <t>Athakatia AWC</t>
  </si>
  <si>
    <t>Moutor Chutia Chuck AWC</t>
  </si>
  <si>
    <t>Basanti Borpatra Gohain</t>
  </si>
  <si>
    <t>Ujani Chaboti Missing AWC</t>
  </si>
  <si>
    <t>Jaritup Azad AWC</t>
  </si>
  <si>
    <t>Bhogman Silikhaguri AWC</t>
  </si>
  <si>
    <t>Amguri Bhugman LPS</t>
  </si>
  <si>
    <t>Tinikuria AWC</t>
  </si>
  <si>
    <t>Kasamoria AWC</t>
  </si>
  <si>
    <t>Parghali Kankuria AWC</t>
  </si>
  <si>
    <t>Dulumoni Bora</t>
  </si>
  <si>
    <t>Bina Mudoi</t>
  </si>
  <si>
    <t>Alimur Shiv Mandir AWC</t>
  </si>
  <si>
    <t>Gosaichapari Shiv Mandir AWC</t>
  </si>
  <si>
    <t>Boichagaon AWC</t>
  </si>
  <si>
    <t>Renti Dowara</t>
  </si>
  <si>
    <t>Pub Satakpur AWC</t>
  </si>
  <si>
    <t>Santoki Oriya</t>
  </si>
  <si>
    <t>Kashipather Bongali AWC</t>
  </si>
  <si>
    <t>Rebeka Sereng</t>
  </si>
  <si>
    <t>Gorhgaon AWC</t>
  </si>
  <si>
    <t>Ghagranala LPS</t>
  </si>
  <si>
    <t>Chemsurin LPS</t>
  </si>
  <si>
    <t>Baligaon Ulubari AWC</t>
  </si>
  <si>
    <t>Rajgarh Bangali AWC</t>
  </si>
  <si>
    <t>Kheruachuck AWC</t>
  </si>
  <si>
    <t>Rajgarh Dafala AWC</t>
  </si>
  <si>
    <t>745 No Rajgarh Balijan LPS</t>
  </si>
  <si>
    <t>Napam pather AWC</t>
  </si>
  <si>
    <t>Moutgaon AWC</t>
  </si>
  <si>
    <t>Napam Moutgaon AWC</t>
  </si>
  <si>
    <t>533 No Kakoi Na Pam LPS</t>
  </si>
  <si>
    <t>Mahara Samajkalyan LPS</t>
  </si>
  <si>
    <t>2 No Koilamari Adivasi AWC</t>
  </si>
  <si>
    <t>Staff Line AWC</t>
  </si>
  <si>
    <t>9/6 Koilamari Balichapari AWC(Mini)</t>
  </si>
  <si>
    <t>Beby Begum</t>
  </si>
  <si>
    <t>Balijan Sah Janajati MES</t>
  </si>
  <si>
    <t>Bhimpara AWC</t>
  </si>
  <si>
    <t>Junubasti AWC</t>
  </si>
  <si>
    <t>Chengelijan AWC</t>
  </si>
  <si>
    <t>1 No Janakpur AWC</t>
  </si>
  <si>
    <t>Janakpur AWC</t>
  </si>
  <si>
    <t>Kadam Janajati HS</t>
  </si>
  <si>
    <t>12-Feb-19          13-Feb-19</t>
  </si>
  <si>
    <t>Borbil Tarioni MES</t>
  </si>
  <si>
    <t>Kumarkata Uttar Dikh  AWC(Mini)</t>
  </si>
  <si>
    <t>Azad Silikhaguri AWC</t>
  </si>
  <si>
    <t>657 No Debera Chiringchuck LPS</t>
  </si>
  <si>
    <t>2 No Rownapur  AWC</t>
  </si>
  <si>
    <t>Rownapur Amirchuburi AWC</t>
  </si>
  <si>
    <t>2 No Rangajan Adivasi LPS</t>
  </si>
  <si>
    <t>Tanuja Pegu</t>
  </si>
  <si>
    <t>Town MEM</t>
  </si>
  <si>
    <t>19-Nov-18          20-Nov-18</t>
  </si>
  <si>
    <t>Santipur Serapbhati AWC</t>
  </si>
  <si>
    <t>Balijan (Ujjalpur) AWC</t>
  </si>
  <si>
    <t>Khelmati AWC</t>
  </si>
  <si>
    <t>Majarguri AWC</t>
  </si>
  <si>
    <t>Bormuria Gaon AWC</t>
  </si>
  <si>
    <t>Anupama Gogoi</t>
  </si>
  <si>
    <t>Julia Taid</t>
  </si>
  <si>
    <t>15 No Kherline AWC</t>
  </si>
  <si>
    <t>2-Jan-19               3-Jan-19             4-Jan-19</t>
  </si>
  <si>
    <t>Bormuria Tiniali AWC</t>
  </si>
  <si>
    <t>Tara Nath Khataniar AWC</t>
  </si>
  <si>
    <t>Panitola Karchan AWC</t>
  </si>
  <si>
    <t>Borgohain Gaon AWC</t>
  </si>
  <si>
    <t>Deobil Bilotia AWC</t>
  </si>
  <si>
    <t>Deobil Bantow AWC</t>
  </si>
  <si>
    <t>1-Feb-19            2-Feb-19           4-Feb-19</t>
  </si>
  <si>
    <t>275 No Lesai LPS</t>
  </si>
  <si>
    <t>Deobil Bantow LPS</t>
  </si>
  <si>
    <t>Debiram Panging HS</t>
  </si>
  <si>
    <t>C D Road Ward No 3 AWC</t>
  </si>
  <si>
    <t>Putapukhuri AWC</t>
  </si>
  <si>
    <t>2 No Putamukhuri AWC</t>
  </si>
  <si>
    <t>Grejing Chuck AWC</t>
  </si>
  <si>
    <t>11-Mar-19           12-Mar-19        13-Mar-19</t>
  </si>
  <si>
    <t>STK HS</t>
  </si>
  <si>
    <t>20-Mar-19           22-Mar-19</t>
  </si>
  <si>
    <t>1 No Goroimari AWC</t>
  </si>
  <si>
    <t>Renuka Patir Missong</t>
  </si>
  <si>
    <t>2 No Goroimari AWC</t>
  </si>
  <si>
    <t>Sabidoi payeng</t>
  </si>
  <si>
    <t>1 No Karakani AWC</t>
  </si>
  <si>
    <t>2 No Karakani AWC</t>
  </si>
  <si>
    <t>Hesamara AWC</t>
  </si>
  <si>
    <t>Dusutimukh Muslim AWC</t>
  </si>
  <si>
    <t>Mergaon AWC</t>
  </si>
  <si>
    <t>Punaki Padi Missiong</t>
  </si>
  <si>
    <t>Ghulichuck AWC</t>
  </si>
  <si>
    <t>213 No Mergaon LPS</t>
  </si>
  <si>
    <t>Jalbhari AWC</t>
  </si>
  <si>
    <t>Gereki SC</t>
  </si>
  <si>
    <t>Beatiful Doley</t>
  </si>
  <si>
    <t>Padmini Basumatary</t>
  </si>
  <si>
    <t>Bhurbandha Bodo LPS</t>
  </si>
  <si>
    <t>Namita Taid</t>
  </si>
  <si>
    <t>Bhurbandha AWC</t>
  </si>
  <si>
    <t>Bhugjari Panging LPS</t>
  </si>
  <si>
    <t>Lily Taid</t>
  </si>
  <si>
    <t>9954384289</t>
  </si>
  <si>
    <t>2 No Gereki AWC</t>
  </si>
  <si>
    <t>Boijenti Chungkrang</t>
  </si>
  <si>
    <t>9707353941</t>
  </si>
  <si>
    <t>1 No Gereki AWC</t>
  </si>
  <si>
    <t>1 No Ghagarmukh Taku AWC</t>
  </si>
  <si>
    <t>Baboli kaman</t>
  </si>
  <si>
    <t>Pamegaon AWC</t>
  </si>
  <si>
    <t>Beautiful Doley</t>
  </si>
  <si>
    <t>Nibharani Pame</t>
  </si>
  <si>
    <t>2 No Ghagarmukh Taku AWC</t>
  </si>
  <si>
    <t>Sunseta AWC</t>
  </si>
  <si>
    <t>Sunseta Taku AWC</t>
  </si>
  <si>
    <t>Jyotiaka Gogoi</t>
  </si>
  <si>
    <t>Sonali Nagar AWC</t>
  </si>
  <si>
    <t>2 No Kaligaon AWC</t>
  </si>
  <si>
    <t>Kamini Narah</t>
  </si>
  <si>
    <t>Bahguri AWC</t>
  </si>
  <si>
    <t>Na Suti Gereki AWC</t>
  </si>
  <si>
    <t>Ghagarmukh Tinichuck AWC</t>
  </si>
  <si>
    <t>Kaligaon AWC</t>
  </si>
  <si>
    <t>Baikunthapur AWC</t>
  </si>
  <si>
    <t>Joya Chungkrang</t>
  </si>
  <si>
    <t>Singori AWC</t>
  </si>
  <si>
    <t>Kaneswari Doley</t>
  </si>
  <si>
    <t>Bhimpara Singori LPS</t>
  </si>
  <si>
    <t>Bhumachapari LPS</t>
  </si>
  <si>
    <t>Kanuapara LPS</t>
  </si>
  <si>
    <t>Boginadi Tengakhat LPS</t>
  </si>
  <si>
    <t>Boikunthapur Dham LPS</t>
  </si>
  <si>
    <t>Ghagarmukh Tinichuck LPS</t>
  </si>
  <si>
    <t>Goroimari LPS</t>
  </si>
  <si>
    <t>Goroimari Janajati Girls MES</t>
  </si>
  <si>
    <t>Goroibhuma MES</t>
  </si>
  <si>
    <t>Binumai Kaman</t>
  </si>
  <si>
    <t>Hesamara Brahmapur Bodo LPS</t>
  </si>
  <si>
    <t>Karakani Sankardev MES</t>
  </si>
  <si>
    <t>Tinigharia Punchang LPS</t>
  </si>
  <si>
    <t>Singori Tinigharia Karakani Janajati MES</t>
  </si>
  <si>
    <t>Baikunthapur LPS</t>
  </si>
  <si>
    <t>Na Suti Baikunthapur LPS</t>
  </si>
  <si>
    <t>Merghuli MES</t>
  </si>
  <si>
    <t>Puthimari Karakani LPS</t>
  </si>
  <si>
    <t>Arunudoi LPS</t>
  </si>
  <si>
    <t>Napam Kaligaon LPS</t>
  </si>
  <si>
    <t>Kaligaon Bilam HS</t>
  </si>
  <si>
    <t>Na Ali Majgaon AWC</t>
  </si>
  <si>
    <t>Dhanpur Kalita AWC</t>
  </si>
  <si>
    <t>Charigaon LPS</t>
  </si>
  <si>
    <t>Hindu Gaon AWC</t>
  </si>
  <si>
    <t>12-Jan-19           16-Jan-19            17-Jan-19            18-Jan-19</t>
  </si>
  <si>
    <t>Ahom Gaon LPS</t>
  </si>
  <si>
    <t>Simoluguri LPS</t>
  </si>
  <si>
    <t xml:space="preserve">12-Feb-19          13-Feb-19           </t>
  </si>
  <si>
    <t>Chaboti MPHSS</t>
  </si>
  <si>
    <t>14-Feb-19           15-Feb-19                16-Feb-19</t>
  </si>
  <si>
    <t>516 No Sialbari LPS</t>
  </si>
  <si>
    <t>Kadam Janajati Girls MES</t>
  </si>
  <si>
    <t>Lilakrishna LPS</t>
  </si>
  <si>
    <t>Do:Ni:Polo HS</t>
  </si>
  <si>
    <t>27-Mar-19           28-Mar-19</t>
  </si>
  <si>
    <t>Kachikata AWC</t>
  </si>
  <si>
    <t>Koilamari Gyanudoi LPS</t>
  </si>
  <si>
    <t>30-Oct-18          31-Oct-18</t>
  </si>
  <si>
    <t>Patia LPS</t>
  </si>
  <si>
    <t>Janakpur Adivasi LPS</t>
  </si>
  <si>
    <t>Wednesday</t>
  </si>
  <si>
    <t>Kasturuba Gandhi Balika Vidyalay</t>
  </si>
  <si>
    <t>KGBV</t>
  </si>
  <si>
    <t>Special School For Hearing</t>
  </si>
  <si>
    <t>Sasiprabha lahan</t>
  </si>
  <si>
    <t>Monday</t>
  </si>
  <si>
    <t>Wednwsday</t>
  </si>
  <si>
    <t>Thursday</t>
  </si>
  <si>
    <t>Friday</t>
  </si>
  <si>
    <t>Saturday</t>
  </si>
  <si>
    <t>Tuesday</t>
  </si>
  <si>
    <t xml:space="preserve">Monday        Wednesday   Thursday      Friday    </t>
  </si>
  <si>
    <t>Monday       Tuesday</t>
  </si>
  <si>
    <t xml:space="preserve">Tuesday       Wednesday   Thursday       Friday          Saturday     </t>
  </si>
  <si>
    <t>Tuesday       Wednesday</t>
  </si>
  <si>
    <t>Monday       Wednesday</t>
  </si>
  <si>
    <t>Thursday      Friday</t>
  </si>
  <si>
    <t>Thursday      Friday     Saturday</t>
  </si>
  <si>
    <t>Thursday      Friday          Monday</t>
  </si>
  <si>
    <t>Wednesday   Thursday      Friday</t>
  </si>
  <si>
    <t>Thursday     Friday</t>
  </si>
  <si>
    <t>Tuesday       Friday</t>
  </si>
  <si>
    <t>29-Jan-19            30-Jan-19</t>
  </si>
  <si>
    <t xml:space="preserve">Saturday       Wednesday   Thursday      Friday      </t>
  </si>
  <si>
    <t>Wednesday   Thursady      Friday</t>
  </si>
  <si>
    <t xml:space="preserve">Saturday     Monday     Tuesday     Wednesday   Thurday   </t>
  </si>
  <si>
    <t>Wednesday  Thursday</t>
  </si>
  <si>
    <t>Saturday       Monday</t>
  </si>
  <si>
    <t>Tuesday      Wednesday</t>
  </si>
  <si>
    <t>Thursday     Friday          Saturday</t>
  </si>
  <si>
    <t>Friday         Saturday      Monday        Tuesday      Wednesday</t>
  </si>
  <si>
    <t>Tursday        Friday          Saturday</t>
  </si>
  <si>
    <t xml:space="preserve">Friday         Saturday      Monday       </t>
  </si>
  <si>
    <t>Wednesday  Friday</t>
  </si>
  <si>
    <t>Thursday      Friday          Saturday</t>
  </si>
  <si>
    <t>Monday       Tuesday       Wednesday</t>
  </si>
  <si>
    <t>22  km</t>
  </si>
  <si>
    <t>0.5 km</t>
  </si>
  <si>
    <t>0.1 km</t>
  </si>
  <si>
    <t>Borimuri Namgharchuck AWC(Mini)</t>
  </si>
  <si>
    <t>Kaliani AWC</t>
  </si>
  <si>
    <t>MICRO PLAN FORMAT
NATIONAL HEALTH MISSION-Rashtriya Bal Swasthya Karyakram (RBSK)
ACTION  PLAN OF YEAR -2018-19</t>
  </si>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</sst>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i/>
      <sz val="12"/>
      <color theme="1"/>
      <name val="Arial Narrow"/>
      <family val="2"/>
    </font>
    <font>
      <b/>
      <sz val="12"/>
      <color theme="5" tint="-0.499984740745262"/>
      <name val="Arial Narrow"/>
      <family val="2"/>
    </font>
    <font>
      <b/>
      <sz val="11"/>
      <color rgb="FF7030A0"/>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u/>
      <sz val="11"/>
      <color theme="10"/>
      <name val="Calibri"/>
      <family val="2"/>
      <scheme val="minor"/>
    </font>
    <font>
      <sz val="10"/>
      <color indexed="8"/>
      <name val="Arial"/>
      <family val="2"/>
    </font>
    <font>
      <sz val="10"/>
      <name val="Arial"/>
      <family val="2"/>
    </font>
    <font>
      <sz val="12"/>
      <name val="Arial"/>
      <family val="2"/>
    </font>
    <font>
      <b/>
      <sz val="12"/>
      <color theme="1"/>
      <name val="Arial Narrow"/>
      <family val="2"/>
    </font>
    <font>
      <sz val="12"/>
      <color theme="1"/>
      <name val="Arial Narrow"/>
      <family val="2"/>
    </font>
    <font>
      <sz val="12"/>
      <color indexed="8"/>
      <name val="Arial Narrow"/>
      <family val="2"/>
    </font>
    <font>
      <b/>
      <sz val="13"/>
      <color theme="1"/>
      <name val="Arial Narrow"/>
      <family val="2"/>
    </font>
    <font>
      <sz val="13"/>
      <color theme="1"/>
      <name val="Arial Narrow"/>
      <family val="2"/>
    </font>
    <font>
      <sz val="13"/>
      <color indexed="8"/>
      <name val="Arial Narrow"/>
      <family val="2"/>
    </font>
    <font>
      <sz val="12"/>
      <name val="Arial Narrow"/>
      <family val="2"/>
    </font>
    <font>
      <sz val="11"/>
      <name val="Arial"/>
      <family val="2"/>
    </font>
    <font>
      <b/>
      <u/>
      <sz val="12"/>
      <color theme="1"/>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xf numFmtId="0" fontId="15" fillId="0" borderId="0"/>
    <xf numFmtId="0" fontId="14" fillId="0" borderId="0"/>
  </cellStyleXfs>
  <cellXfs count="17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9" fillId="0" borderId="1" xfId="0" applyFont="1" applyBorder="1" applyAlignment="1" applyProtection="1">
      <alignment horizontal="center" vertical="center"/>
      <protection locked="0"/>
    </xf>
    <xf numFmtId="0" fontId="11" fillId="0" borderId="1" xfId="0" applyFont="1" applyFill="1" applyBorder="1" applyAlignment="1" applyProtection="1">
      <protection locked="0"/>
    </xf>
    <xf numFmtId="0" fontId="11" fillId="0" borderId="1" xfId="0" applyFont="1" applyFill="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0" fontId="16" fillId="0" borderId="1" xfId="2" applyFont="1" applyFill="1" applyBorder="1" applyAlignment="1" applyProtection="1">
      <alignment horizontal="left" vertical="center"/>
      <protection locked="0"/>
    </xf>
    <xf numFmtId="0" fontId="18" fillId="0" borderId="0" xfId="0" applyFont="1"/>
    <xf numFmtId="17" fontId="17" fillId="0" borderId="1"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17" fillId="3"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1" fontId="18" fillId="0" borderId="1" xfId="0" applyNumberFormat="1" applyFont="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locked="0"/>
    </xf>
    <xf numFmtId="1" fontId="18" fillId="0" borderId="1" xfId="0" applyNumberFormat="1" applyFont="1" applyBorder="1" applyAlignment="1" applyProtection="1">
      <alignment horizontal="center" vertical="center"/>
      <protection locked="0"/>
    </xf>
    <xf numFmtId="164" fontId="18" fillId="0" borderId="1" xfId="0" applyNumberFormat="1" applyFont="1" applyFill="1" applyBorder="1" applyAlignment="1" applyProtection="1">
      <alignment horizontal="left" vertical="center" wrapText="1"/>
      <protection locked="0"/>
    </xf>
    <xf numFmtId="164" fontId="18"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vertical="center" wrapText="1"/>
      <protection locked="0"/>
    </xf>
    <xf numFmtId="0" fontId="18" fillId="0" borderId="1" xfId="0" applyFont="1" applyFill="1" applyBorder="1" applyAlignment="1">
      <alignment horizontal="center" vertical="center"/>
    </xf>
    <xf numFmtId="0" fontId="18" fillId="0" borderId="0" xfId="0" applyFont="1" applyFill="1"/>
    <xf numFmtId="0" fontId="18" fillId="0" borderId="1" xfId="0" applyFont="1" applyBorder="1" applyAlignment="1" applyProtection="1">
      <alignment horizontal="center" vertical="center"/>
      <protection locked="0"/>
    </xf>
    <xf numFmtId="0" fontId="19" fillId="0" borderId="1" xfId="3" applyFont="1" applyFill="1" applyBorder="1" applyAlignment="1" applyProtection="1">
      <alignment horizontal="left" vertical="center"/>
      <protection locked="0"/>
    </xf>
    <xf numFmtId="1" fontId="17"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1" xfId="0" applyFont="1" applyFill="1" applyBorder="1"/>
    <xf numFmtId="0" fontId="17" fillId="8"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0" xfId="0" applyFont="1" applyAlignment="1">
      <alignment horizontal="center" vertical="center"/>
    </xf>
    <xf numFmtId="0" fontId="21" fillId="0" borderId="0" xfId="0" applyFont="1"/>
    <xf numFmtId="17" fontId="20" fillId="0" borderId="1"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20" fillId="3" borderId="1" xfId="0" applyFont="1" applyFill="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1" fontId="21" fillId="0" borderId="1" xfId="0" applyNumberFormat="1" applyFont="1" applyBorder="1" applyAlignment="1" applyProtection="1">
      <alignment horizontal="center" vertical="center" wrapText="1"/>
      <protection locked="0"/>
    </xf>
    <xf numFmtId="1" fontId="21" fillId="0" borderId="1" xfId="0" applyNumberFormat="1" applyFont="1" applyFill="1" applyBorder="1" applyAlignment="1" applyProtection="1">
      <alignment horizontal="center" vertical="center" wrapText="1"/>
      <protection locked="0"/>
    </xf>
    <xf numFmtId="164" fontId="21" fillId="0" borderId="1" xfId="0" applyNumberFormat="1" applyFont="1" applyFill="1" applyBorder="1" applyAlignment="1" applyProtection="1">
      <alignment horizontal="left" vertical="center" wrapText="1"/>
      <protection locked="0"/>
    </xf>
    <xf numFmtId="164" fontId="21" fillId="0" borderId="1" xfId="0" applyNumberFormat="1" applyFont="1" applyBorder="1" applyAlignment="1" applyProtection="1">
      <alignment horizontal="left" vertical="center" wrapText="1"/>
      <protection locked="0"/>
    </xf>
    <xf numFmtId="0" fontId="21" fillId="0" borderId="1" xfId="0" applyFont="1" applyBorder="1" applyAlignment="1" applyProtection="1">
      <alignment vertical="center" wrapText="1"/>
      <protection locked="0"/>
    </xf>
    <xf numFmtId="0" fontId="21" fillId="0" borderId="1" xfId="0" applyFont="1" applyFill="1" applyBorder="1" applyAlignment="1">
      <alignment horizontal="center" vertical="center"/>
    </xf>
    <xf numFmtId="0" fontId="21" fillId="0" borderId="0" xfId="0" applyFont="1" applyFill="1"/>
    <xf numFmtId="0" fontId="22" fillId="0" borderId="1" xfId="3" applyFont="1" applyFill="1" applyBorder="1" applyAlignment="1" applyProtection="1">
      <alignment horizontal="left" vertical="center"/>
      <protection locked="0"/>
    </xf>
    <xf numFmtId="1" fontId="20"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21" fillId="3" borderId="1" xfId="0" applyFont="1" applyFill="1" applyBorder="1"/>
    <xf numFmtId="0" fontId="20" fillId="8"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0" xfId="0" applyFont="1" applyAlignment="1">
      <alignment horizontal="center" vertical="center"/>
    </xf>
    <xf numFmtId="14" fontId="18" fillId="0" borderId="1" xfId="0" applyNumberFormat="1" applyFont="1" applyBorder="1" applyAlignment="1" applyProtection="1">
      <alignment horizontal="left" vertical="center" wrapText="1"/>
      <protection locked="0"/>
    </xf>
    <xf numFmtId="0" fontId="19" fillId="0" borderId="1" xfId="0" applyFont="1" applyBorder="1" applyAlignment="1" applyProtection="1">
      <alignment horizontal="left" vertical="center"/>
      <protection locked="0"/>
    </xf>
    <xf numFmtId="0" fontId="18" fillId="0" borderId="1" xfId="0" applyFont="1" applyBorder="1" applyAlignment="1" applyProtection="1">
      <alignment horizontal="left"/>
      <protection locked="0"/>
    </xf>
    <xf numFmtId="0" fontId="18" fillId="0" borderId="1" xfId="0" applyFont="1" applyFill="1" applyBorder="1" applyAlignment="1" applyProtection="1">
      <alignment horizontal="center" vertical="center"/>
      <protection locked="0"/>
    </xf>
    <xf numFmtId="0" fontId="23" fillId="0" borderId="1" xfId="2" applyFont="1" applyFill="1" applyBorder="1" applyAlignment="1" applyProtection="1">
      <alignment horizontal="left" vertical="center"/>
      <protection locked="0"/>
    </xf>
    <xf numFmtId="0" fontId="23" fillId="0" borderId="1" xfId="2" applyFont="1" applyFill="1" applyBorder="1" applyAlignment="1" applyProtection="1">
      <alignment horizontal="center" vertical="center"/>
      <protection locked="0"/>
    </xf>
    <xf numFmtId="0" fontId="23" fillId="0" borderId="1" xfId="2" applyFont="1" applyFill="1" applyBorder="1" applyAlignment="1" applyProtection="1">
      <alignment vertical="center"/>
      <protection locked="0"/>
    </xf>
    <xf numFmtId="0" fontId="23" fillId="0" borderId="1" xfId="2" applyFont="1" applyFill="1" applyBorder="1" applyAlignment="1" applyProtection="1">
      <alignment horizontal="center" vertical="center" wrapText="1"/>
      <protection locked="0"/>
    </xf>
    <xf numFmtId="0" fontId="24" fillId="0" borderId="1" xfId="2" applyFont="1" applyFill="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1" xfId="0" applyFont="1" applyBorder="1" applyProtection="1">
      <protection locked="0"/>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protection locked="0"/>
    </xf>
    <xf numFmtId="14" fontId="18"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1" fillId="0" borderId="2"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1" fillId="0" borderId="2"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1"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1"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1"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8" fillId="0" borderId="0" xfId="0" applyFont="1" applyAlignment="1">
      <alignment horizontal="center"/>
    </xf>
    <xf numFmtId="0" fontId="10" fillId="0" borderId="1" xfId="0" applyFont="1" applyBorder="1" applyAlignment="1" applyProtection="1">
      <alignment horizontal="center"/>
      <protection locked="0"/>
    </xf>
    <xf numFmtId="0" fontId="6"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1" xfId="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3" borderId="7"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3" borderId="7" xfId="0" applyFont="1" applyFill="1" applyBorder="1" applyAlignment="1">
      <alignment horizontal="center" vertical="center"/>
    </xf>
    <xf numFmtId="0" fontId="17" fillId="0" borderId="5"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18" fillId="0" borderId="0" xfId="0" applyFont="1" applyProtection="1"/>
    <xf numFmtId="0" fontId="17" fillId="4" borderId="2"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4" borderId="2" xfId="0" applyFont="1" applyFill="1" applyBorder="1" applyAlignment="1" applyProtection="1">
      <alignment horizontal="center" vertical="center" wrapText="1"/>
    </xf>
    <xf numFmtId="0" fontId="25" fillId="0" borderId="3" xfId="0" applyFont="1" applyBorder="1" applyAlignment="1" applyProtection="1">
      <alignment horizontal="center" vertical="center"/>
    </xf>
    <xf numFmtId="0" fontId="17" fillId="5" borderId="1" xfId="0" applyFont="1" applyFill="1" applyBorder="1" applyAlignment="1" applyProtection="1">
      <alignment horizontal="center" vertical="center"/>
    </xf>
    <xf numFmtId="0" fontId="17" fillId="5" borderId="1" xfId="0" applyFont="1" applyFill="1" applyBorder="1" applyAlignment="1" applyProtection="1">
      <alignment vertical="center"/>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xf>
    <xf numFmtId="0" fontId="17" fillId="0" borderId="6" xfId="0" applyFont="1" applyBorder="1" applyAlignment="1" applyProtection="1">
      <alignment horizontal="center" vertical="center"/>
    </xf>
    <xf numFmtId="17" fontId="17" fillId="0" borderId="6" xfId="0" applyNumberFormat="1" applyFont="1" applyBorder="1" applyAlignment="1" applyProtection="1">
      <alignment horizontal="center" vertical="center"/>
    </xf>
    <xf numFmtId="0" fontId="18" fillId="0" borderId="1" xfId="0" quotePrefix="1"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0" xfId="0" quotePrefix="1" applyFont="1" applyProtection="1"/>
    <xf numFmtId="0" fontId="17" fillId="0" borderId="1" xfId="0" applyFont="1" applyBorder="1" applyAlignment="1" applyProtection="1">
      <alignment horizontal="center" vertical="center"/>
    </xf>
    <xf numFmtId="17" fontId="17" fillId="0" borderId="1" xfId="0" applyNumberFormat="1" applyFont="1" applyBorder="1" applyAlignment="1" applyProtection="1">
      <alignment horizontal="center" vertical="center"/>
    </xf>
    <xf numFmtId="0" fontId="17" fillId="0" borderId="5" xfId="0" applyFont="1" applyBorder="1" applyAlignment="1" applyProtection="1">
      <alignment horizontal="center"/>
    </xf>
    <xf numFmtId="0" fontId="17" fillId="5" borderId="1" xfId="0" applyFont="1" applyFill="1" applyBorder="1" applyAlignment="1" applyProtection="1">
      <alignment vertical="center"/>
    </xf>
    <xf numFmtId="0" fontId="17" fillId="5" borderId="6" xfId="0" applyFont="1" applyFill="1" applyBorder="1" applyAlignment="1" applyProtection="1">
      <alignment horizontal="center" vertical="center"/>
    </xf>
    <xf numFmtId="0" fontId="17" fillId="5" borderId="1" xfId="0" applyFont="1" applyFill="1" applyBorder="1" applyAlignment="1" applyProtection="1">
      <alignment horizontal="center" vertical="center" wrapText="1"/>
    </xf>
    <xf numFmtId="0" fontId="18" fillId="9" borderId="6" xfId="0" applyFont="1" applyFill="1" applyBorder="1" applyAlignment="1" applyProtection="1">
      <alignment horizontal="center" vertical="center"/>
    </xf>
    <xf numFmtId="17" fontId="18" fillId="9" borderId="6" xfId="0" applyNumberFormat="1" applyFont="1" applyFill="1" applyBorder="1" applyAlignment="1" applyProtection="1">
      <alignment horizontal="center" vertical="center"/>
    </xf>
    <xf numFmtId="17" fontId="18" fillId="9" borderId="1" xfId="0" applyNumberFormat="1"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17" fontId="18" fillId="9" borderId="7" xfId="0" applyNumberFormat="1" applyFont="1" applyFill="1" applyBorder="1" applyAlignment="1" applyProtection="1">
      <alignment horizontal="center" vertical="center"/>
    </xf>
    <xf numFmtId="0" fontId="18" fillId="0" borderId="0" xfId="0" applyFont="1" applyAlignment="1" applyProtection="1">
      <alignment horizontal="center"/>
    </xf>
  </cellXfs>
  <cellStyles count="4">
    <cellStyle name="Hyperlink" xfId="1" builtinId="8"/>
    <cellStyle name="Normal" xfId="0" builtinId="0"/>
    <cellStyle name="Normal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pa.boginadi.lakhimpu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9" t="s">
        <v>348</v>
      </c>
      <c r="B1" s="99"/>
      <c r="C1" s="99"/>
      <c r="D1" s="99"/>
      <c r="E1" s="99"/>
      <c r="F1" s="99"/>
      <c r="G1" s="99"/>
      <c r="H1" s="99"/>
      <c r="I1" s="99"/>
      <c r="J1" s="99"/>
      <c r="K1" s="99"/>
      <c r="L1" s="99"/>
      <c r="M1" s="99"/>
    </row>
    <row r="2" spans="1:14">
      <c r="A2" s="100" t="s">
        <v>0</v>
      </c>
      <c r="B2" s="100"/>
      <c r="C2" s="102" t="s">
        <v>67</v>
      </c>
      <c r="D2" s="103"/>
      <c r="E2" s="2" t="s">
        <v>1</v>
      </c>
      <c r="F2" s="114" t="s">
        <v>68</v>
      </c>
      <c r="G2" s="114"/>
      <c r="H2" s="114"/>
      <c r="I2" s="114"/>
      <c r="J2" s="114"/>
      <c r="K2" s="112" t="s">
        <v>26</v>
      </c>
      <c r="L2" s="112"/>
      <c r="M2" s="9" t="s">
        <v>69</v>
      </c>
    </row>
    <row r="3" spans="1:14" ht="7.5" customHeight="1">
      <c r="A3" s="78"/>
      <c r="B3" s="78"/>
      <c r="C3" s="78"/>
      <c r="D3" s="78"/>
      <c r="E3" s="78"/>
      <c r="F3" s="77"/>
      <c r="G3" s="77"/>
      <c r="H3" s="77"/>
      <c r="I3" s="77"/>
      <c r="J3" s="77"/>
      <c r="K3" s="79"/>
      <c r="L3" s="79"/>
      <c r="M3" s="79"/>
    </row>
    <row r="4" spans="1:14">
      <c r="A4" s="108" t="s">
        <v>2</v>
      </c>
      <c r="B4" s="109"/>
      <c r="C4" s="109"/>
      <c r="D4" s="109"/>
      <c r="E4" s="110"/>
      <c r="F4" s="77"/>
      <c r="G4" s="77"/>
      <c r="H4" s="77"/>
      <c r="I4" s="80" t="s">
        <v>60</v>
      </c>
      <c r="J4" s="80"/>
      <c r="K4" s="80"/>
      <c r="L4" s="80"/>
      <c r="M4" s="80"/>
    </row>
    <row r="5" spans="1:14" ht="18.75" customHeight="1">
      <c r="A5" s="75" t="s">
        <v>4</v>
      </c>
      <c r="B5" s="75"/>
      <c r="C5" s="93" t="s">
        <v>70</v>
      </c>
      <c r="D5" s="111"/>
      <c r="E5" s="94"/>
      <c r="F5" s="77"/>
      <c r="G5" s="77"/>
      <c r="H5" s="77"/>
      <c r="I5" s="104" t="s">
        <v>5</v>
      </c>
      <c r="J5" s="104"/>
      <c r="K5" s="105" t="s">
        <v>72</v>
      </c>
      <c r="L5" s="107"/>
      <c r="M5" s="106"/>
    </row>
    <row r="6" spans="1:14" ht="18.75" customHeight="1">
      <c r="A6" s="76" t="s">
        <v>21</v>
      </c>
      <c r="B6" s="76"/>
      <c r="C6" s="10">
        <v>9435089155</v>
      </c>
      <c r="D6" s="101" t="s">
        <v>71</v>
      </c>
      <c r="E6" s="101"/>
      <c r="F6" s="77"/>
      <c r="G6" s="77"/>
      <c r="H6" s="77"/>
      <c r="I6" s="76" t="s">
        <v>21</v>
      </c>
      <c r="J6" s="76"/>
      <c r="K6" s="105" t="s">
        <v>73</v>
      </c>
      <c r="L6" s="106"/>
      <c r="M6" s="11" t="s">
        <v>74</v>
      </c>
    </row>
    <row r="7" spans="1:14">
      <c r="A7" s="74" t="s">
        <v>3</v>
      </c>
      <c r="B7" s="74"/>
      <c r="C7" s="74"/>
      <c r="D7" s="74"/>
      <c r="E7" s="74"/>
      <c r="F7" s="74"/>
      <c r="G7" s="74"/>
      <c r="H7" s="74"/>
      <c r="I7" s="74"/>
      <c r="J7" s="74"/>
      <c r="K7" s="74"/>
      <c r="L7" s="74"/>
      <c r="M7" s="74"/>
    </row>
    <row r="8" spans="1:14">
      <c r="A8" s="120" t="s">
        <v>23</v>
      </c>
      <c r="B8" s="121"/>
      <c r="C8" s="122"/>
      <c r="D8" s="3" t="s">
        <v>22</v>
      </c>
      <c r="E8" s="12">
        <v>82000201</v>
      </c>
      <c r="F8" s="84"/>
      <c r="G8" s="85"/>
      <c r="H8" s="85"/>
      <c r="I8" s="120" t="s">
        <v>24</v>
      </c>
      <c r="J8" s="121"/>
      <c r="K8" s="122"/>
      <c r="L8" s="3" t="s">
        <v>22</v>
      </c>
      <c r="M8" s="12">
        <v>82000202</v>
      </c>
    </row>
    <row r="9" spans="1:14">
      <c r="A9" s="89" t="s">
        <v>28</v>
      </c>
      <c r="B9" s="90"/>
      <c r="C9" s="6" t="s">
        <v>6</v>
      </c>
      <c r="D9" s="8" t="s">
        <v>12</v>
      </c>
      <c r="E9" s="5" t="s">
        <v>15</v>
      </c>
      <c r="F9" s="86"/>
      <c r="G9" s="87"/>
      <c r="H9" s="87"/>
      <c r="I9" s="89" t="s">
        <v>28</v>
      </c>
      <c r="J9" s="90"/>
      <c r="K9" s="6" t="s">
        <v>6</v>
      </c>
      <c r="L9" s="8" t="s">
        <v>12</v>
      </c>
      <c r="M9" s="5" t="s">
        <v>15</v>
      </c>
    </row>
    <row r="10" spans="1:14">
      <c r="A10" s="98" t="s">
        <v>75</v>
      </c>
      <c r="B10" s="98"/>
      <c r="C10" s="4" t="s">
        <v>17</v>
      </c>
      <c r="D10" s="10">
        <v>9864010462</v>
      </c>
      <c r="E10" s="11" t="s">
        <v>78</v>
      </c>
      <c r="F10" s="86"/>
      <c r="G10" s="87"/>
      <c r="H10" s="87"/>
      <c r="I10" s="91" t="s">
        <v>81</v>
      </c>
      <c r="J10" s="92"/>
      <c r="K10" s="4" t="s">
        <v>17</v>
      </c>
      <c r="L10" s="10">
        <v>9508617064</v>
      </c>
      <c r="M10" s="11" t="s">
        <v>83</v>
      </c>
    </row>
    <row r="11" spans="1:14">
      <c r="A11" s="98" t="s">
        <v>775</v>
      </c>
      <c r="B11" s="98"/>
      <c r="C11" s="4" t="s">
        <v>17</v>
      </c>
      <c r="D11" s="10">
        <v>8152814696</v>
      </c>
      <c r="E11" s="11"/>
      <c r="F11" s="86"/>
      <c r="G11" s="87"/>
      <c r="H11" s="87"/>
      <c r="I11" s="93" t="s">
        <v>776</v>
      </c>
      <c r="J11" s="94"/>
      <c r="K11" s="4" t="s">
        <v>18</v>
      </c>
      <c r="L11" s="10">
        <v>8402982862</v>
      </c>
      <c r="M11" s="11"/>
    </row>
    <row r="12" spans="1:14">
      <c r="A12" s="98" t="s">
        <v>76</v>
      </c>
      <c r="B12" s="98"/>
      <c r="C12" s="4" t="s">
        <v>19</v>
      </c>
      <c r="D12" s="10">
        <v>7086954546</v>
      </c>
      <c r="E12" s="11" t="s">
        <v>79</v>
      </c>
      <c r="F12" s="86"/>
      <c r="G12" s="87"/>
      <c r="H12" s="87"/>
      <c r="I12" s="91"/>
      <c r="J12" s="92"/>
      <c r="K12" s="4"/>
      <c r="L12" s="10"/>
      <c r="M12" s="11"/>
    </row>
    <row r="13" spans="1:14">
      <c r="A13" s="98" t="s">
        <v>77</v>
      </c>
      <c r="B13" s="98"/>
      <c r="C13" s="4" t="s">
        <v>20</v>
      </c>
      <c r="D13" s="10">
        <v>9401168408</v>
      </c>
      <c r="E13" s="11"/>
      <c r="F13" s="86"/>
      <c r="G13" s="87"/>
      <c r="H13" s="87"/>
      <c r="I13" s="91" t="s">
        <v>82</v>
      </c>
      <c r="J13" s="92"/>
      <c r="K13" s="4" t="s">
        <v>20</v>
      </c>
      <c r="L13" s="10">
        <v>9954390520</v>
      </c>
      <c r="M13" s="11"/>
    </row>
    <row r="14" spans="1:14">
      <c r="A14" s="95" t="s">
        <v>346</v>
      </c>
      <c r="B14" s="96"/>
      <c r="C14" s="97"/>
      <c r="D14" s="118" t="s">
        <v>80</v>
      </c>
      <c r="E14" s="119"/>
      <c r="F14" s="86"/>
      <c r="G14" s="87"/>
      <c r="H14" s="87"/>
      <c r="I14" s="88"/>
      <c r="J14" s="88"/>
      <c r="K14" s="88"/>
      <c r="L14" s="88"/>
      <c r="M14" s="88"/>
      <c r="N14" s="7"/>
    </row>
    <row r="15" spans="1:14">
      <c r="A15" s="83"/>
      <c r="B15" s="83"/>
      <c r="C15" s="83"/>
      <c r="D15" s="83"/>
      <c r="E15" s="83"/>
      <c r="F15" s="83"/>
      <c r="G15" s="83"/>
      <c r="H15" s="83"/>
      <c r="I15" s="83"/>
      <c r="J15" s="83"/>
      <c r="K15" s="83"/>
      <c r="L15" s="83"/>
      <c r="M15" s="83"/>
    </row>
    <row r="16" spans="1:14">
      <c r="A16" s="82" t="s">
        <v>46</v>
      </c>
      <c r="B16" s="82"/>
      <c r="C16" s="82"/>
      <c r="D16" s="82"/>
      <c r="E16" s="82"/>
      <c r="F16" s="82"/>
      <c r="G16" s="82"/>
      <c r="H16" s="82"/>
      <c r="I16" s="82"/>
      <c r="J16" s="82"/>
      <c r="K16" s="82"/>
      <c r="L16" s="82"/>
      <c r="M16" s="82"/>
    </row>
    <row r="17" spans="1:13" ht="32.25" customHeight="1">
      <c r="A17" s="116" t="s">
        <v>56</v>
      </c>
      <c r="B17" s="116"/>
      <c r="C17" s="116"/>
      <c r="D17" s="116"/>
      <c r="E17" s="116"/>
      <c r="F17" s="116"/>
      <c r="G17" s="116"/>
      <c r="H17" s="116"/>
      <c r="I17" s="116"/>
      <c r="J17" s="116"/>
      <c r="K17" s="116"/>
      <c r="L17" s="116"/>
      <c r="M17" s="116"/>
    </row>
    <row r="18" spans="1:13">
      <c r="A18" s="81" t="s">
        <v>57</v>
      </c>
      <c r="B18" s="81"/>
      <c r="C18" s="81"/>
      <c r="D18" s="81"/>
      <c r="E18" s="81"/>
      <c r="F18" s="81"/>
      <c r="G18" s="81"/>
      <c r="H18" s="81"/>
      <c r="I18" s="81"/>
      <c r="J18" s="81"/>
      <c r="K18" s="81"/>
      <c r="L18" s="81"/>
      <c r="M18" s="81"/>
    </row>
    <row r="19" spans="1:13">
      <c r="A19" s="81" t="s">
        <v>47</v>
      </c>
      <c r="B19" s="81"/>
      <c r="C19" s="81"/>
      <c r="D19" s="81"/>
      <c r="E19" s="81"/>
      <c r="F19" s="81"/>
      <c r="G19" s="81"/>
      <c r="H19" s="81"/>
      <c r="I19" s="81"/>
      <c r="J19" s="81"/>
      <c r="K19" s="81"/>
      <c r="L19" s="81"/>
      <c r="M19" s="81"/>
    </row>
    <row r="20" spans="1:13">
      <c r="A20" s="81" t="s">
        <v>41</v>
      </c>
      <c r="B20" s="81"/>
      <c r="C20" s="81"/>
      <c r="D20" s="81"/>
      <c r="E20" s="81"/>
      <c r="F20" s="81"/>
      <c r="G20" s="81"/>
      <c r="H20" s="81"/>
      <c r="I20" s="81"/>
      <c r="J20" s="81"/>
      <c r="K20" s="81"/>
      <c r="L20" s="81"/>
      <c r="M20" s="81"/>
    </row>
    <row r="21" spans="1:13">
      <c r="A21" s="81" t="s">
        <v>48</v>
      </c>
      <c r="B21" s="81"/>
      <c r="C21" s="81"/>
      <c r="D21" s="81"/>
      <c r="E21" s="81"/>
      <c r="F21" s="81"/>
      <c r="G21" s="81"/>
      <c r="H21" s="81"/>
      <c r="I21" s="81"/>
      <c r="J21" s="81"/>
      <c r="K21" s="81"/>
      <c r="L21" s="81"/>
      <c r="M21" s="81"/>
    </row>
    <row r="22" spans="1:13">
      <c r="A22" s="81" t="s">
        <v>42</v>
      </c>
      <c r="B22" s="81"/>
      <c r="C22" s="81"/>
      <c r="D22" s="81"/>
      <c r="E22" s="81"/>
      <c r="F22" s="81"/>
      <c r="G22" s="81"/>
      <c r="H22" s="81"/>
      <c r="I22" s="81"/>
      <c r="J22" s="81"/>
      <c r="K22" s="81"/>
      <c r="L22" s="81"/>
      <c r="M22" s="81"/>
    </row>
    <row r="23" spans="1:13">
      <c r="A23" s="117" t="s">
        <v>51</v>
      </c>
      <c r="B23" s="117"/>
      <c r="C23" s="117"/>
      <c r="D23" s="117"/>
      <c r="E23" s="117"/>
      <c r="F23" s="117"/>
      <c r="G23" s="117"/>
      <c r="H23" s="117"/>
      <c r="I23" s="117"/>
      <c r="J23" s="117"/>
      <c r="K23" s="117"/>
      <c r="L23" s="117"/>
      <c r="M23" s="117"/>
    </row>
    <row r="24" spans="1:13">
      <c r="A24" s="81" t="s">
        <v>43</v>
      </c>
      <c r="B24" s="81"/>
      <c r="C24" s="81"/>
      <c r="D24" s="81"/>
      <c r="E24" s="81"/>
      <c r="F24" s="81"/>
      <c r="G24" s="81"/>
      <c r="H24" s="81"/>
      <c r="I24" s="81"/>
      <c r="J24" s="81"/>
      <c r="K24" s="81"/>
      <c r="L24" s="81"/>
      <c r="M24" s="81"/>
    </row>
    <row r="25" spans="1:13">
      <c r="A25" s="81" t="s">
        <v>44</v>
      </c>
      <c r="B25" s="81"/>
      <c r="C25" s="81"/>
      <c r="D25" s="81"/>
      <c r="E25" s="81"/>
      <c r="F25" s="81"/>
      <c r="G25" s="81"/>
      <c r="H25" s="81"/>
      <c r="I25" s="81"/>
      <c r="J25" s="81"/>
      <c r="K25" s="81"/>
      <c r="L25" s="81"/>
      <c r="M25" s="81"/>
    </row>
    <row r="26" spans="1:13">
      <c r="A26" s="81" t="s">
        <v>45</v>
      </c>
      <c r="B26" s="81"/>
      <c r="C26" s="81"/>
      <c r="D26" s="81"/>
      <c r="E26" s="81"/>
      <c r="F26" s="81"/>
      <c r="G26" s="81"/>
      <c r="H26" s="81"/>
      <c r="I26" s="81"/>
      <c r="J26" s="81"/>
      <c r="K26" s="81"/>
      <c r="L26" s="81"/>
      <c r="M26" s="81"/>
    </row>
    <row r="27" spans="1:13">
      <c r="A27" s="115" t="s">
        <v>49</v>
      </c>
      <c r="B27" s="115"/>
      <c r="C27" s="115"/>
      <c r="D27" s="115"/>
      <c r="E27" s="115"/>
      <c r="F27" s="115"/>
      <c r="G27" s="115"/>
      <c r="H27" s="115"/>
      <c r="I27" s="115"/>
      <c r="J27" s="115"/>
      <c r="K27" s="115"/>
      <c r="L27" s="115"/>
      <c r="M27" s="115"/>
    </row>
    <row r="28" spans="1:13">
      <c r="A28" s="81" t="s">
        <v>50</v>
      </c>
      <c r="B28" s="81"/>
      <c r="C28" s="81"/>
      <c r="D28" s="81"/>
      <c r="E28" s="81"/>
      <c r="F28" s="81"/>
      <c r="G28" s="81"/>
      <c r="H28" s="81"/>
      <c r="I28" s="81"/>
      <c r="J28" s="81"/>
      <c r="K28" s="81"/>
      <c r="L28" s="81"/>
      <c r="M28" s="81"/>
    </row>
    <row r="29" spans="1:13" ht="44.25" customHeight="1">
      <c r="A29" s="113" t="s">
        <v>58</v>
      </c>
      <c r="B29" s="113"/>
      <c r="C29" s="113"/>
      <c r="D29" s="113"/>
      <c r="E29" s="113"/>
      <c r="F29" s="113"/>
      <c r="G29" s="113"/>
      <c r="H29" s="113"/>
      <c r="I29" s="113"/>
      <c r="J29" s="113"/>
      <c r="K29" s="113"/>
      <c r="L29" s="113"/>
      <c r="M29" s="113"/>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E10:E13 M6 D6:E6 M10:M13"/>
    <dataValidation allowBlank="1" showInputMessage="1" showErrorMessage="1" prompt="Insert Unique Id of Mobile Health Team" sqref="E8 M8"/>
  </dataValidations>
  <hyperlinks>
    <hyperlink ref="D14" r:id="rId1"/>
  </hyperlinks>
  <printOptions horizontalCentered="1"/>
  <pageMargins left="0.37" right="0.23" top="0.43" bottom="0.45" header="0.3" footer="0.3"/>
  <pageSetup paperSize="5" scale="94"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5.75"/>
  <cols>
    <col min="1" max="1" width="7.7109375" style="14" customWidth="1"/>
    <col min="2" max="2" width="14.140625" style="14" customWidth="1"/>
    <col min="3" max="3" width="25.85546875" style="14" customWidth="1"/>
    <col min="4" max="4" width="17.5703125" style="14" bestFit="1" customWidth="1"/>
    <col min="5" max="5" width="16" style="36" customWidth="1"/>
    <col min="6" max="6" width="17" style="14" customWidth="1"/>
    <col min="7" max="7" width="6.140625" style="36" customWidth="1"/>
    <col min="8" max="8" width="6.42578125" style="36" bestFit="1" customWidth="1"/>
    <col min="9" max="9" width="6.42578125" style="14" bestFit="1" customWidth="1"/>
    <col min="10" max="10" width="16.7109375" style="14" customWidth="1"/>
    <col min="11" max="13" width="19.5703125" style="14" customWidth="1"/>
    <col min="14" max="14" width="19.140625" style="14" customWidth="1"/>
    <col min="15" max="15" width="15" style="14" bestFit="1" customWidth="1"/>
    <col min="16" max="16" width="15.28515625" style="14" customWidth="1"/>
    <col min="17" max="17" width="11.5703125" style="14" bestFit="1" customWidth="1"/>
    <col min="18" max="18" width="17.5703125" style="14" customWidth="1"/>
    <col min="19" max="19" width="19.5703125" style="14" customWidth="1"/>
    <col min="20" max="16384" width="9.140625" style="14"/>
  </cols>
  <sheetData>
    <row r="1" spans="1:20" ht="51" customHeight="1">
      <c r="A1" s="125" t="s">
        <v>348</v>
      </c>
      <c r="B1" s="125"/>
      <c r="C1" s="125"/>
      <c r="D1" s="126"/>
      <c r="E1" s="126"/>
      <c r="F1" s="126"/>
      <c r="G1" s="126"/>
      <c r="H1" s="126"/>
      <c r="I1" s="126"/>
      <c r="J1" s="126"/>
      <c r="K1" s="126"/>
      <c r="L1" s="126"/>
      <c r="M1" s="126"/>
      <c r="N1" s="126"/>
      <c r="O1" s="126"/>
      <c r="P1" s="126"/>
      <c r="Q1" s="126"/>
      <c r="R1" s="126"/>
      <c r="S1" s="126"/>
    </row>
    <row r="2" spans="1:20" ht="16.5" customHeight="1">
      <c r="A2" s="129" t="s">
        <v>59</v>
      </c>
      <c r="B2" s="130"/>
      <c r="C2" s="130"/>
      <c r="D2" s="15" t="s">
        <v>783</v>
      </c>
      <c r="E2" s="16"/>
      <c r="F2" s="16"/>
      <c r="G2" s="16"/>
      <c r="H2" s="16"/>
      <c r="I2" s="16"/>
      <c r="J2" s="16"/>
      <c r="K2" s="16"/>
      <c r="L2" s="16"/>
      <c r="M2" s="16"/>
      <c r="N2" s="16"/>
      <c r="O2" s="16"/>
      <c r="P2" s="16"/>
      <c r="Q2" s="16"/>
      <c r="R2" s="16"/>
      <c r="S2" s="16"/>
    </row>
    <row r="3" spans="1:20" ht="24" customHeight="1">
      <c r="A3" s="124" t="s">
        <v>14</v>
      </c>
      <c r="B3" s="127" t="s">
        <v>777</v>
      </c>
      <c r="C3" s="123" t="s">
        <v>7</v>
      </c>
      <c r="D3" s="123" t="s">
        <v>55</v>
      </c>
      <c r="E3" s="123" t="s">
        <v>16</v>
      </c>
      <c r="F3" s="123" t="s">
        <v>347</v>
      </c>
      <c r="G3" s="123" t="s">
        <v>8</v>
      </c>
      <c r="H3" s="123"/>
      <c r="I3" s="123"/>
      <c r="J3" s="123" t="s">
        <v>33</v>
      </c>
      <c r="K3" s="127" t="s">
        <v>35</v>
      </c>
      <c r="L3" s="127" t="s">
        <v>52</v>
      </c>
      <c r="M3" s="127" t="s">
        <v>53</v>
      </c>
      <c r="N3" s="127" t="s">
        <v>36</v>
      </c>
      <c r="O3" s="127" t="s">
        <v>37</v>
      </c>
      <c r="P3" s="124" t="s">
        <v>54</v>
      </c>
      <c r="Q3" s="123" t="s">
        <v>778</v>
      </c>
      <c r="R3" s="123" t="s">
        <v>34</v>
      </c>
      <c r="S3" s="123" t="s">
        <v>779</v>
      </c>
      <c r="T3" s="123" t="s">
        <v>13</v>
      </c>
    </row>
    <row r="4" spans="1:20" ht="25.5" customHeight="1">
      <c r="A4" s="124"/>
      <c r="B4" s="131"/>
      <c r="C4" s="123"/>
      <c r="D4" s="123"/>
      <c r="E4" s="123"/>
      <c r="F4" s="123"/>
      <c r="G4" s="17" t="s">
        <v>9</v>
      </c>
      <c r="H4" s="17" t="s">
        <v>10</v>
      </c>
      <c r="I4" s="17" t="s">
        <v>11</v>
      </c>
      <c r="J4" s="123"/>
      <c r="K4" s="128"/>
      <c r="L4" s="128"/>
      <c r="M4" s="128"/>
      <c r="N4" s="128"/>
      <c r="O4" s="128"/>
      <c r="P4" s="124"/>
      <c r="Q4" s="124"/>
      <c r="R4" s="123"/>
      <c r="S4" s="123"/>
      <c r="T4" s="123"/>
    </row>
    <row r="5" spans="1:20" ht="31.5">
      <c r="A5" s="18">
        <v>1</v>
      </c>
      <c r="B5" s="19" t="s">
        <v>61</v>
      </c>
      <c r="C5" s="19" t="s">
        <v>155</v>
      </c>
      <c r="D5" s="19" t="s">
        <v>27</v>
      </c>
      <c r="E5" s="21">
        <v>18307070103</v>
      </c>
      <c r="F5" s="19"/>
      <c r="G5" s="21">
        <v>21</v>
      </c>
      <c r="H5" s="21">
        <v>23</v>
      </c>
      <c r="I5" s="23">
        <f t="shared" ref="I5:I68" si="0">SUM(G5:H5)</f>
        <v>44</v>
      </c>
      <c r="J5" s="19">
        <v>9854234807</v>
      </c>
      <c r="K5" s="19" t="s">
        <v>150</v>
      </c>
      <c r="L5" s="19" t="s">
        <v>117</v>
      </c>
      <c r="M5" s="19"/>
      <c r="N5" s="19" t="s">
        <v>154</v>
      </c>
      <c r="O5" s="19">
        <v>9577264649</v>
      </c>
      <c r="P5" s="25">
        <v>43374</v>
      </c>
      <c r="Q5" s="19" t="s">
        <v>1389</v>
      </c>
      <c r="R5" s="19" t="s">
        <v>355</v>
      </c>
      <c r="S5" s="19" t="s">
        <v>98</v>
      </c>
      <c r="T5" s="19"/>
    </row>
    <row r="6" spans="1:20">
      <c r="A6" s="18">
        <v>2</v>
      </c>
      <c r="B6" s="19" t="s">
        <v>61</v>
      </c>
      <c r="C6" s="19" t="s">
        <v>153</v>
      </c>
      <c r="D6" s="19" t="s">
        <v>27</v>
      </c>
      <c r="E6" s="21">
        <v>18307070102</v>
      </c>
      <c r="F6" s="19"/>
      <c r="G6" s="21">
        <v>14</v>
      </c>
      <c r="H6" s="21">
        <v>13</v>
      </c>
      <c r="I6" s="23">
        <f t="shared" si="0"/>
        <v>27</v>
      </c>
      <c r="J6" s="19">
        <v>9954582045</v>
      </c>
      <c r="K6" s="19" t="s">
        <v>150</v>
      </c>
      <c r="L6" s="19" t="s">
        <v>117</v>
      </c>
      <c r="M6" s="19"/>
      <c r="N6" s="19" t="s">
        <v>154</v>
      </c>
      <c r="O6" s="19">
        <v>9577264649</v>
      </c>
      <c r="P6" s="25">
        <v>43374</v>
      </c>
      <c r="Q6" s="19" t="s">
        <v>1389</v>
      </c>
      <c r="R6" s="19" t="s">
        <v>396</v>
      </c>
      <c r="S6" s="19" t="s">
        <v>98</v>
      </c>
      <c r="T6" s="19"/>
    </row>
    <row r="7" spans="1:20">
      <c r="A7" s="18">
        <v>3</v>
      </c>
      <c r="B7" s="19" t="s">
        <v>61</v>
      </c>
      <c r="C7" s="19" t="s">
        <v>165</v>
      </c>
      <c r="D7" s="19" t="s">
        <v>27</v>
      </c>
      <c r="E7" s="21">
        <v>18307070107</v>
      </c>
      <c r="F7" s="19"/>
      <c r="G7" s="21">
        <v>21</v>
      </c>
      <c r="H7" s="21">
        <v>19</v>
      </c>
      <c r="I7" s="23">
        <f t="shared" si="0"/>
        <v>40</v>
      </c>
      <c r="J7" s="19">
        <v>9101106233</v>
      </c>
      <c r="K7" s="19" t="s">
        <v>150</v>
      </c>
      <c r="L7" s="19" t="s">
        <v>117</v>
      </c>
      <c r="M7" s="19"/>
      <c r="N7" s="19" t="s">
        <v>166</v>
      </c>
      <c r="O7" s="19">
        <v>9101106233</v>
      </c>
      <c r="P7" s="25">
        <v>43376</v>
      </c>
      <c r="Q7" s="19" t="s">
        <v>1390</v>
      </c>
      <c r="R7" s="19" t="s">
        <v>397</v>
      </c>
      <c r="S7" s="19" t="s">
        <v>98</v>
      </c>
      <c r="T7" s="19"/>
    </row>
    <row r="8" spans="1:20">
      <c r="A8" s="18">
        <v>4</v>
      </c>
      <c r="B8" s="19" t="s">
        <v>61</v>
      </c>
      <c r="C8" s="19" t="s">
        <v>158</v>
      </c>
      <c r="D8" s="19" t="s">
        <v>27</v>
      </c>
      <c r="E8" s="21">
        <v>18307070104</v>
      </c>
      <c r="F8" s="19"/>
      <c r="G8" s="21">
        <v>14</v>
      </c>
      <c r="H8" s="21">
        <v>16</v>
      </c>
      <c r="I8" s="23">
        <f t="shared" si="0"/>
        <v>30</v>
      </c>
      <c r="J8" s="19">
        <v>7896223991</v>
      </c>
      <c r="K8" s="19" t="s">
        <v>150</v>
      </c>
      <c r="L8" s="19" t="s">
        <v>117</v>
      </c>
      <c r="M8" s="19"/>
      <c r="N8" s="19" t="s">
        <v>159</v>
      </c>
      <c r="O8" s="19">
        <v>9954642586</v>
      </c>
      <c r="P8" s="25">
        <v>43376</v>
      </c>
      <c r="Q8" s="19" t="s">
        <v>1390</v>
      </c>
      <c r="R8" s="19" t="s">
        <v>384</v>
      </c>
      <c r="S8" s="19" t="s">
        <v>98</v>
      </c>
      <c r="T8" s="19"/>
    </row>
    <row r="9" spans="1:20">
      <c r="A9" s="18">
        <v>5</v>
      </c>
      <c r="B9" s="19" t="s">
        <v>61</v>
      </c>
      <c r="C9" s="19" t="s">
        <v>162</v>
      </c>
      <c r="D9" s="19" t="s">
        <v>27</v>
      </c>
      <c r="E9" s="21">
        <v>18307070106</v>
      </c>
      <c r="F9" s="19"/>
      <c r="G9" s="21">
        <v>19</v>
      </c>
      <c r="H9" s="21">
        <v>23</v>
      </c>
      <c r="I9" s="23">
        <f t="shared" si="0"/>
        <v>42</v>
      </c>
      <c r="J9" s="19">
        <v>9678569785</v>
      </c>
      <c r="K9" s="19" t="s">
        <v>150</v>
      </c>
      <c r="L9" s="19" t="s">
        <v>117</v>
      </c>
      <c r="M9" s="19"/>
      <c r="N9" s="19" t="s">
        <v>163</v>
      </c>
      <c r="O9" s="19">
        <v>9678569785</v>
      </c>
      <c r="P9" s="25">
        <v>43377</v>
      </c>
      <c r="Q9" s="19" t="s">
        <v>1391</v>
      </c>
      <c r="R9" s="19" t="s">
        <v>384</v>
      </c>
      <c r="S9" s="19" t="s">
        <v>98</v>
      </c>
      <c r="T9" s="19"/>
    </row>
    <row r="10" spans="1:20">
      <c r="A10" s="18">
        <v>6</v>
      </c>
      <c r="B10" s="19" t="s">
        <v>61</v>
      </c>
      <c r="C10" s="19" t="s">
        <v>167</v>
      </c>
      <c r="D10" s="19" t="s">
        <v>27</v>
      </c>
      <c r="E10" s="21">
        <v>18307070108</v>
      </c>
      <c r="F10" s="19"/>
      <c r="G10" s="21">
        <v>17</v>
      </c>
      <c r="H10" s="21">
        <v>30</v>
      </c>
      <c r="I10" s="23">
        <f t="shared" si="0"/>
        <v>47</v>
      </c>
      <c r="J10" s="19">
        <v>9577217596</v>
      </c>
      <c r="K10" s="19" t="s">
        <v>150</v>
      </c>
      <c r="L10" s="19" t="s">
        <v>117</v>
      </c>
      <c r="M10" s="19"/>
      <c r="N10" s="19" t="s">
        <v>168</v>
      </c>
      <c r="O10" s="19"/>
      <c r="P10" s="25">
        <v>43377</v>
      </c>
      <c r="Q10" s="19" t="s">
        <v>1391</v>
      </c>
      <c r="R10" s="19" t="s">
        <v>397</v>
      </c>
      <c r="S10" s="19" t="s">
        <v>98</v>
      </c>
      <c r="T10" s="19"/>
    </row>
    <row r="11" spans="1:20">
      <c r="A11" s="18">
        <v>7</v>
      </c>
      <c r="B11" s="19" t="s">
        <v>61</v>
      </c>
      <c r="C11" s="19" t="s">
        <v>784</v>
      </c>
      <c r="D11" s="19" t="s">
        <v>25</v>
      </c>
      <c r="E11" s="21">
        <v>18120415902</v>
      </c>
      <c r="F11" s="19" t="s">
        <v>89</v>
      </c>
      <c r="G11" s="21">
        <v>19</v>
      </c>
      <c r="H11" s="21">
        <v>19</v>
      </c>
      <c r="I11" s="23">
        <f t="shared" si="0"/>
        <v>38</v>
      </c>
      <c r="J11" s="19">
        <v>9954665269</v>
      </c>
      <c r="K11" s="19" t="s">
        <v>150</v>
      </c>
      <c r="L11" s="19" t="s">
        <v>117</v>
      </c>
      <c r="M11" s="19"/>
      <c r="N11" s="19" t="s">
        <v>163</v>
      </c>
      <c r="O11" s="19">
        <v>9678569785</v>
      </c>
      <c r="P11" s="25">
        <v>43377</v>
      </c>
      <c r="Q11" s="19" t="s">
        <v>1391</v>
      </c>
      <c r="R11" s="19" t="s">
        <v>397</v>
      </c>
      <c r="S11" s="19" t="s">
        <v>98</v>
      </c>
      <c r="T11" s="19"/>
    </row>
    <row r="12" spans="1:20">
      <c r="A12" s="18">
        <v>8</v>
      </c>
      <c r="B12" s="19" t="s">
        <v>61</v>
      </c>
      <c r="C12" s="19" t="s">
        <v>160</v>
      </c>
      <c r="D12" s="19" t="s">
        <v>27</v>
      </c>
      <c r="E12" s="21">
        <v>18307070105</v>
      </c>
      <c r="F12" s="19"/>
      <c r="G12" s="21">
        <v>25</v>
      </c>
      <c r="H12" s="21">
        <v>25</v>
      </c>
      <c r="I12" s="23">
        <f t="shared" si="0"/>
        <v>50</v>
      </c>
      <c r="J12" s="19">
        <v>8011403706</v>
      </c>
      <c r="K12" s="19" t="s">
        <v>150</v>
      </c>
      <c r="L12" s="19" t="s">
        <v>117</v>
      </c>
      <c r="M12" s="19"/>
      <c r="N12" s="19" t="s">
        <v>161</v>
      </c>
      <c r="O12" s="19">
        <v>9957979375</v>
      </c>
      <c r="P12" s="25">
        <v>43378</v>
      </c>
      <c r="Q12" s="19" t="s">
        <v>1392</v>
      </c>
      <c r="R12" s="19" t="s">
        <v>351</v>
      </c>
      <c r="S12" s="19" t="s">
        <v>98</v>
      </c>
      <c r="T12" s="19"/>
    </row>
    <row r="13" spans="1:20" ht="31.5">
      <c r="A13" s="18">
        <v>9</v>
      </c>
      <c r="B13" s="19" t="s">
        <v>61</v>
      </c>
      <c r="C13" s="19" t="s">
        <v>170</v>
      </c>
      <c r="D13" s="19" t="s">
        <v>27</v>
      </c>
      <c r="E13" s="21">
        <v>18307070110</v>
      </c>
      <c r="F13" s="19"/>
      <c r="G13" s="21">
        <v>12</v>
      </c>
      <c r="H13" s="21">
        <v>15</v>
      </c>
      <c r="I13" s="23">
        <f t="shared" si="0"/>
        <v>27</v>
      </c>
      <c r="J13" s="19">
        <v>9954390702</v>
      </c>
      <c r="K13" s="19" t="s">
        <v>150</v>
      </c>
      <c r="L13" s="19" t="s">
        <v>117</v>
      </c>
      <c r="M13" s="19"/>
      <c r="N13" s="19" t="s">
        <v>171</v>
      </c>
      <c r="O13" s="19">
        <v>8761080107</v>
      </c>
      <c r="P13" s="25">
        <v>43378</v>
      </c>
      <c r="Q13" s="19" t="s">
        <v>1392</v>
      </c>
      <c r="R13" s="19" t="s">
        <v>384</v>
      </c>
      <c r="S13" s="19" t="s">
        <v>98</v>
      </c>
      <c r="T13" s="19"/>
    </row>
    <row r="14" spans="1:20" ht="63">
      <c r="A14" s="18">
        <v>10</v>
      </c>
      <c r="B14" s="19" t="s">
        <v>61</v>
      </c>
      <c r="C14" s="19" t="s">
        <v>785</v>
      </c>
      <c r="D14" s="19" t="s">
        <v>25</v>
      </c>
      <c r="E14" s="21">
        <v>18120416003</v>
      </c>
      <c r="F14" s="19" t="s">
        <v>95</v>
      </c>
      <c r="G14" s="21">
        <v>2</v>
      </c>
      <c r="H14" s="21">
        <v>368</v>
      </c>
      <c r="I14" s="23">
        <f t="shared" si="0"/>
        <v>370</v>
      </c>
      <c r="J14" s="19">
        <v>7896352596</v>
      </c>
      <c r="K14" s="19" t="s">
        <v>150</v>
      </c>
      <c r="L14" s="19" t="s">
        <v>117</v>
      </c>
      <c r="M14" s="19"/>
      <c r="N14" s="19" t="s">
        <v>171</v>
      </c>
      <c r="O14" s="19">
        <v>8761080107</v>
      </c>
      <c r="P14" s="25" t="s">
        <v>786</v>
      </c>
      <c r="Q14" s="19" t="s">
        <v>1395</v>
      </c>
      <c r="R14" s="19" t="s">
        <v>384</v>
      </c>
      <c r="S14" s="19" t="s">
        <v>98</v>
      </c>
      <c r="T14" s="19"/>
    </row>
    <row r="15" spans="1:20">
      <c r="A15" s="18">
        <v>11</v>
      </c>
      <c r="B15" s="19" t="s">
        <v>61</v>
      </c>
      <c r="C15" s="19" t="s">
        <v>179</v>
      </c>
      <c r="D15" s="19" t="s">
        <v>27</v>
      </c>
      <c r="E15" s="21">
        <v>18307070118</v>
      </c>
      <c r="F15" s="19"/>
      <c r="G15" s="21">
        <v>14</v>
      </c>
      <c r="H15" s="21">
        <v>16</v>
      </c>
      <c r="I15" s="23">
        <f t="shared" si="0"/>
        <v>30</v>
      </c>
      <c r="J15" s="19">
        <v>7399498125</v>
      </c>
      <c r="K15" s="19" t="s">
        <v>150</v>
      </c>
      <c r="L15" s="19" t="s">
        <v>117</v>
      </c>
      <c r="M15" s="19"/>
      <c r="N15" s="19" t="s">
        <v>180</v>
      </c>
      <c r="O15" s="19"/>
      <c r="P15" s="25">
        <v>43379</v>
      </c>
      <c r="Q15" s="19" t="s">
        <v>1393</v>
      </c>
      <c r="R15" s="19" t="s">
        <v>384</v>
      </c>
      <c r="S15" s="19" t="s">
        <v>98</v>
      </c>
      <c r="T15" s="19"/>
    </row>
    <row r="16" spans="1:20">
      <c r="A16" s="18">
        <v>12</v>
      </c>
      <c r="B16" s="19" t="s">
        <v>61</v>
      </c>
      <c r="C16" s="19" t="s">
        <v>787</v>
      </c>
      <c r="D16" s="19" t="s">
        <v>25</v>
      </c>
      <c r="E16" s="21">
        <v>18120416301</v>
      </c>
      <c r="F16" s="19" t="s">
        <v>89</v>
      </c>
      <c r="G16" s="21">
        <v>51</v>
      </c>
      <c r="H16" s="21">
        <v>49</v>
      </c>
      <c r="I16" s="23">
        <f t="shared" si="0"/>
        <v>100</v>
      </c>
      <c r="J16" s="20">
        <v>9854349578</v>
      </c>
      <c r="K16" s="19" t="s">
        <v>150</v>
      </c>
      <c r="L16" s="19" t="s">
        <v>117</v>
      </c>
      <c r="M16" s="19"/>
      <c r="N16" s="19" t="s">
        <v>180</v>
      </c>
      <c r="O16" s="19"/>
      <c r="P16" s="25">
        <v>43379</v>
      </c>
      <c r="Q16" s="19" t="s">
        <v>1393</v>
      </c>
      <c r="R16" s="19" t="s">
        <v>384</v>
      </c>
      <c r="S16" s="19" t="s">
        <v>98</v>
      </c>
      <c r="T16" s="19"/>
    </row>
    <row r="17" spans="1:20">
      <c r="A17" s="18">
        <v>13</v>
      </c>
      <c r="B17" s="19" t="s">
        <v>61</v>
      </c>
      <c r="C17" s="19" t="s">
        <v>172</v>
      </c>
      <c r="D17" s="19" t="s">
        <v>27</v>
      </c>
      <c r="E17" s="21">
        <v>18307070111</v>
      </c>
      <c r="F17" s="19"/>
      <c r="G17" s="21">
        <v>24</v>
      </c>
      <c r="H17" s="21">
        <v>16</v>
      </c>
      <c r="I17" s="23">
        <f t="shared" si="0"/>
        <v>40</v>
      </c>
      <c r="J17" s="19">
        <v>9954331602</v>
      </c>
      <c r="K17" s="19" t="s">
        <v>150</v>
      </c>
      <c r="L17" s="19" t="s">
        <v>117</v>
      </c>
      <c r="M17" s="19"/>
      <c r="N17" s="19" t="s">
        <v>151</v>
      </c>
      <c r="O17" s="19">
        <v>9854244162</v>
      </c>
      <c r="P17" s="25">
        <v>43381</v>
      </c>
      <c r="Q17" s="19" t="s">
        <v>1389</v>
      </c>
      <c r="R17" s="19" t="s">
        <v>384</v>
      </c>
      <c r="S17" s="19" t="s">
        <v>98</v>
      </c>
      <c r="T17" s="19"/>
    </row>
    <row r="18" spans="1:20">
      <c r="A18" s="18">
        <v>14</v>
      </c>
      <c r="B18" s="19" t="s">
        <v>61</v>
      </c>
      <c r="C18" s="19" t="s">
        <v>173</v>
      </c>
      <c r="D18" s="19" t="s">
        <v>27</v>
      </c>
      <c r="E18" s="21">
        <v>18307070112</v>
      </c>
      <c r="F18" s="19"/>
      <c r="G18" s="21">
        <v>15</v>
      </c>
      <c r="H18" s="21">
        <v>20</v>
      </c>
      <c r="I18" s="23">
        <f t="shared" si="0"/>
        <v>35</v>
      </c>
      <c r="J18" s="19">
        <v>7086622903</v>
      </c>
      <c r="K18" s="19" t="s">
        <v>150</v>
      </c>
      <c r="L18" s="19" t="s">
        <v>117</v>
      </c>
      <c r="M18" s="19"/>
      <c r="N18" s="19" t="s">
        <v>151</v>
      </c>
      <c r="O18" s="19">
        <v>9854244162</v>
      </c>
      <c r="P18" s="25">
        <v>43381</v>
      </c>
      <c r="Q18" s="19" t="s">
        <v>1389</v>
      </c>
      <c r="R18" s="19" t="s">
        <v>384</v>
      </c>
      <c r="S18" s="19" t="s">
        <v>98</v>
      </c>
      <c r="T18" s="19"/>
    </row>
    <row r="19" spans="1:20">
      <c r="A19" s="18">
        <v>15</v>
      </c>
      <c r="B19" s="19" t="s">
        <v>61</v>
      </c>
      <c r="C19" s="19" t="s">
        <v>176</v>
      </c>
      <c r="D19" s="19" t="s">
        <v>27</v>
      </c>
      <c r="E19" s="21">
        <v>18307070114</v>
      </c>
      <c r="F19" s="19"/>
      <c r="G19" s="21">
        <v>21</v>
      </c>
      <c r="H19" s="21">
        <v>21</v>
      </c>
      <c r="I19" s="23">
        <f t="shared" si="0"/>
        <v>42</v>
      </c>
      <c r="J19" s="19">
        <v>8876813290</v>
      </c>
      <c r="K19" s="19" t="s">
        <v>150</v>
      </c>
      <c r="L19" s="19" t="s">
        <v>117</v>
      </c>
      <c r="M19" s="19"/>
      <c r="N19" s="19" t="s">
        <v>166</v>
      </c>
      <c r="O19" s="19">
        <v>9854207339</v>
      </c>
      <c r="P19" s="25">
        <v>43382</v>
      </c>
      <c r="Q19" s="19" t="s">
        <v>1394</v>
      </c>
      <c r="R19" s="19" t="s">
        <v>397</v>
      </c>
      <c r="S19" s="19" t="s">
        <v>98</v>
      </c>
      <c r="T19" s="19"/>
    </row>
    <row r="20" spans="1:20" ht="31.5">
      <c r="A20" s="18">
        <v>16</v>
      </c>
      <c r="B20" s="19" t="s">
        <v>61</v>
      </c>
      <c r="C20" s="19" t="s">
        <v>169</v>
      </c>
      <c r="D20" s="19" t="s">
        <v>27</v>
      </c>
      <c r="E20" s="21">
        <v>18307070109</v>
      </c>
      <c r="F20" s="19"/>
      <c r="G20" s="21">
        <v>11</v>
      </c>
      <c r="H20" s="21">
        <v>12</v>
      </c>
      <c r="I20" s="23">
        <f t="shared" si="0"/>
        <v>23</v>
      </c>
      <c r="J20" s="19">
        <v>7578087407</v>
      </c>
      <c r="K20" s="19" t="s">
        <v>150</v>
      </c>
      <c r="L20" s="19" t="s">
        <v>117</v>
      </c>
      <c r="M20" s="19"/>
      <c r="N20" s="19"/>
      <c r="O20" s="19"/>
      <c r="P20" s="25">
        <v>43382</v>
      </c>
      <c r="Q20" s="19" t="s">
        <v>1394</v>
      </c>
      <c r="R20" s="19" t="s">
        <v>384</v>
      </c>
      <c r="S20" s="19" t="s">
        <v>98</v>
      </c>
      <c r="T20" s="19"/>
    </row>
    <row r="21" spans="1:20" ht="31.5">
      <c r="A21" s="18">
        <v>17</v>
      </c>
      <c r="B21" s="19" t="s">
        <v>61</v>
      </c>
      <c r="C21" s="19" t="s">
        <v>788</v>
      </c>
      <c r="D21" s="19" t="s">
        <v>25</v>
      </c>
      <c r="E21" s="21">
        <v>18120423601</v>
      </c>
      <c r="F21" s="19" t="s">
        <v>95</v>
      </c>
      <c r="G21" s="21">
        <v>163</v>
      </c>
      <c r="H21" s="21">
        <v>114</v>
      </c>
      <c r="I21" s="23">
        <f t="shared" si="0"/>
        <v>277</v>
      </c>
      <c r="J21" s="19">
        <v>9859000243</v>
      </c>
      <c r="K21" s="19" t="s">
        <v>150</v>
      </c>
      <c r="L21" s="19" t="s">
        <v>117</v>
      </c>
      <c r="M21" s="19"/>
      <c r="N21" s="19" t="s">
        <v>159</v>
      </c>
      <c r="O21" s="19">
        <v>9954642586</v>
      </c>
      <c r="P21" s="25" t="s">
        <v>789</v>
      </c>
      <c r="Q21" s="19" t="s">
        <v>1396</v>
      </c>
      <c r="R21" s="19">
        <v>14</v>
      </c>
      <c r="S21" s="19" t="s">
        <v>98</v>
      </c>
      <c r="T21" s="19"/>
    </row>
    <row r="22" spans="1:20" ht="31.5">
      <c r="A22" s="18">
        <v>18</v>
      </c>
      <c r="B22" s="19" t="s">
        <v>61</v>
      </c>
      <c r="C22" s="19" t="s">
        <v>349</v>
      </c>
      <c r="D22" s="19" t="s">
        <v>27</v>
      </c>
      <c r="E22" s="21">
        <v>18307070116</v>
      </c>
      <c r="F22" s="19"/>
      <c r="G22" s="21">
        <v>7</v>
      </c>
      <c r="H22" s="21">
        <v>9</v>
      </c>
      <c r="I22" s="23">
        <f t="shared" si="0"/>
        <v>16</v>
      </c>
      <c r="J22" s="19">
        <v>7002632340</v>
      </c>
      <c r="K22" s="19" t="s">
        <v>350</v>
      </c>
      <c r="L22" s="19" t="s">
        <v>117</v>
      </c>
      <c r="M22" s="19"/>
      <c r="N22" s="19" t="s">
        <v>166</v>
      </c>
      <c r="O22" s="19">
        <v>9854207339</v>
      </c>
      <c r="P22" s="25">
        <v>43383</v>
      </c>
      <c r="Q22" s="19" t="s">
        <v>1390</v>
      </c>
      <c r="R22" s="19" t="s">
        <v>351</v>
      </c>
      <c r="S22" s="19" t="s">
        <v>98</v>
      </c>
      <c r="T22" s="19"/>
    </row>
    <row r="23" spans="1:20">
      <c r="A23" s="18">
        <v>19</v>
      </c>
      <c r="B23" s="19" t="s">
        <v>61</v>
      </c>
      <c r="C23" s="19" t="s">
        <v>178</v>
      </c>
      <c r="D23" s="19" t="s">
        <v>27</v>
      </c>
      <c r="E23" s="21">
        <v>18307070117</v>
      </c>
      <c r="F23" s="19"/>
      <c r="G23" s="21">
        <v>26</v>
      </c>
      <c r="H23" s="21">
        <v>22</v>
      </c>
      <c r="I23" s="23">
        <f t="shared" si="0"/>
        <v>48</v>
      </c>
      <c r="J23" s="19">
        <v>8486666014</v>
      </c>
      <c r="K23" s="19" t="s">
        <v>150</v>
      </c>
      <c r="L23" s="19" t="s">
        <v>117</v>
      </c>
      <c r="M23" s="19"/>
      <c r="N23" s="19" t="s">
        <v>166</v>
      </c>
      <c r="O23" s="19">
        <v>9854207339</v>
      </c>
      <c r="P23" s="25">
        <v>43383</v>
      </c>
      <c r="Q23" s="19" t="s">
        <v>1390</v>
      </c>
      <c r="R23" s="19" t="s">
        <v>384</v>
      </c>
      <c r="S23" s="19" t="s">
        <v>98</v>
      </c>
      <c r="T23" s="19"/>
    </row>
    <row r="24" spans="1:20" ht="31.5">
      <c r="A24" s="18">
        <v>20</v>
      </c>
      <c r="B24" s="19" t="s">
        <v>61</v>
      </c>
      <c r="C24" s="26" t="s">
        <v>790</v>
      </c>
      <c r="D24" s="26" t="s">
        <v>25</v>
      </c>
      <c r="E24" s="21">
        <v>18120416505</v>
      </c>
      <c r="F24" s="19" t="s">
        <v>89</v>
      </c>
      <c r="G24" s="21">
        <v>33</v>
      </c>
      <c r="H24" s="21">
        <v>27</v>
      </c>
      <c r="I24" s="23">
        <f t="shared" si="0"/>
        <v>60</v>
      </c>
      <c r="J24" s="19">
        <v>9613650434</v>
      </c>
      <c r="K24" s="19" t="s">
        <v>758</v>
      </c>
      <c r="L24" s="19" t="s">
        <v>117</v>
      </c>
      <c r="M24" s="19"/>
      <c r="N24" s="19"/>
      <c r="O24" s="19"/>
      <c r="P24" s="25">
        <v>43383</v>
      </c>
      <c r="Q24" s="19" t="s">
        <v>1390</v>
      </c>
      <c r="R24" s="19" t="s">
        <v>353</v>
      </c>
      <c r="S24" s="19" t="s">
        <v>98</v>
      </c>
      <c r="T24" s="19"/>
    </row>
    <row r="25" spans="1:20">
      <c r="A25" s="18">
        <v>21</v>
      </c>
      <c r="B25" s="19" t="s">
        <v>61</v>
      </c>
      <c r="C25" s="19" t="s">
        <v>791</v>
      </c>
      <c r="D25" s="19" t="s">
        <v>25</v>
      </c>
      <c r="E25" s="21">
        <v>18120416503</v>
      </c>
      <c r="F25" s="19" t="s">
        <v>136</v>
      </c>
      <c r="G25" s="21">
        <v>31</v>
      </c>
      <c r="H25" s="21">
        <v>26</v>
      </c>
      <c r="I25" s="23">
        <f t="shared" si="0"/>
        <v>57</v>
      </c>
      <c r="J25" s="19">
        <v>9864396541</v>
      </c>
      <c r="K25" s="19" t="s">
        <v>113</v>
      </c>
      <c r="L25" s="19" t="s">
        <v>156</v>
      </c>
      <c r="M25" s="19">
        <v>985434561</v>
      </c>
      <c r="N25" s="19" t="s">
        <v>157</v>
      </c>
      <c r="O25" s="19">
        <v>9207159470</v>
      </c>
      <c r="P25" s="25">
        <v>43383</v>
      </c>
      <c r="Q25" s="19" t="s">
        <v>1390</v>
      </c>
      <c r="R25" s="19" t="s">
        <v>397</v>
      </c>
      <c r="S25" s="19" t="s">
        <v>98</v>
      </c>
      <c r="T25" s="19"/>
    </row>
    <row r="26" spans="1:20">
      <c r="A26" s="18">
        <v>22</v>
      </c>
      <c r="B26" s="19" t="s">
        <v>61</v>
      </c>
      <c r="C26" s="19" t="s">
        <v>773</v>
      </c>
      <c r="D26" s="19" t="s">
        <v>27</v>
      </c>
      <c r="E26" s="21">
        <v>18307070113</v>
      </c>
      <c r="F26" s="19"/>
      <c r="G26" s="21">
        <v>14</v>
      </c>
      <c r="H26" s="21">
        <v>10</v>
      </c>
      <c r="I26" s="23">
        <f t="shared" si="0"/>
        <v>24</v>
      </c>
      <c r="J26" s="19">
        <v>8486995064</v>
      </c>
      <c r="K26" s="19" t="s">
        <v>150</v>
      </c>
      <c r="L26" s="19" t="s">
        <v>117</v>
      </c>
      <c r="M26" s="19"/>
      <c r="N26" s="19" t="s">
        <v>151</v>
      </c>
      <c r="O26" s="19">
        <v>9854244162</v>
      </c>
      <c r="P26" s="25">
        <v>43384</v>
      </c>
      <c r="Q26" s="19" t="s">
        <v>1391</v>
      </c>
      <c r="R26" s="19" t="s">
        <v>384</v>
      </c>
      <c r="S26" s="19" t="s">
        <v>98</v>
      </c>
      <c r="T26" s="19"/>
    </row>
    <row r="27" spans="1:20" ht="31.5">
      <c r="A27" s="18">
        <v>23</v>
      </c>
      <c r="B27" s="19" t="s">
        <v>61</v>
      </c>
      <c r="C27" s="19" t="s">
        <v>177</v>
      </c>
      <c r="D27" s="19" t="s">
        <v>27</v>
      </c>
      <c r="E27" s="21">
        <v>18307070115</v>
      </c>
      <c r="F27" s="19"/>
      <c r="G27" s="21">
        <v>20</v>
      </c>
      <c r="H27" s="21">
        <v>15</v>
      </c>
      <c r="I27" s="23">
        <f t="shared" si="0"/>
        <v>35</v>
      </c>
      <c r="J27" s="19">
        <v>8721985423</v>
      </c>
      <c r="K27" s="19" t="s">
        <v>150</v>
      </c>
      <c r="L27" s="19" t="s">
        <v>117</v>
      </c>
      <c r="M27" s="19"/>
      <c r="N27" s="19" t="s">
        <v>166</v>
      </c>
      <c r="O27" s="19">
        <v>9854207339</v>
      </c>
      <c r="P27" s="25">
        <v>43384</v>
      </c>
      <c r="Q27" s="19" t="s">
        <v>1391</v>
      </c>
      <c r="R27" s="19" t="s">
        <v>384</v>
      </c>
      <c r="S27" s="19" t="s">
        <v>98</v>
      </c>
      <c r="T27" s="19"/>
    </row>
    <row r="28" spans="1:20">
      <c r="A28" s="18">
        <v>24</v>
      </c>
      <c r="B28" s="19" t="s">
        <v>61</v>
      </c>
      <c r="C28" s="19" t="s">
        <v>792</v>
      </c>
      <c r="D28" s="19" t="s">
        <v>25</v>
      </c>
      <c r="E28" s="21">
        <v>18120416006</v>
      </c>
      <c r="F28" s="19" t="s">
        <v>136</v>
      </c>
      <c r="G28" s="21">
        <v>30</v>
      </c>
      <c r="H28" s="21">
        <v>41</v>
      </c>
      <c r="I28" s="23">
        <f t="shared" si="0"/>
        <v>71</v>
      </c>
      <c r="J28" s="19">
        <v>8486958718</v>
      </c>
      <c r="K28" s="19" t="s">
        <v>150</v>
      </c>
      <c r="L28" s="19" t="s">
        <v>117</v>
      </c>
      <c r="M28" s="19"/>
      <c r="N28" s="19" t="s">
        <v>151</v>
      </c>
      <c r="O28" s="19">
        <v>9577264649</v>
      </c>
      <c r="P28" s="25">
        <v>43384</v>
      </c>
      <c r="Q28" s="19" t="s">
        <v>1391</v>
      </c>
      <c r="R28" s="19" t="s">
        <v>397</v>
      </c>
      <c r="S28" s="19" t="s">
        <v>98</v>
      </c>
      <c r="T28" s="19"/>
    </row>
    <row r="29" spans="1:20" ht="31.5">
      <c r="A29" s="18">
        <v>25</v>
      </c>
      <c r="B29" s="19" t="s">
        <v>61</v>
      </c>
      <c r="C29" s="19" t="s">
        <v>190</v>
      </c>
      <c r="D29" s="19" t="s">
        <v>27</v>
      </c>
      <c r="E29" s="21">
        <v>18307070201</v>
      </c>
      <c r="F29" s="19"/>
      <c r="G29" s="21">
        <v>39</v>
      </c>
      <c r="H29" s="21">
        <v>31</v>
      </c>
      <c r="I29" s="23">
        <f t="shared" si="0"/>
        <v>70</v>
      </c>
      <c r="J29" s="19">
        <v>9954187968</v>
      </c>
      <c r="K29" s="19" t="s">
        <v>174</v>
      </c>
      <c r="L29" s="19" t="s">
        <v>175</v>
      </c>
      <c r="M29" s="19"/>
      <c r="N29" s="19" t="s">
        <v>151</v>
      </c>
      <c r="O29" s="19">
        <v>9854163416</v>
      </c>
      <c r="P29" s="25">
        <v>43385</v>
      </c>
      <c r="Q29" s="19" t="s">
        <v>1392</v>
      </c>
      <c r="R29" s="19" t="s">
        <v>384</v>
      </c>
      <c r="S29" s="19" t="s">
        <v>98</v>
      </c>
      <c r="T29" s="19"/>
    </row>
    <row r="30" spans="1:20" ht="31.5">
      <c r="A30" s="18">
        <v>26</v>
      </c>
      <c r="B30" s="20" t="s">
        <v>61</v>
      </c>
      <c r="C30" s="19" t="s">
        <v>249</v>
      </c>
      <c r="D30" s="19" t="s">
        <v>27</v>
      </c>
      <c r="E30" s="21">
        <v>18307070215</v>
      </c>
      <c r="F30" s="19"/>
      <c r="G30" s="21">
        <v>12</v>
      </c>
      <c r="H30" s="21">
        <v>20</v>
      </c>
      <c r="I30" s="23">
        <f t="shared" si="0"/>
        <v>32</v>
      </c>
      <c r="J30" s="19">
        <v>9678297702</v>
      </c>
      <c r="K30" s="19" t="s">
        <v>244</v>
      </c>
      <c r="L30" s="19" t="s">
        <v>175</v>
      </c>
      <c r="M30" s="19"/>
      <c r="N30" s="19" t="s">
        <v>250</v>
      </c>
      <c r="O30" s="19">
        <v>9706748825</v>
      </c>
      <c r="P30" s="25">
        <v>43385</v>
      </c>
      <c r="Q30" s="19" t="s">
        <v>1392</v>
      </c>
      <c r="R30" s="19" t="s">
        <v>351</v>
      </c>
      <c r="S30" s="19" t="s">
        <v>98</v>
      </c>
      <c r="T30" s="19"/>
    </row>
    <row r="31" spans="1:20">
      <c r="A31" s="18">
        <v>27</v>
      </c>
      <c r="B31" s="20" t="s">
        <v>61</v>
      </c>
      <c r="C31" s="19" t="s">
        <v>793</v>
      </c>
      <c r="D31" s="19" t="s">
        <v>25</v>
      </c>
      <c r="E31" s="21">
        <v>18120416201</v>
      </c>
      <c r="F31" s="19" t="s">
        <v>136</v>
      </c>
      <c r="G31" s="21">
        <v>44</v>
      </c>
      <c r="H31" s="21">
        <v>34</v>
      </c>
      <c r="I31" s="23">
        <f t="shared" si="0"/>
        <v>78</v>
      </c>
      <c r="J31" s="19">
        <v>9435695916</v>
      </c>
      <c r="K31" s="19" t="s">
        <v>150</v>
      </c>
      <c r="L31" s="19" t="s">
        <v>117</v>
      </c>
      <c r="M31" s="19"/>
      <c r="N31" s="19" t="s">
        <v>151</v>
      </c>
      <c r="O31" s="19">
        <v>9854244162</v>
      </c>
      <c r="P31" s="25">
        <v>43385</v>
      </c>
      <c r="Q31" s="19" t="s">
        <v>1392</v>
      </c>
      <c r="R31" s="19" t="s">
        <v>384</v>
      </c>
      <c r="S31" s="19" t="s">
        <v>98</v>
      </c>
      <c r="T31" s="19"/>
    </row>
    <row r="32" spans="1:20">
      <c r="A32" s="18">
        <v>28</v>
      </c>
      <c r="B32" s="19" t="s">
        <v>61</v>
      </c>
      <c r="C32" s="19" t="s">
        <v>1143</v>
      </c>
      <c r="D32" s="19" t="s">
        <v>25</v>
      </c>
      <c r="E32" s="21">
        <v>18120416105</v>
      </c>
      <c r="F32" s="19" t="s">
        <v>95</v>
      </c>
      <c r="G32" s="21">
        <v>17</v>
      </c>
      <c r="H32" s="21">
        <v>19</v>
      </c>
      <c r="I32" s="23">
        <f t="shared" si="0"/>
        <v>36</v>
      </c>
      <c r="J32" s="19">
        <v>9957137531</v>
      </c>
      <c r="K32" s="19" t="s">
        <v>150</v>
      </c>
      <c r="L32" s="19" t="s">
        <v>182</v>
      </c>
      <c r="M32" s="19"/>
      <c r="N32" s="19" t="s">
        <v>185</v>
      </c>
      <c r="O32" s="19">
        <v>9854349578</v>
      </c>
      <c r="P32" s="25">
        <v>43385</v>
      </c>
      <c r="Q32" s="19" t="s">
        <v>1392</v>
      </c>
      <c r="R32" s="19" t="s">
        <v>384</v>
      </c>
      <c r="S32" s="19" t="s">
        <v>98</v>
      </c>
      <c r="T32" s="19"/>
    </row>
    <row r="33" spans="1:20">
      <c r="A33" s="18">
        <v>29</v>
      </c>
      <c r="B33" s="19" t="s">
        <v>61</v>
      </c>
      <c r="C33" s="19" t="s">
        <v>195</v>
      </c>
      <c r="D33" s="19" t="s">
        <v>27</v>
      </c>
      <c r="E33" s="21">
        <v>18307070205</v>
      </c>
      <c r="F33" s="19"/>
      <c r="G33" s="21">
        <v>30</v>
      </c>
      <c r="H33" s="21">
        <v>17</v>
      </c>
      <c r="I33" s="23">
        <f t="shared" si="0"/>
        <v>47</v>
      </c>
      <c r="J33" s="19">
        <v>9954794613</v>
      </c>
      <c r="K33" s="19" t="s">
        <v>150</v>
      </c>
      <c r="L33" s="19" t="s">
        <v>117</v>
      </c>
      <c r="M33" s="19"/>
      <c r="N33" s="19" t="s">
        <v>196</v>
      </c>
      <c r="O33" s="19">
        <v>7896382638</v>
      </c>
      <c r="P33" s="25">
        <v>43386</v>
      </c>
      <c r="Q33" s="19" t="s">
        <v>1393</v>
      </c>
      <c r="R33" s="19" t="s">
        <v>384</v>
      </c>
      <c r="S33" s="19" t="s">
        <v>98</v>
      </c>
      <c r="T33" s="19"/>
    </row>
    <row r="34" spans="1:20">
      <c r="A34" s="18">
        <v>30</v>
      </c>
      <c r="B34" s="19" t="s">
        <v>61</v>
      </c>
      <c r="C34" s="19" t="s">
        <v>794</v>
      </c>
      <c r="D34" s="19" t="s">
        <v>25</v>
      </c>
      <c r="E34" s="21">
        <v>18120416101</v>
      </c>
      <c r="F34" s="19" t="s">
        <v>136</v>
      </c>
      <c r="G34" s="21">
        <v>40</v>
      </c>
      <c r="H34" s="21">
        <v>48</v>
      </c>
      <c r="I34" s="23">
        <f t="shared" si="0"/>
        <v>88</v>
      </c>
      <c r="J34" s="19">
        <v>9864696779</v>
      </c>
      <c r="K34" s="19" t="s">
        <v>150</v>
      </c>
      <c r="L34" s="19" t="s">
        <v>117</v>
      </c>
      <c r="M34" s="19"/>
      <c r="N34" s="19" t="s">
        <v>159</v>
      </c>
      <c r="O34" s="19">
        <v>9954642586</v>
      </c>
      <c r="P34" s="25">
        <v>43386</v>
      </c>
      <c r="Q34" s="19" t="s">
        <v>1393</v>
      </c>
      <c r="R34" s="19" t="s">
        <v>351</v>
      </c>
      <c r="S34" s="19" t="s">
        <v>98</v>
      </c>
      <c r="T34" s="19"/>
    </row>
    <row r="35" spans="1:20" ht="31.5">
      <c r="A35" s="18">
        <v>31</v>
      </c>
      <c r="B35" s="19" t="s">
        <v>61</v>
      </c>
      <c r="C35" s="19" t="s">
        <v>187</v>
      </c>
      <c r="D35" s="19" t="s">
        <v>27</v>
      </c>
      <c r="E35" s="21">
        <v>18307070126</v>
      </c>
      <c r="F35" s="19"/>
      <c r="G35" s="21">
        <v>41</v>
      </c>
      <c r="H35" s="21">
        <v>44</v>
      </c>
      <c r="I35" s="23">
        <f t="shared" si="0"/>
        <v>85</v>
      </c>
      <c r="J35" s="19">
        <v>8721939435</v>
      </c>
      <c r="K35" s="19" t="s">
        <v>150</v>
      </c>
      <c r="L35" s="19" t="s">
        <v>182</v>
      </c>
      <c r="M35" s="19"/>
      <c r="N35" s="19" t="s">
        <v>185</v>
      </c>
      <c r="O35" s="19">
        <v>9854349578</v>
      </c>
      <c r="P35" s="25">
        <v>43388</v>
      </c>
      <c r="Q35" s="19" t="s">
        <v>1389</v>
      </c>
      <c r="R35" s="19" t="s">
        <v>397</v>
      </c>
      <c r="S35" s="19" t="s">
        <v>98</v>
      </c>
      <c r="T35" s="19"/>
    </row>
    <row r="36" spans="1:20">
      <c r="A36" s="18">
        <v>32</v>
      </c>
      <c r="B36" s="19" t="s">
        <v>61</v>
      </c>
      <c r="C36" s="19" t="s">
        <v>795</v>
      </c>
      <c r="D36" s="19" t="s">
        <v>25</v>
      </c>
      <c r="E36" s="21">
        <v>18120416401</v>
      </c>
      <c r="F36" s="19" t="s">
        <v>89</v>
      </c>
      <c r="G36" s="21">
        <v>38</v>
      </c>
      <c r="H36" s="21">
        <v>26</v>
      </c>
      <c r="I36" s="23">
        <f t="shared" si="0"/>
        <v>64</v>
      </c>
      <c r="J36" s="19">
        <v>9859082260</v>
      </c>
      <c r="K36" s="19" t="s">
        <v>241</v>
      </c>
      <c r="L36" s="19" t="s">
        <v>117</v>
      </c>
      <c r="M36" s="19"/>
      <c r="N36" s="19" t="s">
        <v>198</v>
      </c>
      <c r="O36" s="19">
        <v>9854374019</v>
      </c>
      <c r="P36" s="25">
        <v>43388</v>
      </c>
      <c r="Q36" s="19" t="s">
        <v>1389</v>
      </c>
      <c r="R36" s="19" t="s">
        <v>355</v>
      </c>
      <c r="S36" s="19" t="s">
        <v>98</v>
      </c>
      <c r="T36" s="19"/>
    </row>
    <row r="37" spans="1:20" ht="31.5">
      <c r="A37" s="18">
        <v>33</v>
      </c>
      <c r="B37" s="19" t="s">
        <v>61</v>
      </c>
      <c r="C37" s="20" t="s">
        <v>184</v>
      </c>
      <c r="D37" s="20" t="s">
        <v>27</v>
      </c>
      <c r="E37" s="22">
        <v>18307070123</v>
      </c>
      <c r="F37" s="20"/>
      <c r="G37" s="22">
        <v>27</v>
      </c>
      <c r="H37" s="22">
        <v>22</v>
      </c>
      <c r="I37" s="23">
        <f t="shared" si="0"/>
        <v>49</v>
      </c>
      <c r="J37" s="20">
        <v>8876825544</v>
      </c>
      <c r="K37" s="20" t="s">
        <v>150</v>
      </c>
      <c r="L37" s="20" t="s">
        <v>182</v>
      </c>
      <c r="M37" s="20"/>
      <c r="N37" s="20" t="s">
        <v>185</v>
      </c>
      <c r="O37" s="20">
        <v>9854349578</v>
      </c>
      <c r="P37" s="25">
        <v>43388</v>
      </c>
      <c r="Q37" s="20" t="s">
        <v>1389</v>
      </c>
      <c r="R37" s="20" t="s">
        <v>396</v>
      </c>
      <c r="S37" s="19" t="s">
        <v>98</v>
      </c>
      <c r="T37" s="19"/>
    </row>
    <row r="38" spans="1:20">
      <c r="A38" s="18">
        <v>34</v>
      </c>
      <c r="B38" s="19" t="s">
        <v>61</v>
      </c>
      <c r="C38" s="19" t="s">
        <v>181</v>
      </c>
      <c r="D38" s="19" t="s">
        <v>27</v>
      </c>
      <c r="E38" s="21">
        <v>18307070122</v>
      </c>
      <c r="F38" s="19"/>
      <c r="G38" s="21">
        <v>32</v>
      </c>
      <c r="H38" s="21">
        <v>28</v>
      </c>
      <c r="I38" s="23">
        <f t="shared" si="0"/>
        <v>60</v>
      </c>
      <c r="J38" s="19">
        <v>9706333681</v>
      </c>
      <c r="K38" s="19" t="s">
        <v>150</v>
      </c>
      <c r="L38" s="19" t="s">
        <v>182</v>
      </c>
      <c r="M38" s="19"/>
      <c r="N38" s="19" t="s">
        <v>183</v>
      </c>
      <c r="O38" s="19">
        <v>9957979375</v>
      </c>
      <c r="P38" s="25">
        <v>43393</v>
      </c>
      <c r="Q38" s="19" t="s">
        <v>1393</v>
      </c>
      <c r="R38" s="19" t="s">
        <v>384</v>
      </c>
      <c r="S38" s="19" t="s">
        <v>98</v>
      </c>
      <c r="T38" s="19"/>
    </row>
    <row r="39" spans="1:20">
      <c r="A39" s="18">
        <v>35</v>
      </c>
      <c r="B39" s="19" t="s">
        <v>61</v>
      </c>
      <c r="C39" s="20" t="s">
        <v>186</v>
      </c>
      <c r="D39" s="20" t="s">
        <v>27</v>
      </c>
      <c r="E39" s="22">
        <v>18307070124</v>
      </c>
      <c r="F39" s="20"/>
      <c r="G39" s="22">
        <v>14</v>
      </c>
      <c r="H39" s="22">
        <v>16</v>
      </c>
      <c r="I39" s="23">
        <f t="shared" si="0"/>
        <v>30</v>
      </c>
      <c r="J39" s="20">
        <v>9365604828</v>
      </c>
      <c r="K39" s="20" t="s">
        <v>150</v>
      </c>
      <c r="L39" s="20" t="s">
        <v>182</v>
      </c>
      <c r="M39" s="20"/>
      <c r="N39" s="20" t="s">
        <v>185</v>
      </c>
      <c r="O39" s="20">
        <v>9854349578</v>
      </c>
      <c r="P39" s="25">
        <v>43393</v>
      </c>
      <c r="Q39" s="20" t="s">
        <v>1393</v>
      </c>
      <c r="R39" s="20" t="s">
        <v>355</v>
      </c>
      <c r="S39" s="19" t="s">
        <v>98</v>
      </c>
      <c r="T39" s="19"/>
    </row>
    <row r="40" spans="1:20">
      <c r="A40" s="18">
        <v>36</v>
      </c>
      <c r="B40" s="19" t="s">
        <v>61</v>
      </c>
      <c r="C40" s="19" t="s">
        <v>796</v>
      </c>
      <c r="D40" s="19" t="s">
        <v>25</v>
      </c>
      <c r="E40" s="21">
        <v>18120416701</v>
      </c>
      <c r="F40" s="19" t="s">
        <v>136</v>
      </c>
      <c r="G40" s="21">
        <v>26</v>
      </c>
      <c r="H40" s="21">
        <v>35</v>
      </c>
      <c r="I40" s="23">
        <f t="shared" si="0"/>
        <v>61</v>
      </c>
      <c r="J40" s="19">
        <v>9859890002</v>
      </c>
      <c r="K40" s="19" t="s">
        <v>150</v>
      </c>
      <c r="L40" s="19" t="s">
        <v>117</v>
      </c>
      <c r="M40" s="19"/>
      <c r="N40" s="19" t="s">
        <v>161</v>
      </c>
      <c r="O40" s="19">
        <v>9957979375</v>
      </c>
      <c r="P40" s="25">
        <v>43393</v>
      </c>
      <c r="Q40" s="19" t="s">
        <v>1393</v>
      </c>
      <c r="R40" s="19" t="s">
        <v>384</v>
      </c>
      <c r="S40" s="19" t="s">
        <v>98</v>
      </c>
      <c r="T40" s="19"/>
    </row>
    <row r="41" spans="1:20">
      <c r="A41" s="18">
        <v>37</v>
      </c>
      <c r="B41" s="19" t="s">
        <v>61</v>
      </c>
      <c r="C41" s="19" t="s">
        <v>164</v>
      </c>
      <c r="D41" s="19" t="s">
        <v>27</v>
      </c>
      <c r="E41" s="21">
        <v>18307070120</v>
      </c>
      <c r="F41" s="19"/>
      <c r="G41" s="21">
        <v>21</v>
      </c>
      <c r="H41" s="21">
        <v>19</v>
      </c>
      <c r="I41" s="23">
        <f t="shared" si="0"/>
        <v>40</v>
      </c>
      <c r="J41" s="19">
        <v>9678438165</v>
      </c>
      <c r="K41" s="19" t="s">
        <v>150</v>
      </c>
      <c r="L41" s="19" t="s">
        <v>117</v>
      </c>
      <c r="M41" s="19"/>
      <c r="N41" s="19" t="s">
        <v>163</v>
      </c>
      <c r="O41" s="19">
        <v>8876394402</v>
      </c>
      <c r="P41" s="25">
        <v>43395</v>
      </c>
      <c r="Q41" s="19" t="s">
        <v>1389</v>
      </c>
      <c r="R41" s="19" t="s">
        <v>397</v>
      </c>
      <c r="S41" s="19" t="s">
        <v>98</v>
      </c>
      <c r="T41" s="19"/>
    </row>
    <row r="42" spans="1:20">
      <c r="A42" s="18">
        <v>38</v>
      </c>
      <c r="B42" s="19" t="s">
        <v>61</v>
      </c>
      <c r="C42" s="19" t="s">
        <v>188</v>
      </c>
      <c r="D42" s="19" t="s">
        <v>27</v>
      </c>
      <c r="E42" s="21">
        <v>18307070127</v>
      </c>
      <c r="F42" s="19"/>
      <c r="G42" s="21">
        <v>50</v>
      </c>
      <c r="H42" s="21">
        <v>42</v>
      </c>
      <c r="I42" s="23">
        <f t="shared" si="0"/>
        <v>92</v>
      </c>
      <c r="J42" s="19">
        <v>6900768655</v>
      </c>
      <c r="K42" s="19" t="s">
        <v>150</v>
      </c>
      <c r="L42" s="19" t="s">
        <v>182</v>
      </c>
      <c r="M42" s="19"/>
      <c r="N42" s="19" t="s">
        <v>189</v>
      </c>
      <c r="O42" s="19">
        <v>9864223965</v>
      </c>
      <c r="P42" s="25">
        <v>43395</v>
      </c>
      <c r="Q42" s="19" t="s">
        <v>1389</v>
      </c>
      <c r="R42" s="19" t="s">
        <v>384</v>
      </c>
      <c r="S42" s="19" t="s">
        <v>98</v>
      </c>
      <c r="T42" s="19"/>
    </row>
    <row r="43" spans="1:20" ht="31.5">
      <c r="A43" s="18">
        <v>39</v>
      </c>
      <c r="B43" s="19" t="s">
        <v>61</v>
      </c>
      <c r="C43" s="19" t="s">
        <v>797</v>
      </c>
      <c r="D43" s="19" t="s">
        <v>25</v>
      </c>
      <c r="E43" s="21">
        <v>18120416009</v>
      </c>
      <c r="F43" s="19" t="s">
        <v>103</v>
      </c>
      <c r="G43" s="21">
        <v>78</v>
      </c>
      <c r="H43" s="21">
        <v>68</v>
      </c>
      <c r="I43" s="23">
        <f t="shared" si="0"/>
        <v>146</v>
      </c>
      <c r="J43" s="19">
        <v>9435086383</v>
      </c>
      <c r="K43" s="19" t="s">
        <v>758</v>
      </c>
      <c r="L43" s="19"/>
      <c r="M43" s="19"/>
      <c r="N43" s="19"/>
      <c r="O43" s="19"/>
      <c r="P43" s="25">
        <v>43395</v>
      </c>
      <c r="Q43" s="19" t="s">
        <v>1389</v>
      </c>
      <c r="R43" s="19" t="s">
        <v>351</v>
      </c>
      <c r="S43" s="19" t="s">
        <v>98</v>
      </c>
      <c r="T43" s="19"/>
    </row>
    <row r="44" spans="1:20">
      <c r="A44" s="18">
        <v>40</v>
      </c>
      <c r="B44" s="19" t="s">
        <v>61</v>
      </c>
      <c r="C44" s="19" t="s">
        <v>240</v>
      </c>
      <c r="D44" s="19" t="s">
        <v>27</v>
      </c>
      <c r="E44" s="21">
        <v>18307070207</v>
      </c>
      <c r="F44" s="19"/>
      <c r="G44" s="21">
        <v>39</v>
      </c>
      <c r="H44" s="21">
        <v>49</v>
      </c>
      <c r="I44" s="23">
        <f t="shared" si="0"/>
        <v>88</v>
      </c>
      <c r="J44" s="19">
        <v>8011336729</v>
      </c>
      <c r="K44" s="19" t="s">
        <v>241</v>
      </c>
      <c r="L44" s="19" t="s">
        <v>117</v>
      </c>
      <c r="M44" s="19"/>
      <c r="N44" s="19" t="s">
        <v>242</v>
      </c>
      <c r="O44" s="19">
        <v>9957547825</v>
      </c>
      <c r="P44" s="25">
        <v>43396</v>
      </c>
      <c r="Q44" s="19" t="s">
        <v>1394</v>
      </c>
      <c r="R44" s="19" t="s">
        <v>384</v>
      </c>
      <c r="S44" s="19" t="s">
        <v>98</v>
      </c>
      <c r="T44" s="19"/>
    </row>
    <row r="45" spans="1:20" ht="31.5">
      <c r="A45" s="18">
        <v>41</v>
      </c>
      <c r="B45" s="19" t="s">
        <v>61</v>
      </c>
      <c r="C45" s="19" t="s">
        <v>197</v>
      </c>
      <c r="D45" s="19" t="s">
        <v>27</v>
      </c>
      <c r="E45" s="21">
        <v>18307070206</v>
      </c>
      <c r="F45" s="19"/>
      <c r="G45" s="21">
        <v>30</v>
      </c>
      <c r="H45" s="21">
        <v>22</v>
      </c>
      <c r="I45" s="23">
        <f t="shared" si="0"/>
        <v>52</v>
      </c>
      <c r="J45" s="19">
        <v>7896116395</v>
      </c>
      <c r="K45" s="19" t="s">
        <v>174</v>
      </c>
      <c r="L45" s="19" t="s">
        <v>175</v>
      </c>
      <c r="M45" s="19"/>
      <c r="N45" s="19" t="s">
        <v>198</v>
      </c>
      <c r="O45" s="19">
        <v>9854374019</v>
      </c>
      <c r="P45" s="25">
        <v>43396</v>
      </c>
      <c r="Q45" s="19" t="s">
        <v>1394</v>
      </c>
      <c r="R45" s="19" t="s">
        <v>384</v>
      </c>
      <c r="S45" s="19" t="s">
        <v>98</v>
      </c>
      <c r="T45" s="19"/>
    </row>
    <row r="46" spans="1:20" ht="31.5">
      <c r="A46" s="18">
        <v>42</v>
      </c>
      <c r="B46" s="19" t="s">
        <v>61</v>
      </c>
      <c r="C46" s="19" t="s">
        <v>191</v>
      </c>
      <c r="D46" s="19" t="s">
        <v>27</v>
      </c>
      <c r="E46" s="21">
        <v>18307070202</v>
      </c>
      <c r="F46" s="19"/>
      <c r="G46" s="21">
        <v>18</v>
      </c>
      <c r="H46" s="21">
        <v>19</v>
      </c>
      <c r="I46" s="23">
        <f t="shared" si="0"/>
        <v>37</v>
      </c>
      <c r="J46" s="19">
        <v>9854290085</v>
      </c>
      <c r="K46" s="19" t="s">
        <v>174</v>
      </c>
      <c r="L46" s="19" t="s">
        <v>175</v>
      </c>
      <c r="M46" s="19"/>
      <c r="N46" s="19" t="s">
        <v>192</v>
      </c>
      <c r="O46" s="19">
        <v>8876656821</v>
      </c>
      <c r="P46" s="25">
        <v>43397</v>
      </c>
      <c r="Q46" s="19" t="s">
        <v>1390</v>
      </c>
      <c r="R46" s="19" t="s">
        <v>353</v>
      </c>
      <c r="S46" s="19" t="s">
        <v>98</v>
      </c>
      <c r="T46" s="19"/>
    </row>
    <row r="47" spans="1:20">
      <c r="A47" s="18">
        <v>43</v>
      </c>
      <c r="B47" s="19" t="s">
        <v>61</v>
      </c>
      <c r="C47" s="19" t="s">
        <v>394</v>
      </c>
      <c r="D47" s="19" t="s">
        <v>27</v>
      </c>
      <c r="E47" s="21">
        <v>18307070212</v>
      </c>
      <c r="F47" s="19"/>
      <c r="G47" s="21">
        <v>54</v>
      </c>
      <c r="H47" s="21">
        <v>35</v>
      </c>
      <c r="I47" s="23">
        <f t="shared" si="0"/>
        <v>89</v>
      </c>
      <c r="J47" s="19">
        <v>7896352840</v>
      </c>
      <c r="K47" s="19" t="s">
        <v>395</v>
      </c>
      <c r="L47" s="19" t="s">
        <v>175</v>
      </c>
      <c r="M47" s="19"/>
      <c r="N47" s="19" t="s">
        <v>246</v>
      </c>
      <c r="O47" s="19">
        <v>9957208923</v>
      </c>
      <c r="P47" s="25">
        <v>43397</v>
      </c>
      <c r="Q47" s="19" t="s">
        <v>1390</v>
      </c>
      <c r="R47" s="19" t="s">
        <v>375</v>
      </c>
      <c r="S47" s="19" t="s">
        <v>98</v>
      </c>
      <c r="T47" s="19"/>
    </row>
    <row r="48" spans="1:20">
      <c r="A48" s="18">
        <v>44</v>
      </c>
      <c r="B48" s="19" t="s">
        <v>61</v>
      </c>
      <c r="C48" s="19" t="s">
        <v>267</v>
      </c>
      <c r="D48" s="19" t="s">
        <v>27</v>
      </c>
      <c r="E48" s="21">
        <v>18307070601</v>
      </c>
      <c r="F48" s="19"/>
      <c r="G48" s="21">
        <v>20</v>
      </c>
      <c r="H48" s="21">
        <v>17</v>
      </c>
      <c r="I48" s="23">
        <f t="shared" si="0"/>
        <v>37</v>
      </c>
      <c r="J48" s="19">
        <v>9678639311</v>
      </c>
      <c r="K48" s="19" t="s">
        <v>118</v>
      </c>
      <c r="L48" s="19" t="s">
        <v>119</v>
      </c>
      <c r="M48" s="19">
        <v>9859471112</v>
      </c>
      <c r="N48" s="19" t="s">
        <v>120</v>
      </c>
      <c r="O48" s="19">
        <v>7896130051</v>
      </c>
      <c r="P48" s="25">
        <v>43398</v>
      </c>
      <c r="Q48" s="19" t="s">
        <v>1391</v>
      </c>
      <c r="R48" s="19" t="s">
        <v>353</v>
      </c>
      <c r="S48" s="19" t="s">
        <v>98</v>
      </c>
      <c r="T48" s="19"/>
    </row>
    <row r="49" spans="1:20">
      <c r="A49" s="18">
        <v>45</v>
      </c>
      <c r="B49" s="19" t="s">
        <v>61</v>
      </c>
      <c r="C49" s="19" t="s">
        <v>265</v>
      </c>
      <c r="D49" s="19" t="s">
        <v>27</v>
      </c>
      <c r="E49" s="21">
        <v>18307070602</v>
      </c>
      <c r="F49" s="19"/>
      <c r="G49" s="21">
        <v>23</v>
      </c>
      <c r="H49" s="21">
        <v>19</v>
      </c>
      <c r="I49" s="23">
        <f t="shared" si="0"/>
        <v>42</v>
      </c>
      <c r="J49" s="19">
        <v>8486481628</v>
      </c>
      <c r="K49" s="19" t="s">
        <v>118</v>
      </c>
      <c r="L49" s="19" t="s">
        <v>119</v>
      </c>
      <c r="M49" s="19">
        <v>9859471112</v>
      </c>
      <c r="N49" s="19" t="s">
        <v>120</v>
      </c>
      <c r="O49" s="19">
        <v>9678673133</v>
      </c>
      <c r="P49" s="25">
        <v>43398</v>
      </c>
      <c r="Q49" s="19" t="s">
        <v>1391</v>
      </c>
      <c r="R49" s="19" t="s">
        <v>352</v>
      </c>
      <c r="S49" s="19" t="s">
        <v>98</v>
      </c>
      <c r="T49" s="19"/>
    </row>
    <row r="50" spans="1:20">
      <c r="A50" s="18">
        <v>46</v>
      </c>
      <c r="B50" s="19" t="s">
        <v>61</v>
      </c>
      <c r="C50" s="19" t="s">
        <v>268</v>
      </c>
      <c r="D50" s="19" t="s">
        <v>27</v>
      </c>
      <c r="E50" s="21">
        <v>18307070603</v>
      </c>
      <c r="F50" s="19"/>
      <c r="G50" s="21">
        <v>11</v>
      </c>
      <c r="H50" s="21">
        <v>19</v>
      </c>
      <c r="I50" s="23">
        <f t="shared" si="0"/>
        <v>30</v>
      </c>
      <c r="J50" s="19">
        <v>9854902266</v>
      </c>
      <c r="K50" s="19" t="s">
        <v>258</v>
      </c>
      <c r="L50" s="19" t="s">
        <v>269</v>
      </c>
      <c r="M50" s="19">
        <v>9854461947</v>
      </c>
      <c r="N50" s="19" t="s">
        <v>270</v>
      </c>
      <c r="O50" s="19">
        <v>9957510835</v>
      </c>
      <c r="P50" s="25">
        <v>43398</v>
      </c>
      <c r="Q50" s="19" t="s">
        <v>1391</v>
      </c>
      <c r="R50" s="19" t="s">
        <v>353</v>
      </c>
      <c r="S50" s="19" t="s">
        <v>98</v>
      </c>
      <c r="T50" s="19"/>
    </row>
    <row r="51" spans="1:20" ht="31.5">
      <c r="A51" s="18">
        <v>47</v>
      </c>
      <c r="B51" s="19" t="s">
        <v>61</v>
      </c>
      <c r="C51" s="19" t="s">
        <v>193</v>
      </c>
      <c r="D51" s="19" t="s">
        <v>27</v>
      </c>
      <c r="E51" s="21">
        <v>18307070203</v>
      </c>
      <c r="F51" s="19"/>
      <c r="G51" s="21">
        <v>25</v>
      </c>
      <c r="H51" s="21">
        <v>22</v>
      </c>
      <c r="I51" s="23">
        <f t="shared" si="0"/>
        <v>47</v>
      </c>
      <c r="J51" s="19">
        <v>9957410150</v>
      </c>
      <c r="K51" s="19" t="s">
        <v>174</v>
      </c>
      <c r="L51" s="19" t="s">
        <v>175</v>
      </c>
      <c r="M51" s="19"/>
      <c r="N51" s="19" t="s">
        <v>192</v>
      </c>
      <c r="O51" s="19">
        <v>8876656821</v>
      </c>
      <c r="P51" s="25">
        <v>43399</v>
      </c>
      <c r="Q51" s="19" t="s">
        <v>1392</v>
      </c>
      <c r="R51" s="19" t="s">
        <v>384</v>
      </c>
      <c r="S51" s="19" t="s">
        <v>98</v>
      </c>
      <c r="T51" s="19"/>
    </row>
    <row r="52" spans="1:20">
      <c r="A52" s="18">
        <v>48</v>
      </c>
      <c r="B52" s="19" t="s">
        <v>61</v>
      </c>
      <c r="C52" s="19" t="s">
        <v>354</v>
      </c>
      <c r="D52" s="19" t="s">
        <v>27</v>
      </c>
      <c r="E52" s="21">
        <v>18307070605</v>
      </c>
      <c r="F52" s="19"/>
      <c r="G52" s="21">
        <v>12</v>
      </c>
      <c r="H52" s="21">
        <v>15</v>
      </c>
      <c r="I52" s="23">
        <f t="shared" si="0"/>
        <v>27</v>
      </c>
      <c r="J52" s="19">
        <v>9854536014</v>
      </c>
      <c r="K52" s="19" t="s">
        <v>118</v>
      </c>
      <c r="L52" s="19" t="s">
        <v>127</v>
      </c>
      <c r="M52" s="19">
        <v>9859471121</v>
      </c>
      <c r="N52" s="19" t="s">
        <v>266</v>
      </c>
      <c r="O52" s="19">
        <v>8876469861</v>
      </c>
      <c r="P52" s="25">
        <v>43399</v>
      </c>
      <c r="Q52" s="19" t="s">
        <v>1392</v>
      </c>
      <c r="R52" s="19" t="s">
        <v>352</v>
      </c>
      <c r="S52" s="19" t="s">
        <v>98</v>
      </c>
      <c r="T52" s="19"/>
    </row>
    <row r="53" spans="1:20">
      <c r="A53" s="18">
        <v>49</v>
      </c>
      <c r="B53" s="19" t="s">
        <v>61</v>
      </c>
      <c r="C53" s="19" t="s">
        <v>271</v>
      </c>
      <c r="D53" s="19" t="s">
        <v>27</v>
      </c>
      <c r="E53" s="21">
        <v>18307070606</v>
      </c>
      <c r="F53" s="19"/>
      <c r="G53" s="21">
        <v>26</v>
      </c>
      <c r="H53" s="21">
        <v>29</v>
      </c>
      <c r="I53" s="23">
        <f t="shared" si="0"/>
        <v>55</v>
      </c>
      <c r="J53" s="19">
        <v>9854493451</v>
      </c>
      <c r="K53" s="19" t="s">
        <v>118</v>
      </c>
      <c r="L53" s="19" t="s">
        <v>119</v>
      </c>
      <c r="M53" s="19">
        <v>9859471112</v>
      </c>
      <c r="N53" s="19" t="s">
        <v>272</v>
      </c>
      <c r="O53" s="19">
        <v>9854340635</v>
      </c>
      <c r="P53" s="25">
        <v>43399</v>
      </c>
      <c r="Q53" s="19" t="s">
        <v>1392</v>
      </c>
      <c r="R53" s="19" t="s">
        <v>353</v>
      </c>
      <c r="S53" s="19" t="s">
        <v>98</v>
      </c>
      <c r="T53" s="19"/>
    </row>
    <row r="54" spans="1:20">
      <c r="A54" s="18">
        <v>50</v>
      </c>
      <c r="B54" s="19" t="s">
        <v>61</v>
      </c>
      <c r="C54" s="19" t="s">
        <v>273</v>
      </c>
      <c r="D54" s="19" t="s">
        <v>27</v>
      </c>
      <c r="E54" s="21">
        <v>18307070607</v>
      </c>
      <c r="F54" s="19"/>
      <c r="G54" s="21">
        <v>45</v>
      </c>
      <c r="H54" s="21">
        <v>33</v>
      </c>
      <c r="I54" s="23">
        <f t="shared" si="0"/>
        <v>78</v>
      </c>
      <c r="J54" s="19">
        <v>8876913148</v>
      </c>
      <c r="K54" s="19" t="s">
        <v>258</v>
      </c>
      <c r="L54" s="19" t="s">
        <v>269</v>
      </c>
      <c r="M54" s="19">
        <v>9854461947</v>
      </c>
      <c r="N54" s="19" t="s">
        <v>270</v>
      </c>
      <c r="O54" s="19">
        <v>9957510835</v>
      </c>
      <c r="P54" s="25">
        <v>43400</v>
      </c>
      <c r="Q54" s="19" t="s">
        <v>1393</v>
      </c>
      <c r="R54" s="19" t="s">
        <v>353</v>
      </c>
      <c r="S54" s="19" t="s">
        <v>98</v>
      </c>
      <c r="T54" s="19"/>
    </row>
    <row r="55" spans="1:20">
      <c r="A55" s="18">
        <v>51</v>
      </c>
      <c r="B55" s="19" t="s">
        <v>61</v>
      </c>
      <c r="C55" s="19" t="s">
        <v>274</v>
      </c>
      <c r="D55" s="19" t="s">
        <v>27</v>
      </c>
      <c r="E55" s="21">
        <v>18307070608</v>
      </c>
      <c r="F55" s="19"/>
      <c r="G55" s="21">
        <v>30</v>
      </c>
      <c r="H55" s="21">
        <v>23</v>
      </c>
      <c r="I55" s="23">
        <f t="shared" si="0"/>
        <v>53</v>
      </c>
      <c r="J55" s="19">
        <v>8473998174</v>
      </c>
      <c r="K55" s="19" t="s">
        <v>258</v>
      </c>
      <c r="L55" s="19" t="s">
        <v>259</v>
      </c>
      <c r="M55" s="19">
        <v>8472848487</v>
      </c>
      <c r="N55" s="19" t="s">
        <v>260</v>
      </c>
      <c r="O55" s="19">
        <v>9957079067</v>
      </c>
      <c r="P55" s="25">
        <v>43400</v>
      </c>
      <c r="Q55" s="19" t="s">
        <v>1393</v>
      </c>
      <c r="R55" s="19" t="s">
        <v>353</v>
      </c>
      <c r="S55" s="19" t="s">
        <v>98</v>
      </c>
      <c r="T55" s="19"/>
    </row>
    <row r="56" spans="1:20" ht="78.75">
      <c r="A56" s="18">
        <v>52</v>
      </c>
      <c r="B56" s="19" t="s">
        <v>61</v>
      </c>
      <c r="C56" s="26" t="s">
        <v>798</v>
      </c>
      <c r="D56" s="26" t="s">
        <v>25</v>
      </c>
      <c r="E56" s="21">
        <v>18120416008</v>
      </c>
      <c r="F56" s="19" t="s">
        <v>95</v>
      </c>
      <c r="G56" s="21">
        <v>0</v>
      </c>
      <c r="H56" s="21">
        <v>972</v>
      </c>
      <c r="I56" s="23">
        <f t="shared" si="0"/>
        <v>972</v>
      </c>
      <c r="J56" s="19">
        <v>9859430582</v>
      </c>
      <c r="K56" s="19" t="s">
        <v>758</v>
      </c>
      <c r="L56" s="19" t="s">
        <v>117</v>
      </c>
      <c r="M56" s="19"/>
      <c r="N56" s="19"/>
      <c r="O56" s="19"/>
      <c r="P56" s="25" t="s">
        <v>1144</v>
      </c>
      <c r="Q56" s="19" t="s">
        <v>1397</v>
      </c>
      <c r="R56" s="19" t="s">
        <v>353</v>
      </c>
      <c r="S56" s="19" t="s">
        <v>98</v>
      </c>
      <c r="T56" s="19"/>
    </row>
    <row r="57" spans="1:20" s="28" customFormat="1" ht="31.5">
      <c r="A57" s="27">
        <v>53</v>
      </c>
      <c r="B57" s="19" t="s">
        <v>61</v>
      </c>
      <c r="C57" s="19" t="s">
        <v>276</v>
      </c>
      <c r="D57" s="19" t="s">
        <v>27</v>
      </c>
      <c r="E57" s="21">
        <v>18307070610</v>
      </c>
      <c r="F57" s="19"/>
      <c r="G57" s="21">
        <v>22</v>
      </c>
      <c r="H57" s="21">
        <v>25</v>
      </c>
      <c r="I57" s="23">
        <f t="shared" si="0"/>
        <v>47</v>
      </c>
      <c r="J57" s="19">
        <v>9678962023</v>
      </c>
      <c r="K57" s="19" t="s">
        <v>258</v>
      </c>
      <c r="L57" s="19" t="s">
        <v>269</v>
      </c>
      <c r="M57" s="19">
        <v>9854461947</v>
      </c>
      <c r="N57" s="19" t="s">
        <v>277</v>
      </c>
      <c r="O57" s="19">
        <v>7896623997</v>
      </c>
      <c r="P57" s="25">
        <v>43402</v>
      </c>
      <c r="Q57" s="19" t="s">
        <v>1389</v>
      </c>
      <c r="R57" s="19" t="s">
        <v>355</v>
      </c>
      <c r="S57" s="19" t="s">
        <v>98</v>
      </c>
      <c r="T57" s="19"/>
    </row>
    <row r="58" spans="1:20" ht="31.5">
      <c r="A58" s="18">
        <v>54</v>
      </c>
      <c r="B58" s="19" t="s">
        <v>61</v>
      </c>
      <c r="C58" s="19" t="s">
        <v>278</v>
      </c>
      <c r="D58" s="19" t="s">
        <v>27</v>
      </c>
      <c r="E58" s="21">
        <v>18307070612</v>
      </c>
      <c r="F58" s="19"/>
      <c r="G58" s="21">
        <v>21</v>
      </c>
      <c r="H58" s="21">
        <v>23</v>
      </c>
      <c r="I58" s="23">
        <f t="shared" si="0"/>
        <v>44</v>
      </c>
      <c r="J58" s="19">
        <v>9678314519</v>
      </c>
      <c r="K58" s="19" t="s">
        <v>258</v>
      </c>
      <c r="L58" s="19" t="s">
        <v>269</v>
      </c>
      <c r="M58" s="19">
        <v>9854461947</v>
      </c>
      <c r="N58" s="19" t="s">
        <v>277</v>
      </c>
      <c r="O58" s="19">
        <v>7896623997</v>
      </c>
      <c r="P58" s="25">
        <v>43402</v>
      </c>
      <c r="Q58" s="19" t="s">
        <v>1389</v>
      </c>
      <c r="R58" s="19" t="s">
        <v>355</v>
      </c>
      <c r="S58" s="19" t="s">
        <v>98</v>
      </c>
      <c r="T58" s="20"/>
    </row>
    <row r="59" spans="1:20" ht="31.5">
      <c r="A59" s="18">
        <v>55</v>
      </c>
      <c r="B59" s="19" t="s">
        <v>61</v>
      </c>
      <c r="C59" s="19" t="s">
        <v>1145</v>
      </c>
      <c r="D59" s="19" t="s">
        <v>25</v>
      </c>
      <c r="E59" s="21">
        <v>18120415703</v>
      </c>
      <c r="F59" s="19" t="s">
        <v>136</v>
      </c>
      <c r="G59" s="21">
        <v>42</v>
      </c>
      <c r="H59" s="21">
        <v>38</v>
      </c>
      <c r="I59" s="23">
        <f t="shared" si="0"/>
        <v>80</v>
      </c>
      <c r="J59" s="19">
        <v>9954868684</v>
      </c>
      <c r="K59" s="19" t="s">
        <v>174</v>
      </c>
      <c r="L59" s="19" t="s">
        <v>175</v>
      </c>
      <c r="M59" s="19"/>
      <c r="N59" s="19"/>
      <c r="O59" s="19"/>
      <c r="P59" s="25">
        <v>43402</v>
      </c>
      <c r="Q59" s="19" t="s">
        <v>1389</v>
      </c>
      <c r="R59" s="19" t="s">
        <v>355</v>
      </c>
      <c r="S59" s="19" t="s">
        <v>98</v>
      </c>
      <c r="T59" s="19"/>
    </row>
    <row r="60" spans="1:20">
      <c r="A60" s="18">
        <v>56</v>
      </c>
      <c r="B60" s="19" t="s">
        <v>61</v>
      </c>
      <c r="C60" s="19" t="s">
        <v>291</v>
      </c>
      <c r="D60" s="19" t="s">
        <v>27</v>
      </c>
      <c r="E60" s="21">
        <v>18307070704</v>
      </c>
      <c r="F60" s="19"/>
      <c r="G60" s="21">
        <v>15</v>
      </c>
      <c r="H60" s="21">
        <v>10</v>
      </c>
      <c r="I60" s="23">
        <f t="shared" si="0"/>
        <v>25</v>
      </c>
      <c r="J60" s="19">
        <v>9864234720</v>
      </c>
      <c r="K60" s="19" t="s">
        <v>118</v>
      </c>
      <c r="L60" s="19" t="s">
        <v>127</v>
      </c>
      <c r="M60" s="19">
        <v>9859471121</v>
      </c>
      <c r="N60" s="19" t="s">
        <v>128</v>
      </c>
      <c r="O60" s="19">
        <v>9435654961</v>
      </c>
      <c r="P60" s="25">
        <v>43403</v>
      </c>
      <c r="Q60" s="19" t="s">
        <v>1394</v>
      </c>
      <c r="R60" s="19" t="s">
        <v>351</v>
      </c>
      <c r="S60" s="19" t="s">
        <v>98</v>
      </c>
      <c r="T60" s="19"/>
    </row>
    <row r="61" spans="1:20">
      <c r="A61" s="18">
        <v>57</v>
      </c>
      <c r="B61" s="19" t="s">
        <v>61</v>
      </c>
      <c r="C61" s="19" t="s">
        <v>286</v>
      </c>
      <c r="D61" s="19" t="s">
        <v>27</v>
      </c>
      <c r="E61" s="21">
        <v>18307070705</v>
      </c>
      <c r="F61" s="19"/>
      <c r="G61" s="21">
        <v>20</v>
      </c>
      <c r="H61" s="21">
        <v>23</v>
      </c>
      <c r="I61" s="23">
        <f t="shared" si="0"/>
        <v>43</v>
      </c>
      <c r="J61" s="19">
        <v>9707358542</v>
      </c>
      <c r="K61" s="19" t="s">
        <v>118</v>
      </c>
      <c r="L61" s="19" t="s">
        <v>127</v>
      </c>
      <c r="M61" s="19">
        <v>9859471121</v>
      </c>
      <c r="N61" s="19" t="s">
        <v>128</v>
      </c>
      <c r="O61" s="19">
        <v>9435654961</v>
      </c>
      <c r="P61" s="25">
        <v>43403</v>
      </c>
      <c r="Q61" s="19" t="s">
        <v>1394</v>
      </c>
      <c r="R61" s="19" t="s">
        <v>355</v>
      </c>
      <c r="S61" s="19" t="s">
        <v>98</v>
      </c>
      <c r="T61" s="19"/>
    </row>
    <row r="62" spans="1:20" ht="31.5">
      <c r="A62" s="18">
        <v>58</v>
      </c>
      <c r="B62" s="19" t="s">
        <v>61</v>
      </c>
      <c r="C62" s="19" t="s">
        <v>287</v>
      </c>
      <c r="D62" s="19" t="s">
        <v>27</v>
      </c>
      <c r="E62" s="21">
        <v>18307070706</v>
      </c>
      <c r="F62" s="19"/>
      <c r="G62" s="21">
        <v>20</v>
      </c>
      <c r="H62" s="21">
        <v>19</v>
      </c>
      <c r="I62" s="23">
        <f t="shared" si="0"/>
        <v>39</v>
      </c>
      <c r="J62" s="19">
        <v>9678591154</v>
      </c>
      <c r="K62" s="19" t="s">
        <v>118</v>
      </c>
      <c r="L62" s="19" t="s">
        <v>119</v>
      </c>
      <c r="M62" s="19">
        <v>9859471112</v>
      </c>
      <c r="N62" s="19" t="s">
        <v>272</v>
      </c>
      <c r="O62" s="19">
        <v>9854340635</v>
      </c>
      <c r="P62" s="25">
        <v>43403</v>
      </c>
      <c r="Q62" s="19" t="s">
        <v>1394</v>
      </c>
      <c r="R62" s="19" t="s">
        <v>355</v>
      </c>
      <c r="S62" s="19" t="s">
        <v>98</v>
      </c>
      <c r="T62" s="19"/>
    </row>
    <row r="63" spans="1:20">
      <c r="A63" s="18">
        <v>59</v>
      </c>
      <c r="B63" s="19" t="s">
        <v>61</v>
      </c>
      <c r="C63" s="19" t="s">
        <v>290</v>
      </c>
      <c r="D63" s="19" t="s">
        <v>27</v>
      </c>
      <c r="E63" s="21">
        <v>18307070707</v>
      </c>
      <c r="F63" s="19"/>
      <c r="G63" s="21">
        <v>20</v>
      </c>
      <c r="H63" s="21">
        <v>13</v>
      </c>
      <c r="I63" s="23">
        <f t="shared" si="0"/>
        <v>33</v>
      </c>
      <c r="J63" s="19">
        <v>8751910565</v>
      </c>
      <c r="K63" s="19" t="s">
        <v>118</v>
      </c>
      <c r="L63" s="19" t="s">
        <v>119</v>
      </c>
      <c r="M63" s="19">
        <v>9859471112</v>
      </c>
      <c r="N63" s="19" t="s">
        <v>289</v>
      </c>
      <c r="O63" s="19">
        <v>9957499793</v>
      </c>
      <c r="P63" s="25">
        <v>43404</v>
      </c>
      <c r="Q63" s="19" t="s">
        <v>1390</v>
      </c>
      <c r="R63" s="19" t="s">
        <v>351</v>
      </c>
      <c r="S63" s="19" t="s">
        <v>98</v>
      </c>
      <c r="T63" s="19"/>
    </row>
    <row r="64" spans="1:20">
      <c r="A64" s="18">
        <v>60</v>
      </c>
      <c r="B64" s="19" t="s">
        <v>61</v>
      </c>
      <c r="C64" s="19" t="s">
        <v>288</v>
      </c>
      <c r="D64" s="19" t="s">
        <v>27</v>
      </c>
      <c r="E64" s="21">
        <v>18307070708</v>
      </c>
      <c r="F64" s="19"/>
      <c r="G64" s="21">
        <v>11</v>
      </c>
      <c r="H64" s="21">
        <v>21</v>
      </c>
      <c r="I64" s="23">
        <f t="shared" si="0"/>
        <v>32</v>
      </c>
      <c r="J64" s="19">
        <v>8724919949</v>
      </c>
      <c r="K64" s="19" t="s">
        <v>118</v>
      </c>
      <c r="L64" s="19" t="s">
        <v>119</v>
      </c>
      <c r="M64" s="19">
        <v>9859471112</v>
      </c>
      <c r="N64" s="19" t="s">
        <v>289</v>
      </c>
      <c r="O64" s="19">
        <v>9957499793</v>
      </c>
      <c r="P64" s="25">
        <v>43404</v>
      </c>
      <c r="Q64" s="19" t="s">
        <v>1390</v>
      </c>
      <c r="R64" s="19" t="s">
        <v>351</v>
      </c>
      <c r="S64" s="19" t="s">
        <v>98</v>
      </c>
      <c r="T64" s="19"/>
    </row>
    <row r="65" spans="1:20">
      <c r="A65" s="18">
        <v>61</v>
      </c>
      <c r="B65" s="19" t="s">
        <v>61</v>
      </c>
      <c r="C65" s="19" t="s">
        <v>1147</v>
      </c>
      <c r="D65" s="19" t="s">
        <v>27</v>
      </c>
      <c r="E65" s="21">
        <v>18307070703</v>
      </c>
      <c r="F65" s="19"/>
      <c r="G65" s="21">
        <v>13</v>
      </c>
      <c r="H65" s="21">
        <v>13</v>
      </c>
      <c r="I65" s="23">
        <f t="shared" si="0"/>
        <v>26</v>
      </c>
      <c r="J65" s="19">
        <v>8822563737</v>
      </c>
      <c r="K65" s="19" t="s">
        <v>118</v>
      </c>
      <c r="L65" s="19" t="s">
        <v>119</v>
      </c>
      <c r="M65" s="19">
        <v>9859471112</v>
      </c>
      <c r="N65" s="19" t="s">
        <v>272</v>
      </c>
      <c r="O65" s="19">
        <v>9854340635</v>
      </c>
      <c r="P65" s="25">
        <v>43404</v>
      </c>
      <c r="Q65" s="19" t="s">
        <v>1390</v>
      </c>
      <c r="R65" s="19" t="s">
        <v>355</v>
      </c>
      <c r="S65" s="19" t="s">
        <v>98</v>
      </c>
      <c r="T65" s="19"/>
    </row>
    <row r="66" spans="1:20" ht="31.5">
      <c r="A66" s="18">
        <v>62</v>
      </c>
      <c r="B66" s="19" t="s">
        <v>61</v>
      </c>
      <c r="C66" s="19" t="s">
        <v>1146</v>
      </c>
      <c r="D66" s="19" t="s">
        <v>25</v>
      </c>
      <c r="E66" s="21">
        <v>18120404602</v>
      </c>
      <c r="F66" s="19" t="s">
        <v>89</v>
      </c>
      <c r="G66" s="21">
        <v>130</v>
      </c>
      <c r="H66" s="21">
        <v>146</v>
      </c>
      <c r="I66" s="23">
        <f t="shared" si="0"/>
        <v>276</v>
      </c>
      <c r="J66" s="19">
        <v>9435228862</v>
      </c>
      <c r="K66" s="19" t="s">
        <v>90</v>
      </c>
      <c r="L66" s="19" t="s">
        <v>106</v>
      </c>
      <c r="M66" s="19">
        <v>8822120110</v>
      </c>
      <c r="N66" s="19" t="s">
        <v>107</v>
      </c>
      <c r="O66" s="19">
        <v>7896851459</v>
      </c>
      <c r="P66" s="25" t="s">
        <v>1381</v>
      </c>
      <c r="Q66" s="19" t="s">
        <v>1398</v>
      </c>
      <c r="R66" s="19" t="s">
        <v>389</v>
      </c>
      <c r="S66" s="19" t="s">
        <v>85</v>
      </c>
      <c r="T66" s="19"/>
    </row>
    <row r="67" spans="1:20">
      <c r="A67" s="18">
        <v>63</v>
      </c>
      <c r="B67" s="19" t="s">
        <v>62</v>
      </c>
      <c r="C67" s="19" t="s">
        <v>388</v>
      </c>
      <c r="D67" s="19" t="s">
        <v>27</v>
      </c>
      <c r="E67" s="21">
        <v>18307010523</v>
      </c>
      <c r="F67" s="19"/>
      <c r="G67" s="21">
        <v>20</v>
      </c>
      <c r="H67" s="21">
        <v>24</v>
      </c>
      <c r="I67" s="23">
        <f t="shared" si="0"/>
        <v>44</v>
      </c>
      <c r="J67" s="19">
        <v>9435228862</v>
      </c>
      <c r="K67" s="19" t="s">
        <v>90</v>
      </c>
      <c r="L67" s="19" t="s">
        <v>106</v>
      </c>
      <c r="M67" s="19">
        <v>8822120110</v>
      </c>
      <c r="N67" s="19" t="s">
        <v>107</v>
      </c>
      <c r="O67" s="19">
        <v>7896851459</v>
      </c>
      <c r="P67" s="25">
        <v>43374</v>
      </c>
      <c r="Q67" s="19" t="s">
        <v>1389</v>
      </c>
      <c r="R67" s="19" t="s">
        <v>389</v>
      </c>
      <c r="S67" s="19" t="s">
        <v>85</v>
      </c>
      <c r="T67" s="19"/>
    </row>
    <row r="68" spans="1:20">
      <c r="A68" s="18">
        <v>64</v>
      </c>
      <c r="B68" s="19" t="s">
        <v>62</v>
      </c>
      <c r="C68" s="19" t="s">
        <v>145</v>
      </c>
      <c r="D68" s="19" t="s">
        <v>27</v>
      </c>
      <c r="E68" s="21">
        <v>18307010108</v>
      </c>
      <c r="F68" s="19"/>
      <c r="G68" s="21">
        <v>17</v>
      </c>
      <c r="H68" s="21">
        <v>17</v>
      </c>
      <c r="I68" s="23">
        <f t="shared" si="0"/>
        <v>34</v>
      </c>
      <c r="J68" s="19">
        <v>9957403582</v>
      </c>
      <c r="K68" s="19" t="s">
        <v>146</v>
      </c>
      <c r="L68" s="19" t="s">
        <v>147</v>
      </c>
      <c r="M68" s="19">
        <v>9613127134</v>
      </c>
      <c r="N68" s="19" t="s">
        <v>148</v>
      </c>
      <c r="O68" s="19">
        <v>7896517823</v>
      </c>
      <c r="P68" s="25">
        <v>43376</v>
      </c>
      <c r="Q68" s="19" t="s">
        <v>1390</v>
      </c>
      <c r="R68" s="19" t="s">
        <v>393</v>
      </c>
      <c r="S68" s="19" t="s">
        <v>85</v>
      </c>
      <c r="T68" s="19"/>
    </row>
    <row r="69" spans="1:20" ht="31.5">
      <c r="A69" s="18">
        <v>65</v>
      </c>
      <c r="B69" s="19" t="s">
        <v>62</v>
      </c>
      <c r="C69" s="19" t="s">
        <v>980</v>
      </c>
      <c r="D69" s="19" t="s">
        <v>25</v>
      </c>
      <c r="E69" s="21">
        <v>18120417202</v>
      </c>
      <c r="F69" s="19" t="s">
        <v>89</v>
      </c>
      <c r="G69" s="21">
        <v>133</v>
      </c>
      <c r="H69" s="21">
        <v>118</v>
      </c>
      <c r="I69" s="23">
        <f t="shared" ref="I69:I132" si="1">SUM(G69:H69)</f>
        <v>251</v>
      </c>
      <c r="J69" s="19">
        <v>9854414302</v>
      </c>
      <c r="K69" s="19" t="s">
        <v>383</v>
      </c>
      <c r="L69" s="19" t="s">
        <v>104</v>
      </c>
      <c r="M69" s="19">
        <v>9678569926</v>
      </c>
      <c r="N69" s="19" t="s">
        <v>981</v>
      </c>
      <c r="O69" s="19">
        <v>9673061060</v>
      </c>
      <c r="P69" s="25" t="s">
        <v>996</v>
      </c>
      <c r="Q69" s="19" t="s">
        <v>1399</v>
      </c>
      <c r="R69" s="19" t="s">
        <v>396</v>
      </c>
      <c r="S69" s="19" t="s">
        <v>85</v>
      </c>
      <c r="T69" s="19"/>
    </row>
    <row r="70" spans="1:20">
      <c r="A70" s="18">
        <v>66</v>
      </c>
      <c r="B70" s="19" t="s">
        <v>62</v>
      </c>
      <c r="C70" s="20" t="s">
        <v>982</v>
      </c>
      <c r="D70" s="20" t="s">
        <v>27</v>
      </c>
      <c r="E70" s="22">
        <v>18307010525</v>
      </c>
      <c r="F70" s="20"/>
      <c r="G70" s="22">
        <v>19</v>
      </c>
      <c r="H70" s="22">
        <v>22</v>
      </c>
      <c r="I70" s="23">
        <f t="shared" si="1"/>
        <v>41</v>
      </c>
      <c r="J70" s="20">
        <v>9957035694</v>
      </c>
      <c r="K70" s="19" t="s">
        <v>108</v>
      </c>
      <c r="L70" s="19" t="s">
        <v>109</v>
      </c>
      <c r="M70" s="19">
        <v>9435187594</v>
      </c>
      <c r="N70" s="19" t="s">
        <v>111</v>
      </c>
      <c r="O70" s="19">
        <v>9678540857</v>
      </c>
      <c r="P70" s="24">
        <v>43377</v>
      </c>
      <c r="Q70" s="20" t="s">
        <v>1391</v>
      </c>
      <c r="R70" s="20" t="s">
        <v>389</v>
      </c>
      <c r="S70" s="20" t="s">
        <v>85</v>
      </c>
      <c r="T70" s="19"/>
    </row>
    <row r="71" spans="1:20">
      <c r="A71" s="18">
        <v>67</v>
      </c>
      <c r="B71" s="19" t="s">
        <v>62</v>
      </c>
      <c r="C71" s="20" t="s">
        <v>983</v>
      </c>
      <c r="D71" s="20" t="s">
        <v>27</v>
      </c>
      <c r="E71" s="22">
        <v>18307010601</v>
      </c>
      <c r="F71" s="20"/>
      <c r="G71" s="22">
        <v>28</v>
      </c>
      <c r="H71" s="22">
        <v>22</v>
      </c>
      <c r="I71" s="23">
        <f t="shared" si="1"/>
        <v>50</v>
      </c>
      <c r="J71" s="20">
        <v>7577043361</v>
      </c>
      <c r="K71" s="20" t="s">
        <v>401</v>
      </c>
      <c r="L71" s="20" t="s">
        <v>97</v>
      </c>
      <c r="M71" s="20">
        <v>9401725698</v>
      </c>
      <c r="N71" s="20" t="s">
        <v>402</v>
      </c>
      <c r="O71" s="20">
        <v>9577180270</v>
      </c>
      <c r="P71" s="24">
        <v>43378</v>
      </c>
      <c r="Q71" s="20" t="s">
        <v>1392</v>
      </c>
      <c r="R71" s="20" t="s">
        <v>393</v>
      </c>
      <c r="S71" s="20" t="s">
        <v>85</v>
      </c>
      <c r="T71" s="19"/>
    </row>
    <row r="72" spans="1:20" ht="31.5">
      <c r="A72" s="18">
        <v>68</v>
      </c>
      <c r="B72" s="19" t="s">
        <v>62</v>
      </c>
      <c r="C72" s="19" t="s">
        <v>984</v>
      </c>
      <c r="D72" s="19" t="s">
        <v>25</v>
      </c>
      <c r="E72" s="21">
        <v>18120417402</v>
      </c>
      <c r="F72" s="19" t="s">
        <v>95</v>
      </c>
      <c r="G72" s="21">
        <v>113</v>
      </c>
      <c r="H72" s="21">
        <v>128</v>
      </c>
      <c r="I72" s="23">
        <f t="shared" si="1"/>
        <v>241</v>
      </c>
      <c r="J72" s="19">
        <v>9854635071</v>
      </c>
      <c r="K72" s="19" t="s">
        <v>401</v>
      </c>
      <c r="L72" s="19" t="s">
        <v>97</v>
      </c>
      <c r="M72" s="19">
        <v>9401725698</v>
      </c>
      <c r="N72" s="19" t="s">
        <v>402</v>
      </c>
      <c r="O72" s="19">
        <v>9577180270</v>
      </c>
      <c r="P72" s="25" t="s">
        <v>997</v>
      </c>
      <c r="Q72" s="19" t="s">
        <v>1400</v>
      </c>
      <c r="R72" s="19" t="s">
        <v>389</v>
      </c>
      <c r="S72" s="19" t="s">
        <v>85</v>
      </c>
      <c r="T72" s="20"/>
    </row>
    <row r="73" spans="1:20">
      <c r="A73" s="18">
        <v>69</v>
      </c>
      <c r="B73" s="19" t="s">
        <v>62</v>
      </c>
      <c r="C73" s="19" t="s">
        <v>985</v>
      </c>
      <c r="D73" s="19" t="s">
        <v>27</v>
      </c>
      <c r="E73" s="21">
        <v>18307010610</v>
      </c>
      <c r="F73" s="19"/>
      <c r="G73" s="21">
        <v>40</v>
      </c>
      <c r="H73" s="21">
        <v>35</v>
      </c>
      <c r="I73" s="23">
        <f t="shared" si="1"/>
        <v>75</v>
      </c>
      <c r="J73" s="19">
        <v>7896444006</v>
      </c>
      <c r="K73" s="19" t="s">
        <v>383</v>
      </c>
      <c r="L73" s="19" t="s">
        <v>104</v>
      </c>
      <c r="M73" s="19">
        <v>9678569926</v>
      </c>
      <c r="N73" s="19" t="s">
        <v>953</v>
      </c>
      <c r="O73" s="19">
        <v>9678190041</v>
      </c>
      <c r="P73" s="25">
        <v>43379</v>
      </c>
      <c r="Q73" s="19" t="s">
        <v>1393</v>
      </c>
      <c r="R73" s="19" t="s">
        <v>396</v>
      </c>
      <c r="S73" s="19" t="s">
        <v>85</v>
      </c>
      <c r="T73" s="19"/>
    </row>
    <row r="74" spans="1:20">
      <c r="A74" s="18">
        <v>70</v>
      </c>
      <c r="B74" s="19" t="s">
        <v>62</v>
      </c>
      <c r="C74" s="20" t="s">
        <v>986</v>
      </c>
      <c r="D74" s="20" t="s">
        <v>25</v>
      </c>
      <c r="E74" s="22">
        <v>18120416901</v>
      </c>
      <c r="F74" s="20" t="s">
        <v>89</v>
      </c>
      <c r="G74" s="22">
        <v>31</v>
      </c>
      <c r="H74" s="22">
        <v>27</v>
      </c>
      <c r="I74" s="23">
        <f t="shared" si="1"/>
        <v>58</v>
      </c>
      <c r="J74" s="20">
        <v>7896017587</v>
      </c>
      <c r="K74" s="20" t="s">
        <v>385</v>
      </c>
      <c r="L74" s="20" t="s">
        <v>386</v>
      </c>
      <c r="M74" s="20">
        <v>9401725910</v>
      </c>
      <c r="N74" s="20" t="s">
        <v>387</v>
      </c>
      <c r="O74" s="20">
        <v>9864386697</v>
      </c>
      <c r="P74" s="24">
        <v>43379</v>
      </c>
      <c r="Q74" s="20" t="s">
        <v>1393</v>
      </c>
      <c r="R74" s="20" t="s">
        <v>384</v>
      </c>
      <c r="S74" s="20" t="s">
        <v>85</v>
      </c>
      <c r="T74" s="19"/>
    </row>
    <row r="75" spans="1:20">
      <c r="A75" s="18">
        <v>71</v>
      </c>
      <c r="B75" s="19" t="s">
        <v>62</v>
      </c>
      <c r="C75" s="19" t="s">
        <v>987</v>
      </c>
      <c r="D75" s="19" t="s">
        <v>27</v>
      </c>
      <c r="E75" s="21">
        <v>18307010615</v>
      </c>
      <c r="F75" s="19"/>
      <c r="G75" s="21">
        <v>30</v>
      </c>
      <c r="H75" s="21">
        <v>20</v>
      </c>
      <c r="I75" s="23">
        <f t="shared" si="1"/>
        <v>50</v>
      </c>
      <c r="J75" s="19">
        <v>9957188367</v>
      </c>
      <c r="K75" s="19" t="s">
        <v>383</v>
      </c>
      <c r="L75" s="19" t="s">
        <v>104</v>
      </c>
      <c r="M75" s="19">
        <v>9678569926</v>
      </c>
      <c r="N75" s="19" t="s">
        <v>981</v>
      </c>
      <c r="O75" s="19">
        <v>9673061060</v>
      </c>
      <c r="P75" s="25">
        <v>43381</v>
      </c>
      <c r="Q75" s="19" t="s">
        <v>1389</v>
      </c>
      <c r="R75" s="19" t="s">
        <v>396</v>
      </c>
      <c r="S75" s="19" t="s">
        <v>85</v>
      </c>
      <c r="T75" s="19"/>
    </row>
    <row r="76" spans="1:20">
      <c r="A76" s="18">
        <v>72</v>
      </c>
      <c r="B76" s="19" t="s">
        <v>62</v>
      </c>
      <c r="C76" s="20" t="s">
        <v>988</v>
      </c>
      <c r="D76" s="20" t="s">
        <v>25</v>
      </c>
      <c r="E76" s="22">
        <v>18120416902</v>
      </c>
      <c r="F76" s="20" t="s">
        <v>89</v>
      </c>
      <c r="G76" s="22">
        <v>7</v>
      </c>
      <c r="H76" s="22">
        <v>23</v>
      </c>
      <c r="I76" s="23">
        <f t="shared" si="1"/>
        <v>30</v>
      </c>
      <c r="J76" s="20">
        <v>9435919519</v>
      </c>
      <c r="K76" s="20" t="s">
        <v>385</v>
      </c>
      <c r="L76" s="20" t="s">
        <v>386</v>
      </c>
      <c r="M76" s="20">
        <v>9401725910</v>
      </c>
      <c r="N76" s="20" t="s">
        <v>387</v>
      </c>
      <c r="O76" s="20">
        <v>9864386697</v>
      </c>
      <c r="P76" s="24">
        <v>43381</v>
      </c>
      <c r="Q76" s="20" t="s">
        <v>1389</v>
      </c>
      <c r="R76" s="20" t="s">
        <v>384</v>
      </c>
      <c r="S76" s="20" t="s">
        <v>85</v>
      </c>
      <c r="T76" s="19"/>
    </row>
    <row r="77" spans="1:20">
      <c r="A77" s="18">
        <v>73</v>
      </c>
      <c r="B77" s="19" t="s">
        <v>62</v>
      </c>
      <c r="C77" s="19" t="s">
        <v>989</v>
      </c>
      <c r="D77" s="19" t="s">
        <v>25</v>
      </c>
      <c r="E77" s="21">
        <v>18120416914</v>
      </c>
      <c r="F77" s="19" t="s">
        <v>89</v>
      </c>
      <c r="G77" s="21">
        <v>24</v>
      </c>
      <c r="H77" s="21">
        <v>33</v>
      </c>
      <c r="I77" s="23">
        <f t="shared" si="1"/>
        <v>57</v>
      </c>
      <c r="J77" s="19">
        <v>9854875393</v>
      </c>
      <c r="K77" s="19" t="s">
        <v>385</v>
      </c>
      <c r="L77" s="19" t="s">
        <v>386</v>
      </c>
      <c r="M77" s="19">
        <v>9401725910</v>
      </c>
      <c r="N77" s="19" t="s">
        <v>387</v>
      </c>
      <c r="O77" s="19">
        <v>9864386696</v>
      </c>
      <c r="P77" s="25">
        <v>43381</v>
      </c>
      <c r="Q77" s="19" t="s">
        <v>1389</v>
      </c>
      <c r="R77" s="19" t="s">
        <v>411</v>
      </c>
      <c r="S77" s="19" t="s">
        <v>85</v>
      </c>
      <c r="T77" s="19"/>
    </row>
    <row r="78" spans="1:20">
      <c r="A78" s="18">
        <v>74</v>
      </c>
      <c r="B78" s="19" t="s">
        <v>62</v>
      </c>
      <c r="C78" s="19" t="s">
        <v>990</v>
      </c>
      <c r="D78" s="19" t="s">
        <v>27</v>
      </c>
      <c r="E78" s="21">
        <v>18307010622</v>
      </c>
      <c r="F78" s="19"/>
      <c r="G78" s="21">
        <v>21</v>
      </c>
      <c r="H78" s="21">
        <v>24</v>
      </c>
      <c r="I78" s="23">
        <f t="shared" si="1"/>
        <v>45</v>
      </c>
      <c r="J78" s="19">
        <v>8751865510</v>
      </c>
      <c r="K78" s="19" t="s">
        <v>385</v>
      </c>
      <c r="L78" s="19" t="s">
        <v>386</v>
      </c>
      <c r="M78" s="19">
        <v>9401725910</v>
      </c>
      <c r="N78" s="19" t="s">
        <v>403</v>
      </c>
      <c r="O78" s="19">
        <v>9954394639</v>
      </c>
      <c r="P78" s="25">
        <v>43382</v>
      </c>
      <c r="Q78" s="19" t="s">
        <v>1394</v>
      </c>
      <c r="R78" s="19" t="s">
        <v>397</v>
      </c>
      <c r="S78" s="19" t="s">
        <v>85</v>
      </c>
      <c r="T78" s="19"/>
    </row>
    <row r="79" spans="1:20">
      <c r="A79" s="18">
        <v>75</v>
      </c>
      <c r="B79" s="19" t="s">
        <v>62</v>
      </c>
      <c r="C79" s="19" t="s">
        <v>991</v>
      </c>
      <c r="D79" s="19" t="s">
        <v>25</v>
      </c>
      <c r="E79" s="21">
        <v>18120416802</v>
      </c>
      <c r="F79" s="19" t="s">
        <v>93</v>
      </c>
      <c r="G79" s="21">
        <v>38</v>
      </c>
      <c r="H79" s="21">
        <v>53</v>
      </c>
      <c r="I79" s="23">
        <f t="shared" si="1"/>
        <v>91</v>
      </c>
      <c r="J79" s="19">
        <v>9954830254</v>
      </c>
      <c r="K79" s="19" t="s">
        <v>383</v>
      </c>
      <c r="L79" s="19" t="s">
        <v>104</v>
      </c>
      <c r="M79" s="19">
        <v>9678569926</v>
      </c>
      <c r="N79" s="19" t="s">
        <v>953</v>
      </c>
      <c r="O79" s="19">
        <v>9678190041</v>
      </c>
      <c r="P79" s="25">
        <v>43382</v>
      </c>
      <c r="Q79" s="19" t="s">
        <v>1394</v>
      </c>
      <c r="R79" s="19" t="s">
        <v>396</v>
      </c>
      <c r="S79" s="19" t="s">
        <v>85</v>
      </c>
      <c r="T79" s="19"/>
    </row>
    <row r="80" spans="1:20">
      <c r="A80" s="18">
        <v>76</v>
      </c>
      <c r="B80" s="19" t="s">
        <v>62</v>
      </c>
      <c r="C80" s="19" t="s">
        <v>992</v>
      </c>
      <c r="D80" s="19" t="s">
        <v>27</v>
      </c>
      <c r="E80" s="21">
        <v>18307010612</v>
      </c>
      <c r="F80" s="19"/>
      <c r="G80" s="21">
        <v>80</v>
      </c>
      <c r="H80" s="21">
        <v>93</v>
      </c>
      <c r="I80" s="23">
        <f t="shared" si="1"/>
        <v>173</v>
      </c>
      <c r="J80" s="19">
        <v>8011628955</v>
      </c>
      <c r="K80" s="19" t="s">
        <v>993</v>
      </c>
      <c r="L80" s="19" t="s">
        <v>994</v>
      </c>
      <c r="M80" s="19">
        <v>9401725910</v>
      </c>
      <c r="N80" s="19" t="s">
        <v>112</v>
      </c>
      <c r="O80" s="19">
        <v>8011629006</v>
      </c>
      <c r="P80" s="25">
        <v>43383</v>
      </c>
      <c r="Q80" s="19" t="s">
        <v>1390</v>
      </c>
      <c r="R80" s="19" t="s">
        <v>396</v>
      </c>
      <c r="S80" s="19" t="s">
        <v>85</v>
      </c>
      <c r="T80" s="19"/>
    </row>
    <row r="81" spans="1:20">
      <c r="A81" s="18">
        <v>77</v>
      </c>
      <c r="B81" s="19" t="s">
        <v>62</v>
      </c>
      <c r="C81" s="19" t="s">
        <v>390</v>
      </c>
      <c r="D81" s="19" t="s">
        <v>27</v>
      </c>
      <c r="E81" s="21">
        <v>18307010520</v>
      </c>
      <c r="F81" s="19"/>
      <c r="G81" s="21">
        <v>28</v>
      </c>
      <c r="H81" s="21">
        <v>25</v>
      </c>
      <c r="I81" s="23">
        <f t="shared" si="1"/>
        <v>53</v>
      </c>
      <c r="J81" s="19">
        <v>8011793445</v>
      </c>
      <c r="K81" s="19" t="s">
        <v>108</v>
      </c>
      <c r="L81" s="19" t="s">
        <v>391</v>
      </c>
      <c r="M81" s="19">
        <v>9954640418</v>
      </c>
      <c r="N81" s="19" t="s">
        <v>392</v>
      </c>
      <c r="O81" s="19">
        <v>9863348574</v>
      </c>
      <c r="P81" s="25">
        <v>43384</v>
      </c>
      <c r="Q81" s="19" t="s">
        <v>1391</v>
      </c>
      <c r="R81" s="19" t="s">
        <v>397</v>
      </c>
      <c r="S81" s="19" t="s">
        <v>85</v>
      </c>
      <c r="T81" s="19"/>
    </row>
    <row r="82" spans="1:20">
      <c r="A82" s="18">
        <v>78</v>
      </c>
      <c r="B82" s="19" t="s">
        <v>62</v>
      </c>
      <c r="C82" s="20" t="s">
        <v>235</v>
      </c>
      <c r="D82" s="20" t="s">
        <v>27</v>
      </c>
      <c r="E82" s="22">
        <v>18307010503</v>
      </c>
      <c r="F82" s="20"/>
      <c r="G82" s="22">
        <v>35</v>
      </c>
      <c r="H82" s="22">
        <v>31</v>
      </c>
      <c r="I82" s="23">
        <f t="shared" si="1"/>
        <v>66</v>
      </c>
      <c r="J82" s="20">
        <v>9954249898</v>
      </c>
      <c r="K82" s="20" t="s">
        <v>90</v>
      </c>
      <c r="L82" s="20" t="s">
        <v>91</v>
      </c>
      <c r="M82" s="20">
        <v>9401725687</v>
      </c>
      <c r="N82" s="20" t="s">
        <v>92</v>
      </c>
      <c r="O82" s="20">
        <v>9957975451</v>
      </c>
      <c r="P82" s="24">
        <v>43385</v>
      </c>
      <c r="Q82" s="20" t="s">
        <v>1392</v>
      </c>
      <c r="R82" s="20" t="s">
        <v>393</v>
      </c>
      <c r="S82" s="19" t="s">
        <v>85</v>
      </c>
      <c r="T82" s="19"/>
    </row>
    <row r="83" spans="1:20">
      <c r="A83" s="18">
        <v>79</v>
      </c>
      <c r="B83" s="19" t="s">
        <v>62</v>
      </c>
      <c r="C83" s="19" t="s">
        <v>138</v>
      </c>
      <c r="D83" s="19" t="s">
        <v>27</v>
      </c>
      <c r="E83" s="21">
        <v>18307010511</v>
      </c>
      <c r="F83" s="19"/>
      <c r="G83" s="21">
        <v>24</v>
      </c>
      <c r="H83" s="21">
        <v>28</v>
      </c>
      <c r="I83" s="23">
        <f t="shared" si="1"/>
        <v>52</v>
      </c>
      <c r="J83" s="19">
        <v>6900768935</v>
      </c>
      <c r="K83" s="19" t="s">
        <v>90</v>
      </c>
      <c r="L83" s="19" t="s">
        <v>106</v>
      </c>
      <c r="M83" s="19">
        <v>8822120110</v>
      </c>
      <c r="N83" s="19" t="s">
        <v>139</v>
      </c>
      <c r="O83" s="19">
        <v>9707280643</v>
      </c>
      <c r="P83" s="25">
        <v>43386</v>
      </c>
      <c r="Q83" s="19" t="s">
        <v>1393</v>
      </c>
      <c r="R83" s="19" t="s">
        <v>389</v>
      </c>
      <c r="S83" s="19" t="s">
        <v>85</v>
      </c>
      <c r="T83" s="19"/>
    </row>
    <row r="84" spans="1:20" ht="47.25">
      <c r="A84" s="18">
        <v>80</v>
      </c>
      <c r="B84" s="19" t="s">
        <v>62</v>
      </c>
      <c r="C84" s="19" t="s">
        <v>995</v>
      </c>
      <c r="D84" s="19" t="s">
        <v>25</v>
      </c>
      <c r="E84" s="21">
        <v>18120411902</v>
      </c>
      <c r="F84" s="19" t="s">
        <v>95</v>
      </c>
      <c r="G84" s="21">
        <v>186</v>
      </c>
      <c r="H84" s="21">
        <v>224</v>
      </c>
      <c r="I84" s="23">
        <f t="shared" si="1"/>
        <v>410</v>
      </c>
      <c r="J84" s="19">
        <v>9954830806</v>
      </c>
      <c r="K84" s="19" t="s">
        <v>90</v>
      </c>
      <c r="L84" s="19" t="s">
        <v>106</v>
      </c>
      <c r="M84" s="19">
        <v>8753900445</v>
      </c>
      <c r="N84" s="19" t="s">
        <v>139</v>
      </c>
      <c r="O84" s="19">
        <v>9707280643</v>
      </c>
      <c r="P84" s="25" t="s">
        <v>998</v>
      </c>
      <c r="Q84" s="19" t="s">
        <v>1401</v>
      </c>
      <c r="R84" s="19" t="s">
        <v>366</v>
      </c>
      <c r="S84" s="19" t="s">
        <v>85</v>
      </c>
      <c r="T84" s="19"/>
    </row>
    <row r="85" spans="1:20">
      <c r="A85" s="18">
        <v>81</v>
      </c>
      <c r="B85" s="19" t="s">
        <v>62</v>
      </c>
      <c r="C85" s="19" t="s">
        <v>322</v>
      </c>
      <c r="D85" s="19" t="s">
        <v>27</v>
      </c>
      <c r="E85" s="21">
        <v>18307010506</v>
      </c>
      <c r="F85" s="19"/>
      <c r="G85" s="21">
        <v>20</v>
      </c>
      <c r="H85" s="21">
        <v>18</v>
      </c>
      <c r="I85" s="23">
        <f t="shared" si="1"/>
        <v>38</v>
      </c>
      <c r="J85" s="19">
        <v>7896380329</v>
      </c>
      <c r="K85" s="19" t="s">
        <v>90</v>
      </c>
      <c r="L85" s="19" t="s">
        <v>91</v>
      </c>
      <c r="M85" s="19">
        <v>9401725687</v>
      </c>
      <c r="N85" s="19" t="s">
        <v>92</v>
      </c>
      <c r="O85" s="19">
        <v>9957975451</v>
      </c>
      <c r="P85" s="25">
        <v>43388</v>
      </c>
      <c r="Q85" s="19" t="s">
        <v>1389</v>
      </c>
      <c r="R85" s="19" t="s">
        <v>411</v>
      </c>
      <c r="S85" s="19" t="s">
        <v>85</v>
      </c>
      <c r="T85" s="19"/>
    </row>
    <row r="86" spans="1:20">
      <c r="A86" s="18">
        <v>82</v>
      </c>
      <c r="B86" s="19" t="s">
        <v>62</v>
      </c>
      <c r="C86" s="19" t="s">
        <v>832</v>
      </c>
      <c r="D86" s="19" t="s">
        <v>25</v>
      </c>
      <c r="E86" s="21">
        <v>18120403908</v>
      </c>
      <c r="F86" s="19" t="s">
        <v>136</v>
      </c>
      <c r="G86" s="21">
        <v>18</v>
      </c>
      <c r="H86" s="21">
        <v>30</v>
      </c>
      <c r="I86" s="23">
        <f t="shared" si="1"/>
        <v>48</v>
      </c>
      <c r="J86" s="19">
        <v>9957997781</v>
      </c>
      <c r="K86" s="19" t="s">
        <v>146</v>
      </c>
      <c r="L86" s="19" t="s">
        <v>227</v>
      </c>
      <c r="M86" s="19">
        <v>8011412190</v>
      </c>
      <c r="N86" s="19" t="s">
        <v>313</v>
      </c>
      <c r="O86" s="19">
        <v>8473068551</v>
      </c>
      <c r="P86" s="25">
        <v>43388</v>
      </c>
      <c r="Q86" s="19" t="s">
        <v>1389</v>
      </c>
      <c r="R86" s="19" t="s">
        <v>367</v>
      </c>
      <c r="S86" s="19" t="s">
        <v>85</v>
      </c>
      <c r="T86" s="19"/>
    </row>
    <row r="87" spans="1:20">
      <c r="A87" s="18">
        <v>83</v>
      </c>
      <c r="B87" s="19" t="s">
        <v>62</v>
      </c>
      <c r="C87" s="19" t="s">
        <v>833</v>
      </c>
      <c r="D87" s="19" t="s">
        <v>25</v>
      </c>
      <c r="E87" s="21">
        <v>18120403601</v>
      </c>
      <c r="F87" s="19" t="s">
        <v>136</v>
      </c>
      <c r="G87" s="21">
        <v>19</v>
      </c>
      <c r="H87" s="21">
        <v>28</v>
      </c>
      <c r="I87" s="23">
        <f t="shared" si="1"/>
        <v>47</v>
      </c>
      <c r="J87" s="19">
        <v>7896513142</v>
      </c>
      <c r="K87" s="19" t="s">
        <v>146</v>
      </c>
      <c r="L87" s="19" t="s">
        <v>221</v>
      </c>
      <c r="M87" s="19">
        <v>7896515051</v>
      </c>
      <c r="N87" s="19" t="s">
        <v>310</v>
      </c>
      <c r="O87" s="19">
        <v>7896147692</v>
      </c>
      <c r="P87" s="25">
        <v>43388</v>
      </c>
      <c r="Q87" s="19" t="s">
        <v>1389</v>
      </c>
      <c r="R87" s="19" t="s">
        <v>367</v>
      </c>
      <c r="S87" s="19" t="s">
        <v>85</v>
      </c>
      <c r="T87" s="19"/>
    </row>
    <row r="88" spans="1:20">
      <c r="A88" s="18">
        <v>84</v>
      </c>
      <c r="B88" s="19" t="s">
        <v>62</v>
      </c>
      <c r="C88" s="19" t="s">
        <v>323</v>
      </c>
      <c r="D88" s="19" t="s">
        <v>27</v>
      </c>
      <c r="E88" s="21">
        <v>18307010519</v>
      </c>
      <c r="F88" s="19"/>
      <c r="G88" s="21">
        <v>34</v>
      </c>
      <c r="H88" s="21">
        <v>25</v>
      </c>
      <c r="I88" s="23">
        <f t="shared" si="1"/>
        <v>59</v>
      </c>
      <c r="J88" s="19">
        <v>9678605602</v>
      </c>
      <c r="K88" s="19" t="s">
        <v>140</v>
      </c>
      <c r="L88" s="19" t="s">
        <v>216</v>
      </c>
      <c r="M88" s="19">
        <v>9954873637</v>
      </c>
      <c r="N88" s="19" t="s">
        <v>324</v>
      </c>
      <c r="O88" s="19"/>
      <c r="P88" s="25">
        <v>43395</v>
      </c>
      <c r="Q88" s="19" t="s">
        <v>1389</v>
      </c>
      <c r="R88" s="19" t="s">
        <v>393</v>
      </c>
      <c r="S88" s="19" t="s">
        <v>85</v>
      </c>
      <c r="T88" s="19"/>
    </row>
    <row r="89" spans="1:20" ht="31.5">
      <c r="A89" s="18">
        <v>85</v>
      </c>
      <c r="B89" s="19" t="s">
        <v>62</v>
      </c>
      <c r="C89" s="19" t="s">
        <v>318</v>
      </c>
      <c r="D89" s="19" t="s">
        <v>27</v>
      </c>
      <c r="E89" s="21">
        <v>1830701509</v>
      </c>
      <c r="F89" s="19"/>
      <c r="G89" s="21">
        <v>22</v>
      </c>
      <c r="H89" s="21">
        <v>17</v>
      </c>
      <c r="I89" s="23">
        <f t="shared" si="1"/>
        <v>39</v>
      </c>
      <c r="J89" s="19">
        <v>8474647276</v>
      </c>
      <c r="K89" s="19" t="s">
        <v>90</v>
      </c>
      <c r="L89" s="19" t="s">
        <v>106</v>
      </c>
      <c r="M89" s="19">
        <v>8822120110</v>
      </c>
      <c r="N89" s="19" t="s">
        <v>202</v>
      </c>
      <c r="O89" s="19">
        <v>9957246441</v>
      </c>
      <c r="P89" s="25">
        <v>43395</v>
      </c>
      <c r="Q89" s="19" t="s">
        <v>1389</v>
      </c>
      <c r="R89" s="19" t="s">
        <v>408</v>
      </c>
      <c r="S89" s="19" t="s">
        <v>85</v>
      </c>
      <c r="T89" s="19"/>
    </row>
    <row r="90" spans="1:20">
      <c r="A90" s="18">
        <v>86</v>
      </c>
      <c r="B90" s="19" t="s">
        <v>62</v>
      </c>
      <c r="C90" s="19" t="s">
        <v>834</v>
      </c>
      <c r="D90" s="19" t="s">
        <v>25</v>
      </c>
      <c r="E90" s="21">
        <v>18120403301</v>
      </c>
      <c r="F90" s="19" t="s">
        <v>89</v>
      </c>
      <c r="G90" s="21">
        <v>22</v>
      </c>
      <c r="H90" s="21">
        <v>11</v>
      </c>
      <c r="I90" s="23">
        <f t="shared" si="1"/>
        <v>33</v>
      </c>
      <c r="J90" s="19">
        <v>9854210945</v>
      </c>
      <c r="K90" s="19" t="s">
        <v>87</v>
      </c>
      <c r="L90" s="19" t="s">
        <v>578</v>
      </c>
      <c r="M90" s="19">
        <v>8011559274</v>
      </c>
      <c r="N90" s="19" t="s">
        <v>579</v>
      </c>
      <c r="O90" s="19">
        <v>8876867851</v>
      </c>
      <c r="P90" s="25">
        <v>43395</v>
      </c>
      <c r="Q90" s="19" t="s">
        <v>1389</v>
      </c>
      <c r="R90" s="19" t="s">
        <v>384</v>
      </c>
      <c r="S90" s="19" t="s">
        <v>85</v>
      </c>
      <c r="T90" s="19"/>
    </row>
    <row r="91" spans="1:20">
      <c r="A91" s="18">
        <v>87</v>
      </c>
      <c r="B91" s="19" t="s">
        <v>62</v>
      </c>
      <c r="C91" s="19" t="s">
        <v>320</v>
      </c>
      <c r="D91" s="19" t="s">
        <v>27</v>
      </c>
      <c r="E91" s="21">
        <v>18307010513</v>
      </c>
      <c r="F91" s="19"/>
      <c r="G91" s="21">
        <v>14</v>
      </c>
      <c r="H91" s="21">
        <v>19</v>
      </c>
      <c r="I91" s="23">
        <f t="shared" si="1"/>
        <v>33</v>
      </c>
      <c r="J91" s="19">
        <v>9678171387</v>
      </c>
      <c r="K91" s="19" t="s">
        <v>90</v>
      </c>
      <c r="L91" s="19" t="s">
        <v>106</v>
      </c>
      <c r="M91" s="19">
        <v>8822120110</v>
      </c>
      <c r="N91" s="19" t="s">
        <v>321</v>
      </c>
      <c r="O91" s="19">
        <v>9707280643</v>
      </c>
      <c r="P91" s="25">
        <v>43396</v>
      </c>
      <c r="Q91" s="19" t="s">
        <v>1394</v>
      </c>
      <c r="R91" s="19" t="s">
        <v>416</v>
      </c>
      <c r="S91" s="19" t="s">
        <v>85</v>
      </c>
      <c r="T91" s="19"/>
    </row>
    <row r="92" spans="1:20">
      <c r="A92" s="18">
        <v>88</v>
      </c>
      <c r="B92" s="19" t="s">
        <v>62</v>
      </c>
      <c r="C92" s="20" t="s">
        <v>415</v>
      </c>
      <c r="D92" s="20" t="s">
        <v>27</v>
      </c>
      <c r="E92" s="22">
        <v>18307010524</v>
      </c>
      <c r="F92" s="20"/>
      <c r="G92" s="22">
        <v>32</v>
      </c>
      <c r="H92" s="22">
        <v>43</v>
      </c>
      <c r="I92" s="23">
        <f t="shared" si="1"/>
        <v>75</v>
      </c>
      <c r="J92" s="20">
        <v>7896903334</v>
      </c>
      <c r="K92" s="20" t="s">
        <v>108</v>
      </c>
      <c r="L92" s="20" t="s">
        <v>109</v>
      </c>
      <c r="M92" s="20">
        <v>9435187594</v>
      </c>
      <c r="N92" s="20" t="s">
        <v>107</v>
      </c>
      <c r="O92" s="20">
        <v>7896851459</v>
      </c>
      <c r="P92" s="25">
        <v>43396</v>
      </c>
      <c r="Q92" s="20" t="s">
        <v>1394</v>
      </c>
      <c r="R92" s="20" t="s">
        <v>397</v>
      </c>
      <c r="S92" s="20" t="s">
        <v>85</v>
      </c>
      <c r="T92" s="19"/>
    </row>
    <row r="93" spans="1:20">
      <c r="A93" s="18">
        <v>89</v>
      </c>
      <c r="B93" s="19" t="s">
        <v>62</v>
      </c>
      <c r="C93" s="19" t="s">
        <v>835</v>
      </c>
      <c r="D93" s="19" t="s">
        <v>25</v>
      </c>
      <c r="E93" s="21">
        <v>18120403201</v>
      </c>
      <c r="F93" s="19" t="s">
        <v>89</v>
      </c>
      <c r="G93" s="21">
        <v>8</v>
      </c>
      <c r="H93" s="21">
        <v>9</v>
      </c>
      <c r="I93" s="23">
        <f t="shared" si="1"/>
        <v>17</v>
      </c>
      <c r="J93" s="19">
        <v>8812023171</v>
      </c>
      <c r="K93" s="19" t="s">
        <v>87</v>
      </c>
      <c r="L93" s="19" t="s">
        <v>88</v>
      </c>
      <c r="M93" s="19">
        <v>8486605281</v>
      </c>
      <c r="N93" s="19" t="s">
        <v>364</v>
      </c>
      <c r="O93" s="19">
        <v>9613004117</v>
      </c>
      <c r="P93" s="25">
        <v>43396</v>
      </c>
      <c r="Q93" s="19" t="s">
        <v>1394</v>
      </c>
      <c r="R93" s="19" t="s">
        <v>384</v>
      </c>
      <c r="S93" s="19" t="s">
        <v>85</v>
      </c>
      <c r="T93" s="19"/>
    </row>
    <row r="94" spans="1:20">
      <c r="A94" s="18">
        <v>90</v>
      </c>
      <c r="B94" s="19" t="s">
        <v>62</v>
      </c>
      <c r="C94" s="19" t="s">
        <v>134</v>
      </c>
      <c r="D94" s="19" t="s">
        <v>27</v>
      </c>
      <c r="E94" s="21">
        <v>18307010518</v>
      </c>
      <c r="F94" s="19"/>
      <c r="G94" s="21">
        <v>20</v>
      </c>
      <c r="H94" s="21">
        <v>18</v>
      </c>
      <c r="I94" s="23">
        <f t="shared" si="1"/>
        <v>38</v>
      </c>
      <c r="J94" s="19">
        <v>8402006223</v>
      </c>
      <c r="K94" s="19" t="s">
        <v>90</v>
      </c>
      <c r="L94" s="19" t="s">
        <v>91</v>
      </c>
      <c r="M94" s="19">
        <v>9401725687</v>
      </c>
      <c r="N94" s="19" t="s">
        <v>135</v>
      </c>
      <c r="O94" s="19">
        <v>9957403644</v>
      </c>
      <c r="P94" s="25">
        <v>43397</v>
      </c>
      <c r="Q94" s="19" t="s">
        <v>1390</v>
      </c>
      <c r="R94" s="19" t="s">
        <v>393</v>
      </c>
      <c r="S94" s="19" t="s">
        <v>85</v>
      </c>
      <c r="T94" s="19"/>
    </row>
    <row r="95" spans="1:20">
      <c r="A95" s="18">
        <v>91</v>
      </c>
      <c r="B95" s="19" t="s">
        <v>62</v>
      </c>
      <c r="C95" s="19" t="s">
        <v>317</v>
      </c>
      <c r="D95" s="19" t="s">
        <v>27</v>
      </c>
      <c r="E95" s="21">
        <v>18307010526</v>
      </c>
      <c r="F95" s="19"/>
      <c r="G95" s="21">
        <v>12</v>
      </c>
      <c r="H95" s="21">
        <v>20</v>
      </c>
      <c r="I95" s="23">
        <f t="shared" si="1"/>
        <v>32</v>
      </c>
      <c r="J95" s="19">
        <v>9678487193</v>
      </c>
      <c r="K95" s="19" t="s">
        <v>90</v>
      </c>
      <c r="L95" s="19" t="s">
        <v>106</v>
      </c>
      <c r="M95" s="19">
        <v>8822120110</v>
      </c>
      <c r="N95" s="19" t="s">
        <v>110</v>
      </c>
      <c r="O95" s="19">
        <v>9957955609</v>
      </c>
      <c r="P95" s="25">
        <v>43397</v>
      </c>
      <c r="Q95" s="19" t="s">
        <v>1390</v>
      </c>
      <c r="R95" s="19" t="s">
        <v>417</v>
      </c>
      <c r="S95" s="19" t="s">
        <v>85</v>
      </c>
      <c r="T95" s="19"/>
    </row>
    <row r="96" spans="1:20">
      <c r="A96" s="18">
        <v>92</v>
      </c>
      <c r="B96" s="19" t="s">
        <v>62</v>
      </c>
      <c r="C96" s="19" t="s">
        <v>836</v>
      </c>
      <c r="D96" s="19" t="s">
        <v>25</v>
      </c>
      <c r="E96" s="21">
        <v>18120404501</v>
      </c>
      <c r="F96" s="19" t="s">
        <v>136</v>
      </c>
      <c r="G96" s="21">
        <v>15</v>
      </c>
      <c r="H96" s="21">
        <v>7</v>
      </c>
      <c r="I96" s="23">
        <f t="shared" si="1"/>
        <v>22</v>
      </c>
      <c r="J96" s="19">
        <v>8011615291</v>
      </c>
      <c r="K96" s="19" t="s">
        <v>569</v>
      </c>
      <c r="L96" s="19" t="s">
        <v>572</v>
      </c>
      <c r="M96" s="19">
        <v>9859112732</v>
      </c>
      <c r="N96" s="19" t="s">
        <v>573</v>
      </c>
      <c r="O96" s="19">
        <v>9954266682</v>
      </c>
      <c r="P96" s="25">
        <v>43397</v>
      </c>
      <c r="Q96" s="19" t="s">
        <v>1390</v>
      </c>
      <c r="R96" s="19" t="s">
        <v>461</v>
      </c>
      <c r="S96" s="19" t="s">
        <v>85</v>
      </c>
      <c r="T96" s="19"/>
    </row>
    <row r="97" spans="1:20">
      <c r="A97" s="18">
        <v>93</v>
      </c>
      <c r="B97" s="19" t="s">
        <v>62</v>
      </c>
      <c r="C97" s="19" t="s">
        <v>837</v>
      </c>
      <c r="D97" s="19" t="s">
        <v>25</v>
      </c>
      <c r="E97" s="21">
        <v>18120403802</v>
      </c>
      <c r="F97" s="19" t="s">
        <v>136</v>
      </c>
      <c r="G97" s="21">
        <v>14</v>
      </c>
      <c r="H97" s="21">
        <v>12</v>
      </c>
      <c r="I97" s="23">
        <f t="shared" si="1"/>
        <v>26</v>
      </c>
      <c r="J97" s="19">
        <v>9864697319</v>
      </c>
      <c r="K97" s="19" t="s">
        <v>146</v>
      </c>
      <c r="L97" s="19" t="s">
        <v>221</v>
      </c>
      <c r="M97" s="19">
        <v>7896515051</v>
      </c>
      <c r="N97" s="19" t="s">
        <v>307</v>
      </c>
      <c r="O97" s="19">
        <v>7399840159</v>
      </c>
      <c r="P97" s="25">
        <v>43397</v>
      </c>
      <c r="Q97" s="19" t="s">
        <v>1390</v>
      </c>
      <c r="R97" s="19" t="s">
        <v>366</v>
      </c>
      <c r="S97" s="19" t="s">
        <v>85</v>
      </c>
      <c r="T97" s="19"/>
    </row>
    <row r="98" spans="1:20">
      <c r="A98" s="18">
        <v>94</v>
      </c>
      <c r="B98" s="19" t="s">
        <v>62</v>
      </c>
      <c r="C98" s="20" t="s">
        <v>236</v>
      </c>
      <c r="D98" s="20" t="s">
        <v>27</v>
      </c>
      <c r="E98" s="22">
        <v>18307010602</v>
      </c>
      <c r="F98" s="20"/>
      <c r="G98" s="22">
        <v>24</v>
      </c>
      <c r="H98" s="22">
        <v>23</v>
      </c>
      <c r="I98" s="23">
        <f t="shared" si="1"/>
        <v>47</v>
      </c>
      <c r="J98" s="20">
        <v>7086989827</v>
      </c>
      <c r="K98" s="19" t="s">
        <v>96</v>
      </c>
      <c r="L98" s="19" t="s">
        <v>97</v>
      </c>
      <c r="M98" s="19">
        <v>9401725698</v>
      </c>
      <c r="N98" s="20" t="s">
        <v>237</v>
      </c>
      <c r="O98" s="20">
        <v>9678190037</v>
      </c>
      <c r="P98" s="24">
        <v>43398</v>
      </c>
      <c r="Q98" s="20" t="s">
        <v>1391</v>
      </c>
      <c r="R98" s="20" t="s">
        <v>389</v>
      </c>
      <c r="S98" s="20" t="s">
        <v>85</v>
      </c>
      <c r="T98" s="19"/>
    </row>
    <row r="99" spans="1:20">
      <c r="A99" s="18">
        <v>95</v>
      </c>
      <c r="B99" s="19" t="s">
        <v>62</v>
      </c>
      <c r="C99" s="19" t="s">
        <v>838</v>
      </c>
      <c r="D99" s="19" t="s">
        <v>25</v>
      </c>
      <c r="E99" s="21">
        <v>18120404201</v>
      </c>
      <c r="F99" s="19" t="s">
        <v>136</v>
      </c>
      <c r="G99" s="21">
        <v>72</v>
      </c>
      <c r="H99" s="21">
        <v>71</v>
      </c>
      <c r="I99" s="23">
        <f t="shared" si="1"/>
        <v>143</v>
      </c>
      <c r="J99" s="19">
        <v>9678326965</v>
      </c>
      <c r="K99" s="19" t="s">
        <v>146</v>
      </c>
      <c r="L99" s="19" t="s">
        <v>229</v>
      </c>
      <c r="M99" s="19">
        <v>9954866964</v>
      </c>
      <c r="N99" s="19" t="s">
        <v>689</v>
      </c>
      <c r="O99" s="19">
        <v>9678590382</v>
      </c>
      <c r="P99" s="24">
        <v>43398</v>
      </c>
      <c r="Q99" s="19" t="s">
        <v>1391</v>
      </c>
      <c r="R99" s="19" t="s">
        <v>1108</v>
      </c>
      <c r="S99" s="19" t="s">
        <v>85</v>
      </c>
      <c r="T99" s="19"/>
    </row>
    <row r="100" spans="1:20">
      <c r="A100" s="18">
        <v>96</v>
      </c>
      <c r="B100" s="19" t="s">
        <v>62</v>
      </c>
      <c r="C100" s="19" t="s">
        <v>208</v>
      </c>
      <c r="D100" s="19" t="s">
        <v>27</v>
      </c>
      <c r="E100" s="21">
        <v>18307010514</v>
      </c>
      <c r="F100" s="19"/>
      <c r="G100" s="21">
        <v>6</v>
      </c>
      <c r="H100" s="21">
        <v>9</v>
      </c>
      <c r="I100" s="23">
        <f t="shared" si="1"/>
        <v>15</v>
      </c>
      <c r="J100" s="19">
        <v>9706646027</v>
      </c>
      <c r="K100" s="19" t="s">
        <v>90</v>
      </c>
      <c r="L100" s="19" t="s">
        <v>106</v>
      </c>
      <c r="M100" s="19">
        <v>8822120110</v>
      </c>
      <c r="N100" s="19" t="s">
        <v>139</v>
      </c>
      <c r="O100" s="62">
        <v>9707280643</v>
      </c>
      <c r="P100" s="25">
        <v>43399</v>
      </c>
      <c r="Q100" s="19" t="s">
        <v>1392</v>
      </c>
      <c r="R100" s="19" t="s">
        <v>393</v>
      </c>
      <c r="S100" s="19" t="s">
        <v>85</v>
      </c>
      <c r="T100" s="19"/>
    </row>
    <row r="101" spans="1:20">
      <c r="A101" s="18">
        <v>97</v>
      </c>
      <c r="B101" s="19" t="s">
        <v>62</v>
      </c>
      <c r="C101" s="19" t="s">
        <v>839</v>
      </c>
      <c r="D101" s="19" t="s">
        <v>25</v>
      </c>
      <c r="E101" s="21">
        <v>18120404302</v>
      </c>
      <c r="F101" s="19" t="s">
        <v>136</v>
      </c>
      <c r="G101" s="21">
        <v>15</v>
      </c>
      <c r="H101" s="21">
        <v>24</v>
      </c>
      <c r="I101" s="23">
        <f t="shared" si="1"/>
        <v>39</v>
      </c>
      <c r="J101" s="19">
        <v>9957297659</v>
      </c>
      <c r="K101" s="19" t="s">
        <v>146</v>
      </c>
      <c r="L101" s="19" t="s">
        <v>229</v>
      </c>
      <c r="M101" s="19">
        <v>9954866964</v>
      </c>
      <c r="N101" s="19" t="s">
        <v>222</v>
      </c>
      <c r="O101" s="19">
        <v>9678057742</v>
      </c>
      <c r="P101" s="25">
        <v>43399</v>
      </c>
      <c r="Q101" s="19" t="s">
        <v>1392</v>
      </c>
      <c r="R101" s="19" t="s">
        <v>366</v>
      </c>
      <c r="S101" s="19" t="s">
        <v>85</v>
      </c>
      <c r="T101" s="19"/>
    </row>
    <row r="102" spans="1:20">
      <c r="A102" s="18">
        <v>98</v>
      </c>
      <c r="B102" s="19" t="s">
        <v>62</v>
      </c>
      <c r="C102" s="19" t="s">
        <v>840</v>
      </c>
      <c r="D102" s="19" t="s">
        <v>25</v>
      </c>
      <c r="E102" s="21">
        <v>18120404301</v>
      </c>
      <c r="F102" s="19" t="s">
        <v>93</v>
      </c>
      <c r="G102" s="21">
        <v>34</v>
      </c>
      <c r="H102" s="21">
        <v>23</v>
      </c>
      <c r="I102" s="23">
        <f t="shared" si="1"/>
        <v>57</v>
      </c>
      <c r="J102" s="19">
        <v>9954535258</v>
      </c>
      <c r="K102" s="19" t="s">
        <v>146</v>
      </c>
      <c r="L102" s="19" t="s">
        <v>229</v>
      </c>
      <c r="M102" s="19">
        <v>9954866964</v>
      </c>
      <c r="N102" s="19" t="s">
        <v>712</v>
      </c>
      <c r="O102" s="19">
        <v>9854429139</v>
      </c>
      <c r="P102" s="25">
        <v>43399</v>
      </c>
      <c r="Q102" s="19" t="s">
        <v>1392</v>
      </c>
      <c r="R102" s="19" t="s">
        <v>411</v>
      </c>
      <c r="S102" s="19" t="s">
        <v>85</v>
      </c>
      <c r="T102" s="19"/>
    </row>
    <row r="103" spans="1:20">
      <c r="A103" s="18">
        <v>99</v>
      </c>
      <c r="B103" s="19" t="s">
        <v>62</v>
      </c>
      <c r="C103" s="19" t="s">
        <v>199</v>
      </c>
      <c r="D103" s="19" t="s">
        <v>27</v>
      </c>
      <c r="E103" s="21">
        <v>18307010507</v>
      </c>
      <c r="F103" s="19"/>
      <c r="G103" s="21">
        <v>33</v>
      </c>
      <c r="H103" s="21">
        <v>25</v>
      </c>
      <c r="I103" s="23">
        <f t="shared" si="1"/>
        <v>58</v>
      </c>
      <c r="J103" s="19">
        <v>9954390626</v>
      </c>
      <c r="K103" s="19" t="s">
        <v>90</v>
      </c>
      <c r="L103" s="19" t="s">
        <v>106</v>
      </c>
      <c r="M103" s="19">
        <v>8822120110</v>
      </c>
      <c r="N103" s="19" t="s">
        <v>200</v>
      </c>
      <c r="O103" s="19">
        <v>9678124577</v>
      </c>
      <c r="P103" s="25">
        <v>43400</v>
      </c>
      <c r="Q103" s="19" t="s">
        <v>1393</v>
      </c>
      <c r="R103" s="19" t="s">
        <v>411</v>
      </c>
      <c r="S103" s="19" t="s">
        <v>85</v>
      </c>
      <c r="T103" s="19"/>
    </row>
    <row r="104" spans="1:20">
      <c r="A104" s="18">
        <v>100</v>
      </c>
      <c r="B104" s="19" t="s">
        <v>62</v>
      </c>
      <c r="C104" s="19" t="s">
        <v>203</v>
      </c>
      <c r="D104" s="19" t="s">
        <v>27</v>
      </c>
      <c r="E104" s="21">
        <v>18307010505</v>
      </c>
      <c r="F104" s="19"/>
      <c r="G104" s="21">
        <v>13</v>
      </c>
      <c r="H104" s="21">
        <v>14</v>
      </c>
      <c r="I104" s="23">
        <f t="shared" si="1"/>
        <v>27</v>
      </c>
      <c r="J104" s="19">
        <v>7896781342</v>
      </c>
      <c r="K104" s="19" t="s">
        <v>115</v>
      </c>
      <c r="L104" s="19" t="s">
        <v>116</v>
      </c>
      <c r="M104" s="19">
        <v>9854975666</v>
      </c>
      <c r="N104" s="19" t="s">
        <v>144</v>
      </c>
      <c r="O104" s="62">
        <v>9707043538</v>
      </c>
      <c r="P104" s="25">
        <v>43400</v>
      </c>
      <c r="Q104" s="19" t="s">
        <v>1393</v>
      </c>
      <c r="R104" s="19" t="s">
        <v>389</v>
      </c>
      <c r="S104" s="19" t="s">
        <v>85</v>
      </c>
      <c r="T104" s="19"/>
    </row>
    <row r="105" spans="1:20">
      <c r="A105" s="18">
        <v>101</v>
      </c>
      <c r="B105" s="20" t="s">
        <v>62</v>
      </c>
      <c r="C105" s="19" t="s">
        <v>841</v>
      </c>
      <c r="D105" s="19" t="s">
        <v>25</v>
      </c>
      <c r="E105" s="21">
        <v>18120403402</v>
      </c>
      <c r="F105" s="19" t="s">
        <v>93</v>
      </c>
      <c r="G105" s="21">
        <v>14</v>
      </c>
      <c r="H105" s="21">
        <v>13</v>
      </c>
      <c r="I105" s="23">
        <f t="shared" si="1"/>
        <v>27</v>
      </c>
      <c r="J105" s="19">
        <v>9954867204</v>
      </c>
      <c r="K105" s="19" t="s">
        <v>669</v>
      </c>
      <c r="L105" s="19" t="s">
        <v>724</v>
      </c>
      <c r="M105" s="19">
        <v>9435571856</v>
      </c>
      <c r="N105" s="19" t="s">
        <v>721</v>
      </c>
      <c r="O105" s="19">
        <v>9678890334</v>
      </c>
      <c r="P105" s="25">
        <v>43400</v>
      </c>
      <c r="Q105" s="19" t="s">
        <v>1393</v>
      </c>
      <c r="R105" s="19" t="s">
        <v>416</v>
      </c>
      <c r="S105" s="19" t="s">
        <v>85</v>
      </c>
      <c r="T105" s="19"/>
    </row>
    <row r="106" spans="1:20">
      <c r="A106" s="18">
        <v>102</v>
      </c>
      <c r="B106" s="19" t="s">
        <v>62</v>
      </c>
      <c r="C106" s="19" t="s">
        <v>206</v>
      </c>
      <c r="D106" s="19" t="s">
        <v>27</v>
      </c>
      <c r="E106" s="21">
        <v>18307010501</v>
      </c>
      <c r="F106" s="19"/>
      <c r="G106" s="21">
        <v>35</v>
      </c>
      <c r="H106" s="21">
        <v>21</v>
      </c>
      <c r="I106" s="23">
        <f t="shared" si="1"/>
        <v>56</v>
      </c>
      <c r="J106" s="19">
        <v>9954202053</v>
      </c>
      <c r="K106" s="19" t="s">
        <v>90</v>
      </c>
      <c r="L106" s="19" t="s">
        <v>106</v>
      </c>
      <c r="M106" s="19">
        <v>8822120110</v>
      </c>
      <c r="N106" s="19" t="s">
        <v>207</v>
      </c>
      <c r="O106" s="19">
        <v>9954138991</v>
      </c>
      <c r="P106" s="25">
        <v>43402</v>
      </c>
      <c r="Q106" s="19" t="s">
        <v>1389</v>
      </c>
      <c r="R106" s="19" t="s">
        <v>416</v>
      </c>
      <c r="S106" s="19" t="s">
        <v>85</v>
      </c>
      <c r="T106" s="19"/>
    </row>
    <row r="107" spans="1:20">
      <c r="A107" s="18">
        <v>103</v>
      </c>
      <c r="B107" s="19" t="s">
        <v>62</v>
      </c>
      <c r="C107" s="19" t="s">
        <v>319</v>
      </c>
      <c r="D107" s="19" t="s">
        <v>27</v>
      </c>
      <c r="E107" s="21">
        <v>18307010502</v>
      </c>
      <c r="F107" s="19"/>
      <c r="G107" s="21">
        <v>14</v>
      </c>
      <c r="H107" s="21">
        <v>23</v>
      </c>
      <c r="I107" s="23">
        <f t="shared" si="1"/>
        <v>37</v>
      </c>
      <c r="J107" s="19">
        <v>7576904123</v>
      </c>
      <c r="K107" s="19" t="s">
        <v>90</v>
      </c>
      <c r="L107" s="19" t="s">
        <v>106</v>
      </c>
      <c r="M107" s="19">
        <v>8822120110</v>
      </c>
      <c r="N107" s="19" t="s">
        <v>207</v>
      </c>
      <c r="O107" s="19">
        <v>9954138991</v>
      </c>
      <c r="P107" s="25">
        <v>43402</v>
      </c>
      <c r="Q107" s="19" t="s">
        <v>1389</v>
      </c>
      <c r="R107" s="19" t="s">
        <v>461</v>
      </c>
      <c r="S107" s="19" t="s">
        <v>85</v>
      </c>
      <c r="T107" s="19"/>
    </row>
    <row r="108" spans="1:20">
      <c r="A108" s="18">
        <v>104</v>
      </c>
      <c r="B108" s="19" t="s">
        <v>62</v>
      </c>
      <c r="C108" s="19" t="s">
        <v>842</v>
      </c>
      <c r="D108" s="19" t="s">
        <v>25</v>
      </c>
      <c r="E108" s="21">
        <v>18120403701</v>
      </c>
      <c r="F108" s="19" t="s">
        <v>136</v>
      </c>
      <c r="G108" s="21">
        <v>14</v>
      </c>
      <c r="H108" s="21">
        <v>14</v>
      </c>
      <c r="I108" s="23">
        <f t="shared" si="1"/>
        <v>28</v>
      </c>
      <c r="J108" s="19">
        <v>8011491831</v>
      </c>
      <c r="K108" s="19" t="s">
        <v>146</v>
      </c>
      <c r="L108" s="19" t="s">
        <v>221</v>
      </c>
      <c r="M108" s="19">
        <v>7896515051</v>
      </c>
      <c r="N108" s="19" t="s">
        <v>310</v>
      </c>
      <c r="O108" s="19">
        <v>7896147692</v>
      </c>
      <c r="P108" s="25">
        <v>43402</v>
      </c>
      <c r="Q108" s="19" t="s">
        <v>1389</v>
      </c>
      <c r="R108" s="19" t="s">
        <v>366</v>
      </c>
      <c r="S108" s="19" t="s">
        <v>85</v>
      </c>
      <c r="T108" s="19"/>
    </row>
    <row r="109" spans="1:20">
      <c r="A109" s="18">
        <v>105</v>
      </c>
      <c r="B109" s="19" t="s">
        <v>62</v>
      </c>
      <c r="C109" s="19" t="s">
        <v>565</v>
      </c>
      <c r="D109" s="19" t="s">
        <v>27</v>
      </c>
      <c r="E109" s="21">
        <v>18307010310</v>
      </c>
      <c r="F109" s="19"/>
      <c r="G109" s="21">
        <v>15</v>
      </c>
      <c r="H109" s="21">
        <v>30</v>
      </c>
      <c r="I109" s="23">
        <f t="shared" si="1"/>
        <v>45</v>
      </c>
      <c r="J109" s="19">
        <v>8471925395</v>
      </c>
      <c r="K109" s="19" t="s">
        <v>115</v>
      </c>
      <c r="L109" s="19" t="s">
        <v>566</v>
      </c>
      <c r="M109" s="19">
        <v>9954406022</v>
      </c>
      <c r="N109" s="19" t="s">
        <v>567</v>
      </c>
      <c r="O109" s="19">
        <v>9859608873</v>
      </c>
      <c r="P109" s="25">
        <v>43403</v>
      </c>
      <c r="Q109" s="19" t="s">
        <v>1394</v>
      </c>
      <c r="R109" s="19" t="s">
        <v>417</v>
      </c>
      <c r="S109" s="19" t="s">
        <v>85</v>
      </c>
      <c r="T109" s="19"/>
    </row>
    <row r="110" spans="1:20">
      <c r="A110" s="18">
        <v>106</v>
      </c>
      <c r="B110" s="19" t="s">
        <v>62</v>
      </c>
      <c r="C110" s="19" t="s">
        <v>843</v>
      </c>
      <c r="D110" s="19" t="s">
        <v>25</v>
      </c>
      <c r="E110" s="21">
        <v>18120418405</v>
      </c>
      <c r="F110" s="19" t="s">
        <v>136</v>
      </c>
      <c r="G110" s="21">
        <v>21</v>
      </c>
      <c r="H110" s="21">
        <v>54</v>
      </c>
      <c r="I110" s="23">
        <f t="shared" si="1"/>
        <v>75</v>
      </c>
      <c r="J110" s="19">
        <v>9678189920</v>
      </c>
      <c r="K110" s="19" t="s">
        <v>87</v>
      </c>
      <c r="L110" s="19" t="s">
        <v>88</v>
      </c>
      <c r="M110" s="19">
        <v>8486605281</v>
      </c>
      <c r="N110" s="19" t="s">
        <v>582</v>
      </c>
      <c r="O110" s="19"/>
      <c r="P110" s="25">
        <v>43403</v>
      </c>
      <c r="Q110" s="19" t="s">
        <v>1394</v>
      </c>
      <c r="R110" s="19" t="s">
        <v>375</v>
      </c>
      <c r="S110" s="19" t="s">
        <v>85</v>
      </c>
      <c r="T110" s="19"/>
    </row>
    <row r="111" spans="1:20">
      <c r="A111" s="18">
        <v>107</v>
      </c>
      <c r="B111" s="20" t="s">
        <v>62</v>
      </c>
      <c r="C111" s="19" t="s">
        <v>568</v>
      </c>
      <c r="D111" s="19" t="s">
        <v>27</v>
      </c>
      <c r="E111" s="21">
        <v>18307010307</v>
      </c>
      <c r="F111" s="19"/>
      <c r="G111" s="21">
        <v>27</v>
      </c>
      <c r="H111" s="21">
        <v>30</v>
      </c>
      <c r="I111" s="23">
        <f t="shared" si="1"/>
        <v>57</v>
      </c>
      <c r="J111" s="19">
        <v>9954627021</v>
      </c>
      <c r="K111" s="19" t="s">
        <v>569</v>
      </c>
      <c r="L111" s="19" t="s">
        <v>570</v>
      </c>
      <c r="M111" s="19">
        <v>7896150229</v>
      </c>
      <c r="N111" s="19" t="s">
        <v>571</v>
      </c>
      <c r="O111" s="19">
        <v>9957771861</v>
      </c>
      <c r="P111" s="25">
        <v>43404</v>
      </c>
      <c r="Q111" s="19" t="s">
        <v>1390</v>
      </c>
      <c r="R111" s="19" t="s">
        <v>461</v>
      </c>
      <c r="S111" s="19" t="s">
        <v>85</v>
      </c>
      <c r="T111" s="19"/>
    </row>
    <row r="112" spans="1:20">
      <c r="A112" s="18">
        <v>108</v>
      </c>
      <c r="B112" s="20" t="s">
        <v>62</v>
      </c>
      <c r="C112" s="26" t="s">
        <v>844</v>
      </c>
      <c r="D112" s="26" t="s">
        <v>25</v>
      </c>
      <c r="E112" s="21">
        <v>18120418101</v>
      </c>
      <c r="F112" s="19" t="s">
        <v>89</v>
      </c>
      <c r="G112" s="21">
        <v>18</v>
      </c>
      <c r="H112" s="21">
        <v>19</v>
      </c>
      <c r="I112" s="23">
        <f t="shared" si="1"/>
        <v>37</v>
      </c>
      <c r="J112" s="19">
        <v>9954407941</v>
      </c>
      <c r="K112" s="19" t="s">
        <v>87</v>
      </c>
      <c r="L112" s="19" t="s">
        <v>580</v>
      </c>
      <c r="M112" s="19">
        <v>8011559274</v>
      </c>
      <c r="N112" s="19" t="s">
        <v>581</v>
      </c>
      <c r="O112" s="19">
        <v>9678397497</v>
      </c>
      <c r="P112" s="25">
        <v>43404</v>
      </c>
      <c r="Q112" s="19" t="s">
        <v>1390</v>
      </c>
      <c r="R112" s="19" t="s">
        <v>522</v>
      </c>
      <c r="S112" s="19" t="s">
        <v>85</v>
      </c>
      <c r="T112" s="19"/>
    </row>
    <row r="113" spans="1:20">
      <c r="A113" s="18">
        <v>109</v>
      </c>
      <c r="B113" s="20"/>
      <c r="C113" s="20"/>
      <c r="D113" s="20"/>
      <c r="E113" s="22"/>
      <c r="F113" s="20"/>
      <c r="G113" s="22"/>
      <c r="H113" s="22"/>
      <c r="I113" s="23">
        <f t="shared" si="1"/>
        <v>0</v>
      </c>
      <c r="J113" s="20"/>
      <c r="K113" s="20"/>
      <c r="L113" s="20"/>
      <c r="M113" s="20"/>
      <c r="N113" s="20"/>
      <c r="O113" s="20"/>
      <c r="P113" s="24"/>
      <c r="Q113" s="20"/>
      <c r="R113" s="20"/>
      <c r="S113" s="20"/>
      <c r="T113" s="19"/>
    </row>
    <row r="114" spans="1:20">
      <c r="A114" s="18">
        <v>110</v>
      </c>
      <c r="B114" s="19"/>
      <c r="C114" s="19"/>
      <c r="D114" s="19"/>
      <c r="E114" s="21"/>
      <c r="F114" s="19"/>
      <c r="G114" s="21"/>
      <c r="H114" s="21"/>
      <c r="I114" s="23">
        <f t="shared" si="1"/>
        <v>0</v>
      </c>
      <c r="J114" s="29"/>
      <c r="K114" s="19"/>
      <c r="L114" s="19"/>
      <c r="M114" s="19"/>
      <c r="N114" s="19"/>
      <c r="O114" s="19"/>
      <c r="P114" s="25"/>
      <c r="Q114" s="19"/>
      <c r="R114" s="19"/>
      <c r="S114" s="19"/>
      <c r="T114" s="19"/>
    </row>
    <row r="115" spans="1:20">
      <c r="A115" s="18">
        <v>111</v>
      </c>
      <c r="B115" s="19"/>
      <c r="C115" s="19"/>
      <c r="D115" s="19"/>
      <c r="E115" s="21"/>
      <c r="F115" s="19"/>
      <c r="G115" s="21"/>
      <c r="H115" s="21"/>
      <c r="I115" s="23">
        <f t="shared" si="1"/>
        <v>0</v>
      </c>
      <c r="J115" s="19"/>
      <c r="K115" s="19"/>
      <c r="L115" s="19"/>
      <c r="M115" s="19"/>
      <c r="N115" s="19"/>
      <c r="O115" s="19"/>
      <c r="P115" s="25"/>
      <c r="Q115" s="19"/>
      <c r="R115" s="19"/>
      <c r="S115" s="19"/>
      <c r="T115" s="19"/>
    </row>
    <row r="116" spans="1:20">
      <c r="A116" s="18">
        <v>112</v>
      </c>
      <c r="B116" s="19"/>
      <c r="C116" s="19"/>
      <c r="D116" s="19"/>
      <c r="E116" s="21"/>
      <c r="F116" s="19"/>
      <c r="G116" s="21"/>
      <c r="H116" s="21"/>
      <c r="I116" s="23">
        <f t="shared" si="1"/>
        <v>0</v>
      </c>
      <c r="J116" s="19"/>
      <c r="K116" s="19"/>
      <c r="L116" s="19"/>
      <c r="M116" s="19"/>
      <c r="N116" s="19"/>
      <c r="O116" s="19"/>
      <c r="P116" s="25"/>
      <c r="Q116" s="19"/>
      <c r="R116" s="19"/>
      <c r="S116" s="19"/>
      <c r="T116" s="19"/>
    </row>
    <row r="117" spans="1:20">
      <c r="A117" s="18">
        <v>113</v>
      </c>
      <c r="B117" s="19"/>
      <c r="C117" s="19"/>
      <c r="D117" s="19"/>
      <c r="E117" s="21"/>
      <c r="F117" s="19"/>
      <c r="G117" s="21"/>
      <c r="H117" s="21"/>
      <c r="I117" s="23">
        <f t="shared" si="1"/>
        <v>0</v>
      </c>
      <c r="J117" s="19"/>
      <c r="K117" s="19"/>
      <c r="L117" s="19"/>
      <c r="M117" s="19"/>
      <c r="N117" s="19"/>
      <c r="O117" s="19"/>
      <c r="P117" s="25"/>
      <c r="Q117" s="19"/>
      <c r="R117" s="19"/>
      <c r="S117" s="19"/>
      <c r="T117" s="19"/>
    </row>
    <row r="118" spans="1:20">
      <c r="A118" s="18">
        <v>114</v>
      </c>
      <c r="B118" s="19"/>
      <c r="C118" s="19"/>
      <c r="D118" s="19"/>
      <c r="E118" s="21"/>
      <c r="F118" s="19"/>
      <c r="G118" s="21"/>
      <c r="H118" s="21"/>
      <c r="I118" s="23">
        <f t="shared" si="1"/>
        <v>0</v>
      </c>
      <c r="J118" s="19"/>
      <c r="K118" s="19"/>
      <c r="L118" s="19"/>
      <c r="M118" s="19"/>
      <c r="N118" s="19"/>
      <c r="O118" s="19"/>
      <c r="P118" s="24"/>
      <c r="Q118" s="19"/>
      <c r="R118" s="19"/>
      <c r="S118" s="19"/>
      <c r="T118" s="19"/>
    </row>
    <row r="119" spans="1:20">
      <c r="A119" s="18">
        <v>115</v>
      </c>
      <c r="B119" s="19"/>
      <c r="C119" s="19"/>
      <c r="D119" s="19"/>
      <c r="E119" s="21"/>
      <c r="F119" s="19"/>
      <c r="G119" s="21"/>
      <c r="H119" s="21"/>
      <c r="I119" s="23">
        <f t="shared" si="1"/>
        <v>0</v>
      </c>
      <c r="J119" s="19"/>
      <c r="K119" s="19"/>
      <c r="L119" s="19"/>
      <c r="M119" s="19"/>
      <c r="N119" s="19"/>
      <c r="O119" s="19"/>
      <c r="P119" s="25"/>
      <c r="Q119" s="19"/>
      <c r="R119" s="19"/>
      <c r="S119" s="19"/>
      <c r="T119" s="19"/>
    </row>
    <row r="120" spans="1:20">
      <c r="A120" s="18">
        <v>116</v>
      </c>
      <c r="B120" s="19"/>
      <c r="C120" s="19"/>
      <c r="D120" s="19"/>
      <c r="E120" s="21"/>
      <c r="F120" s="19"/>
      <c r="G120" s="21"/>
      <c r="H120" s="21"/>
      <c r="I120" s="23">
        <f t="shared" si="1"/>
        <v>0</v>
      </c>
      <c r="J120" s="19"/>
      <c r="K120" s="19"/>
      <c r="L120" s="19"/>
      <c r="M120" s="19"/>
      <c r="N120" s="19"/>
      <c r="O120" s="60"/>
      <c r="P120" s="25"/>
      <c r="Q120" s="19"/>
      <c r="R120" s="19"/>
      <c r="S120" s="19"/>
      <c r="T120" s="19"/>
    </row>
    <row r="121" spans="1:20">
      <c r="A121" s="18">
        <v>117</v>
      </c>
      <c r="B121" s="19"/>
      <c r="C121" s="19"/>
      <c r="D121" s="19"/>
      <c r="E121" s="21"/>
      <c r="F121" s="19"/>
      <c r="G121" s="21"/>
      <c r="H121" s="21"/>
      <c r="I121" s="23">
        <f t="shared" si="1"/>
        <v>0</v>
      </c>
      <c r="J121" s="19"/>
      <c r="K121" s="19"/>
      <c r="L121" s="19"/>
      <c r="M121" s="19"/>
      <c r="N121" s="19"/>
      <c r="O121" s="19"/>
      <c r="P121" s="25"/>
      <c r="Q121" s="19"/>
      <c r="R121" s="19"/>
      <c r="S121" s="19"/>
      <c r="T121" s="19"/>
    </row>
    <row r="122" spans="1:20">
      <c r="A122" s="18">
        <v>118</v>
      </c>
      <c r="B122" s="29"/>
      <c r="C122" s="19"/>
      <c r="D122" s="19"/>
      <c r="E122" s="21"/>
      <c r="F122" s="19"/>
      <c r="G122" s="21"/>
      <c r="H122" s="21"/>
      <c r="I122" s="23">
        <f t="shared" si="1"/>
        <v>0</v>
      </c>
      <c r="J122" s="19"/>
      <c r="K122" s="19"/>
      <c r="L122" s="19"/>
      <c r="M122" s="19"/>
      <c r="N122" s="19"/>
      <c r="O122" s="19"/>
      <c r="P122" s="25"/>
      <c r="Q122" s="19"/>
      <c r="R122" s="19"/>
      <c r="S122" s="19"/>
      <c r="T122" s="19"/>
    </row>
    <row r="123" spans="1:20">
      <c r="A123" s="18">
        <v>119</v>
      </c>
      <c r="B123" s="29"/>
      <c r="C123" s="19"/>
      <c r="D123" s="19"/>
      <c r="E123" s="21"/>
      <c r="F123" s="19"/>
      <c r="G123" s="21"/>
      <c r="H123" s="21"/>
      <c r="I123" s="23">
        <f t="shared" si="1"/>
        <v>0</v>
      </c>
      <c r="J123" s="19"/>
      <c r="K123" s="19"/>
      <c r="L123" s="19"/>
      <c r="M123" s="19"/>
      <c r="N123" s="19"/>
      <c r="O123" s="19"/>
      <c r="P123" s="25"/>
      <c r="Q123" s="19"/>
      <c r="R123" s="19"/>
      <c r="S123" s="19"/>
      <c r="T123" s="19"/>
    </row>
    <row r="124" spans="1:20">
      <c r="A124" s="18">
        <v>120</v>
      </c>
      <c r="B124" s="29"/>
      <c r="C124" s="19"/>
      <c r="D124" s="19"/>
      <c r="E124" s="21"/>
      <c r="F124" s="19"/>
      <c r="G124" s="21"/>
      <c r="H124" s="21"/>
      <c r="I124" s="23">
        <f t="shared" si="1"/>
        <v>0</v>
      </c>
      <c r="J124" s="19"/>
      <c r="K124" s="19"/>
      <c r="L124" s="19"/>
      <c r="M124" s="19"/>
      <c r="N124" s="19"/>
      <c r="O124" s="19"/>
      <c r="P124" s="25"/>
      <c r="Q124" s="19"/>
      <c r="R124" s="19"/>
      <c r="S124" s="19"/>
      <c r="T124" s="19"/>
    </row>
    <row r="125" spans="1:20">
      <c r="A125" s="18">
        <v>121</v>
      </c>
      <c r="B125" s="29"/>
      <c r="C125" s="19"/>
      <c r="D125" s="19"/>
      <c r="E125" s="21"/>
      <c r="F125" s="19"/>
      <c r="G125" s="21"/>
      <c r="H125" s="21"/>
      <c r="I125" s="23">
        <f t="shared" si="1"/>
        <v>0</v>
      </c>
      <c r="J125" s="19"/>
      <c r="K125" s="19"/>
      <c r="L125" s="19"/>
      <c r="M125" s="19"/>
      <c r="N125" s="19"/>
      <c r="O125" s="19"/>
      <c r="P125" s="25"/>
      <c r="Q125" s="19"/>
      <c r="R125" s="19"/>
      <c r="S125" s="19"/>
      <c r="T125" s="19"/>
    </row>
    <row r="126" spans="1:20">
      <c r="A126" s="18">
        <v>122</v>
      </c>
      <c r="B126" s="29"/>
      <c r="C126" s="19"/>
      <c r="D126" s="19"/>
      <c r="E126" s="21"/>
      <c r="F126" s="19"/>
      <c r="G126" s="21"/>
      <c r="H126" s="21"/>
      <c r="I126" s="23">
        <f t="shared" si="1"/>
        <v>0</v>
      </c>
      <c r="J126" s="19"/>
      <c r="K126" s="19"/>
      <c r="L126" s="19"/>
      <c r="M126" s="19"/>
      <c r="N126" s="19"/>
      <c r="O126" s="19"/>
      <c r="P126" s="25"/>
      <c r="Q126" s="19"/>
      <c r="R126" s="19"/>
      <c r="S126" s="19"/>
      <c r="T126" s="19"/>
    </row>
    <row r="127" spans="1:20">
      <c r="A127" s="18">
        <v>123</v>
      </c>
      <c r="B127" s="29"/>
      <c r="C127" s="19"/>
      <c r="D127" s="19"/>
      <c r="E127" s="21"/>
      <c r="F127" s="19"/>
      <c r="G127" s="21"/>
      <c r="H127" s="21"/>
      <c r="I127" s="23">
        <f t="shared" si="1"/>
        <v>0</v>
      </c>
      <c r="J127" s="19"/>
      <c r="K127" s="19"/>
      <c r="L127" s="19"/>
      <c r="M127" s="19"/>
      <c r="N127" s="19"/>
      <c r="O127" s="19"/>
      <c r="P127" s="25"/>
      <c r="Q127" s="19"/>
      <c r="R127" s="19"/>
      <c r="S127" s="19"/>
      <c r="T127" s="19"/>
    </row>
    <row r="128" spans="1:20">
      <c r="A128" s="18">
        <v>124</v>
      </c>
      <c r="B128" s="29"/>
      <c r="C128" s="19"/>
      <c r="D128" s="19"/>
      <c r="E128" s="21"/>
      <c r="F128" s="19"/>
      <c r="G128" s="21"/>
      <c r="H128" s="21"/>
      <c r="I128" s="23">
        <f t="shared" si="1"/>
        <v>0</v>
      </c>
      <c r="J128" s="19"/>
      <c r="K128" s="19"/>
      <c r="L128" s="19"/>
      <c r="M128" s="19"/>
      <c r="N128" s="19"/>
      <c r="O128" s="19"/>
      <c r="P128" s="25"/>
      <c r="Q128" s="19"/>
      <c r="R128" s="19"/>
      <c r="S128" s="19"/>
      <c r="T128" s="19"/>
    </row>
    <row r="129" spans="1:20">
      <c r="A129" s="18">
        <v>125</v>
      </c>
      <c r="B129" s="29"/>
      <c r="C129" s="19"/>
      <c r="D129" s="19"/>
      <c r="E129" s="21"/>
      <c r="F129" s="19"/>
      <c r="G129" s="21"/>
      <c r="H129" s="21"/>
      <c r="I129" s="23">
        <f t="shared" si="1"/>
        <v>0</v>
      </c>
      <c r="J129" s="19"/>
      <c r="K129" s="19"/>
      <c r="L129" s="19"/>
      <c r="M129" s="19"/>
      <c r="N129" s="19"/>
      <c r="O129" s="19"/>
      <c r="P129" s="25"/>
      <c r="Q129" s="19"/>
      <c r="R129" s="19"/>
      <c r="S129" s="19"/>
      <c r="T129" s="19"/>
    </row>
    <row r="130" spans="1:20">
      <c r="A130" s="18">
        <v>126</v>
      </c>
      <c r="B130" s="29"/>
      <c r="C130" s="19"/>
      <c r="D130" s="19"/>
      <c r="E130" s="21"/>
      <c r="F130" s="19"/>
      <c r="G130" s="21"/>
      <c r="H130" s="21"/>
      <c r="I130" s="23">
        <f t="shared" si="1"/>
        <v>0</v>
      </c>
      <c r="J130" s="19"/>
      <c r="K130" s="19"/>
      <c r="L130" s="19"/>
      <c r="M130" s="19"/>
      <c r="N130" s="19"/>
      <c r="O130" s="19"/>
      <c r="P130" s="25"/>
      <c r="Q130" s="19"/>
      <c r="R130" s="19"/>
      <c r="S130" s="19"/>
      <c r="T130" s="19"/>
    </row>
    <row r="131" spans="1:20">
      <c r="A131" s="18">
        <v>127</v>
      </c>
      <c r="B131" s="29"/>
      <c r="C131" s="19"/>
      <c r="D131" s="19"/>
      <c r="E131" s="21"/>
      <c r="F131" s="19"/>
      <c r="G131" s="21"/>
      <c r="H131" s="21"/>
      <c r="I131" s="23">
        <f t="shared" si="1"/>
        <v>0</v>
      </c>
      <c r="J131" s="19"/>
      <c r="K131" s="19"/>
      <c r="L131" s="19"/>
      <c r="M131" s="19"/>
      <c r="N131" s="19"/>
      <c r="O131" s="19"/>
      <c r="P131" s="25"/>
      <c r="Q131" s="19"/>
      <c r="R131" s="19"/>
      <c r="S131" s="19"/>
      <c r="T131" s="19"/>
    </row>
    <row r="132" spans="1:20">
      <c r="A132" s="18">
        <v>128</v>
      </c>
      <c r="B132" s="29"/>
      <c r="C132" s="19"/>
      <c r="D132" s="19"/>
      <c r="E132" s="21"/>
      <c r="F132" s="19"/>
      <c r="G132" s="21"/>
      <c r="H132" s="21"/>
      <c r="I132" s="23">
        <f t="shared" si="1"/>
        <v>0</v>
      </c>
      <c r="J132" s="19"/>
      <c r="K132" s="19"/>
      <c r="L132" s="19"/>
      <c r="M132" s="19"/>
      <c r="N132" s="19"/>
      <c r="O132" s="19"/>
      <c r="P132" s="25"/>
      <c r="Q132" s="19"/>
      <c r="R132" s="19"/>
      <c r="S132" s="19"/>
      <c r="T132" s="19"/>
    </row>
    <row r="133" spans="1:20">
      <c r="A133" s="18">
        <v>129</v>
      </c>
      <c r="B133" s="29"/>
      <c r="C133" s="19"/>
      <c r="D133" s="19"/>
      <c r="E133" s="21"/>
      <c r="F133" s="19"/>
      <c r="G133" s="21"/>
      <c r="H133" s="21"/>
      <c r="I133" s="23">
        <f t="shared" ref="I133:I164" si="2">SUM(G133:H133)</f>
        <v>0</v>
      </c>
      <c r="J133" s="19"/>
      <c r="K133" s="19"/>
      <c r="L133" s="19"/>
      <c r="M133" s="19"/>
      <c r="N133" s="19"/>
      <c r="O133" s="19"/>
      <c r="P133" s="25"/>
      <c r="Q133" s="19"/>
      <c r="R133" s="19"/>
      <c r="S133" s="19"/>
      <c r="T133" s="19"/>
    </row>
    <row r="134" spans="1:20">
      <c r="A134" s="18">
        <v>130</v>
      </c>
      <c r="B134" s="29"/>
      <c r="C134" s="19"/>
      <c r="D134" s="19"/>
      <c r="E134" s="21"/>
      <c r="F134" s="19"/>
      <c r="G134" s="21"/>
      <c r="H134" s="21"/>
      <c r="I134" s="23">
        <f t="shared" si="2"/>
        <v>0</v>
      </c>
      <c r="J134" s="19"/>
      <c r="K134" s="19"/>
      <c r="L134" s="19"/>
      <c r="M134" s="19"/>
      <c r="N134" s="19"/>
      <c r="O134" s="19"/>
      <c r="P134" s="25"/>
      <c r="Q134" s="19"/>
      <c r="R134" s="19"/>
      <c r="S134" s="19"/>
      <c r="T134" s="19"/>
    </row>
    <row r="135" spans="1:20">
      <c r="A135" s="18">
        <v>131</v>
      </c>
      <c r="B135" s="29"/>
      <c r="C135" s="19"/>
      <c r="D135" s="19"/>
      <c r="E135" s="21"/>
      <c r="F135" s="19"/>
      <c r="G135" s="21"/>
      <c r="H135" s="21"/>
      <c r="I135" s="23">
        <f t="shared" si="2"/>
        <v>0</v>
      </c>
      <c r="J135" s="19"/>
      <c r="K135" s="19"/>
      <c r="L135" s="19"/>
      <c r="M135" s="19"/>
      <c r="N135" s="19"/>
      <c r="O135" s="19"/>
      <c r="P135" s="25"/>
      <c r="Q135" s="19"/>
      <c r="R135" s="19"/>
      <c r="S135" s="19"/>
      <c r="T135" s="19"/>
    </row>
    <row r="136" spans="1:20">
      <c r="A136" s="18">
        <v>132</v>
      </c>
      <c r="B136" s="29"/>
      <c r="C136" s="19"/>
      <c r="D136" s="19"/>
      <c r="E136" s="21"/>
      <c r="F136" s="19"/>
      <c r="G136" s="21"/>
      <c r="H136" s="21"/>
      <c r="I136" s="23">
        <f t="shared" si="2"/>
        <v>0</v>
      </c>
      <c r="J136" s="19"/>
      <c r="K136" s="19"/>
      <c r="L136" s="19"/>
      <c r="M136" s="19"/>
      <c r="N136" s="19"/>
      <c r="O136" s="19"/>
      <c r="P136" s="25"/>
      <c r="Q136" s="19"/>
      <c r="R136" s="19"/>
      <c r="S136" s="19"/>
      <c r="T136" s="19"/>
    </row>
    <row r="137" spans="1:20">
      <c r="A137" s="18">
        <v>133</v>
      </c>
      <c r="B137" s="29"/>
      <c r="C137" s="19"/>
      <c r="D137" s="19"/>
      <c r="E137" s="21"/>
      <c r="F137" s="19"/>
      <c r="G137" s="21"/>
      <c r="H137" s="21"/>
      <c r="I137" s="23">
        <f t="shared" si="2"/>
        <v>0</v>
      </c>
      <c r="J137" s="19"/>
      <c r="K137" s="19"/>
      <c r="L137" s="19"/>
      <c r="M137" s="19"/>
      <c r="N137" s="19"/>
      <c r="O137" s="19"/>
      <c r="P137" s="25"/>
      <c r="Q137" s="19"/>
      <c r="R137" s="19"/>
      <c r="S137" s="19"/>
      <c r="T137" s="19"/>
    </row>
    <row r="138" spans="1:20">
      <c r="A138" s="18">
        <v>134</v>
      </c>
      <c r="B138" s="29"/>
      <c r="C138" s="19"/>
      <c r="D138" s="19"/>
      <c r="E138" s="21"/>
      <c r="F138" s="19"/>
      <c r="G138" s="21"/>
      <c r="H138" s="21"/>
      <c r="I138" s="23">
        <f t="shared" si="2"/>
        <v>0</v>
      </c>
      <c r="J138" s="19"/>
      <c r="K138" s="19"/>
      <c r="L138" s="19"/>
      <c r="M138" s="19"/>
      <c r="N138" s="19"/>
      <c r="O138" s="19"/>
      <c r="P138" s="25"/>
      <c r="Q138" s="19"/>
      <c r="R138" s="19"/>
      <c r="S138" s="19"/>
      <c r="T138" s="19"/>
    </row>
    <row r="139" spans="1:20">
      <c r="A139" s="18">
        <v>135</v>
      </c>
      <c r="B139" s="29"/>
      <c r="C139" s="19"/>
      <c r="D139" s="19"/>
      <c r="E139" s="21"/>
      <c r="F139" s="19"/>
      <c r="G139" s="21"/>
      <c r="H139" s="21"/>
      <c r="I139" s="23">
        <f t="shared" si="2"/>
        <v>0</v>
      </c>
      <c r="J139" s="19"/>
      <c r="K139" s="19"/>
      <c r="L139" s="19"/>
      <c r="M139" s="19"/>
      <c r="N139" s="19"/>
      <c r="O139" s="19"/>
      <c r="P139" s="25"/>
      <c r="Q139" s="19"/>
      <c r="R139" s="19"/>
      <c r="S139" s="19"/>
      <c r="T139" s="19"/>
    </row>
    <row r="140" spans="1:20">
      <c r="A140" s="18">
        <v>136</v>
      </c>
      <c r="B140" s="29"/>
      <c r="C140" s="19"/>
      <c r="D140" s="19"/>
      <c r="E140" s="21"/>
      <c r="F140" s="19"/>
      <c r="G140" s="21"/>
      <c r="H140" s="21"/>
      <c r="I140" s="23">
        <f t="shared" si="2"/>
        <v>0</v>
      </c>
      <c r="J140" s="19"/>
      <c r="K140" s="19"/>
      <c r="L140" s="19"/>
      <c r="M140" s="19"/>
      <c r="N140" s="19"/>
      <c r="O140" s="19"/>
      <c r="P140" s="25"/>
      <c r="Q140" s="19"/>
      <c r="R140" s="19"/>
      <c r="S140" s="19"/>
      <c r="T140" s="19"/>
    </row>
    <row r="141" spans="1:20">
      <c r="A141" s="18">
        <v>137</v>
      </c>
      <c r="B141" s="29"/>
      <c r="C141" s="19"/>
      <c r="D141" s="19"/>
      <c r="E141" s="21"/>
      <c r="F141" s="19"/>
      <c r="G141" s="21"/>
      <c r="H141" s="21"/>
      <c r="I141" s="23">
        <f t="shared" si="2"/>
        <v>0</v>
      </c>
      <c r="J141" s="19"/>
      <c r="K141" s="19"/>
      <c r="L141" s="19"/>
      <c r="M141" s="19"/>
      <c r="N141" s="19"/>
      <c r="O141" s="19"/>
      <c r="P141" s="25"/>
      <c r="Q141" s="19"/>
      <c r="R141" s="19"/>
      <c r="S141" s="19"/>
      <c r="T141" s="19"/>
    </row>
    <row r="142" spans="1:20">
      <c r="A142" s="18">
        <v>138</v>
      </c>
      <c r="B142" s="29"/>
      <c r="C142" s="19"/>
      <c r="D142" s="19"/>
      <c r="E142" s="21"/>
      <c r="F142" s="19"/>
      <c r="G142" s="21"/>
      <c r="H142" s="21"/>
      <c r="I142" s="23">
        <f t="shared" si="2"/>
        <v>0</v>
      </c>
      <c r="J142" s="19"/>
      <c r="K142" s="19"/>
      <c r="L142" s="19"/>
      <c r="M142" s="19"/>
      <c r="N142" s="19"/>
      <c r="O142" s="19"/>
      <c r="P142" s="25"/>
      <c r="Q142" s="19"/>
      <c r="R142" s="19"/>
      <c r="S142" s="19"/>
      <c r="T142" s="19"/>
    </row>
    <row r="143" spans="1:20">
      <c r="A143" s="18">
        <v>139</v>
      </c>
      <c r="B143" s="29"/>
      <c r="C143" s="19"/>
      <c r="D143" s="19"/>
      <c r="E143" s="21"/>
      <c r="F143" s="19"/>
      <c r="G143" s="21"/>
      <c r="H143" s="21"/>
      <c r="I143" s="23">
        <f t="shared" si="2"/>
        <v>0</v>
      </c>
      <c r="J143" s="19"/>
      <c r="K143" s="19"/>
      <c r="L143" s="19"/>
      <c r="M143" s="19"/>
      <c r="N143" s="19"/>
      <c r="O143" s="19"/>
      <c r="P143" s="25"/>
      <c r="Q143" s="19"/>
      <c r="R143" s="19"/>
      <c r="S143" s="19"/>
      <c r="T143" s="19"/>
    </row>
    <row r="144" spans="1:20">
      <c r="A144" s="18">
        <v>140</v>
      </c>
      <c r="B144" s="29"/>
      <c r="C144" s="19"/>
      <c r="D144" s="19"/>
      <c r="E144" s="21"/>
      <c r="F144" s="19"/>
      <c r="G144" s="21"/>
      <c r="H144" s="21"/>
      <c r="I144" s="23">
        <f t="shared" si="2"/>
        <v>0</v>
      </c>
      <c r="J144" s="19"/>
      <c r="K144" s="19"/>
      <c r="L144" s="19"/>
      <c r="M144" s="19"/>
      <c r="N144" s="19"/>
      <c r="O144" s="19"/>
      <c r="P144" s="25"/>
      <c r="Q144" s="19"/>
      <c r="R144" s="19"/>
      <c r="S144" s="19"/>
      <c r="T144" s="19"/>
    </row>
    <row r="145" spans="1:20">
      <c r="A145" s="18">
        <v>141</v>
      </c>
      <c r="B145" s="29"/>
      <c r="C145" s="19"/>
      <c r="D145" s="19"/>
      <c r="E145" s="21"/>
      <c r="F145" s="19"/>
      <c r="G145" s="21"/>
      <c r="H145" s="21"/>
      <c r="I145" s="23">
        <f t="shared" si="2"/>
        <v>0</v>
      </c>
      <c r="J145" s="19"/>
      <c r="K145" s="19"/>
      <c r="L145" s="19"/>
      <c r="M145" s="19"/>
      <c r="N145" s="19"/>
      <c r="O145" s="19"/>
      <c r="P145" s="25"/>
      <c r="Q145" s="19"/>
      <c r="R145" s="19"/>
      <c r="S145" s="19"/>
      <c r="T145" s="19"/>
    </row>
    <row r="146" spans="1:20">
      <c r="A146" s="18">
        <v>142</v>
      </c>
      <c r="B146" s="29"/>
      <c r="C146" s="19"/>
      <c r="D146" s="19"/>
      <c r="E146" s="21"/>
      <c r="F146" s="19"/>
      <c r="G146" s="21"/>
      <c r="H146" s="21"/>
      <c r="I146" s="23">
        <f t="shared" si="2"/>
        <v>0</v>
      </c>
      <c r="J146" s="19"/>
      <c r="K146" s="19"/>
      <c r="L146" s="19"/>
      <c r="M146" s="19"/>
      <c r="N146" s="19"/>
      <c r="O146" s="19"/>
      <c r="P146" s="25"/>
      <c r="Q146" s="19"/>
      <c r="R146" s="19"/>
      <c r="S146" s="19"/>
      <c r="T146" s="19"/>
    </row>
    <row r="147" spans="1:20">
      <c r="A147" s="18">
        <v>143</v>
      </c>
      <c r="B147" s="29"/>
      <c r="C147" s="19"/>
      <c r="D147" s="19"/>
      <c r="E147" s="21"/>
      <c r="F147" s="19"/>
      <c r="G147" s="21"/>
      <c r="H147" s="21"/>
      <c r="I147" s="23">
        <f t="shared" si="2"/>
        <v>0</v>
      </c>
      <c r="J147" s="19"/>
      <c r="K147" s="19"/>
      <c r="L147" s="19"/>
      <c r="M147" s="19"/>
      <c r="N147" s="19"/>
      <c r="O147" s="19"/>
      <c r="P147" s="25"/>
      <c r="Q147" s="19"/>
      <c r="R147" s="19"/>
      <c r="S147" s="19"/>
      <c r="T147" s="19"/>
    </row>
    <row r="148" spans="1:20">
      <c r="A148" s="18">
        <v>144</v>
      </c>
      <c r="B148" s="29"/>
      <c r="C148" s="19"/>
      <c r="D148" s="19"/>
      <c r="E148" s="21"/>
      <c r="F148" s="19"/>
      <c r="G148" s="21"/>
      <c r="H148" s="21"/>
      <c r="I148" s="23">
        <f t="shared" si="2"/>
        <v>0</v>
      </c>
      <c r="J148" s="19"/>
      <c r="K148" s="19"/>
      <c r="L148" s="19"/>
      <c r="M148" s="19"/>
      <c r="N148" s="19"/>
      <c r="O148" s="19"/>
      <c r="P148" s="25"/>
      <c r="Q148" s="19"/>
      <c r="R148" s="19"/>
      <c r="S148" s="19"/>
      <c r="T148" s="19"/>
    </row>
    <row r="149" spans="1:20">
      <c r="A149" s="18">
        <v>145</v>
      </c>
      <c r="B149" s="29"/>
      <c r="C149" s="19"/>
      <c r="D149" s="19"/>
      <c r="E149" s="21"/>
      <c r="F149" s="19"/>
      <c r="G149" s="21"/>
      <c r="H149" s="21"/>
      <c r="I149" s="23">
        <f t="shared" si="2"/>
        <v>0</v>
      </c>
      <c r="J149" s="19"/>
      <c r="K149" s="19"/>
      <c r="L149" s="19"/>
      <c r="M149" s="19"/>
      <c r="N149" s="19"/>
      <c r="O149" s="19"/>
      <c r="P149" s="25"/>
      <c r="Q149" s="19"/>
      <c r="R149" s="19"/>
      <c r="S149" s="19"/>
      <c r="T149" s="19"/>
    </row>
    <row r="150" spans="1:20">
      <c r="A150" s="18">
        <v>146</v>
      </c>
      <c r="B150" s="29"/>
      <c r="C150" s="19"/>
      <c r="D150" s="19"/>
      <c r="E150" s="21"/>
      <c r="F150" s="19"/>
      <c r="G150" s="21"/>
      <c r="H150" s="21"/>
      <c r="I150" s="23">
        <f t="shared" si="2"/>
        <v>0</v>
      </c>
      <c r="J150" s="19"/>
      <c r="K150" s="19"/>
      <c r="L150" s="19"/>
      <c r="M150" s="19"/>
      <c r="N150" s="19"/>
      <c r="O150" s="19"/>
      <c r="P150" s="25"/>
      <c r="Q150" s="19"/>
      <c r="R150" s="19"/>
      <c r="S150" s="19"/>
      <c r="T150" s="19"/>
    </row>
    <row r="151" spans="1:20">
      <c r="A151" s="18">
        <v>147</v>
      </c>
      <c r="B151" s="29"/>
      <c r="C151" s="19"/>
      <c r="D151" s="19"/>
      <c r="E151" s="21"/>
      <c r="F151" s="19"/>
      <c r="G151" s="21"/>
      <c r="H151" s="21"/>
      <c r="I151" s="23">
        <f t="shared" si="2"/>
        <v>0</v>
      </c>
      <c r="J151" s="19"/>
      <c r="K151" s="19"/>
      <c r="L151" s="19"/>
      <c r="M151" s="19"/>
      <c r="N151" s="19"/>
      <c r="O151" s="19"/>
      <c r="P151" s="25"/>
      <c r="Q151" s="19"/>
      <c r="R151" s="19"/>
      <c r="S151" s="19"/>
      <c r="T151" s="19"/>
    </row>
    <row r="152" spans="1:20">
      <c r="A152" s="18">
        <v>148</v>
      </c>
      <c r="B152" s="29"/>
      <c r="C152" s="19"/>
      <c r="D152" s="19"/>
      <c r="E152" s="21"/>
      <c r="F152" s="19"/>
      <c r="G152" s="21"/>
      <c r="H152" s="21"/>
      <c r="I152" s="23">
        <f t="shared" si="2"/>
        <v>0</v>
      </c>
      <c r="J152" s="19"/>
      <c r="K152" s="19"/>
      <c r="L152" s="19"/>
      <c r="M152" s="19"/>
      <c r="N152" s="19"/>
      <c r="O152" s="19"/>
      <c r="P152" s="25"/>
      <c r="Q152" s="19"/>
      <c r="R152" s="19"/>
      <c r="S152" s="19"/>
      <c r="T152" s="19"/>
    </row>
    <row r="153" spans="1:20">
      <c r="A153" s="18">
        <v>149</v>
      </c>
      <c r="B153" s="29"/>
      <c r="C153" s="19"/>
      <c r="D153" s="19"/>
      <c r="E153" s="21"/>
      <c r="F153" s="19"/>
      <c r="G153" s="21"/>
      <c r="H153" s="21"/>
      <c r="I153" s="23">
        <f t="shared" si="2"/>
        <v>0</v>
      </c>
      <c r="J153" s="19"/>
      <c r="K153" s="19"/>
      <c r="L153" s="19"/>
      <c r="M153" s="19"/>
      <c r="N153" s="19"/>
      <c r="O153" s="19"/>
      <c r="P153" s="25"/>
      <c r="Q153" s="19"/>
      <c r="R153" s="19"/>
      <c r="S153" s="19"/>
      <c r="T153" s="19"/>
    </row>
    <row r="154" spans="1:20">
      <c r="A154" s="18">
        <v>150</v>
      </c>
      <c r="B154" s="29"/>
      <c r="C154" s="19"/>
      <c r="D154" s="19"/>
      <c r="E154" s="21"/>
      <c r="F154" s="19"/>
      <c r="G154" s="21"/>
      <c r="H154" s="21"/>
      <c r="I154" s="23">
        <f t="shared" si="2"/>
        <v>0</v>
      </c>
      <c r="J154" s="19"/>
      <c r="K154" s="19"/>
      <c r="L154" s="19"/>
      <c r="M154" s="19"/>
      <c r="N154" s="19"/>
      <c r="O154" s="19"/>
      <c r="P154" s="25"/>
      <c r="Q154" s="19"/>
      <c r="R154" s="19"/>
      <c r="S154" s="19"/>
      <c r="T154" s="19"/>
    </row>
    <row r="155" spans="1:20">
      <c r="A155" s="18">
        <v>151</v>
      </c>
      <c r="B155" s="29"/>
      <c r="C155" s="19"/>
      <c r="D155" s="19"/>
      <c r="E155" s="21"/>
      <c r="F155" s="19"/>
      <c r="G155" s="21"/>
      <c r="H155" s="21"/>
      <c r="I155" s="23">
        <f t="shared" si="2"/>
        <v>0</v>
      </c>
      <c r="J155" s="19"/>
      <c r="K155" s="19"/>
      <c r="L155" s="19"/>
      <c r="M155" s="19"/>
      <c r="N155" s="19"/>
      <c r="O155" s="19"/>
      <c r="P155" s="25"/>
      <c r="Q155" s="19"/>
      <c r="R155" s="19"/>
      <c r="S155" s="19"/>
      <c r="T155" s="19"/>
    </row>
    <row r="156" spans="1:20">
      <c r="A156" s="18">
        <v>152</v>
      </c>
      <c r="B156" s="29"/>
      <c r="C156" s="19"/>
      <c r="D156" s="19"/>
      <c r="E156" s="21"/>
      <c r="F156" s="19"/>
      <c r="G156" s="21"/>
      <c r="H156" s="21"/>
      <c r="I156" s="23">
        <f t="shared" si="2"/>
        <v>0</v>
      </c>
      <c r="J156" s="19"/>
      <c r="K156" s="19"/>
      <c r="L156" s="19"/>
      <c r="M156" s="19"/>
      <c r="N156" s="19"/>
      <c r="O156" s="19"/>
      <c r="P156" s="25"/>
      <c r="Q156" s="19"/>
      <c r="R156" s="19"/>
      <c r="S156" s="19"/>
      <c r="T156" s="19"/>
    </row>
    <row r="157" spans="1:20">
      <c r="A157" s="18">
        <v>153</v>
      </c>
      <c r="B157" s="29"/>
      <c r="C157" s="19"/>
      <c r="D157" s="19"/>
      <c r="E157" s="21"/>
      <c r="F157" s="19"/>
      <c r="G157" s="21"/>
      <c r="H157" s="21"/>
      <c r="I157" s="23">
        <f t="shared" si="2"/>
        <v>0</v>
      </c>
      <c r="J157" s="19"/>
      <c r="K157" s="19"/>
      <c r="L157" s="19"/>
      <c r="M157" s="19"/>
      <c r="N157" s="19"/>
      <c r="O157" s="19"/>
      <c r="P157" s="25"/>
      <c r="Q157" s="19"/>
      <c r="R157" s="19"/>
      <c r="S157" s="19"/>
      <c r="T157" s="19"/>
    </row>
    <row r="158" spans="1:20">
      <c r="A158" s="18">
        <v>154</v>
      </c>
      <c r="B158" s="29"/>
      <c r="C158" s="19"/>
      <c r="D158" s="19"/>
      <c r="E158" s="21"/>
      <c r="F158" s="19"/>
      <c r="G158" s="21"/>
      <c r="H158" s="21"/>
      <c r="I158" s="23">
        <f t="shared" si="2"/>
        <v>0</v>
      </c>
      <c r="J158" s="19"/>
      <c r="K158" s="19"/>
      <c r="L158" s="19"/>
      <c r="M158" s="19"/>
      <c r="N158" s="19"/>
      <c r="O158" s="19"/>
      <c r="P158" s="25"/>
      <c r="Q158" s="19"/>
      <c r="R158" s="19"/>
      <c r="S158" s="19"/>
      <c r="T158" s="19"/>
    </row>
    <row r="159" spans="1:20">
      <c r="A159" s="18">
        <v>155</v>
      </c>
      <c r="B159" s="29"/>
      <c r="C159" s="19"/>
      <c r="D159" s="19"/>
      <c r="E159" s="21"/>
      <c r="F159" s="19"/>
      <c r="G159" s="21"/>
      <c r="H159" s="21"/>
      <c r="I159" s="23">
        <f t="shared" si="2"/>
        <v>0</v>
      </c>
      <c r="J159" s="19"/>
      <c r="K159" s="19"/>
      <c r="L159" s="19"/>
      <c r="M159" s="19"/>
      <c r="N159" s="19"/>
      <c r="O159" s="19"/>
      <c r="P159" s="25"/>
      <c r="Q159" s="19"/>
      <c r="R159" s="19"/>
      <c r="S159" s="19"/>
      <c r="T159" s="19"/>
    </row>
    <row r="160" spans="1:20">
      <c r="A160" s="18">
        <v>156</v>
      </c>
      <c r="B160" s="29"/>
      <c r="C160" s="19"/>
      <c r="D160" s="19"/>
      <c r="E160" s="21"/>
      <c r="F160" s="19"/>
      <c r="G160" s="21"/>
      <c r="H160" s="21"/>
      <c r="I160" s="23">
        <f t="shared" si="2"/>
        <v>0</v>
      </c>
      <c r="J160" s="19"/>
      <c r="K160" s="19"/>
      <c r="L160" s="19"/>
      <c r="M160" s="19"/>
      <c r="N160" s="19"/>
      <c r="O160" s="19"/>
      <c r="P160" s="25"/>
      <c r="Q160" s="19"/>
      <c r="R160" s="19"/>
      <c r="S160" s="19"/>
      <c r="T160" s="19"/>
    </row>
    <row r="161" spans="1:20">
      <c r="A161" s="18">
        <v>157</v>
      </c>
      <c r="B161" s="29"/>
      <c r="C161" s="19"/>
      <c r="D161" s="19"/>
      <c r="E161" s="21"/>
      <c r="F161" s="19"/>
      <c r="G161" s="21"/>
      <c r="H161" s="21"/>
      <c r="I161" s="23">
        <f t="shared" si="2"/>
        <v>0</v>
      </c>
      <c r="J161" s="19"/>
      <c r="K161" s="19"/>
      <c r="L161" s="19"/>
      <c r="M161" s="19"/>
      <c r="N161" s="19"/>
      <c r="O161" s="19"/>
      <c r="P161" s="25"/>
      <c r="Q161" s="19"/>
      <c r="R161" s="19"/>
      <c r="S161" s="19"/>
      <c r="T161" s="19"/>
    </row>
    <row r="162" spans="1:20">
      <c r="A162" s="18">
        <v>158</v>
      </c>
      <c r="B162" s="29"/>
      <c r="C162" s="19"/>
      <c r="D162" s="19"/>
      <c r="E162" s="21"/>
      <c r="F162" s="19"/>
      <c r="G162" s="21"/>
      <c r="H162" s="21"/>
      <c r="I162" s="23">
        <f t="shared" si="2"/>
        <v>0</v>
      </c>
      <c r="J162" s="19"/>
      <c r="K162" s="19"/>
      <c r="L162" s="19"/>
      <c r="M162" s="19"/>
      <c r="N162" s="19"/>
      <c r="O162" s="19"/>
      <c r="P162" s="25"/>
      <c r="Q162" s="19"/>
      <c r="R162" s="19"/>
      <c r="S162" s="19"/>
      <c r="T162" s="19"/>
    </row>
    <row r="163" spans="1:20">
      <c r="A163" s="18">
        <v>159</v>
      </c>
      <c r="B163" s="29"/>
      <c r="C163" s="19"/>
      <c r="D163" s="19"/>
      <c r="E163" s="21"/>
      <c r="F163" s="19"/>
      <c r="G163" s="21"/>
      <c r="H163" s="21"/>
      <c r="I163" s="23">
        <f t="shared" si="2"/>
        <v>0</v>
      </c>
      <c r="J163" s="19"/>
      <c r="K163" s="19"/>
      <c r="L163" s="19"/>
      <c r="M163" s="19"/>
      <c r="N163" s="19"/>
      <c r="O163" s="19"/>
      <c r="P163" s="25"/>
      <c r="Q163" s="19"/>
      <c r="R163" s="19"/>
      <c r="S163" s="19"/>
      <c r="T163" s="19"/>
    </row>
    <row r="164" spans="1:20">
      <c r="A164" s="18">
        <v>160</v>
      </c>
      <c r="B164" s="29"/>
      <c r="C164" s="19"/>
      <c r="D164" s="19"/>
      <c r="E164" s="21"/>
      <c r="F164" s="19"/>
      <c r="G164" s="21"/>
      <c r="H164" s="21"/>
      <c r="I164" s="23">
        <f t="shared" si="2"/>
        <v>0</v>
      </c>
      <c r="J164" s="19"/>
      <c r="K164" s="19"/>
      <c r="L164" s="19"/>
      <c r="M164" s="19"/>
      <c r="N164" s="19"/>
      <c r="O164" s="19"/>
      <c r="P164" s="25"/>
      <c r="Q164" s="19"/>
      <c r="R164" s="19"/>
      <c r="S164" s="19"/>
      <c r="T164" s="19"/>
    </row>
    <row r="165" spans="1:20">
      <c r="A165" s="17" t="s">
        <v>11</v>
      </c>
      <c r="B165" s="17"/>
      <c r="C165" s="17">
        <f>COUNTIFS(C5:C164,"*")</f>
        <v>108</v>
      </c>
      <c r="D165" s="17"/>
      <c r="E165" s="31"/>
      <c r="F165" s="17"/>
      <c r="G165" s="31">
        <f>SUM(G5:G164)</f>
        <v>3259</v>
      </c>
      <c r="H165" s="31">
        <f>SUM(H5:H164)</f>
        <v>4620</v>
      </c>
      <c r="I165" s="31">
        <f>SUM(I5:I164)</f>
        <v>7879</v>
      </c>
      <c r="J165" s="17"/>
      <c r="K165" s="17"/>
      <c r="L165" s="17"/>
      <c r="M165" s="17"/>
      <c r="N165" s="17"/>
      <c r="O165" s="17"/>
      <c r="P165" s="32"/>
      <c r="Q165" s="17"/>
      <c r="R165" s="17"/>
      <c r="S165" s="17"/>
      <c r="T165" s="33"/>
    </row>
    <row r="166" spans="1:20">
      <c r="A166" s="34" t="s">
        <v>61</v>
      </c>
      <c r="B166" s="35">
        <f>COUNTIF(B$5:B$164,"Team 1")</f>
        <v>62</v>
      </c>
      <c r="C166" s="34" t="s">
        <v>27</v>
      </c>
      <c r="D166" s="35">
        <f>COUNTIF(D5:D164,"Anganwadi")</f>
        <v>72</v>
      </c>
    </row>
    <row r="167" spans="1:20">
      <c r="A167" s="34" t="s">
        <v>62</v>
      </c>
      <c r="B167" s="35">
        <f>COUNTIF(B$6:B$164,"Team 2")</f>
        <v>46</v>
      </c>
      <c r="C167" s="34" t="s">
        <v>25</v>
      </c>
      <c r="D167" s="35">
        <f>COUNTIF(D5:D164,"School")</f>
        <v>36</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6"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60" activePane="bottomRight" state="frozen"/>
      <selection pane="topRight" activeCell="C1" sqref="C1"/>
      <selection pane="bottomLeft" activeCell="A5" sqref="A5"/>
      <selection pane="bottomRight" activeCell="C3" sqref="C3:C4"/>
    </sheetView>
  </sheetViews>
  <sheetFormatPr defaultRowHeight="15.75"/>
  <cols>
    <col min="1" max="1" width="10" style="14" customWidth="1"/>
    <col min="2" max="2" width="13.140625" style="14" customWidth="1"/>
    <col min="3" max="3" width="25.85546875" style="14" customWidth="1"/>
    <col min="4" max="4" width="17.5703125" style="14" bestFit="1" customWidth="1"/>
    <col min="5" max="5" width="16" style="36" customWidth="1"/>
    <col min="6" max="6" width="17" style="14" customWidth="1"/>
    <col min="7" max="7" width="6.140625" style="36" customWidth="1"/>
    <col min="8" max="8" width="6.7109375" style="36" bestFit="1" customWidth="1"/>
    <col min="9" max="9" width="6.7109375" style="14" bestFit="1" customWidth="1"/>
    <col min="10" max="10" width="16.7109375" style="14" customWidth="1"/>
    <col min="11" max="13" width="19.5703125" style="14" customWidth="1"/>
    <col min="14" max="14" width="19.140625" style="14" customWidth="1"/>
    <col min="15" max="15" width="17.140625" style="14" bestFit="1" customWidth="1"/>
    <col min="16" max="16" width="15.28515625" style="14" customWidth="1"/>
    <col min="17" max="17" width="11.5703125" style="14" bestFit="1" customWidth="1"/>
    <col min="18" max="18" width="17.5703125" style="14" customWidth="1"/>
    <col min="19" max="19" width="19.5703125" style="14" customWidth="1"/>
    <col min="20" max="16384" width="9.140625" style="14"/>
  </cols>
  <sheetData>
    <row r="1" spans="1:20" ht="51" customHeight="1">
      <c r="A1" s="125" t="s">
        <v>1425</v>
      </c>
      <c r="B1" s="125"/>
      <c r="C1" s="125"/>
      <c r="D1" s="126"/>
      <c r="E1" s="126"/>
      <c r="F1" s="126"/>
      <c r="G1" s="126"/>
      <c r="H1" s="126"/>
      <c r="I1" s="126"/>
      <c r="J1" s="126"/>
      <c r="K1" s="126"/>
      <c r="L1" s="126"/>
      <c r="M1" s="126"/>
      <c r="N1" s="126"/>
      <c r="O1" s="126"/>
      <c r="P1" s="126"/>
      <c r="Q1" s="126"/>
      <c r="R1" s="126"/>
      <c r="S1" s="126"/>
    </row>
    <row r="2" spans="1:20">
      <c r="A2" s="129" t="s">
        <v>59</v>
      </c>
      <c r="B2" s="130"/>
      <c r="C2" s="130"/>
      <c r="D2" s="15">
        <v>43405</v>
      </c>
      <c r="E2" s="16"/>
      <c r="F2" s="16"/>
      <c r="G2" s="16"/>
      <c r="H2" s="16"/>
      <c r="I2" s="16"/>
      <c r="J2" s="16"/>
      <c r="K2" s="16"/>
      <c r="L2" s="16"/>
      <c r="M2" s="16"/>
      <c r="N2" s="16"/>
      <c r="O2" s="16"/>
      <c r="P2" s="16"/>
      <c r="Q2" s="16"/>
      <c r="R2" s="16"/>
      <c r="S2" s="16"/>
    </row>
    <row r="3" spans="1:20" ht="24" customHeight="1">
      <c r="A3" s="124" t="s">
        <v>14</v>
      </c>
      <c r="B3" s="127" t="s">
        <v>777</v>
      </c>
      <c r="C3" s="123" t="s">
        <v>7</v>
      </c>
      <c r="D3" s="123" t="s">
        <v>55</v>
      </c>
      <c r="E3" s="123" t="s">
        <v>16</v>
      </c>
      <c r="F3" s="123" t="s">
        <v>347</v>
      </c>
      <c r="G3" s="123" t="s">
        <v>8</v>
      </c>
      <c r="H3" s="123"/>
      <c r="I3" s="123"/>
      <c r="J3" s="123" t="s">
        <v>33</v>
      </c>
      <c r="K3" s="127" t="s">
        <v>35</v>
      </c>
      <c r="L3" s="127" t="s">
        <v>52</v>
      </c>
      <c r="M3" s="127" t="s">
        <v>53</v>
      </c>
      <c r="N3" s="127" t="s">
        <v>36</v>
      </c>
      <c r="O3" s="127" t="s">
        <v>37</v>
      </c>
      <c r="P3" s="124" t="s">
        <v>54</v>
      </c>
      <c r="Q3" s="123" t="s">
        <v>778</v>
      </c>
      <c r="R3" s="123" t="s">
        <v>34</v>
      </c>
      <c r="S3" s="123" t="s">
        <v>779</v>
      </c>
      <c r="T3" s="123" t="s">
        <v>13</v>
      </c>
    </row>
    <row r="4" spans="1:20" ht="25.5" customHeight="1">
      <c r="A4" s="124"/>
      <c r="B4" s="131"/>
      <c r="C4" s="123"/>
      <c r="D4" s="123"/>
      <c r="E4" s="123"/>
      <c r="F4" s="123"/>
      <c r="G4" s="17" t="s">
        <v>9</v>
      </c>
      <c r="H4" s="17" t="s">
        <v>10</v>
      </c>
      <c r="I4" s="17" t="s">
        <v>11</v>
      </c>
      <c r="J4" s="123"/>
      <c r="K4" s="128"/>
      <c r="L4" s="128"/>
      <c r="M4" s="128"/>
      <c r="N4" s="128"/>
      <c r="O4" s="128"/>
      <c r="P4" s="124"/>
      <c r="Q4" s="124"/>
      <c r="R4" s="123"/>
      <c r="S4" s="123"/>
      <c r="T4" s="123"/>
    </row>
    <row r="5" spans="1:20">
      <c r="A5" s="18">
        <v>1</v>
      </c>
      <c r="B5" s="19" t="s">
        <v>61</v>
      </c>
      <c r="C5" s="19" t="s">
        <v>1265</v>
      </c>
      <c r="D5" s="19" t="s">
        <v>27</v>
      </c>
      <c r="E5" s="21">
        <v>18307070613</v>
      </c>
      <c r="F5" s="19"/>
      <c r="G5" s="21">
        <v>50</v>
      </c>
      <c r="H5" s="21">
        <v>32</v>
      </c>
      <c r="I5" s="23">
        <f t="shared" ref="I5:I42" si="0">SUM(G5:H5)</f>
        <v>82</v>
      </c>
      <c r="J5" s="19">
        <v>9859621642</v>
      </c>
      <c r="K5" s="19" t="s">
        <v>258</v>
      </c>
      <c r="L5" s="19" t="s">
        <v>269</v>
      </c>
      <c r="M5" s="19">
        <v>9854461947</v>
      </c>
      <c r="N5" s="19" t="s">
        <v>270</v>
      </c>
      <c r="O5" s="19">
        <v>9957510835</v>
      </c>
      <c r="P5" s="25">
        <v>43405</v>
      </c>
      <c r="Q5" s="19" t="s">
        <v>1391</v>
      </c>
      <c r="R5" s="19" t="s">
        <v>355</v>
      </c>
      <c r="S5" s="19" t="s">
        <v>98</v>
      </c>
      <c r="T5" s="19"/>
    </row>
    <row r="6" spans="1:20">
      <c r="A6" s="18">
        <v>2</v>
      </c>
      <c r="B6" s="19" t="s">
        <v>61</v>
      </c>
      <c r="C6" s="19" t="s">
        <v>275</v>
      </c>
      <c r="D6" s="19" t="s">
        <v>27</v>
      </c>
      <c r="E6" s="21">
        <v>18307070609</v>
      </c>
      <c r="F6" s="19"/>
      <c r="G6" s="21">
        <v>14</v>
      </c>
      <c r="H6" s="21">
        <v>10</v>
      </c>
      <c r="I6" s="23">
        <f t="shared" si="0"/>
        <v>24</v>
      </c>
      <c r="J6" s="19">
        <v>8812859790</v>
      </c>
      <c r="K6" s="19" t="s">
        <v>258</v>
      </c>
      <c r="L6" s="19" t="s">
        <v>269</v>
      </c>
      <c r="M6" s="19">
        <v>9854461947</v>
      </c>
      <c r="N6" s="19" t="s">
        <v>270</v>
      </c>
      <c r="O6" s="19">
        <v>9957510835</v>
      </c>
      <c r="P6" s="25">
        <v>43405</v>
      </c>
      <c r="Q6" s="19" t="s">
        <v>1391</v>
      </c>
      <c r="R6" s="19" t="s">
        <v>355</v>
      </c>
      <c r="S6" s="19" t="s">
        <v>98</v>
      </c>
      <c r="T6" s="19"/>
    </row>
    <row r="7" spans="1:20">
      <c r="A7" s="18">
        <v>3</v>
      </c>
      <c r="B7" s="19" t="s">
        <v>61</v>
      </c>
      <c r="C7" s="19" t="s">
        <v>1266</v>
      </c>
      <c r="D7" s="19" t="s">
        <v>27</v>
      </c>
      <c r="E7" s="21">
        <v>18307070611</v>
      </c>
      <c r="F7" s="19"/>
      <c r="G7" s="21">
        <v>24</v>
      </c>
      <c r="H7" s="21">
        <v>26</v>
      </c>
      <c r="I7" s="23">
        <f t="shared" si="0"/>
        <v>50</v>
      </c>
      <c r="J7" s="19">
        <v>8404053718</v>
      </c>
      <c r="K7" s="19" t="s">
        <v>258</v>
      </c>
      <c r="L7" s="19" t="s">
        <v>269</v>
      </c>
      <c r="M7" s="19">
        <v>9854461947</v>
      </c>
      <c r="N7" s="19" t="s">
        <v>270</v>
      </c>
      <c r="O7" s="19">
        <v>9957510835</v>
      </c>
      <c r="P7" s="25">
        <v>43405</v>
      </c>
      <c r="Q7" s="19" t="s">
        <v>1391</v>
      </c>
      <c r="R7" s="19" t="s">
        <v>355</v>
      </c>
      <c r="S7" s="19" t="s">
        <v>98</v>
      </c>
      <c r="T7" s="19"/>
    </row>
    <row r="8" spans="1:20" ht="31.5">
      <c r="A8" s="18">
        <v>4</v>
      </c>
      <c r="B8" s="19" t="s">
        <v>61</v>
      </c>
      <c r="C8" s="19" t="s">
        <v>263</v>
      </c>
      <c r="D8" s="19" t="s">
        <v>27</v>
      </c>
      <c r="E8" s="21">
        <v>18307070223</v>
      </c>
      <c r="F8" s="19"/>
      <c r="G8" s="21">
        <v>20</v>
      </c>
      <c r="H8" s="21">
        <v>14</v>
      </c>
      <c r="I8" s="23">
        <f t="shared" si="0"/>
        <v>34</v>
      </c>
      <c r="J8" s="19">
        <v>9954934282</v>
      </c>
      <c r="K8" s="19" t="s">
        <v>244</v>
      </c>
      <c r="L8" s="19" t="s">
        <v>175</v>
      </c>
      <c r="M8" s="19"/>
      <c r="N8" s="19" t="s">
        <v>255</v>
      </c>
      <c r="O8" s="19"/>
      <c r="P8" s="25">
        <v>43406</v>
      </c>
      <c r="Q8" s="19" t="s">
        <v>1392</v>
      </c>
      <c r="R8" s="19" t="s">
        <v>353</v>
      </c>
      <c r="S8" s="19" t="s">
        <v>98</v>
      </c>
      <c r="T8" s="19"/>
    </row>
    <row r="9" spans="1:20">
      <c r="A9" s="18">
        <v>5</v>
      </c>
      <c r="B9" s="19" t="s">
        <v>61</v>
      </c>
      <c r="C9" s="19" t="s">
        <v>381</v>
      </c>
      <c r="D9" s="19" t="s">
        <v>27</v>
      </c>
      <c r="E9" s="21">
        <v>18307070626</v>
      </c>
      <c r="F9" s="19"/>
      <c r="G9" s="21">
        <v>21</v>
      </c>
      <c r="H9" s="21">
        <v>21</v>
      </c>
      <c r="I9" s="23">
        <f t="shared" si="0"/>
        <v>42</v>
      </c>
      <c r="J9" s="19">
        <v>9954405814</v>
      </c>
      <c r="K9" s="19" t="s">
        <v>118</v>
      </c>
      <c r="L9" s="19" t="s">
        <v>127</v>
      </c>
      <c r="M9" s="19">
        <v>9859471121</v>
      </c>
      <c r="N9" s="19" t="s">
        <v>128</v>
      </c>
      <c r="O9" s="19">
        <v>9435654961</v>
      </c>
      <c r="P9" s="25">
        <v>43406</v>
      </c>
      <c r="Q9" s="19" t="s">
        <v>1392</v>
      </c>
      <c r="R9" s="19" t="s">
        <v>355</v>
      </c>
      <c r="S9" s="19" t="s">
        <v>98</v>
      </c>
      <c r="T9" s="19"/>
    </row>
    <row r="10" spans="1:20" ht="47.25">
      <c r="A10" s="18">
        <v>6</v>
      </c>
      <c r="B10" s="19" t="s">
        <v>61</v>
      </c>
      <c r="C10" s="20" t="s">
        <v>800</v>
      </c>
      <c r="D10" s="20" t="s">
        <v>25</v>
      </c>
      <c r="E10" s="22">
        <v>18120416005</v>
      </c>
      <c r="F10" s="20" t="s">
        <v>89</v>
      </c>
      <c r="G10" s="22">
        <v>411</v>
      </c>
      <c r="H10" s="22">
        <v>432</v>
      </c>
      <c r="I10" s="23">
        <f t="shared" si="0"/>
        <v>843</v>
      </c>
      <c r="J10" s="20">
        <v>9401122203</v>
      </c>
      <c r="K10" s="20" t="s">
        <v>758</v>
      </c>
      <c r="L10" s="20"/>
      <c r="M10" s="20"/>
      <c r="N10" s="20"/>
      <c r="O10" s="20"/>
      <c r="P10" s="24" t="s">
        <v>1150</v>
      </c>
      <c r="Q10" s="20" t="s">
        <v>1402</v>
      </c>
      <c r="R10" s="20" t="s">
        <v>384</v>
      </c>
      <c r="S10" s="20" t="s">
        <v>98</v>
      </c>
      <c r="T10" s="19"/>
    </row>
    <row r="11" spans="1:20">
      <c r="A11" s="18">
        <v>7</v>
      </c>
      <c r="B11" s="19" t="s">
        <v>61</v>
      </c>
      <c r="C11" s="26" t="s">
        <v>379</v>
      </c>
      <c r="D11" s="26" t="s">
        <v>27</v>
      </c>
      <c r="E11" s="21">
        <v>18307070616</v>
      </c>
      <c r="F11" s="19"/>
      <c r="G11" s="21">
        <v>6</v>
      </c>
      <c r="H11" s="21">
        <v>6</v>
      </c>
      <c r="I11" s="23">
        <f t="shared" si="0"/>
        <v>12</v>
      </c>
      <c r="J11" s="19">
        <v>9957358465</v>
      </c>
      <c r="K11" s="19" t="s">
        <v>377</v>
      </c>
      <c r="L11" s="19" t="s">
        <v>328</v>
      </c>
      <c r="M11" s="19">
        <v>8011735434</v>
      </c>
      <c r="N11" s="19" t="s">
        <v>329</v>
      </c>
      <c r="O11" s="19">
        <v>9957994146</v>
      </c>
      <c r="P11" s="25">
        <v>43407</v>
      </c>
      <c r="Q11" s="19" t="s">
        <v>1393</v>
      </c>
      <c r="R11" s="19" t="s">
        <v>380</v>
      </c>
      <c r="S11" s="19" t="s">
        <v>98</v>
      </c>
      <c r="T11" s="19"/>
    </row>
    <row r="12" spans="1:20">
      <c r="A12" s="18">
        <v>8</v>
      </c>
      <c r="B12" s="19" t="s">
        <v>61</v>
      </c>
      <c r="C12" s="19" t="s">
        <v>332</v>
      </c>
      <c r="D12" s="19" t="s">
        <v>27</v>
      </c>
      <c r="E12" s="21">
        <v>18307070617</v>
      </c>
      <c r="F12" s="19"/>
      <c r="G12" s="21">
        <v>6</v>
      </c>
      <c r="H12" s="21">
        <v>6</v>
      </c>
      <c r="I12" s="23">
        <f t="shared" si="0"/>
        <v>12</v>
      </c>
      <c r="J12" s="19">
        <v>8471921001</v>
      </c>
      <c r="K12" s="19" t="s">
        <v>327</v>
      </c>
      <c r="L12" s="19" t="s">
        <v>333</v>
      </c>
      <c r="M12" s="19">
        <v>8486795014</v>
      </c>
      <c r="N12" s="19" t="s">
        <v>334</v>
      </c>
      <c r="O12" s="19">
        <v>8011571015</v>
      </c>
      <c r="P12" s="25">
        <v>43407</v>
      </c>
      <c r="Q12" s="19" t="s">
        <v>1393</v>
      </c>
      <c r="R12" s="19" t="s">
        <v>510</v>
      </c>
      <c r="S12" s="19" t="s">
        <v>98</v>
      </c>
      <c r="T12" s="19"/>
    </row>
    <row r="13" spans="1:20">
      <c r="A13" s="18">
        <v>9</v>
      </c>
      <c r="B13" s="19" t="s">
        <v>61</v>
      </c>
      <c r="C13" s="19" t="s">
        <v>345</v>
      </c>
      <c r="D13" s="19" t="s">
        <v>27</v>
      </c>
      <c r="E13" s="21">
        <v>18307070618</v>
      </c>
      <c r="F13" s="19"/>
      <c r="G13" s="21">
        <v>10</v>
      </c>
      <c r="H13" s="21">
        <v>11</v>
      </c>
      <c r="I13" s="23">
        <f t="shared" si="0"/>
        <v>21</v>
      </c>
      <c r="J13" s="19">
        <v>8486795017</v>
      </c>
      <c r="K13" s="19" t="s">
        <v>327</v>
      </c>
      <c r="L13" s="19" t="s">
        <v>328</v>
      </c>
      <c r="M13" s="19">
        <v>8011735434</v>
      </c>
      <c r="N13" s="19" t="s">
        <v>329</v>
      </c>
      <c r="O13" s="19">
        <v>9957994146</v>
      </c>
      <c r="P13" s="25">
        <v>43407</v>
      </c>
      <c r="Q13" s="19" t="s">
        <v>1393</v>
      </c>
      <c r="R13" s="19" t="s">
        <v>522</v>
      </c>
      <c r="S13" s="19" t="s">
        <v>98</v>
      </c>
      <c r="T13" s="19"/>
    </row>
    <row r="14" spans="1:20">
      <c r="A14" s="18">
        <v>10</v>
      </c>
      <c r="B14" s="19" t="s">
        <v>61</v>
      </c>
      <c r="C14" s="19" t="s">
        <v>799</v>
      </c>
      <c r="D14" s="19" t="s">
        <v>25</v>
      </c>
      <c r="E14" s="21">
        <v>18120413502</v>
      </c>
      <c r="F14" s="19" t="s">
        <v>89</v>
      </c>
      <c r="G14" s="21">
        <v>10</v>
      </c>
      <c r="H14" s="21">
        <v>3</v>
      </c>
      <c r="I14" s="23">
        <f t="shared" si="0"/>
        <v>13</v>
      </c>
      <c r="J14" s="19">
        <v>9854602065</v>
      </c>
      <c r="K14" s="19" t="s">
        <v>377</v>
      </c>
      <c r="L14" s="19" t="s">
        <v>328</v>
      </c>
      <c r="M14" s="19">
        <v>8011735434</v>
      </c>
      <c r="N14" s="19" t="s">
        <v>329</v>
      </c>
      <c r="O14" s="19">
        <v>9957994146</v>
      </c>
      <c r="P14" s="25">
        <v>43407</v>
      </c>
      <c r="Q14" s="19" t="s">
        <v>1393</v>
      </c>
      <c r="R14" s="19" t="s">
        <v>373</v>
      </c>
      <c r="S14" s="19" t="s">
        <v>98</v>
      </c>
      <c r="T14" s="19"/>
    </row>
    <row r="15" spans="1:20">
      <c r="A15" s="18">
        <v>11</v>
      </c>
      <c r="B15" s="19" t="s">
        <v>61</v>
      </c>
      <c r="C15" s="19" t="s">
        <v>799</v>
      </c>
      <c r="D15" s="19" t="s">
        <v>25</v>
      </c>
      <c r="E15" s="21">
        <v>18120413501</v>
      </c>
      <c r="F15" s="19" t="s">
        <v>89</v>
      </c>
      <c r="G15" s="21">
        <v>20</v>
      </c>
      <c r="H15" s="21">
        <v>12</v>
      </c>
      <c r="I15" s="23">
        <f t="shared" si="0"/>
        <v>32</v>
      </c>
      <c r="J15" s="19">
        <v>9854134388</v>
      </c>
      <c r="K15" s="19" t="s">
        <v>377</v>
      </c>
      <c r="L15" s="19" t="s">
        <v>328</v>
      </c>
      <c r="M15" s="19">
        <v>8011735434</v>
      </c>
      <c r="N15" s="19" t="s">
        <v>329</v>
      </c>
      <c r="O15" s="19">
        <v>9957994146</v>
      </c>
      <c r="P15" s="25">
        <v>43407</v>
      </c>
      <c r="Q15" s="19" t="s">
        <v>1393</v>
      </c>
      <c r="R15" s="19" t="s">
        <v>373</v>
      </c>
      <c r="S15" s="19" t="s">
        <v>98</v>
      </c>
      <c r="T15" s="19"/>
    </row>
    <row r="16" spans="1:20" ht="31.5">
      <c r="A16" s="18">
        <v>12</v>
      </c>
      <c r="B16" s="19" t="s">
        <v>61</v>
      </c>
      <c r="C16" s="19" t="s">
        <v>731</v>
      </c>
      <c r="D16" s="19" t="s">
        <v>27</v>
      </c>
      <c r="E16" s="21">
        <v>18307070209</v>
      </c>
      <c r="F16" s="19"/>
      <c r="G16" s="21">
        <v>10</v>
      </c>
      <c r="H16" s="21">
        <v>8</v>
      </c>
      <c r="I16" s="23">
        <f t="shared" si="0"/>
        <v>18</v>
      </c>
      <c r="J16" s="19">
        <v>8486347186</v>
      </c>
      <c r="K16" s="19" t="s">
        <v>244</v>
      </c>
      <c r="L16" s="19" t="s">
        <v>175</v>
      </c>
      <c r="M16" s="19"/>
      <c r="N16" s="19" t="s">
        <v>245</v>
      </c>
      <c r="O16" s="19">
        <v>848600612</v>
      </c>
      <c r="P16" s="25">
        <v>43409</v>
      </c>
      <c r="Q16" s="19" t="s">
        <v>1389</v>
      </c>
      <c r="R16" s="19" t="s">
        <v>353</v>
      </c>
      <c r="S16" s="19" t="s">
        <v>98</v>
      </c>
      <c r="T16" s="19"/>
    </row>
    <row r="17" spans="1:20" ht="31.5">
      <c r="A17" s="18">
        <v>13</v>
      </c>
      <c r="B17" s="29" t="s">
        <v>61</v>
      </c>
      <c r="C17" s="19" t="s">
        <v>733</v>
      </c>
      <c r="D17" s="19" t="s">
        <v>27</v>
      </c>
      <c r="E17" s="21">
        <v>18307070214</v>
      </c>
      <c r="F17" s="19"/>
      <c r="G17" s="21">
        <v>20</v>
      </c>
      <c r="H17" s="21">
        <v>22</v>
      </c>
      <c r="I17" s="23">
        <f t="shared" si="0"/>
        <v>42</v>
      </c>
      <c r="J17" s="19">
        <v>9957454336</v>
      </c>
      <c r="K17" s="19" t="s">
        <v>244</v>
      </c>
      <c r="L17" s="19" t="s">
        <v>175</v>
      </c>
      <c r="M17" s="19"/>
      <c r="N17" s="19" t="s">
        <v>734</v>
      </c>
      <c r="O17" s="19">
        <v>887665682</v>
      </c>
      <c r="P17" s="25">
        <v>43409</v>
      </c>
      <c r="Q17" s="19" t="s">
        <v>1389</v>
      </c>
      <c r="R17" s="19" t="s">
        <v>351</v>
      </c>
      <c r="S17" s="19" t="s">
        <v>98</v>
      </c>
      <c r="T17" s="19"/>
    </row>
    <row r="18" spans="1:20" ht="31.5">
      <c r="A18" s="18">
        <v>14</v>
      </c>
      <c r="B18" s="19" t="s">
        <v>61</v>
      </c>
      <c r="C18" s="19" t="s">
        <v>243</v>
      </c>
      <c r="D18" s="19" t="s">
        <v>27</v>
      </c>
      <c r="E18" s="21">
        <v>18307070208</v>
      </c>
      <c r="F18" s="19"/>
      <c r="G18" s="21">
        <v>10</v>
      </c>
      <c r="H18" s="21">
        <v>16</v>
      </c>
      <c r="I18" s="23">
        <f t="shared" si="0"/>
        <v>26</v>
      </c>
      <c r="J18" s="19">
        <v>9859974544</v>
      </c>
      <c r="K18" s="19" t="s">
        <v>244</v>
      </c>
      <c r="L18" s="19" t="s">
        <v>175</v>
      </c>
      <c r="M18" s="19"/>
      <c r="N18" s="19" t="s">
        <v>245</v>
      </c>
      <c r="O18" s="19">
        <v>848600612</v>
      </c>
      <c r="P18" s="25">
        <v>43409</v>
      </c>
      <c r="Q18" s="19" t="s">
        <v>1389</v>
      </c>
      <c r="R18" s="19" t="s">
        <v>384</v>
      </c>
      <c r="S18" s="19" t="s">
        <v>98</v>
      </c>
      <c r="T18" s="19"/>
    </row>
    <row r="19" spans="1:20">
      <c r="A19" s="18">
        <v>15</v>
      </c>
      <c r="B19" s="19" t="s">
        <v>61</v>
      </c>
      <c r="C19" s="19" t="s">
        <v>292</v>
      </c>
      <c r="D19" s="19" t="s">
        <v>27</v>
      </c>
      <c r="E19" s="21">
        <v>18307070712</v>
      </c>
      <c r="F19" s="19"/>
      <c r="G19" s="21">
        <v>30</v>
      </c>
      <c r="H19" s="21">
        <v>25</v>
      </c>
      <c r="I19" s="23">
        <f t="shared" si="0"/>
        <v>55</v>
      </c>
      <c r="J19" s="19">
        <v>8761077405</v>
      </c>
      <c r="K19" s="19" t="s">
        <v>118</v>
      </c>
      <c r="L19" s="19" t="s">
        <v>119</v>
      </c>
      <c r="M19" s="19">
        <v>9859471112</v>
      </c>
      <c r="N19" s="19" t="s">
        <v>293</v>
      </c>
      <c r="O19" s="19">
        <v>8723058550</v>
      </c>
      <c r="P19" s="25">
        <v>43411</v>
      </c>
      <c r="Q19" s="19" t="s">
        <v>1384</v>
      </c>
      <c r="R19" s="19" t="s">
        <v>351</v>
      </c>
      <c r="S19" s="19" t="s">
        <v>98</v>
      </c>
      <c r="T19" s="19"/>
    </row>
    <row r="20" spans="1:20">
      <c r="A20" s="18">
        <v>16</v>
      </c>
      <c r="B20" s="19" t="s">
        <v>61</v>
      </c>
      <c r="C20" s="19" t="s">
        <v>130</v>
      </c>
      <c r="D20" s="19" t="s">
        <v>27</v>
      </c>
      <c r="E20" s="21">
        <v>18307070717</v>
      </c>
      <c r="F20" s="19"/>
      <c r="G20" s="21">
        <v>10</v>
      </c>
      <c r="H20" s="21">
        <v>5</v>
      </c>
      <c r="I20" s="23">
        <f t="shared" si="0"/>
        <v>15</v>
      </c>
      <c r="J20" s="19">
        <v>9706544750</v>
      </c>
      <c r="K20" s="19" t="s">
        <v>118</v>
      </c>
      <c r="L20" s="19" t="s">
        <v>127</v>
      </c>
      <c r="M20" s="19">
        <v>9859471121</v>
      </c>
      <c r="N20" s="19" t="s">
        <v>129</v>
      </c>
      <c r="O20" s="19">
        <v>9707287324</v>
      </c>
      <c r="P20" s="25">
        <v>43411</v>
      </c>
      <c r="Q20" s="19" t="s">
        <v>1384</v>
      </c>
      <c r="R20" s="19" t="s">
        <v>353</v>
      </c>
      <c r="S20" s="19" t="s">
        <v>98</v>
      </c>
      <c r="T20" s="19"/>
    </row>
    <row r="21" spans="1:20">
      <c r="A21" s="18">
        <v>17</v>
      </c>
      <c r="B21" s="19" t="s">
        <v>61</v>
      </c>
      <c r="C21" s="19" t="s">
        <v>960</v>
      </c>
      <c r="D21" s="19" t="s">
        <v>27</v>
      </c>
      <c r="E21" s="21">
        <v>18307070620</v>
      </c>
      <c r="F21" s="19"/>
      <c r="G21" s="21">
        <v>10</v>
      </c>
      <c r="H21" s="21">
        <v>9</v>
      </c>
      <c r="I21" s="23">
        <f t="shared" si="0"/>
        <v>19</v>
      </c>
      <c r="J21" s="19">
        <v>8721835643</v>
      </c>
      <c r="K21" s="19" t="s">
        <v>118</v>
      </c>
      <c r="L21" s="19" t="s">
        <v>119</v>
      </c>
      <c r="M21" s="19">
        <v>9859471112</v>
      </c>
      <c r="N21" s="19" t="s">
        <v>340</v>
      </c>
      <c r="O21" s="19">
        <v>7896130051</v>
      </c>
      <c r="P21" s="25">
        <v>43412</v>
      </c>
      <c r="Q21" s="19" t="s">
        <v>1391</v>
      </c>
      <c r="R21" s="19" t="s">
        <v>658</v>
      </c>
      <c r="S21" s="19" t="s">
        <v>98</v>
      </c>
      <c r="T21" s="19"/>
    </row>
    <row r="22" spans="1:20">
      <c r="A22" s="18">
        <v>18</v>
      </c>
      <c r="B22" s="19" t="s">
        <v>61</v>
      </c>
      <c r="C22" s="19" t="s">
        <v>295</v>
      </c>
      <c r="D22" s="19" t="s">
        <v>27</v>
      </c>
      <c r="E22" s="21">
        <v>18307070621</v>
      </c>
      <c r="F22" s="19"/>
      <c r="G22" s="21">
        <v>11</v>
      </c>
      <c r="H22" s="21">
        <v>8</v>
      </c>
      <c r="I22" s="23">
        <f t="shared" si="0"/>
        <v>19</v>
      </c>
      <c r="J22" s="19">
        <v>9127543505</v>
      </c>
      <c r="K22" s="19" t="s">
        <v>118</v>
      </c>
      <c r="L22" s="19" t="s">
        <v>119</v>
      </c>
      <c r="M22" s="19">
        <v>9859471112</v>
      </c>
      <c r="N22" s="19" t="s">
        <v>120</v>
      </c>
      <c r="O22" s="19">
        <v>7896130051</v>
      </c>
      <c r="P22" s="25">
        <v>43412</v>
      </c>
      <c r="Q22" s="19" t="s">
        <v>1391</v>
      </c>
      <c r="R22" s="19" t="s">
        <v>353</v>
      </c>
      <c r="S22" s="19" t="s">
        <v>98</v>
      </c>
      <c r="T22" s="19"/>
    </row>
    <row r="23" spans="1:20">
      <c r="A23" s="18">
        <v>19</v>
      </c>
      <c r="B23" s="19" t="s">
        <v>61</v>
      </c>
      <c r="C23" s="19" t="s">
        <v>298</v>
      </c>
      <c r="D23" s="19" t="s">
        <v>27</v>
      </c>
      <c r="E23" s="21">
        <v>18307070624</v>
      </c>
      <c r="F23" s="19"/>
      <c r="G23" s="21">
        <v>6</v>
      </c>
      <c r="H23" s="21">
        <v>7</v>
      </c>
      <c r="I23" s="23">
        <f t="shared" si="0"/>
        <v>13</v>
      </c>
      <c r="J23" s="19">
        <v>8473008108</v>
      </c>
      <c r="K23" s="19" t="s">
        <v>118</v>
      </c>
      <c r="L23" s="19" t="s">
        <v>127</v>
      </c>
      <c r="M23" s="19">
        <v>9859471121</v>
      </c>
      <c r="N23" s="19" t="s">
        <v>297</v>
      </c>
      <c r="O23" s="19">
        <v>9864665864</v>
      </c>
      <c r="P23" s="25">
        <v>43412</v>
      </c>
      <c r="Q23" s="19" t="s">
        <v>1391</v>
      </c>
      <c r="R23" s="19" t="s">
        <v>353</v>
      </c>
      <c r="S23" s="19" t="s">
        <v>98</v>
      </c>
      <c r="T23" s="19"/>
    </row>
    <row r="24" spans="1:20" ht="47.25">
      <c r="A24" s="18">
        <v>20</v>
      </c>
      <c r="B24" s="19" t="s">
        <v>61</v>
      </c>
      <c r="C24" s="19" t="s">
        <v>1148</v>
      </c>
      <c r="D24" s="19" t="s">
        <v>25</v>
      </c>
      <c r="E24" s="21">
        <v>18120422302</v>
      </c>
      <c r="F24" s="19" t="s">
        <v>95</v>
      </c>
      <c r="G24" s="21">
        <v>285</v>
      </c>
      <c r="H24" s="21">
        <v>334</v>
      </c>
      <c r="I24" s="23">
        <f t="shared" si="0"/>
        <v>619</v>
      </c>
      <c r="J24" s="19">
        <v>9954744232</v>
      </c>
      <c r="K24" s="19" t="s">
        <v>550</v>
      </c>
      <c r="L24" s="19" t="s">
        <v>428</v>
      </c>
      <c r="M24" s="19">
        <v>9954394577</v>
      </c>
      <c r="N24" s="19" t="s">
        <v>551</v>
      </c>
      <c r="O24" s="19">
        <v>7896729044</v>
      </c>
      <c r="P24" s="25" t="s">
        <v>1149</v>
      </c>
      <c r="Q24" s="19" t="s">
        <v>1403</v>
      </c>
      <c r="R24" s="19" t="s">
        <v>378</v>
      </c>
      <c r="S24" s="19" t="s">
        <v>98</v>
      </c>
      <c r="T24" s="19"/>
    </row>
    <row r="25" spans="1:20">
      <c r="A25" s="18">
        <v>21</v>
      </c>
      <c r="B25" s="19" t="s">
        <v>61</v>
      </c>
      <c r="C25" s="19" t="s">
        <v>279</v>
      </c>
      <c r="D25" s="19" t="s">
        <v>27</v>
      </c>
      <c r="E25" s="21">
        <v>18307070627</v>
      </c>
      <c r="F25" s="19"/>
      <c r="G25" s="21">
        <v>15</v>
      </c>
      <c r="H25" s="21">
        <v>21</v>
      </c>
      <c r="I25" s="23">
        <f t="shared" si="0"/>
        <v>36</v>
      </c>
      <c r="J25" s="19">
        <v>9707696789</v>
      </c>
      <c r="K25" s="19" t="s">
        <v>118</v>
      </c>
      <c r="L25" s="19" t="s">
        <v>127</v>
      </c>
      <c r="M25" s="19">
        <v>9859471121</v>
      </c>
      <c r="N25" s="19" t="s">
        <v>280</v>
      </c>
      <c r="O25" s="19">
        <v>9864665864</v>
      </c>
      <c r="P25" s="25">
        <v>43413</v>
      </c>
      <c r="Q25" s="19" t="s">
        <v>1392</v>
      </c>
      <c r="R25" s="19" t="s">
        <v>355</v>
      </c>
      <c r="S25" s="19" t="s">
        <v>98</v>
      </c>
      <c r="T25" s="19"/>
    </row>
    <row r="26" spans="1:20">
      <c r="A26" s="18">
        <v>22</v>
      </c>
      <c r="B26" s="19" t="s">
        <v>61</v>
      </c>
      <c r="C26" s="19" t="s">
        <v>281</v>
      </c>
      <c r="D26" s="19" t="s">
        <v>27</v>
      </c>
      <c r="E26" s="21">
        <v>18307070701</v>
      </c>
      <c r="F26" s="19"/>
      <c r="G26" s="21">
        <v>20</v>
      </c>
      <c r="H26" s="21">
        <v>16</v>
      </c>
      <c r="I26" s="23">
        <f t="shared" si="0"/>
        <v>36</v>
      </c>
      <c r="J26" s="19">
        <v>7896430810</v>
      </c>
      <c r="K26" s="19" t="s">
        <v>118</v>
      </c>
      <c r="L26" s="19" t="s">
        <v>119</v>
      </c>
      <c r="M26" s="19">
        <v>9859471112</v>
      </c>
      <c r="N26" s="19" t="s">
        <v>282</v>
      </c>
      <c r="O26" s="19">
        <v>9401335223</v>
      </c>
      <c r="P26" s="25">
        <v>43413</v>
      </c>
      <c r="Q26" s="19" t="s">
        <v>1392</v>
      </c>
      <c r="R26" s="19" t="s">
        <v>355</v>
      </c>
      <c r="S26" s="19" t="s">
        <v>98</v>
      </c>
      <c r="T26" s="19"/>
    </row>
    <row r="27" spans="1:20">
      <c r="A27" s="18">
        <v>23</v>
      </c>
      <c r="B27" s="19" t="s">
        <v>61</v>
      </c>
      <c r="C27" s="19" t="s">
        <v>283</v>
      </c>
      <c r="D27" s="19" t="s">
        <v>27</v>
      </c>
      <c r="E27" s="21">
        <v>18307070702</v>
      </c>
      <c r="F27" s="19"/>
      <c r="G27" s="21">
        <v>14</v>
      </c>
      <c r="H27" s="21">
        <v>20</v>
      </c>
      <c r="I27" s="23">
        <f t="shared" si="0"/>
        <v>34</v>
      </c>
      <c r="J27" s="19">
        <v>7896625766</v>
      </c>
      <c r="K27" s="19" t="s">
        <v>118</v>
      </c>
      <c r="L27" s="19" t="s">
        <v>119</v>
      </c>
      <c r="M27" s="19">
        <v>9859471112</v>
      </c>
      <c r="N27" s="19" t="s">
        <v>282</v>
      </c>
      <c r="O27" s="19">
        <v>9401335223</v>
      </c>
      <c r="P27" s="25">
        <v>43413</v>
      </c>
      <c r="Q27" s="19" t="s">
        <v>1392</v>
      </c>
      <c r="R27" s="19" t="s">
        <v>355</v>
      </c>
      <c r="S27" s="19" t="s">
        <v>98</v>
      </c>
      <c r="T27" s="19"/>
    </row>
    <row r="28" spans="1:20">
      <c r="A28" s="18">
        <v>24</v>
      </c>
      <c r="B28" s="19" t="s">
        <v>61</v>
      </c>
      <c r="C28" s="19" t="s">
        <v>284</v>
      </c>
      <c r="D28" s="19" t="s">
        <v>27</v>
      </c>
      <c r="E28" s="21">
        <v>18307070614</v>
      </c>
      <c r="F28" s="19"/>
      <c r="G28" s="21">
        <v>52</v>
      </c>
      <c r="H28" s="21">
        <v>43</v>
      </c>
      <c r="I28" s="23">
        <f t="shared" si="0"/>
        <v>95</v>
      </c>
      <c r="J28" s="19">
        <v>8011551246</v>
      </c>
      <c r="K28" s="19" t="s">
        <v>258</v>
      </c>
      <c r="L28" s="19" t="s">
        <v>269</v>
      </c>
      <c r="M28" s="19">
        <v>9854461947</v>
      </c>
      <c r="N28" s="19" t="s">
        <v>285</v>
      </c>
      <c r="O28" s="19"/>
      <c r="P28" s="25">
        <v>43414</v>
      </c>
      <c r="Q28" s="19" t="s">
        <v>1393</v>
      </c>
      <c r="R28" s="19" t="s">
        <v>375</v>
      </c>
      <c r="S28" s="19" t="s">
        <v>98</v>
      </c>
      <c r="T28" s="19"/>
    </row>
    <row r="29" spans="1:20">
      <c r="A29" s="18">
        <v>25</v>
      </c>
      <c r="B29" s="19" t="s">
        <v>61</v>
      </c>
      <c r="C29" s="19" t="s">
        <v>801</v>
      </c>
      <c r="D29" s="19" t="s">
        <v>25</v>
      </c>
      <c r="E29" s="21">
        <v>18120415806</v>
      </c>
      <c r="F29" s="19" t="s">
        <v>136</v>
      </c>
      <c r="G29" s="21">
        <v>59</v>
      </c>
      <c r="H29" s="21">
        <v>68</v>
      </c>
      <c r="I29" s="23">
        <f t="shared" si="0"/>
        <v>127</v>
      </c>
      <c r="J29" s="19">
        <v>9678597464</v>
      </c>
      <c r="K29" s="19" t="s">
        <v>150</v>
      </c>
      <c r="L29" s="19" t="s">
        <v>117</v>
      </c>
      <c r="M29" s="19"/>
      <c r="N29" s="19" t="s">
        <v>166</v>
      </c>
      <c r="O29" s="19">
        <v>9854207339</v>
      </c>
      <c r="P29" s="25">
        <v>43414</v>
      </c>
      <c r="Q29" s="19" t="s">
        <v>1393</v>
      </c>
      <c r="R29" s="19" t="s">
        <v>355</v>
      </c>
      <c r="S29" s="19" t="s">
        <v>98</v>
      </c>
      <c r="T29" s="19"/>
    </row>
    <row r="30" spans="1:20" ht="31.5">
      <c r="A30" s="18">
        <v>26</v>
      </c>
      <c r="B30" s="19" t="s">
        <v>61</v>
      </c>
      <c r="C30" s="26" t="s">
        <v>376</v>
      </c>
      <c r="D30" s="26" t="s">
        <v>27</v>
      </c>
      <c r="E30" s="21">
        <v>18307070615</v>
      </c>
      <c r="F30" s="19"/>
      <c r="G30" s="21">
        <v>6</v>
      </c>
      <c r="H30" s="21">
        <v>5</v>
      </c>
      <c r="I30" s="23">
        <f t="shared" si="0"/>
        <v>11</v>
      </c>
      <c r="J30" s="19">
        <v>8822134618</v>
      </c>
      <c r="K30" s="19" t="s">
        <v>377</v>
      </c>
      <c r="L30" s="19" t="s">
        <v>328</v>
      </c>
      <c r="M30" s="19">
        <v>8011735434</v>
      </c>
      <c r="N30" s="19" t="s">
        <v>329</v>
      </c>
      <c r="O30" s="19">
        <v>9957994146</v>
      </c>
      <c r="P30" s="25">
        <v>43416</v>
      </c>
      <c r="Q30" s="19" t="s">
        <v>1389</v>
      </c>
      <c r="R30" s="19" t="s">
        <v>378</v>
      </c>
      <c r="S30" s="19" t="s">
        <v>98</v>
      </c>
      <c r="T30" s="19"/>
    </row>
    <row r="31" spans="1:20" ht="31.5">
      <c r="A31" s="18">
        <v>27</v>
      </c>
      <c r="B31" s="19" t="s">
        <v>61</v>
      </c>
      <c r="C31" s="19" t="s">
        <v>326</v>
      </c>
      <c r="D31" s="19" t="s">
        <v>27</v>
      </c>
      <c r="E31" s="21">
        <v>18307070619</v>
      </c>
      <c r="F31" s="19"/>
      <c r="G31" s="21">
        <v>20</v>
      </c>
      <c r="H31" s="21">
        <v>19</v>
      </c>
      <c r="I31" s="23">
        <f t="shared" si="0"/>
        <v>39</v>
      </c>
      <c r="J31" s="19">
        <v>8794247520</v>
      </c>
      <c r="K31" s="19" t="s">
        <v>327</v>
      </c>
      <c r="L31" s="19" t="s">
        <v>328</v>
      </c>
      <c r="M31" s="19">
        <v>8011735434</v>
      </c>
      <c r="N31" s="19" t="s">
        <v>329</v>
      </c>
      <c r="O31" s="19">
        <v>9957994146</v>
      </c>
      <c r="P31" s="25">
        <v>43416</v>
      </c>
      <c r="Q31" s="19" t="s">
        <v>1389</v>
      </c>
      <c r="R31" s="19" t="s">
        <v>352</v>
      </c>
      <c r="S31" s="19" t="s">
        <v>98</v>
      </c>
      <c r="T31" s="19"/>
    </row>
    <row r="32" spans="1:20">
      <c r="A32" s="18">
        <v>28</v>
      </c>
      <c r="B32" s="19" t="s">
        <v>61</v>
      </c>
      <c r="C32" s="19" t="s">
        <v>802</v>
      </c>
      <c r="D32" s="19" t="s">
        <v>25</v>
      </c>
      <c r="E32" s="21">
        <v>18120405402</v>
      </c>
      <c r="F32" s="19" t="s">
        <v>93</v>
      </c>
      <c r="G32" s="21">
        <v>13</v>
      </c>
      <c r="H32" s="21">
        <v>13</v>
      </c>
      <c r="I32" s="23">
        <f t="shared" si="0"/>
        <v>26</v>
      </c>
      <c r="J32" s="19">
        <v>9435827079</v>
      </c>
      <c r="K32" s="19" t="s">
        <v>377</v>
      </c>
      <c r="L32" s="19" t="s">
        <v>328</v>
      </c>
      <c r="M32" s="19">
        <v>8011735434</v>
      </c>
      <c r="N32" s="19" t="s">
        <v>329</v>
      </c>
      <c r="O32" s="19">
        <v>9957994146</v>
      </c>
      <c r="P32" s="25">
        <v>43416</v>
      </c>
      <c r="Q32" s="19" t="s">
        <v>1389</v>
      </c>
      <c r="R32" s="19" t="s">
        <v>373</v>
      </c>
      <c r="S32" s="19" t="s">
        <v>98</v>
      </c>
      <c r="T32" s="19"/>
    </row>
    <row r="33" spans="1:20">
      <c r="A33" s="18">
        <v>29</v>
      </c>
      <c r="B33" s="19" t="s">
        <v>61</v>
      </c>
      <c r="C33" s="19" t="s">
        <v>803</v>
      </c>
      <c r="D33" s="19" t="s">
        <v>25</v>
      </c>
      <c r="E33" s="21">
        <v>18120405501</v>
      </c>
      <c r="F33" s="19" t="s">
        <v>89</v>
      </c>
      <c r="G33" s="21">
        <v>17</v>
      </c>
      <c r="H33" s="21">
        <v>27</v>
      </c>
      <c r="I33" s="23">
        <f t="shared" si="0"/>
        <v>44</v>
      </c>
      <c r="J33" s="19">
        <v>9854511584</v>
      </c>
      <c r="K33" s="19" t="s">
        <v>377</v>
      </c>
      <c r="L33" s="19" t="s">
        <v>328</v>
      </c>
      <c r="M33" s="19">
        <v>8011735434</v>
      </c>
      <c r="N33" s="19" t="s">
        <v>329</v>
      </c>
      <c r="O33" s="19">
        <v>9957994146</v>
      </c>
      <c r="P33" s="25">
        <v>43416</v>
      </c>
      <c r="Q33" s="19" t="s">
        <v>1389</v>
      </c>
      <c r="R33" s="19" t="s">
        <v>373</v>
      </c>
      <c r="S33" s="19" t="s">
        <v>98</v>
      </c>
      <c r="T33" s="19"/>
    </row>
    <row r="34" spans="1:20" ht="31.5">
      <c r="A34" s="18">
        <v>30</v>
      </c>
      <c r="B34" s="19" t="s">
        <v>61</v>
      </c>
      <c r="C34" s="19" t="s">
        <v>804</v>
      </c>
      <c r="D34" s="19" t="s">
        <v>25</v>
      </c>
      <c r="E34" s="21">
        <v>18120405401</v>
      </c>
      <c r="F34" s="19" t="s">
        <v>89</v>
      </c>
      <c r="G34" s="21">
        <v>12</v>
      </c>
      <c r="H34" s="21">
        <v>12</v>
      </c>
      <c r="I34" s="23">
        <f t="shared" si="0"/>
        <v>24</v>
      </c>
      <c r="J34" s="19">
        <v>9854753421</v>
      </c>
      <c r="K34" s="19" t="s">
        <v>377</v>
      </c>
      <c r="L34" s="19" t="s">
        <v>328</v>
      </c>
      <c r="M34" s="19">
        <v>8011735434</v>
      </c>
      <c r="N34" s="19" t="s">
        <v>329</v>
      </c>
      <c r="O34" s="19">
        <v>9957994146</v>
      </c>
      <c r="P34" s="25">
        <v>43416</v>
      </c>
      <c r="Q34" s="19" t="s">
        <v>1389</v>
      </c>
      <c r="R34" s="19" t="s">
        <v>400</v>
      </c>
      <c r="S34" s="19" t="s">
        <v>98</v>
      </c>
      <c r="T34" s="19"/>
    </row>
    <row r="35" spans="1:20">
      <c r="A35" s="18">
        <v>31</v>
      </c>
      <c r="B35" s="19" t="s">
        <v>61</v>
      </c>
      <c r="C35" s="20" t="s">
        <v>398</v>
      </c>
      <c r="D35" s="20" t="s">
        <v>27</v>
      </c>
      <c r="E35" s="22">
        <v>18307070801</v>
      </c>
      <c r="F35" s="20"/>
      <c r="G35" s="22">
        <v>26</v>
      </c>
      <c r="H35" s="22">
        <v>22</v>
      </c>
      <c r="I35" s="23">
        <f t="shared" si="0"/>
        <v>48</v>
      </c>
      <c r="J35" s="20">
        <v>7896623850</v>
      </c>
      <c r="K35" s="20" t="s">
        <v>121</v>
      </c>
      <c r="L35" s="20" t="s">
        <v>122</v>
      </c>
      <c r="M35" s="20">
        <v>9854462423</v>
      </c>
      <c r="N35" s="20" t="s">
        <v>123</v>
      </c>
      <c r="O35" s="20">
        <v>9577549549</v>
      </c>
      <c r="P35" s="24">
        <v>43418</v>
      </c>
      <c r="Q35" s="20" t="s">
        <v>1384</v>
      </c>
      <c r="R35" s="20" t="s">
        <v>380</v>
      </c>
      <c r="S35" s="20" t="s">
        <v>98</v>
      </c>
      <c r="T35" s="19"/>
    </row>
    <row r="36" spans="1:20">
      <c r="A36" s="18">
        <v>32</v>
      </c>
      <c r="B36" s="19" t="s">
        <v>61</v>
      </c>
      <c r="C36" s="19" t="s">
        <v>399</v>
      </c>
      <c r="D36" s="19" t="s">
        <v>27</v>
      </c>
      <c r="E36" s="21">
        <v>18307070802</v>
      </c>
      <c r="F36" s="19"/>
      <c r="G36" s="21">
        <v>20</v>
      </c>
      <c r="H36" s="21">
        <v>22</v>
      </c>
      <c r="I36" s="23">
        <f t="shared" si="0"/>
        <v>42</v>
      </c>
      <c r="J36" s="19">
        <v>9957511031</v>
      </c>
      <c r="K36" s="19" t="s">
        <v>121</v>
      </c>
      <c r="L36" s="19" t="s">
        <v>122</v>
      </c>
      <c r="M36" s="19">
        <v>9854462423</v>
      </c>
      <c r="N36" s="19" t="s">
        <v>123</v>
      </c>
      <c r="O36" s="19">
        <v>9577549549</v>
      </c>
      <c r="P36" s="25">
        <v>43418</v>
      </c>
      <c r="Q36" s="19" t="s">
        <v>1384</v>
      </c>
      <c r="R36" s="19" t="s">
        <v>400</v>
      </c>
      <c r="S36" s="19" t="s">
        <v>98</v>
      </c>
      <c r="T36" s="19"/>
    </row>
    <row r="37" spans="1:20">
      <c r="A37" s="18">
        <v>33</v>
      </c>
      <c r="B37" s="19" t="s">
        <v>61</v>
      </c>
      <c r="C37" s="19" t="s">
        <v>805</v>
      </c>
      <c r="D37" s="19" t="s">
        <v>25</v>
      </c>
      <c r="E37" s="21">
        <v>18120422101</v>
      </c>
      <c r="F37" s="19" t="s">
        <v>93</v>
      </c>
      <c r="G37" s="21">
        <v>37</v>
      </c>
      <c r="H37" s="21">
        <v>27</v>
      </c>
      <c r="I37" s="23">
        <f t="shared" si="0"/>
        <v>64</v>
      </c>
      <c r="J37" s="19">
        <v>7399482494</v>
      </c>
      <c r="K37" s="19" t="s">
        <v>421</v>
      </c>
      <c r="L37" s="19" t="s">
        <v>422</v>
      </c>
      <c r="M37" s="19">
        <v>9954391802</v>
      </c>
      <c r="N37" s="19" t="s">
        <v>423</v>
      </c>
      <c r="O37" s="19">
        <v>9678306022</v>
      </c>
      <c r="P37" s="25">
        <v>43418</v>
      </c>
      <c r="Q37" s="19" t="s">
        <v>1384</v>
      </c>
      <c r="R37" s="19" t="s">
        <v>378</v>
      </c>
      <c r="S37" s="19" t="s">
        <v>98</v>
      </c>
      <c r="T37" s="19"/>
    </row>
    <row r="38" spans="1:20" ht="31.5">
      <c r="A38" s="18">
        <v>34</v>
      </c>
      <c r="B38" s="29" t="s">
        <v>61</v>
      </c>
      <c r="C38" s="19" t="s">
        <v>302</v>
      </c>
      <c r="D38" s="19" t="s">
        <v>27</v>
      </c>
      <c r="E38" s="21">
        <v>18307070722</v>
      </c>
      <c r="F38" s="19"/>
      <c r="G38" s="21">
        <v>20</v>
      </c>
      <c r="H38" s="21">
        <v>28</v>
      </c>
      <c r="I38" s="23">
        <f t="shared" si="0"/>
        <v>48</v>
      </c>
      <c r="J38" s="19">
        <v>8133932536</v>
      </c>
      <c r="K38" s="19" t="s">
        <v>118</v>
      </c>
      <c r="L38" s="19" t="s">
        <v>119</v>
      </c>
      <c r="M38" s="19">
        <v>9859471112</v>
      </c>
      <c r="N38" s="19" t="s">
        <v>301</v>
      </c>
      <c r="O38" s="19">
        <v>9957417998</v>
      </c>
      <c r="P38" s="25">
        <v>43419</v>
      </c>
      <c r="Q38" s="19" t="s">
        <v>1391</v>
      </c>
      <c r="R38" s="19" t="s">
        <v>355</v>
      </c>
      <c r="S38" s="19" t="s">
        <v>98</v>
      </c>
      <c r="T38" s="19"/>
    </row>
    <row r="39" spans="1:20">
      <c r="A39" s="18">
        <v>35</v>
      </c>
      <c r="B39" s="19" t="s">
        <v>61</v>
      </c>
      <c r="C39" s="19" t="s">
        <v>768</v>
      </c>
      <c r="D39" s="19" t="s">
        <v>27</v>
      </c>
      <c r="E39" s="21">
        <v>18307071009</v>
      </c>
      <c r="F39" s="19"/>
      <c r="G39" s="21">
        <v>20</v>
      </c>
      <c r="H39" s="21">
        <v>9</v>
      </c>
      <c r="I39" s="23">
        <f t="shared" si="0"/>
        <v>29</v>
      </c>
      <c r="J39" s="19">
        <v>9954332922</v>
      </c>
      <c r="K39" s="19" t="s">
        <v>421</v>
      </c>
      <c r="L39" s="19" t="s">
        <v>422</v>
      </c>
      <c r="M39" s="19">
        <v>9954391802</v>
      </c>
      <c r="N39" s="19" t="s">
        <v>544</v>
      </c>
      <c r="O39" s="19">
        <v>9957955147</v>
      </c>
      <c r="P39" s="25">
        <v>43419</v>
      </c>
      <c r="Q39" s="19" t="s">
        <v>1391</v>
      </c>
      <c r="R39" s="19" t="s">
        <v>380</v>
      </c>
      <c r="S39" s="19" t="s">
        <v>98</v>
      </c>
      <c r="T39" s="19"/>
    </row>
    <row r="40" spans="1:20">
      <c r="A40" s="18">
        <v>36</v>
      </c>
      <c r="B40" s="19" t="s">
        <v>61</v>
      </c>
      <c r="C40" s="19" t="s">
        <v>419</v>
      </c>
      <c r="D40" s="19" t="s">
        <v>27</v>
      </c>
      <c r="E40" s="21">
        <v>18307070804</v>
      </c>
      <c r="F40" s="19"/>
      <c r="G40" s="21">
        <v>54</v>
      </c>
      <c r="H40" s="21">
        <v>30</v>
      </c>
      <c r="I40" s="23">
        <f t="shared" si="0"/>
        <v>84</v>
      </c>
      <c r="J40" s="19">
        <v>7896871172</v>
      </c>
      <c r="K40" s="19" t="s">
        <v>121</v>
      </c>
      <c r="L40" s="19" t="s">
        <v>122</v>
      </c>
      <c r="M40" s="19">
        <v>9854462423</v>
      </c>
      <c r="N40" s="19" t="s">
        <v>123</v>
      </c>
      <c r="O40" s="19">
        <v>9577549549</v>
      </c>
      <c r="P40" s="25">
        <v>43420</v>
      </c>
      <c r="Q40" s="19" t="s">
        <v>1392</v>
      </c>
      <c r="R40" s="19" t="s">
        <v>400</v>
      </c>
      <c r="S40" s="19" t="s">
        <v>98</v>
      </c>
      <c r="T40" s="19"/>
    </row>
    <row r="41" spans="1:20" ht="31.5">
      <c r="A41" s="18">
        <v>37</v>
      </c>
      <c r="B41" s="19" t="s">
        <v>61</v>
      </c>
      <c r="C41" s="19" t="s">
        <v>420</v>
      </c>
      <c r="D41" s="19" t="s">
        <v>27</v>
      </c>
      <c r="E41" s="21">
        <v>18307070807</v>
      </c>
      <c r="F41" s="19"/>
      <c r="G41" s="21">
        <v>22</v>
      </c>
      <c r="H41" s="21">
        <v>20</v>
      </c>
      <c r="I41" s="23">
        <f t="shared" si="0"/>
        <v>42</v>
      </c>
      <c r="J41" s="19">
        <v>78638803797</v>
      </c>
      <c r="K41" s="19" t="s">
        <v>421</v>
      </c>
      <c r="L41" s="19" t="s">
        <v>422</v>
      </c>
      <c r="M41" s="19">
        <v>9954391802</v>
      </c>
      <c r="N41" s="19" t="s">
        <v>423</v>
      </c>
      <c r="O41" s="19">
        <v>9678306022</v>
      </c>
      <c r="P41" s="25">
        <v>43420</v>
      </c>
      <c r="Q41" s="19" t="s">
        <v>1392</v>
      </c>
      <c r="R41" s="19" t="s">
        <v>424</v>
      </c>
      <c r="S41" s="19" t="s">
        <v>98</v>
      </c>
      <c r="T41" s="19"/>
    </row>
    <row r="42" spans="1:20">
      <c r="A42" s="18">
        <v>38</v>
      </c>
      <c r="B42" s="19" t="s">
        <v>61</v>
      </c>
      <c r="C42" s="19" t="s">
        <v>806</v>
      </c>
      <c r="D42" s="19" t="s">
        <v>25</v>
      </c>
      <c r="E42" s="21">
        <v>18120422103</v>
      </c>
      <c r="F42" s="19" t="s">
        <v>89</v>
      </c>
      <c r="G42" s="21">
        <v>9</v>
      </c>
      <c r="H42" s="21">
        <v>22</v>
      </c>
      <c r="I42" s="23">
        <f t="shared" si="0"/>
        <v>31</v>
      </c>
      <c r="J42" s="19">
        <v>7896744701</v>
      </c>
      <c r="K42" s="19" t="s">
        <v>421</v>
      </c>
      <c r="L42" s="19" t="s">
        <v>422</v>
      </c>
      <c r="M42" s="19">
        <v>9954391802</v>
      </c>
      <c r="N42" s="19" t="s">
        <v>423</v>
      </c>
      <c r="O42" s="19">
        <v>9678306022</v>
      </c>
      <c r="P42" s="25">
        <v>43420</v>
      </c>
      <c r="Q42" s="19" t="s">
        <v>1392</v>
      </c>
      <c r="R42" s="19" t="s">
        <v>352</v>
      </c>
      <c r="S42" s="19" t="s">
        <v>98</v>
      </c>
      <c r="T42" s="19"/>
    </row>
    <row r="43" spans="1:20" ht="31.5">
      <c r="A43" s="18">
        <v>39</v>
      </c>
      <c r="B43" s="19" t="s">
        <v>61</v>
      </c>
      <c r="C43" s="19" t="s">
        <v>806</v>
      </c>
      <c r="D43" s="19" t="s">
        <v>25</v>
      </c>
      <c r="E43" s="21">
        <v>18120422102</v>
      </c>
      <c r="F43" s="19" t="s">
        <v>89</v>
      </c>
      <c r="G43" s="21">
        <v>98</v>
      </c>
      <c r="H43" s="21">
        <v>123</v>
      </c>
      <c r="I43" s="23">
        <f t="shared" ref="I43" si="1">SUM(G43:H43)</f>
        <v>221</v>
      </c>
      <c r="J43" s="19">
        <v>9864571109</v>
      </c>
      <c r="K43" s="19" t="s">
        <v>421</v>
      </c>
      <c r="L43" s="19" t="s">
        <v>422</v>
      </c>
      <c r="M43" s="19">
        <v>9954391802</v>
      </c>
      <c r="N43" s="19" t="s">
        <v>423</v>
      </c>
      <c r="O43" s="19">
        <v>9678306022</v>
      </c>
      <c r="P43" s="25" t="s">
        <v>807</v>
      </c>
      <c r="Q43" s="19" t="s">
        <v>1404</v>
      </c>
      <c r="R43" s="19" t="s">
        <v>352</v>
      </c>
      <c r="S43" s="19" t="s">
        <v>98</v>
      </c>
      <c r="T43" s="19"/>
    </row>
    <row r="44" spans="1:20">
      <c r="A44" s="18">
        <v>40</v>
      </c>
      <c r="B44" s="19" t="s">
        <v>61</v>
      </c>
      <c r="C44" s="19" t="s">
        <v>343</v>
      </c>
      <c r="D44" s="19" t="s">
        <v>27</v>
      </c>
      <c r="E44" s="21">
        <v>18307070908</v>
      </c>
      <c r="F44" s="19"/>
      <c r="G44" s="21">
        <v>30</v>
      </c>
      <c r="H44" s="21">
        <v>37</v>
      </c>
      <c r="I44" s="23">
        <f t="shared" ref="I44" si="2">SUM(G44:H44)</f>
        <v>67</v>
      </c>
      <c r="J44" s="19">
        <v>9954591296</v>
      </c>
      <c r="K44" s="19" t="s">
        <v>121</v>
      </c>
      <c r="L44" s="19" t="s">
        <v>125</v>
      </c>
      <c r="M44" s="19">
        <v>9854848511</v>
      </c>
      <c r="N44" s="19" t="s">
        <v>126</v>
      </c>
      <c r="O44" s="19">
        <v>8876413026</v>
      </c>
      <c r="P44" s="25">
        <v>43421</v>
      </c>
      <c r="Q44" s="19" t="s">
        <v>1393</v>
      </c>
      <c r="R44" s="19" t="s">
        <v>380</v>
      </c>
      <c r="S44" s="19" t="s">
        <v>98</v>
      </c>
      <c r="T44" s="19"/>
    </row>
    <row r="45" spans="1:20">
      <c r="A45" s="18">
        <v>41</v>
      </c>
      <c r="B45" s="19" t="s">
        <v>61</v>
      </c>
      <c r="C45" s="19" t="s">
        <v>296</v>
      </c>
      <c r="D45" s="19" t="s">
        <v>27</v>
      </c>
      <c r="E45" s="21">
        <v>18307070622</v>
      </c>
      <c r="F45" s="19"/>
      <c r="G45" s="21">
        <v>11</v>
      </c>
      <c r="H45" s="21">
        <v>11</v>
      </c>
      <c r="I45" s="23">
        <f t="shared" ref="I45" si="3">SUM(G45:H45)</f>
        <v>22</v>
      </c>
      <c r="J45" s="19">
        <v>9613630742</v>
      </c>
      <c r="K45" s="19" t="s">
        <v>118</v>
      </c>
      <c r="L45" s="19" t="s">
        <v>127</v>
      </c>
      <c r="M45" s="19">
        <v>9859471121</v>
      </c>
      <c r="N45" s="19" t="s">
        <v>297</v>
      </c>
      <c r="O45" s="19">
        <v>9864665864</v>
      </c>
      <c r="P45" s="25">
        <v>43421</v>
      </c>
      <c r="Q45" s="19" t="s">
        <v>1393</v>
      </c>
      <c r="R45" s="19" t="s">
        <v>353</v>
      </c>
      <c r="S45" s="19" t="s">
        <v>98</v>
      </c>
      <c r="T45" s="19"/>
    </row>
    <row r="46" spans="1:20">
      <c r="A46" s="18">
        <v>42</v>
      </c>
      <c r="B46" s="19" t="s">
        <v>61</v>
      </c>
      <c r="C46" s="19" t="s">
        <v>808</v>
      </c>
      <c r="D46" s="19" t="s">
        <v>25</v>
      </c>
      <c r="E46" s="21">
        <v>18120406405</v>
      </c>
      <c r="F46" s="19" t="s">
        <v>89</v>
      </c>
      <c r="G46" s="21">
        <v>17</v>
      </c>
      <c r="H46" s="21">
        <v>14</v>
      </c>
      <c r="I46" s="23">
        <f t="shared" ref="I46" si="4">SUM(G46:H46)</f>
        <v>31</v>
      </c>
      <c r="J46" s="19">
        <v>8822314498</v>
      </c>
      <c r="K46" s="19" t="s">
        <v>121</v>
      </c>
      <c r="L46" s="19" t="s">
        <v>125</v>
      </c>
      <c r="M46" s="19">
        <v>9854848511</v>
      </c>
      <c r="N46" s="19" t="s">
        <v>344</v>
      </c>
      <c r="O46" s="19">
        <v>8472848350</v>
      </c>
      <c r="P46" s="25">
        <v>43421</v>
      </c>
      <c r="Q46" s="19" t="s">
        <v>1393</v>
      </c>
      <c r="R46" s="19" t="s">
        <v>355</v>
      </c>
      <c r="S46" s="19" t="s">
        <v>98</v>
      </c>
      <c r="T46" s="19"/>
    </row>
    <row r="47" spans="1:20">
      <c r="A47" s="18">
        <v>43</v>
      </c>
      <c r="B47" s="19" t="s">
        <v>61</v>
      </c>
      <c r="C47" s="19" t="s">
        <v>1267</v>
      </c>
      <c r="D47" s="19" t="s">
        <v>25</v>
      </c>
      <c r="E47" s="21">
        <v>18120405704</v>
      </c>
      <c r="F47" s="19" t="s">
        <v>89</v>
      </c>
      <c r="G47" s="21">
        <v>14</v>
      </c>
      <c r="H47" s="21">
        <v>11</v>
      </c>
      <c r="I47" s="23">
        <f t="shared" ref="I47" si="5">SUM(G47:H47)</f>
        <v>25</v>
      </c>
      <c r="J47" s="19">
        <v>8876940101</v>
      </c>
      <c r="K47" s="19" t="s">
        <v>294</v>
      </c>
      <c r="L47" s="19" t="s">
        <v>122</v>
      </c>
      <c r="M47" s="19">
        <v>9854462423</v>
      </c>
      <c r="N47" s="19" t="s">
        <v>1268</v>
      </c>
      <c r="O47" s="19">
        <v>9854326486</v>
      </c>
      <c r="P47" s="25">
        <v>43421</v>
      </c>
      <c r="Q47" s="19" t="s">
        <v>1393</v>
      </c>
      <c r="R47" s="19" t="s">
        <v>375</v>
      </c>
      <c r="S47" s="19" t="s">
        <v>98</v>
      </c>
      <c r="T47" s="19"/>
    </row>
    <row r="48" spans="1:20">
      <c r="A48" s="18">
        <v>44</v>
      </c>
      <c r="B48" s="19" t="s">
        <v>61</v>
      </c>
      <c r="C48" s="19" t="s">
        <v>252</v>
      </c>
      <c r="D48" s="19" t="s">
        <v>27</v>
      </c>
      <c r="E48" s="21">
        <v>18307070217</v>
      </c>
      <c r="F48" s="19"/>
      <c r="G48" s="21">
        <v>29</v>
      </c>
      <c r="H48" s="21">
        <v>29</v>
      </c>
      <c r="I48" s="23">
        <f t="shared" ref="I48" si="6">SUM(G48:H48)</f>
        <v>58</v>
      </c>
      <c r="J48" s="19">
        <v>9085345417</v>
      </c>
      <c r="K48" s="19" t="s">
        <v>241</v>
      </c>
      <c r="L48" s="19" t="s">
        <v>117</v>
      </c>
      <c r="M48" s="19"/>
      <c r="N48" s="19" t="s">
        <v>253</v>
      </c>
      <c r="O48" s="19">
        <v>9854374019</v>
      </c>
      <c r="P48" s="25">
        <v>43423</v>
      </c>
      <c r="Q48" s="19" t="s">
        <v>1389</v>
      </c>
      <c r="R48" s="19" t="s">
        <v>355</v>
      </c>
      <c r="S48" s="19" t="s">
        <v>98</v>
      </c>
      <c r="T48" s="19"/>
    </row>
    <row r="49" spans="1:20" ht="31.5">
      <c r="A49" s="18">
        <v>45</v>
      </c>
      <c r="B49" s="19" t="s">
        <v>61</v>
      </c>
      <c r="C49" s="19" t="s">
        <v>194</v>
      </c>
      <c r="D49" s="19" t="s">
        <v>27</v>
      </c>
      <c r="E49" s="21">
        <v>18307070204</v>
      </c>
      <c r="F49" s="19"/>
      <c r="G49" s="21">
        <v>20</v>
      </c>
      <c r="H49" s="21">
        <v>25</v>
      </c>
      <c r="I49" s="23">
        <f t="shared" ref="I49" si="7">SUM(G49:H49)</f>
        <v>45</v>
      </c>
      <c r="J49" s="19">
        <v>8876578559</v>
      </c>
      <c r="K49" s="19" t="s">
        <v>174</v>
      </c>
      <c r="L49" s="19" t="s">
        <v>175</v>
      </c>
      <c r="M49" s="19"/>
      <c r="N49" s="19" t="s">
        <v>192</v>
      </c>
      <c r="O49" s="19">
        <v>8876656821</v>
      </c>
      <c r="P49" s="25">
        <v>43423</v>
      </c>
      <c r="Q49" s="19" t="s">
        <v>1389</v>
      </c>
      <c r="R49" s="19" t="s">
        <v>384</v>
      </c>
      <c r="S49" s="19" t="s">
        <v>98</v>
      </c>
      <c r="T49" s="19"/>
    </row>
    <row r="50" spans="1:20" ht="31.5">
      <c r="A50" s="18">
        <v>46</v>
      </c>
      <c r="B50" s="19" t="s">
        <v>61</v>
      </c>
      <c r="C50" s="19" t="s">
        <v>809</v>
      </c>
      <c r="D50" s="19" t="s">
        <v>25</v>
      </c>
      <c r="E50" s="21">
        <v>18120416004</v>
      </c>
      <c r="F50" s="19" t="s">
        <v>136</v>
      </c>
      <c r="G50" s="21">
        <v>25</v>
      </c>
      <c r="H50" s="21">
        <v>22</v>
      </c>
      <c r="I50" s="23">
        <f t="shared" ref="I50" si="8">SUM(G50:H50)</f>
        <v>47</v>
      </c>
      <c r="J50" s="19">
        <v>9957136211</v>
      </c>
      <c r="K50" s="19" t="s">
        <v>150</v>
      </c>
      <c r="L50" s="19" t="s">
        <v>182</v>
      </c>
      <c r="M50" s="19"/>
      <c r="N50" s="19" t="s">
        <v>185</v>
      </c>
      <c r="O50" s="19">
        <v>9854349578</v>
      </c>
      <c r="P50" s="25">
        <v>43423</v>
      </c>
      <c r="Q50" s="19" t="s">
        <v>1389</v>
      </c>
      <c r="R50" s="19" t="s">
        <v>351</v>
      </c>
      <c r="S50" s="19" t="s">
        <v>98</v>
      </c>
      <c r="T50" s="19"/>
    </row>
    <row r="51" spans="1:20" ht="31.5">
      <c r="A51" s="18">
        <v>47</v>
      </c>
      <c r="B51" s="29" t="s">
        <v>61</v>
      </c>
      <c r="C51" s="19" t="s">
        <v>335</v>
      </c>
      <c r="D51" s="19" t="s">
        <v>27</v>
      </c>
      <c r="E51" s="21">
        <v>18307070723</v>
      </c>
      <c r="F51" s="19"/>
      <c r="G51" s="21">
        <v>25</v>
      </c>
      <c r="H51" s="21">
        <v>30</v>
      </c>
      <c r="I51" s="23">
        <f t="shared" ref="I51" si="9">SUM(G51:H51)</f>
        <v>55</v>
      </c>
      <c r="J51" s="19">
        <v>9954185243</v>
      </c>
      <c r="K51" s="19" t="s">
        <v>118</v>
      </c>
      <c r="L51" s="19" t="s">
        <v>119</v>
      </c>
      <c r="M51" s="19">
        <v>9859471112</v>
      </c>
      <c r="N51" s="19" t="s">
        <v>336</v>
      </c>
      <c r="O51" s="19">
        <v>9957417998</v>
      </c>
      <c r="P51" s="25">
        <v>43424</v>
      </c>
      <c r="Q51" s="19" t="s">
        <v>1394</v>
      </c>
      <c r="R51" s="19" t="s">
        <v>355</v>
      </c>
      <c r="S51" s="19" t="s">
        <v>98</v>
      </c>
      <c r="T51" s="19"/>
    </row>
    <row r="52" spans="1:20">
      <c r="A52" s="18">
        <v>48</v>
      </c>
      <c r="B52" s="19" t="s">
        <v>61</v>
      </c>
      <c r="C52" s="19" t="s">
        <v>418</v>
      </c>
      <c r="D52" s="19" t="s">
        <v>27</v>
      </c>
      <c r="E52" s="21">
        <v>18307070716</v>
      </c>
      <c r="F52" s="19"/>
      <c r="G52" s="21">
        <v>20</v>
      </c>
      <c r="H52" s="21">
        <v>21</v>
      </c>
      <c r="I52" s="23">
        <f t="shared" ref="I52" si="10">SUM(G52:H52)</f>
        <v>41</v>
      </c>
      <c r="J52" s="19">
        <v>9954396945</v>
      </c>
      <c r="K52" s="19" t="s">
        <v>294</v>
      </c>
      <c r="L52" s="19" t="s">
        <v>125</v>
      </c>
      <c r="M52" s="19">
        <v>9854848511</v>
      </c>
      <c r="N52" s="19" t="s">
        <v>126</v>
      </c>
      <c r="O52" s="19">
        <v>8876413026</v>
      </c>
      <c r="P52" s="25">
        <v>43424</v>
      </c>
      <c r="Q52" s="19" t="s">
        <v>1394</v>
      </c>
      <c r="R52" s="19" t="s">
        <v>375</v>
      </c>
      <c r="S52" s="19" t="s">
        <v>98</v>
      </c>
      <c r="T52" s="19"/>
    </row>
    <row r="53" spans="1:20">
      <c r="A53" s="18">
        <v>49</v>
      </c>
      <c r="B53" s="61" t="s">
        <v>61</v>
      </c>
      <c r="C53" s="20" t="s">
        <v>338</v>
      </c>
      <c r="D53" s="20" t="s">
        <v>27</v>
      </c>
      <c r="E53" s="22">
        <v>18307070727</v>
      </c>
      <c r="F53" s="20"/>
      <c r="G53" s="22">
        <v>30</v>
      </c>
      <c r="H53" s="22">
        <v>37</v>
      </c>
      <c r="I53" s="23">
        <f t="shared" ref="I53" si="11">SUM(G53:H53)</f>
        <v>67</v>
      </c>
      <c r="J53" s="20">
        <v>8486279116</v>
      </c>
      <c r="K53" s="20" t="s">
        <v>230</v>
      </c>
      <c r="L53" s="20" t="s">
        <v>232</v>
      </c>
      <c r="M53" s="20">
        <v>8486871726</v>
      </c>
      <c r="N53" s="20" t="s">
        <v>339</v>
      </c>
      <c r="O53" s="20"/>
      <c r="P53" s="25">
        <v>43424</v>
      </c>
      <c r="Q53" s="20" t="s">
        <v>1394</v>
      </c>
      <c r="R53" s="20" t="s">
        <v>355</v>
      </c>
      <c r="S53" s="19" t="s">
        <v>98</v>
      </c>
      <c r="T53" s="19"/>
    </row>
    <row r="54" spans="1:20">
      <c r="A54" s="18">
        <v>50</v>
      </c>
      <c r="B54" s="29" t="s">
        <v>61</v>
      </c>
      <c r="C54" s="19" t="s">
        <v>810</v>
      </c>
      <c r="D54" s="19" t="s">
        <v>25</v>
      </c>
      <c r="E54" s="21">
        <v>18120406601</v>
      </c>
      <c r="F54" s="19" t="s">
        <v>89</v>
      </c>
      <c r="G54" s="21">
        <v>21</v>
      </c>
      <c r="H54" s="21">
        <v>22</v>
      </c>
      <c r="I54" s="23">
        <f t="shared" ref="I54" si="12">SUM(G54:H54)</f>
        <v>43</v>
      </c>
      <c r="J54" s="19">
        <v>9854164159</v>
      </c>
      <c r="K54" s="19" t="s">
        <v>118</v>
      </c>
      <c r="L54" s="19" t="s">
        <v>119</v>
      </c>
      <c r="M54" s="19">
        <v>9859471112</v>
      </c>
      <c r="N54" s="19" t="s">
        <v>120</v>
      </c>
      <c r="O54" s="19">
        <v>9678673133</v>
      </c>
      <c r="P54" s="25">
        <v>43424</v>
      </c>
      <c r="Q54" s="19" t="s">
        <v>1394</v>
      </c>
      <c r="R54" s="19" t="s">
        <v>353</v>
      </c>
      <c r="S54" s="19" t="s">
        <v>98</v>
      </c>
      <c r="T54" s="19"/>
    </row>
    <row r="55" spans="1:20" ht="31.5">
      <c r="A55" s="18">
        <v>51</v>
      </c>
      <c r="B55" s="19" t="s">
        <v>61</v>
      </c>
      <c r="C55" s="26" t="s">
        <v>1269</v>
      </c>
      <c r="D55" s="26" t="s">
        <v>25</v>
      </c>
      <c r="E55" s="21">
        <v>18120415702</v>
      </c>
      <c r="F55" s="19" t="s">
        <v>1076</v>
      </c>
      <c r="G55" s="21">
        <v>167</v>
      </c>
      <c r="H55" s="21">
        <v>228</v>
      </c>
      <c r="I55" s="23">
        <f t="shared" ref="I55" si="13">SUM(G55:H55)</f>
        <v>395</v>
      </c>
      <c r="J55" s="19">
        <v>9435388367</v>
      </c>
      <c r="K55" s="19" t="s">
        <v>395</v>
      </c>
      <c r="L55" s="19" t="s">
        <v>175</v>
      </c>
      <c r="M55" s="19"/>
      <c r="N55" s="19"/>
      <c r="O55" s="19"/>
      <c r="P55" s="25" t="s">
        <v>1270</v>
      </c>
      <c r="Q55" s="19" t="s">
        <v>1396</v>
      </c>
      <c r="R55" s="19" t="s">
        <v>355</v>
      </c>
      <c r="S55" s="19" t="s">
        <v>98</v>
      </c>
      <c r="T55" s="19"/>
    </row>
    <row r="56" spans="1:20" ht="31.5">
      <c r="A56" s="18">
        <v>52</v>
      </c>
      <c r="B56" s="29" t="s">
        <v>61</v>
      </c>
      <c r="C56" s="19" t="s">
        <v>447</v>
      </c>
      <c r="D56" s="19" t="s">
        <v>27</v>
      </c>
      <c r="E56" s="21">
        <v>18307070805</v>
      </c>
      <c r="F56" s="19"/>
      <c r="G56" s="21">
        <v>30</v>
      </c>
      <c r="H56" s="21">
        <v>29</v>
      </c>
      <c r="I56" s="23">
        <f t="shared" ref="I56" si="14">SUM(G56:H56)</f>
        <v>59</v>
      </c>
      <c r="J56" s="19">
        <v>8011590994</v>
      </c>
      <c r="K56" s="19" t="s">
        <v>448</v>
      </c>
      <c r="L56" s="19" t="s">
        <v>431</v>
      </c>
      <c r="M56" s="19">
        <v>9678503729</v>
      </c>
      <c r="N56" s="19" t="s">
        <v>449</v>
      </c>
      <c r="O56" s="19">
        <v>9678794359</v>
      </c>
      <c r="P56" s="25">
        <v>43425</v>
      </c>
      <c r="Q56" s="19" t="s">
        <v>1384</v>
      </c>
      <c r="R56" s="19" t="s">
        <v>380</v>
      </c>
      <c r="S56" s="19" t="s">
        <v>98</v>
      </c>
      <c r="T56" s="19"/>
    </row>
    <row r="57" spans="1:20">
      <c r="A57" s="18">
        <v>53</v>
      </c>
      <c r="B57" s="19" t="s">
        <v>61</v>
      </c>
      <c r="C57" s="20" t="s">
        <v>450</v>
      </c>
      <c r="D57" s="20" t="s">
        <v>27</v>
      </c>
      <c r="E57" s="22">
        <v>18307070812</v>
      </c>
      <c r="F57" s="20"/>
      <c r="G57" s="22">
        <v>35</v>
      </c>
      <c r="H57" s="22">
        <v>23</v>
      </c>
      <c r="I57" s="23">
        <f t="shared" ref="I57" si="15">SUM(G57:H57)</f>
        <v>58</v>
      </c>
      <c r="J57" s="20">
        <v>8011160986</v>
      </c>
      <c r="K57" s="20" t="s">
        <v>421</v>
      </c>
      <c r="L57" s="20" t="s">
        <v>428</v>
      </c>
      <c r="M57" s="20">
        <v>9954394577</v>
      </c>
      <c r="N57" s="20" t="s">
        <v>429</v>
      </c>
      <c r="O57" s="20">
        <v>7896729044</v>
      </c>
      <c r="P57" s="24">
        <v>43425</v>
      </c>
      <c r="Q57" s="20" t="s">
        <v>1384</v>
      </c>
      <c r="R57" s="20" t="s">
        <v>378</v>
      </c>
      <c r="S57" s="19" t="s">
        <v>98</v>
      </c>
      <c r="T57" s="19"/>
    </row>
    <row r="58" spans="1:20">
      <c r="A58" s="18">
        <v>54</v>
      </c>
      <c r="B58" s="19" t="s">
        <v>61</v>
      </c>
      <c r="C58" s="19" t="s">
        <v>811</v>
      </c>
      <c r="D58" s="19" t="s">
        <v>25</v>
      </c>
      <c r="E58" s="21">
        <v>18120422104</v>
      </c>
      <c r="F58" s="19" t="s">
        <v>95</v>
      </c>
      <c r="G58" s="21">
        <v>78</v>
      </c>
      <c r="H58" s="21">
        <v>63</v>
      </c>
      <c r="I58" s="23">
        <f t="shared" ref="I58" si="16">SUM(G58:H58)</f>
        <v>141</v>
      </c>
      <c r="J58" s="19">
        <v>9678305633</v>
      </c>
      <c r="K58" s="19" t="s">
        <v>121</v>
      </c>
      <c r="L58" s="19" t="s">
        <v>122</v>
      </c>
      <c r="M58" s="19">
        <v>9854462423</v>
      </c>
      <c r="N58" s="19" t="s">
        <v>123</v>
      </c>
      <c r="O58" s="19">
        <v>9577549549</v>
      </c>
      <c r="P58" s="25">
        <v>43425</v>
      </c>
      <c r="Q58" s="19" t="s">
        <v>1384</v>
      </c>
      <c r="R58" s="19" t="s">
        <v>352</v>
      </c>
      <c r="S58" s="19" t="s">
        <v>98</v>
      </c>
      <c r="T58" s="19"/>
    </row>
    <row r="59" spans="1:20">
      <c r="A59" s="18">
        <v>55</v>
      </c>
      <c r="B59" s="19" t="s">
        <v>61</v>
      </c>
      <c r="C59" s="19" t="s">
        <v>1366</v>
      </c>
      <c r="D59" s="19" t="s">
        <v>25</v>
      </c>
      <c r="E59" s="21">
        <v>18120406101</v>
      </c>
      <c r="F59" s="19" t="s">
        <v>89</v>
      </c>
      <c r="G59" s="21">
        <v>11</v>
      </c>
      <c r="H59" s="21">
        <v>13</v>
      </c>
      <c r="I59" s="23">
        <v>32</v>
      </c>
      <c r="J59" s="19">
        <v>9678281625</v>
      </c>
      <c r="K59" s="19" t="s">
        <v>121</v>
      </c>
      <c r="L59" s="19" t="s">
        <v>125</v>
      </c>
      <c r="M59" s="19">
        <v>9854848511</v>
      </c>
      <c r="N59" s="19" t="s">
        <v>126</v>
      </c>
      <c r="O59" s="19">
        <v>8876413026</v>
      </c>
      <c r="P59" s="25">
        <v>43425</v>
      </c>
      <c r="Q59" s="19" t="s">
        <v>1384</v>
      </c>
      <c r="R59" s="19" t="s">
        <v>1021</v>
      </c>
      <c r="S59" s="19" t="s">
        <v>98</v>
      </c>
      <c r="T59" s="19"/>
    </row>
    <row r="60" spans="1:20" ht="31.5">
      <c r="A60" s="18">
        <v>56</v>
      </c>
      <c r="B60" s="19" t="s">
        <v>61</v>
      </c>
      <c r="C60" s="26" t="s">
        <v>451</v>
      </c>
      <c r="D60" s="26" t="s">
        <v>27</v>
      </c>
      <c r="E60" s="21">
        <v>18307070823</v>
      </c>
      <c r="F60" s="19"/>
      <c r="G60" s="21">
        <v>30</v>
      </c>
      <c r="H60" s="21">
        <v>38</v>
      </c>
      <c r="I60" s="23">
        <f t="shared" ref="I60:I88" si="17">SUM(G60:H60)</f>
        <v>68</v>
      </c>
      <c r="J60" s="19">
        <v>9864672836</v>
      </c>
      <c r="K60" s="19" t="s">
        <v>448</v>
      </c>
      <c r="L60" s="19" t="s">
        <v>431</v>
      </c>
      <c r="M60" s="19">
        <v>9678503729</v>
      </c>
      <c r="N60" s="19" t="s">
        <v>435</v>
      </c>
      <c r="O60" s="19"/>
      <c r="P60" s="25">
        <v>43426</v>
      </c>
      <c r="Q60" s="19" t="s">
        <v>1391</v>
      </c>
      <c r="R60" s="19" t="s">
        <v>382</v>
      </c>
      <c r="S60" s="19" t="s">
        <v>98</v>
      </c>
      <c r="T60" s="19"/>
    </row>
    <row r="61" spans="1:20" ht="31.5">
      <c r="A61" s="18">
        <v>57</v>
      </c>
      <c r="B61" s="29" t="s">
        <v>61</v>
      </c>
      <c r="C61" s="19" t="s">
        <v>767</v>
      </c>
      <c r="D61" s="19" t="s">
        <v>27</v>
      </c>
      <c r="E61" s="21">
        <v>18307070915</v>
      </c>
      <c r="F61" s="19"/>
      <c r="G61" s="21">
        <v>39</v>
      </c>
      <c r="H61" s="21">
        <v>30</v>
      </c>
      <c r="I61" s="23">
        <f t="shared" si="17"/>
        <v>69</v>
      </c>
      <c r="J61" s="19">
        <v>9957239548</v>
      </c>
      <c r="K61" s="19" t="s">
        <v>121</v>
      </c>
      <c r="L61" s="19" t="s">
        <v>122</v>
      </c>
      <c r="M61" s="19">
        <v>9854462423</v>
      </c>
      <c r="N61" s="19" t="s">
        <v>325</v>
      </c>
      <c r="O61" s="19">
        <v>9854326486</v>
      </c>
      <c r="P61" s="25">
        <v>43426</v>
      </c>
      <c r="Q61" s="19" t="s">
        <v>1391</v>
      </c>
      <c r="R61" s="19" t="s">
        <v>352</v>
      </c>
      <c r="S61" s="19" t="s">
        <v>98</v>
      </c>
      <c r="T61" s="19"/>
    </row>
    <row r="62" spans="1:20">
      <c r="A62" s="18">
        <v>58</v>
      </c>
      <c r="B62" s="29" t="s">
        <v>61</v>
      </c>
      <c r="C62" s="19" t="s">
        <v>1151</v>
      </c>
      <c r="D62" s="19" t="s">
        <v>25</v>
      </c>
      <c r="E62" s="21">
        <v>18120422301</v>
      </c>
      <c r="F62" s="19" t="s">
        <v>89</v>
      </c>
      <c r="G62" s="21">
        <v>78</v>
      </c>
      <c r="H62" s="21">
        <v>63</v>
      </c>
      <c r="I62" s="23">
        <f t="shared" si="17"/>
        <v>141</v>
      </c>
      <c r="J62" s="19">
        <v>9957308622</v>
      </c>
      <c r="K62" s="19" t="s">
        <v>421</v>
      </c>
      <c r="L62" s="19" t="s">
        <v>422</v>
      </c>
      <c r="M62" s="19">
        <v>9954391802</v>
      </c>
      <c r="N62" s="19" t="s">
        <v>1152</v>
      </c>
      <c r="O62" s="19">
        <v>9678588389</v>
      </c>
      <c r="P62" s="25">
        <v>43426</v>
      </c>
      <c r="Q62" s="19" t="s">
        <v>1391</v>
      </c>
      <c r="R62" s="19" t="s">
        <v>744</v>
      </c>
      <c r="S62" s="19" t="s">
        <v>98</v>
      </c>
      <c r="T62" s="19"/>
    </row>
    <row r="63" spans="1:20" s="28" customFormat="1" ht="31.5">
      <c r="A63" s="27">
        <v>59</v>
      </c>
      <c r="B63" s="61" t="s">
        <v>61</v>
      </c>
      <c r="C63" s="20" t="s">
        <v>455</v>
      </c>
      <c r="D63" s="20" t="s">
        <v>27</v>
      </c>
      <c r="E63" s="22">
        <v>18307070813</v>
      </c>
      <c r="F63" s="20"/>
      <c r="G63" s="22">
        <v>20</v>
      </c>
      <c r="H63" s="22">
        <v>23</v>
      </c>
      <c r="I63" s="71">
        <f t="shared" si="17"/>
        <v>43</v>
      </c>
      <c r="J63" s="20">
        <v>7086732587</v>
      </c>
      <c r="K63" s="20" t="s">
        <v>108</v>
      </c>
      <c r="L63" s="20" t="s">
        <v>109</v>
      </c>
      <c r="M63" s="20">
        <v>8811822717</v>
      </c>
      <c r="N63" s="20" t="s">
        <v>456</v>
      </c>
      <c r="O63" s="20">
        <v>9577301509</v>
      </c>
      <c r="P63" s="24">
        <v>43427</v>
      </c>
      <c r="Q63" s="20" t="s">
        <v>1392</v>
      </c>
      <c r="R63" s="20" t="s">
        <v>352</v>
      </c>
      <c r="S63" s="20" t="s">
        <v>98</v>
      </c>
      <c r="T63" s="20"/>
    </row>
    <row r="64" spans="1:20" s="28" customFormat="1" ht="31.5">
      <c r="A64" s="27">
        <v>60</v>
      </c>
      <c r="B64" s="61" t="s">
        <v>61</v>
      </c>
      <c r="C64" s="73" t="s">
        <v>457</v>
      </c>
      <c r="D64" s="73" t="s">
        <v>27</v>
      </c>
      <c r="E64" s="22">
        <v>18307070824</v>
      </c>
      <c r="F64" s="20"/>
      <c r="G64" s="22">
        <v>20</v>
      </c>
      <c r="H64" s="22">
        <v>30</v>
      </c>
      <c r="I64" s="71">
        <f t="shared" si="17"/>
        <v>50</v>
      </c>
      <c r="J64" s="20">
        <v>8011557823</v>
      </c>
      <c r="K64" s="20" t="s">
        <v>448</v>
      </c>
      <c r="L64" s="20" t="s">
        <v>431</v>
      </c>
      <c r="M64" s="20">
        <v>9678503729</v>
      </c>
      <c r="N64" s="20" t="s">
        <v>458</v>
      </c>
      <c r="O64" s="20"/>
      <c r="P64" s="24">
        <v>43427</v>
      </c>
      <c r="Q64" s="20" t="s">
        <v>1392</v>
      </c>
      <c r="R64" s="20" t="s">
        <v>373</v>
      </c>
      <c r="S64" s="20" t="s">
        <v>98</v>
      </c>
      <c r="T64" s="20"/>
    </row>
    <row r="65" spans="1:20" s="28" customFormat="1" ht="31.5">
      <c r="A65" s="27">
        <v>61</v>
      </c>
      <c r="B65" s="20" t="s">
        <v>61</v>
      </c>
      <c r="C65" s="20" t="s">
        <v>459</v>
      </c>
      <c r="D65" s="20" t="s">
        <v>27</v>
      </c>
      <c r="E65" s="22">
        <v>18307070825</v>
      </c>
      <c r="F65" s="20"/>
      <c r="G65" s="22">
        <v>20</v>
      </c>
      <c r="H65" s="22">
        <v>21</v>
      </c>
      <c r="I65" s="71">
        <f t="shared" si="17"/>
        <v>41</v>
      </c>
      <c r="J65" s="20">
        <v>8811751951</v>
      </c>
      <c r="K65" s="20" t="s">
        <v>448</v>
      </c>
      <c r="L65" s="20" t="s">
        <v>431</v>
      </c>
      <c r="M65" s="20">
        <v>9678503729</v>
      </c>
      <c r="N65" s="20" t="s">
        <v>460</v>
      </c>
      <c r="O65" s="20"/>
      <c r="P65" s="24">
        <v>43427</v>
      </c>
      <c r="Q65" s="20" t="s">
        <v>1392</v>
      </c>
      <c r="R65" s="20" t="s">
        <v>373</v>
      </c>
      <c r="S65" s="20" t="s">
        <v>98</v>
      </c>
      <c r="T65" s="20"/>
    </row>
    <row r="66" spans="1:20" s="28" customFormat="1">
      <c r="A66" s="27">
        <v>62</v>
      </c>
      <c r="B66" s="20" t="s">
        <v>61</v>
      </c>
      <c r="C66" s="20" t="s">
        <v>812</v>
      </c>
      <c r="D66" s="20" t="s">
        <v>25</v>
      </c>
      <c r="E66" s="22">
        <v>18120406201</v>
      </c>
      <c r="F66" s="20" t="s">
        <v>89</v>
      </c>
      <c r="G66" s="22">
        <v>18</v>
      </c>
      <c r="H66" s="22">
        <v>17</v>
      </c>
      <c r="I66" s="71">
        <f t="shared" si="17"/>
        <v>35</v>
      </c>
      <c r="J66" s="20">
        <v>9678621341</v>
      </c>
      <c r="K66" s="20" t="s">
        <v>433</v>
      </c>
      <c r="L66" s="20" t="s">
        <v>434</v>
      </c>
      <c r="M66" s="20">
        <v>9954584647</v>
      </c>
      <c r="N66" s="20" t="s">
        <v>435</v>
      </c>
      <c r="O66" s="20">
        <v>7896431819</v>
      </c>
      <c r="P66" s="24">
        <v>43427</v>
      </c>
      <c r="Q66" s="20" t="s">
        <v>1392</v>
      </c>
      <c r="R66" s="20" t="s">
        <v>436</v>
      </c>
      <c r="S66" s="20" t="s">
        <v>98</v>
      </c>
      <c r="T66" s="20"/>
    </row>
    <row r="67" spans="1:20" ht="31.5">
      <c r="A67" s="18">
        <v>63</v>
      </c>
      <c r="B67" s="19" t="s">
        <v>61</v>
      </c>
      <c r="C67" s="19" t="s">
        <v>247</v>
      </c>
      <c r="D67" s="19" t="s">
        <v>27</v>
      </c>
      <c r="E67" s="21">
        <v>18307070213</v>
      </c>
      <c r="F67" s="19"/>
      <c r="G67" s="21">
        <v>45</v>
      </c>
      <c r="H67" s="21">
        <v>44</v>
      </c>
      <c r="I67" s="23">
        <f t="shared" si="17"/>
        <v>89</v>
      </c>
      <c r="J67" s="19">
        <v>9957467817</v>
      </c>
      <c r="K67" s="19" t="s">
        <v>244</v>
      </c>
      <c r="L67" s="19" t="s">
        <v>175</v>
      </c>
      <c r="M67" s="19"/>
      <c r="N67" s="19" t="s">
        <v>248</v>
      </c>
      <c r="O67" s="19"/>
      <c r="P67" s="25">
        <v>43430</v>
      </c>
      <c r="Q67" s="19" t="s">
        <v>1389</v>
      </c>
      <c r="R67" s="19" t="s">
        <v>351</v>
      </c>
      <c r="S67" s="19" t="s">
        <v>98</v>
      </c>
      <c r="T67" s="19"/>
    </row>
    <row r="68" spans="1:20" ht="31.5">
      <c r="A68" s="18">
        <v>64</v>
      </c>
      <c r="B68" s="19" t="s">
        <v>61</v>
      </c>
      <c r="C68" s="19" t="s">
        <v>769</v>
      </c>
      <c r="D68" s="19" t="s">
        <v>27</v>
      </c>
      <c r="E68" s="21">
        <v>18307070210</v>
      </c>
      <c r="F68" s="19"/>
      <c r="G68" s="21">
        <v>16</v>
      </c>
      <c r="H68" s="21">
        <v>20</v>
      </c>
      <c r="I68" s="23">
        <f t="shared" si="17"/>
        <v>36</v>
      </c>
      <c r="J68" s="19">
        <v>9706776125</v>
      </c>
      <c r="K68" s="19" t="s">
        <v>244</v>
      </c>
      <c r="L68" s="19" t="s">
        <v>175</v>
      </c>
      <c r="M68" s="19"/>
      <c r="N68" s="19" t="s">
        <v>245</v>
      </c>
      <c r="O68" s="19">
        <v>848600612</v>
      </c>
      <c r="P68" s="25">
        <v>43430</v>
      </c>
      <c r="Q68" s="19" t="s">
        <v>1389</v>
      </c>
      <c r="R68" s="19" t="s">
        <v>351</v>
      </c>
      <c r="S68" s="19" t="s">
        <v>98</v>
      </c>
      <c r="T68" s="19"/>
    </row>
    <row r="69" spans="1:20">
      <c r="A69" s="18">
        <v>65</v>
      </c>
      <c r="B69" s="19" t="s">
        <v>61</v>
      </c>
      <c r="C69" s="19" t="s">
        <v>813</v>
      </c>
      <c r="D69" s="19" t="s">
        <v>25</v>
      </c>
      <c r="E69" s="21">
        <v>18120415823</v>
      </c>
      <c r="F69" s="19" t="s">
        <v>95</v>
      </c>
      <c r="G69" s="21">
        <v>58</v>
      </c>
      <c r="H69" s="21">
        <v>56</v>
      </c>
      <c r="I69" s="23">
        <f t="shared" si="17"/>
        <v>114</v>
      </c>
      <c r="J69" s="19">
        <v>9854461707</v>
      </c>
      <c r="K69" s="19" t="s">
        <v>150</v>
      </c>
      <c r="L69" s="19" t="s">
        <v>117</v>
      </c>
      <c r="M69" s="19"/>
      <c r="N69" s="19" t="s">
        <v>168</v>
      </c>
      <c r="O69" s="19"/>
      <c r="P69" s="25">
        <v>43430</v>
      </c>
      <c r="Q69" s="19" t="s">
        <v>1389</v>
      </c>
      <c r="R69" s="19" t="s">
        <v>375</v>
      </c>
      <c r="S69" s="19" t="s">
        <v>98</v>
      </c>
      <c r="T69" s="19"/>
    </row>
    <row r="70" spans="1:20">
      <c r="A70" s="18">
        <v>66</v>
      </c>
      <c r="B70" s="19" t="s">
        <v>61</v>
      </c>
      <c r="C70" s="19" t="s">
        <v>254</v>
      </c>
      <c r="D70" s="19" t="s">
        <v>27</v>
      </c>
      <c r="E70" s="21">
        <v>18307070219</v>
      </c>
      <c r="F70" s="19"/>
      <c r="G70" s="21">
        <v>43</v>
      </c>
      <c r="H70" s="21">
        <v>31</v>
      </c>
      <c r="I70" s="23">
        <f t="shared" si="17"/>
        <v>74</v>
      </c>
      <c r="J70" s="19">
        <v>8403997806</v>
      </c>
      <c r="K70" s="19" t="s">
        <v>241</v>
      </c>
      <c r="L70" s="19" t="s">
        <v>117</v>
      </c>
      <c r="M70" s="19"/>
      <c r="N70" s="19" t="s">
        <v>255</v>
      </c>
      <c r="O70" s="19"/>
      <c r="P70" s="25">
        <v>43431</v>
      </c>
      <c r="Q70" s="19" t="s">
        <v>1394</v>
      </c>
      <c r="R70" s="19" t="s">
        <v>351</v>
      </c>
      <c r="S70" s="19" t="s">
        <v>98</v>
      </c>
      <c r="T70" s="19"/>
    </row>
    <row r="71" spans="1:20">
      <c r="A71" s="18">
        <v>67</v>
      </c>
      <c r="B71" s="19" t="s">
        <v>61</v>
      </c>
      <c r="C71" s="19" t="s">
        <v>261</v>
      </c>
      <c r="D71" s="19" t="s">
        <v>27</v>
      </c>
      <c r="E71" s="21">
        <v>18307070221</v>
      </c>
      <c r="F71" s="19"/>
      <c r="G71" s="21">
        <v>40</v>
      </c>
      <c r="H71" s="21">
        <v>51</v>
      </c>
      <c r="I71" s="23">
        <f t="shared" si="17"/>
        <v>91</v>
      </c>
      <c r="J71" s="19">
        <v>9678523373</v>
      </c>
      <c r="K71" s="19" t="s">
        <v>241</v>
      </c>
      <c r="L71" s="19" t="s">
        <v>117</v>
      </c>
      <c r="M71" s="19"/>
      <c r="N71" s="19" t="s">
        <v>262</v>
      </c>
      <c r="O71" s="19">
        <v>9957196448</v>
      </c>
      <c r="P71" s="25">
        <v>43431</v>
      </c>
      <c r="Q71" s="19" t="s">
        <v>1394</v>
      </c>
      <c r="R71" s="19" t="s">
        <v>353</v>
      </c>
      <c r="S71" s="19" t="s">
        <v>98</v>
      </c>
      <c r="T71" s="19"/>
    </row>
    <row r="72" spans="1:20">
      <c r="A72" s="18">
        <v>68</v>
      </c>
      <c r="B72" s="19" t="s">
        <v>61</v>
      </c>
      <c r="C72" s="19" t="s">
        <v>761</v>
      </c>
      <c r="D72" s="19" t="s">
        <v>27</v>
      </c>
      <c r="E72" s="21">
        <v>18307071106</v>
      </c>
      <c r="F72" s="19"/>
      <c r="G72" s="21">
        <v>10</v>
      </c>
      <c r="H72" s="21">
        <v>7</v>
      </c>
      <c r="I72" s="23">
        <f t="shared" si="17"/>
        <v>17</v>
      </c>
      <c r="J72" s="19">
        <v>7896515512</v>
      </c>
      <c r="K72" s="19" t="s">
        <v>230</v>
      </c>
      <c r="L72" s="19" t="s">
        <v>232</v>
      </c>
      <c r="M72" s="19">
        <v>8486871726</v>
      </c>
      <c r="N72" s="19" t="s">
        <v>760</v>
      </c>
      <c r="O72" s="19">
        <v>8011163099</v>
      </c>
      <c r="P72" s="25">
        <v>43432</v>
      </c>
      <c r="Q72" s="19" t="s">
        <v>1384</v>
      </c>
      <c r="R72" s="19" t="s">
        <v>389</v>
      </c>
      <c r="S72" s="19" t="s">
        <v>98</v>
      </c>
      <c r="T72" s="19"/>
    </row>
    <row r="73" spans="1:20">
      <c r="A73" s="18">
        <v>69</v>
      </c>
      <c r="B73" s="19" t="s">
        <v>61</v>
      </c>
      <c r="C73" s="19" t="s">
        <v>762</v>
      </c>
      <c r="D73" s="19" t="s">
        <v>27</v>
      </c>
      <c r="E73" s="21">
        <v>18307071109</v>
      </c>
      <c r="F73" s="19"/>
      <c r="G73" s="21">
        <v>10</v>
      </c>
      <c r="H73" s="21">
        <v>19</v>
      </c>
      <c r="I73" s="23">
        <f t="shared" si="17"/>
        <v>29</v>
      </c>
      <c r="J73" s="19">
        <v>8811963103</v>
      </c>
      <c r="K73" s="19" t="s">
        <v>96</v>
      </c>
      <c r="L73" s="19" t="s">
        <v>204</v>
      </c>
      <c r="M73" s="19">
        <v>9954424313</v>
      </c>
      <c r="N73" s="19" t="s">
        <v>757</v>
      </c>
      <c r="O73" s="19">
        <v>9954252578</v>
      </c>
      <c r="P73" s="25">
        <v>43432</v>
      </c>
      <c r="Q73" s="19" t="s">
        <v>1384</v>
      </c>
      <c r="R73" s="19" t="s">
        <v>396</v>
      </c>
      <c r="S73" s="19" t="s">
        <v>98</v>
      </c>
      <c r="T73" s="19"/>
    </row>
    <row r="74" spans="1:20">
      <c r="A74" s="18">
        <v>70</v>
      </c>
      <c r="B74" s="19" t="s">
        <v>61</v>
      </c>
      <c r="C74" s="20" t="s">
        <v>816</v>
      </c>
      <c r="D74" s="20" t="s">
        <v>25</v>
      </c>
      <c r="E74" s="22">
        <v>18120421201</v>
      </c>
      <c r="F74" s="20" t="s">
        <v>89</v>
      </c>
      <c r="G74" s="22">
        <v>1</v>
      </c>
      <c r="H74" s="22">
        <v>7</v>
      </c>
      <c r="I74" s="23">
        <f t="shared" si="17"/>
        <v>8</v>
      </c>
      <c r="J74" s="20">
        <v>9957456730</v>
      </c>
      <c r="K74" s="19" t="s">
        <v>550</v>
      </c>
      <c r="L74" s="19" t="s">
        <v>428</v>
      </c>
      <c r="M74" s="19">
        <v>9954394577</v>
      </c>
      <c r="N74" s="19" t="s">
        <v>551</v>
      </c>
      <c r="O74" s="19">
        <v>7896729044</v>
      </c>
      <c r="P74" s="25">
        <v>43432</v>
      </c>
      <c r="Q74" s="20" t="s">
        <v>1384</v>
      </c>
      <c r="R74" s="20" t="s">
        <v>378</v>
      </c>
      <c r="S74" s="19" t="s">
        <v>98</v>
      </c>
      <c r="T74" s="19"/>
    </row>
    <row r="75" spans="1:20">
      <c r="A75" s="18">
        <v>71</v>
      </c>
      <c r="B75" s="19" t="s">
        <v>61</v>
      </c>
      <c r="C75" s="19" t="s">
        <v>817</v>
      </c>
      <c r="D75" s="19" t="s">
        <v>25</v>
      </c>
      <c r="E75" s="21">
        <v>18120421204</v>
      </c>
      <c r="F75" s="19" t="s">
        <v>95</v>
      </c>
      <c r="G75" s="21">
        <v>46</v>
      </c>
      <c r="H75" s="21">
        <v>56</v>
      </c>
      <c r="I75" s="23">
        <f t="shared" si="17"/>
        <v>102</v>
      </c>
      <c r="J75" s="19">
        <v>9954492237</v>
      </c>
      <c r="K75" s="19" t="s">
        <v>561</v>
      </c>
      <c r="L75" s="19" t="s">
        <v>563</v>
      </c>
      <c r="M75" s="19">
        <v>9859400970</v>
      </c>
      <c r="N75" s="19" t="s">
        <v>564</v>
      </c>
      <c r="O75" s="19">
        <v>9957734183</v>
      </c>
      <c r="P75" s="25">
        <v>43432</v>
      </c>
      <c r="Q75" s="19" t="s">
        <v>1384</v>
      </c>
      <c r="R75" s="19" t="s">
        <v>375</v>
      </c>
      <c r="S75" s="20" t="s">
        <v>98</v>
      </c>
      <c r="T75" s="19"/>
    </row>
    <row r="76" spans="1:20" ht="31.5">
      <c r="A76" s="18">
        <v>72</v>
      </c>
      <c r="B76" s="29" t="s">
        <v>61</v>
      </c>
      <c r="C76" s="19" t="s">
        <v>256</v>
      </c>
      <c r="D76" s="19" t="s">
        <v>27</v>
      </c>
      <c r="E76" s="21">
        <v>18307070220</v>
      </c>
      <c r="F76" s="19"/>
      <c r="G76" s="21">
        <v>45</v>
      </c>
      <c r="H76" s="21">
        <v>54</v>
      </c>
      <c r="I76" s="23">
        <f t="shared" si="17"/>
        <v>99</v>
      </c>
      <c r="J76" s="19">
        <v>9957429795</v>
      </c>
      <c r="K76" s="19" t="s">
        <v>241</v>
      </c>
      <c r="L76" s="19" t="s">
        <v>117</v>
      </c>
      <c r="M76" s="19"/>
      <c r="N76" s="19" t="s">
        <v>257</v>
      </c>
      <c r="O76" s="19">
        <v>9401748104</v>
      </c>
      <c r="P76" s="25">
        <v>43433</v>
      </c>
      <c r="Q76" s="19" t="s">
        <v>1391</v>
      </c>
      <c r="R76" s="19" t="s">
        <v>351</v>
      </c>
      <c r="S76" s="19" t="s">
        <v>98</v>
      </c>
      <c r="T76" s="19"/>
    </row>
    <row r="77" spans="1:20">
      <c r="A77" s="18">
        <v>73</v>
      </c>
      <c r="B77" s="29" t="s">
        <v>61</v>
      </c>
      <c r="C77" s="19" t="s">
        <v>818</v>
      </c>
      <c r="D77" s="19" t="s">
        <v>25</v>
      </c>
      <c r="E77" s="21">
        <v>18120415813</v>
      </c>
      <c r="F77" s="19" t="s">
        <v>93</v>
      </c>
      <c r="G77" s="21">
        <v>34</v>
      </c>
      <c r="H77" s="21">
        <v>12</v>
      </c>
      <c r="I77" s="23">
        <f t="shared" si="17"/>
        <v>46</v>
      </c>
      <c r="J77" s="19">
        <v>9957413751</v>
      </c>
      <c r="K77" s="19" t="s">
        <v>150</v>
      </c>
      <c r="L77" s="19" t="s">
        <v>117</v>
      </c>
      <c r="M77" s="19"/>
      <c r="N77" s="19" t="s">
        <v>171</v>
      </c>
      <c r="O77" s="19">
        <v>8761080107</v>
      </c>
      <c r="P77" s="25">
        <v>43433</v>
      </c>
      <c r="Q77" s="19" t="s">
        <v>1391</v>
      </c>
      <c r="R77" s="19" t="s">
        <v>355</v>
      </c>
      <c r="S77" s="19" t="s">
        <v>98</v>
      </c>
      <c r="T77" s="19"/>
    </row>
    <row r="78" spans="1:20" s="28" customFormat="1" ht="31.5">
      <c r="A78" s="27">
        <v>74</v>
      </c>
      <c r="B78" s="29" t="s">
        <v>61</v>
      </c>
      <c r="C78" s="19" t="s">
        <v>819</v>
      </c>
      <c r="D78" s="19" t="s">
        <v>25</v>
      </c>
      <c r="E78" s="21">
        <v>18120415824</v>
      </c>
      <c r="F78" s="19" t="s">
        <v>89</v>
      </c>
      <c r="G78" s="21">
        <v>18</v>
      </c>
      <c r="H78" s="21">
        <v>21</v>
      </c>
      <c r="I78" s="23">
        <f t="shared" si="17"/>
        <v>39</v>
      </c>
      <c r="J78" s="19">
        <v>9854190011</v>
      </c>
      <c r="K78" s="19" t="s">
        <v>244</v>
      </c>
      <c r="L78" s="19" t="s">
        <v>175</v>
      </c>
      <c r="M78" s="19"/>
      <c r="N78" s="19" t="s">
        <v>245</v>
      </c>
      <c r="O78" s="19">
        <v>848600612</v>
      </c>
      <c r="P78" s="25">
        <v>43433</v>
      </c>
      <c r="Q78" s="19" t="s">
        <v>1391</v>
      </c>
      <c r="R78" s="19" t="s">
        <v>355</v>
      </c>
      <c r="S78" s="19" t="s">
        <v>98</v>
      </c>
      <c r="T78" s="19"/>
    </row>
    <row r="79" spans="1:20">
      <c r="A79" s="18">
        <v>75</v>
      </c>
      <c r="B79" s="29" t="s">
        <v>61</v>
      </c>
      <c r="C79" s="19" t="s">
        <v>264</v>
      </c>
      <c r="D79" s="19" t="s">
        <v>27</v>
      </c>
      <c r="E79" s="21">
        <v>18307070224</v>
      </c>
      <c r="F79" s="19"/>
      <c r="G79" s="21">
        <v>30</v>
      </c>
      <c r="H79" s="21">
        <v>30</v>
      </c>
      <c r="I79" s="23">
        <f t="shared" si="17"/>
        <v>60</v>
      </c>
      <c r="J79" s="19">
        <v>7577095702</v>
      </c>
      <c r="K79" s="19" t="s">
        <v>241</v>
      </c>
      <c r="L79" s="19" t="s">
        <v>117</v>
      </c>
      <c r="M79" s="19"/>
      <c r="N79" s="19" t="s">
        <v>251</v>
      </c>
      <c r="O79" s="19">
        <v>9854374019</v>
      </c>
      <c r="P79" s="25">
        <v>43434</v>
      </c>
      <c r="Q79" s="19" t="s">
        <v>1392</v>
      </c>
      <c r="R79" s="19" t="s">
        <v>353</v>
      </c>
      <c r="S79" s="19" t="s">
        <v>98</v>
      </c>
      <c r="T79" s="19"/>
    </row>
    <row r="80" spans="1:20">
      <c r="A80" s="18">
        <v>76</v>
      </c>
      <c r="B80" s="29" t="s">
        <v>61</v>
      </c>
      <c r="C80" s="26" t="s">
        <v>1169</v>
      </c>
      <c r="D80" s="26" t="s">
        <v>27</v>
      </c>
      <c r="E80" s="21">
        <v>18307070427</v>
      </c>
      <c r="F80" s="19"/>
      <c r="G80" s="21">
        <v>16</v>
      </c>
      <c r="H80" s="21">
        <v>11</v>
      </c>
      <c r="I80" s="23">
        <f t="shared" si="17"/>
        <v>27</v>
      </c>
      <c r="J80" s="19">
        <v>9577611583</v>
      </c>
      <c r="K80" s="19" t="s">
        <v>377</v>
      </c>
      <c r="L80" s="19" t="s">
        <v>1170</v>
      </c>
      <c r="M80" s="19">
        <v>8486795014</v>
      </c>
      <c r="N80" s="19" t="s">
        <v>1171</v>
      </c>
      <c r="O80" s="19">
        <v>9957696971</v>
      </c>
      <c r="P80" s="25">
        <v>43434</v>
      </c>
      <c r="Q80" s="19" t="s">
        <v>1392</v>
      </c>
      <c r="R80" s="19" t="s">
        <v>658</v>
      </c>
      <c r="S80" s="19" t="s">
        <v>98</v>
      </c>
      <c r="T80" s="19"/>
    </row>
    <row r="81" spans="1:20" ht="31.5">
      <c r="A81" s="18">
        <v>77</v>
      </c>
      <c r="B81" s="29" t="s">
        <v>61</v>
      </c>
      <c r="C81" s="19" t="s">
        <v>814</v>
      </c>
      <c r="D81" s="19" t="s">
        <v>25</v>
      </c>
      <c r="E81" s="21">
        <v>18120416001</v>
      </c>
      <c r="F81" s="19" t="s">
        <v>136</v>
      </c>
      <c r="G81" s="21">
        <v>114</v>
      </c>
      <c r="H81" s="21">
        <v>114</v>
      </c>
      <c r="I81" s="23">
        <f t="shared" si="17"/>
        <v>228</v>
      </c>
      <c r="J81" s="19">
        <v>7896352581</v>
      </c>
      <c r="K81" s="19" t="s">
        <v>174</v>
      </c>
      <c r="L81" s="19" t="s">
        <v>175</v>
      </c>
      <c r="M81" s="19"/>
      <c r="N81" s="19" t="s">
        <v>192</v>
      </c>
      <c r="O81" s="19">
        <v>8876656821</v>
      </c>
      <c r="P81" s="25" t="s">
        <v>815</v>
      </c>
      <c r="Q81" s="19" t="s">
        <v>1405</v>
      </c>
      <c r="R81" s="19" t="s">
        <v>384</v>
      </c>
      <c r="S81" s="19" t="s">
        <v>98</v>
      </c>
      <c r="T81" s="19"/>
    </row>
    <row r="82" spans="1:20">
      <c r="A82" s="18">
        <v>78</v>
      </c>
      <c r="B82" s="20" t="s">
        <v>62</v>
      </c>
      <c r="C82" s="19" t="s">
        <v>213</v>
      </c>
      <c r="D82" s="19" t="s">
        <v>27</v>
      </c>
      <c r="E82" s="21">
        <v>18307010614</v>
      </c>
      <c r="F82" s="19"/>
      <c r="G82" s="21">
        <v>40</v>
      </c>
      <c r="H82" s="21">
        <v>55</v>
      </c>
      <c r="I82" s="23">
        <f t="shared" si="17"/>
        <v>95</v>
      </c>
      <c r="J82" s="19">
        <v>9706362304</v>
      </c>
      <c r="K82" s="19" t="s">
        <v>108</v>
      </c>
      <c r="L82" s="19" t="s">
        <v>109</v>
      </c>
      <c r="M82" s="19">
        <v>9435187594</v>
      </c>
      <c r="N82" s="19" t="s">
        <v>214</v>
      </c>
      <c r="O82" s="13"/>
      <c r="P82" s="25">
        <v>43405</v>
      </c>
      <c r="Q82" s="19" t="s">
        <v>1391</v>
      </c>
      <c r="R82" s="19" t="s">
        <v>396</v>
      </c>
      <c r="S82" s="19" t="s">
        <v>85</v>
      </c>
      <c r="T82" s="19"/>
    </row>
    <row r="83" spans="1:20">
      <c r="A83" s="18">
        <v>79</v>
      </c>
      <c r="B83" s="20" t="s">
        <v>62</v>
      </c>
      <c r="C83" s="19" t="s">
        <v>1375</v>
      </c>
      <c r="D83" s="19" t="s">
        <v>25</v>
      </c>
      <c r="E83" s="21">
        <v>18120411302</v>
      </c>
      <c r="F83" s="19" t="s">
        <v>93</v>
      </c>
      <c r="G83" s="21">
        <v>38</v>
      </c>
      <c r="H83" s="21">
        <v>50</v>
      </c>
      <c r="I83" s="23">
        <f t="shared" ref="I83" si="18">SUM(G83:H83)</f>
        <v>88</v>
      </c>
      <c r="J83" s="19">
        <v>9706360947</v>
      </c>
      <c r="K83" s="19" t="s">
        <v>90</v>
      </c>
      <c r="L83" s="19" t="s">
        <v>91</v>
      </c>
      <c r="M83" s="19">
        <v>9401725687</v>
      </c>
      <c r="N83" s="19" t="s">
        <v>135</v>
      </c>
      <c r="O83" s="19">
        <v>9957403644</v>
      </c>
      <c r="P83" s="25">
        <v>43405</v>
      </c>
      <c r="Q83" s="19" t="s">
        <v>1391</v>
      </c>
      <c r="R83" s="19" t="s">
        <v>408</v>
      </c>
      <c r="S83" s="19" t="s">
        <v>85</v>
      </c>
      <c r="T83" s="19"/>
    </row>
    <row r="84" spans="1:20">
      <c r="A84" s="18">
        <v>80</v>
      </c>
      <c r="B84" s="19" t="s">
        <v>62</v>
      </c>
      <c r="C84" s="19" t="s">
        <v>404</v>
      </c>
      <c r="D84" s="19" t="s">
        <v>27</v>
      </c>
      <c r="E84" s="21">
        <v>18307010621</v>
      </c>
      <c r="F84" s="19"/>
      <c r="G84" s="21">
        <v>32</v>
      </c>
      <c r="H84" s="21">
        <v>34</v>
      </c>
      <c r="I84" s="23">
        <f t="shared" si="17"/>
        <v>66</v>
      </c>
      <c r="J84" s="19">
        <v>7578085584</v>
      </c>
      <c r="K84" s="19" t="s">
        <v>385</v>
      </c>
      <c r="L84" s="19" t="s">
        <v>386</v>
      </c>
      <c r="M84" s="19">
        <v>9401725910</v>
      </c>
      <c r="N84" s="19" t="s">
        <v>405</v>
      </c>
      <c r="O84" s="19">
        <v>9577549604</v>
      </c>
      <c r="P84" s="25">
        <v>43406</v>
      </c>
      <c r="Q84" s="19" t="s">
        <v>1392</v>
      </c>
      <c r="R84" s="19" t="s">
        <v>397</v>
      </c>
      <c r="S84" s="19" t="s">
        <v>85</v>
      </c>
      <c r="T84" s="20"/>
    </row>
    <row r="85" spans="1:20">
      <c r="A85" s="18">
        <v>81</v>
      </c>
      <c r="B85" s="19" t="s">
        <v>62</v>
      </c>
      <c r="C85" s="19" t="s">
        <v>820</v>
      </c>
      <c r="D85" s="19" t="s">
        <v>25</v>
      </c>
      <c r="E85" s="21">
        <v>18120417802</v>
      </c>
      <c r="F85" s="19" t="s">
        <v>89</v>
      </c>
      <c r="G85" s="21">
        <v>21</v>
      </c>
      <c r="H85" s="21">
        <v>26</v>
      </c>
      <c r="I85" s="23">
        <f t="shared" si="17"/>
        <v>47</v>
      </c>
      <c r="J85" s="19">
        <v>9954389983</v>
      </c>
      <c r="K85" s="19" t="s">
        <v>401</v>
      </c>
      <c r="L85" s="19" t="s">
        <v>97</v>
      </c>
      <c r="M85" s="19">
        <v>9401725698</v>
      </c>
      <c r="N85" s="19" t="s">
        <v>402</v>
      </c>
      <c r="O85" s="19">
        <v>9577180270</v>
      </c>
      <c r="P85" s="25">
        <v>43406</v>
      </c>
      <c r="Q85" s="19" t="s">
        <v>1392</v>
      </c>
      <c r="R85" s="19" t="s">
        <v>411</v>
      </c>
      <c r="S85" s="19" t="s">
        <v>85</v>
      </c>
      <c r="T85" s="19"/>
    </row>
    <row r="86" spans="1:20">
      <c r="A86" s="18">
        <v>82</v>
      </c>
      <c r="B86" s="20" t="s">
        <v>62</v>
      </c>
      <c r="C86" s="20" t="s">
        <v>821</v>
      </c>
      <c r="D86" s="20" t="s">
        <v>25</v>
      </c>
      <c r="E86" s="22">
        <v>18120418002</v>
      </c>
      <c r="F86" s="20" t="s">
        <v>89</v>
      </c>
      <c r="G86" s="22">
        <v>4</v>
      </c>
      <c r="H86" s="22">
        <v>6</v>
      </c>
      <c r="I86" s="23">
        <f t="shared" si="17"/>
        <v>10</v>
      </c>
      <c r="J86" s="20">
        <v>9435780829</v>
      </c>
      <c r="K86" s="20" t="s">
        <v>401</v>
      </c>
      <c r="L86" s="20" t="s">
        <v>97</v>
      </c>
      <c r="M86" s="20">
        <v>9401725698</v>
      </c>
      <c r="N86" s="20" t="s">
        <v>402</v>
      </c>
      <c r="O86" s="20">
        <v>9577180270</v>
      </c>
      <c r="P86" s="24">
        <v>43406</v>
      </c>
      <c r="Q86" s="20" t="s">
        <v>1392</v>
      </c>
      <c r="R86" s="20" t="s">
        <v>389</v>
      </c>
      <c r="S86" s="19" t="s">
        <v>85</v>
      </c>
      <c r="T86" s="19"/>
    </row>
    <row r="87" spans="1:20">
      <c r="A87" s="18">
        <v>83</v>
      </c>
      <c r="B87" s="19" t="s">
        <v>62</v>
      </c>
      <c r="C87" s="19" t="s">
        <v>215</v>
      </c>
      <c r="D87" s="19" t="s">
        <v>27</v>
      </c>
      <c r="E87" s="21">
        <v>18307010616</v>
      </c>
      <c r="F87" s="19"/>
      <c r="G87" s="21">
        <v>26</v>
      </c>
      <c r="H87" s="21">
        <v>23</v>
      </c>
      <c r="I87" s="23">
        <f t="shared" si="17"/>
        <v>49</v>
      </c>
      <c r="J87" s="19">
        <v>8812018347</v>
      </c>
      <c r="K87" s="19" t="s">
        <v>140</v>
      </c>
      <c r="L87" s="19" t="s">
        <v>216</v>
      </c>
      <c r="M87" s="19">
        <v>9954873637</v>
      </c>
      <c r="N87" s="19" t="s">
        <v>217</v>
      </c>
      <c r="O87" s="66">
        <v>9678297677</v>
      </c>
      <c r="P87" s="25">
        <v>43407</v>
      </c>
      <c r="Q87" s="19" t="s">
        <v>1393</v>
      </c>
      <c r="R87" s="19" t="s">
        <v>396</v>
      </c>
      <c r="S87" s="19" t="s">
        <v>85</v>
      </c>
      <c r="T87" s="19"/>
    </row>
    <row r="88" spans="1:20">
      <c r="A88" s="18">
        <v>84</v>
      </c>
      <c r="B88" s="19" t="s">
        <v>62</v>
      </c>
      <c r="C88" s="19" t="s">
        <v>218</v>
      </c>
      <c r="D88" s="19" t="s">
        <v>27</v>
      </c>
      <c r="E88" s="21">
        <v>18307010617</v>
      </c>
      <c r="F88" s="19"/>
      <c r="G88" s="21">
        <v>14</v>
      </c>
      <c r="H88" s="21">
        <v>17</v>
      </c>
      <c r="I88" s="23">
        <f t="shared" si="17"/>
        <v>31</v>
      </c>
      <c r="J88" s="19">
        <v>8876311617</v>
      </c>
      <c r="K88" s="19" t="s">
        <v>140</v>
      </c>
      <c r="L88" s="19" t="s">
        <v>216</v>
      </c>
      <c r="M88" s="19">
        <v>9954873637</v>
      </c>
      <c r="N88" s="19" t="s">
        <v>219</v>
      </c>
      <c r="O88" s="66">
        <v>9954406201</v>
      </c>
      <c r="P88" s="25">
        <v>43407</v>
      </c>
      <c r="Q88" s="19" t="s">
        <v>1393</v>
      </c>
      <c r="R88" s="19" t="s">
        <v>397</v>
      </c>
      <c r="S88" s="19" t="s">
        <v>85</v>
      </c>
      <c r="T88" s="19"/>
    </row>
    <row r="89" spans="1:20">
      <c r="A89" s="18">
        <v>85</v>
      </c>
      <c r="B89" s="19" t="s">
        <v>62</v>
      </c>
      <c r="C89" s="19" t="s">
        <v>822</v>
      </c>
      <c r="D89" s="19" t="s">
        <v>25</v>
      </c>
      <c r="E89" s="21">
        <v>18120404503</v>
      </c>
      <c r="F89" s="19" t="s">
        <v>89</v>
      </c>
      <c r="G89" s="21">
        <v>32</v>
      </c>
      <c r="H89" s="21">
        <v>41</v>
      </c>
      <c r="I89" s="23">
        <f t="shared" ref="I89" si="19">SUM(G89:H89)</f>
        <v>73</v>
      </c>
      <c r="J89" s="19">
        <v>9954389833</v>
      </c>
      <c r="K89" s="19" t="s">
        <v>569</v>
      </c>
      <c r="L89" s="19" t="s">
        <v>572</v>
      </c>
      <c r="M89" s="19">
        <v>9859112732</v>
      </c>
      <c r="N89" s="19" t="s">
        <v>573</v>
      </c>
      <c r="O89" s="19">
        <v>9954266682</v>
      </c>
      <c r="P89" s="25">
        <v>43407</v>
      </c>
      <c r="Q89" s="19" t="s">
        <v>1393</v>
      </c>
      <c r="R89" s="19" t="s">
        <v>461</v>
      </c>
      <c r="S89" s="19" t="s">
        <v>85</v>
      </c>
      <c r="T89" s="19"/>
    </row>
    <row r="90" spans="1:20">
      <c r="A90" s="18">
        <v>86</v>
      </c>
      <c r="B90" s="19" t="s">
        <v>62</v>
      </c>
      <c r="C90" s="19" t="s">
        <v>406</v>
      </c>
      <c r="D90" s="19" t="s">
        <v>27</v>
      </c>
      <c r="E90" s="21">
        <v>18307010625</v>
      </c>
      <c r="F90" s="19"/>
      <c r="G90" s="21">
        <v>17</v>
      </c>
      <c r="H90" s="21">
        <v>22</v>
      </c>
      <c r="I90" s="23">
        <f t="shared" ref="I90" si="20">SUM(G90:H90)</f>
        <v>39</v>
      </c>
      <c r="J90" s="19">
        <v>9365557180</v>
      </c>
      <c r="K90" s="19" t="s">
        <v>407</v>
      </c>
      <c r="L90" s="19" t="s">
        <v>386</v>
      </c>
      <c r="M90" s="19">
        <v>9401725710</v>
      </c>
      <c r="N90" s="19" t="s">
        <v>387</v>
      </c>
      <c r="O90" s="19">
        <v>9864386696</v>
      </c>
      <c r="P90" s="25">
        <v>43409</v>
      </c>
      <c r="Q90" s="19" t="s">
        <v>1389</v>
      </c>
      <c r="R90" s="19" t="s">
        <v>408</v>
      </c>
      <c r="S90" s="19" t="s">
        <v>85</v>
      </c>
      <c r="T90" s="19"/>
    </row>
    <row r="91" spans="1:20">
      <c r="A91" s="18">
        <v>87</v>
      </c>
      <c r="B91" s="19" t="s">
        <v>62</v>
      </c>
      <c r="C91" s="19" t="s">
        <v>220</v>
      </c>
      <c r="D91" s="19" t="s">
        <v>27</v>
      </c>
      <c r="E91" s="21">
        <v>18307010619</v>
      </c>
      <c r="F91" s="19"/>
      <c r="G91" s="21">
        <v>12</v>
      </c>
      <c r="H91" s="21">
        <v>16</v>
      </c>
      <c r="I91" s="23">
        <f t="shared" ref="I91" si="21">SUM(G91:H91)</f>
        <v>28</v>
      </c>
      <c r="J91" s="19">
        <v>7086711588</v>
      </c>
      <c r="K91" s="19" t="s">
        <v>140</v>
      </c>
      <c r="L91" s="19" t="s">
        <v>104</v>
      </c>
      <c r="M91" s="19">
        <v>9678569926</v>
      </c>
      <c r="N91" s="19" t="s">
        <v>105</v>
      </c>
      <c r="O91" s="19">
        <v>9678190013</v>
      </c>
      <c r="P91" s="25">
        <v>43409</v>
      </c>
      <c r="Q91" s="19" t="s">
        <v>1389</v>
      </c>
      <c r="R91" s="19" t="s">
        <v>396</v>
      </c>
      <c r="S91" s="19" t="s">
        <v>85</v>
      </c>
      <c r="T91" s="19"/>
    </row>
    <row r="92" spans="1:20" s="28" customFormat="1">
      <c r="A92" s="27">
        <v>88</v>
      </c>
      <c r="B92" s="19" t="s">
        <v>62</v>
      </c>
      <c r="C92" s="19" t="s">
        <v>1376</v>
      </c>
      <c r="D92" s="19" t="s">
        <v>25</v>
      </c>
      <c r="E92" s="21">
        <v>18120418601</v>
      </c>
      <c r="F92" s="19" t="s">
        <v>136</v>
      </c>
      <c r="G92" s="21">
        <v>6</v>
      </c>
      <c r="H92" s="21">
        <v>6</v>
      </c>
      <c r="I92" s="23">
        <v>20</v>
      </c>
      <c r="J92" s="19">
        <v>9854139385</v>
      </c>
      <c r="K92" s="19" t="s">
        <v>115</v>
      </c>
      <c r="L92" s="19" t="s">
        <v>141</v>
      </c>
      <c r="M92" s="19">
        <v>9854273266</v>
      </c>
      <c r="N92" s="19" t="s">
        <v>142</v>
      </c>
      <c r="O92" s="19">
        <v>9577762070</v>
      </c>
      <c r="P92" s="25">
        <v>43409</v>
      </c>
      <c r="Q92" s="19" t="s">
        <v>1389</v>
      </c>
      <c r="R92" s="19" t="s">
        <v>389</v>
      </c>
      <c r="S92" s="19" t="s">
        <v>85</v>
      </c>
      <c r="T92" s="19"/>
    </row>
    <row r="93" spans="1:20" s="28" customFormat="1" ht="31.5">
      <c r="A93" s="27">
        <v>89</v>
      </c>
      <c r="B93" s="19" t="s">
        <v>62</v>
      </c>
      <c r="C93" s="19" t="s">
        <v>409</v>
      </c>
      <c r="D93" s="19" t="s">
        <v>27</v>
      </c>
      <c r="E93" s="21">
        <v>18307010620</v>
      </c>
      <c r="F93" s="19"/>
      <c r="G93" s="21">
        <v>20</v>
      </c>
      <c r="H93" s="21">
        <v>18</v>
      </c>
      <c r="I93" s="23">
        <f t="shared" ref="I93" si="22">SUM(G93:H93)</f>
        <v>38</v>
      </c>
      <c r="J93" s="19">
        <v>8473070691</v>
      </c>
      <c r="K93" s="19" t="s">
        <v>385</v>
      </c>
      <c r="L93" s="19" t="s">
        <v>386</v>
      </c>
      <c r="M93" s="19">
        <v>9401725910</v>
      </c>
      <c r="N93" s="19" t="s">
        <v>405</v>
      </c>
      <c r="O93" s="19">
        <v>9577549604</v>
      </c>
      <c r="P93" s="25">
        <v>43411</v>
      </c>
      <c r="Q93" s="19" t="s">
        <v>1384</v>
      </c>
      <c r="R93" s="19" t="s">
        <v>397</v>
      </c>
      <c r="S93" s="19" t="s">
        <v>85</v>
      </c>
      <c r="T93" s="19"/>
    </row>
    <row r="94" spans="1:20" s="28" customFormat="1">
      <c r="A94" s="27">
        <v>90</v>
      </c>
      <c r="B94" s="19" t="s">
        <v>62</v>
      </c>
      <c r="C94" s="19" t="s">
        <v>823</v>
      </c>
      <c r="D94" s="19" t="s">
        <v>25</v>
      </c>
      <c r="E94" s="21">
        <v>18120403902</v>
      </c>
      <c r="F94" s="19" t="s">
        <v>136</v>
      </c>
      <c r="G94" s="21">
        <v>45</v>
      </c>
      <c r="H94" s="21">
        <v>33</v>
      </c>
      <c r="I94" s="23">
        <f t="shared" ref="I94:I157" si="23">SUM(G94:H94)</f>
        <v>78</v>
      </c>
      <c r="J94" s="29">
        <v>9854786432</v>
      </c>
      <c r="K94" s="19" t="s">
        <v>146</v>
      </c>
      <c r="L94" s="19" t="s">
        <v>227</v>
      </c>
      <c r="M94" s="19">
        <v>8011412190</v>
      </c>
      <c r="N94" s="19" t="s">
        <v>824</v>
      </c>
      <c r="O94" s="19">
        <v>8471854997</v>
      </c>
      <c r="P94" s="25">
        <v>43411</v>
      </c>
      <c r="Q94" s="19" t="s">
        <v>1384</v>
      </c>
      <c r="R94" s="19" t="s">
        <v>368</v>
      </c>
      <c r="S94" s="19" t="s">
        <v>85</v>
      </c>
      <c r="T94" s="19"/>
    </row>
    <row r="95" spans="1:20">
      <c r="A95" s="18">
        <v>91</v>
      </c>
      <c r="B95" s="19" t="s">
        <v>62</v>
      </c>
      <c r="C95" s="19" t="s">
        <v>410</v>
      </c>
      <c r="D95" s="19" t="s">
        <v>27</v>
      </c>
      <c r="E95" s="21">
        <v>18307010623</v>
      </c>
      <c r="F95" s="19"/>
      <c r="G95" s="21">
        <v>21</v>
      </c>
      <c r="H95" s="21">
        <v>28</v>
      </c>
      <c r="I95" s="23">
        <f t="shared" si="23"/>
        <v>49</v>
      </c>
      <c r="J95" s="19">
        <v>9957767828</v>
      </c>
      <c r="K95" s="19" t="s">
        <v>385</v>
      </c>
      <c r="L95" s="19" t="s">
        <v>386</v>
      </c>
      <c r="M95" s="19">
        <v>9401725910</v>
      </c>
      <c r="N95" s="19" t="s">
        <v>387</v>
      </c>
      <c r="O95" s="19">
        <v>9864386696</v>
      </c>
      <c r="P95" s="25">
        <v>43412</v>
      </c>
      <c r="Q95" s="19" t="s">
        <v>1391</v>
      </c>
      <c r="R95" s="19" t="s">
        <v>411</v>
      </c>
      <c r="S95" s="19" t="s">
        <v>85</v>
      </c>
      <c r="T95" s="19"/>
    </row>
    <row r="96" spans="1:20">
      <c r="A96" s="18">
        <v>92</v>
      </c>
      <c r="B96" s="19" t="s">
        <v>62</v>
      </c>
      <c r="C96" s="19" t="s">
        <v>825</v>
      </c>
      <c r="D96" s="19" t="s">
        <v>25</v>
      </c>
      <c r="E96" s="21">
        <v>18120403501</v>
      </c>
      <c r="F96" s="19" t="s">
        <v>136</v>
      </c>
      <c r="G96" s="21">
        <v>49</v>
      </c>
      <c r="H96" s="21">
        <v>41</v>
      </c>
      <c r="I96" s="23">
        <f t="shared" si="23"/>
        <v>90</v>
      </c>
      <c r="J96" s="19">
        <v>8011793122</v>
      </c>
      <c r="K96" s="19" t="s">
        <v>146</v>
      </c>
      <c r="L96" s="19" t="s">
        <v>227</v>
      </c>
      <c r="M96" s="19">
        <v>8011412190</v>
      </c>
      <c r="N96" s="19" t="s">
        <v>304</v>
      </c>
      <c r="O96" s="19">
        <v>9508165355</v>
      </c>
      <c r="P96" s="25">
        <v>43412</v>
      </c>
      <c r="Q96" s="19" t="s">
        <v>1391</v>
      </c>
      <c r="R96" s="19" t="s">
        <v>367</v>
      </c>
      <c r="S96" s="19" t="s">
        <v>85</v>
      </c>
      <c r="T96" s="20"/>
    </row>
    <row r="97" spans="1:20">
      <c r="A97" s="18">
        <v>93</v>
      </c>
      <c r="B97" s="19" t="s">
        <v>62</v>
      </c>
      <c r="C97" s="20" t="s">
        <v>412</v>
      </c>
      <c r="D97" s="20" t="s">
        <v>27</v>
      </c>
      <c r="E97" s="22">
        <v>18307010626</v>
      </c>
      <c r="F97" s="20"/>
      <c r="G97" s="22">
        <v>24</v>
      </c>
      <c r="H97" s="22">
        <v>24</v>
      </c>
      <c r="I97" s="23">
        <f t="shared" si="23"/>
        <v>48</v>
      </c>
      <c r="J97" s="20">
        <v>8721049259</v>
      </c>
      <c r="K97" s="20" t="s">
        <v>385</v>
      </c>
      <c r="L97" s="20" t="s">
        <v>386</v>
      </c>
      <c r="M97" s="20">
        <v>9401725910</v>
      </c>
      <c r="N97" s="20" t="s">
        <v>403</v>
      </c>
      <c r="O97" s="20">
        <v>9954894639</v>
      </c>
      <c r="P97" s="24">
        <v>43413</v>
      </c>
      <c r="Q97" s="20" t="s">
        <v>1392</v>
      </c>
      <c r="R97" s="20" t="s">
        <v>389</v>
      </c>
      <c r="S97" s="19" t="s">
        <v>85</v>
      </c>
      <c r="T97" s="19"/>
    </row>
    <row r="98" spans="1:20" ht="31.5">
      <c r="A98" s="18">
        <v>94</v>
      </c>
      <c r="B98" s="19" t="s">
        <v>62</v>
      </c>
      <c r="C98" s="19" t="s">
        <v>137</v>
      </c>
      <c r="D98" s="19" t="s">
        <v>27</v>
      </c>
      <c r="E98" s="21">
        <v>18307010510</v>
      </c>
      <c r="F98" s="19"/>
      <c r="G98" s="21">
        <v>20</v>
      </c>
      <c r="H98" s="21">
        <v>27</v>
      </c>
      <c r="I98" s="23">
        <f t="shared" si="23"/>
        <v>47</v>
      </c>
      <c r="J98" s="19">
        <v>8812024845</v>
      </c>
      <c r="K98" s="19" t="s">
        <v>90</v>
      </c>
      <c r="L98" s="19" t="s">
        <v>106</v>
      </c>
      <c r="M98" s="19">
        <v>8822120110</v>
      </c>
      <c r="N98" s="19" t="s">
        <v>94</v>
      </c>
      <c r="O98" s="19">
        <v>8402931594</v>
      </c>
      <c r="P98" s="24">
        <v>43413</v>
      </c>
      <c r="Q98" s="58" t="s">
        <v>1392</v>
      </c>
      <c r="R98" s="19" t="s">
        <v>416</v>
      </c>
      <c r="S98" s="19" t="s">
        <v>85</v>
      </c>
      <c r="T98" s="19"/>
    </row>
    <row r="99" spans="1:20">
      <c r="A99" s="18">
        <v>95</v>
      </c>
      <c r="B99" s="19" t="s">
        <v>62</v>
      </c>
      <c r="C99" s="19" t="s">
        <v>201</v>
      </c>
      <c r="D99" s="19" t="s">
        <v>27</v>
      </c>
      <c r="E99" s="21">
        <v>18307010512</v>
      </c>
      <c r="F99" s="19"/>
      <c r="G99" s="21">
        <v>23</v>
      </c>
      <c r="H99" s="21">
        <v>22</v>
      </c>
      <c r="I99" s="23">
        <f t="shared" si="23"/>
        <v>45</v>
      </c>
      <c r="J99" s="29">
        <v>8812011880</v>
      </c>
      <c r="K99" s="19" t="s">
        <v>90</v>
      </c>
      <c r="L99" s="19" t="s">
        <v>106</v>
      </c>
      <c r="M99" s="19">
        <v>8822120110</v>
      </c>
      <c r="N99" s="19" t="s">
        <v>202</v>
      </c>
      <c r="O99" s="62">
        <v>9957246441</v>
      </c>
      <c r="P99" s="24">
        <v>43413</v>
      </c>
      <c r="Q99" s="19" t="s">
        <v>1392</v>
      </c>
      <c r="R99" s="19" t="s">
        <v>408</v>
      </c>
      <c r="S99" s="19" t="s">
        <v>85</v>
      </c>
      <c r="T99" s="19"/>
    </row>
    <row r="100" spans="1:20">
      <c r="A100" s="18">
        <v>96</v>
      </c>
      <c r="B100" s="19" t="s">
        <v>62</v>
      </c>
      <c r="C100" s="19" t="s">
        <v>413</v>
      </c>
      <c r="D100" s="19" t="s">
        <v>27</v>
      </c>
      <c r="E100" s="21">
        <v>18307010613</v>
      </c>
      <c r="F100" s="19"/>
      <c r="G100" s="21">
        <v>20</v>
      </c>
      <c r="H100" s="21">
        <v>25</v>
      </c>
      <c r="I100" s="23">
        <f t="shared" si="23"/>
        <v>45</v>
      </c>
      <c r="J100" s="19">
        <v>8134805627</v>
      </c>
      <c r="K100" s="19" t="s">
        <v>385</v>
      </c>
      <c r="L100" s="19" t="s">
        <v>386</v>
      </c>
      <c r="M100" s="19">
        <v>9401725910</v>
      </c>
      <c r="N100" s="19" t="s">
        <v>112</v>
      </c>
      <c r="O100" s="19">
        <v>8011629006</v>
      </c>
      <c r="P100" s="25">
        <v>43414</v>
      </c>
      <c r="Q100" s="19" t="s">
        <v>1393</v>
      </c>
      <c r="R100" s="19" t="s">
        <v>396</v>
      </c>
      <c r="S100" s="19" t="s">
        <v>85</v>
      </c>
      <c r="T100" s="19"/>
    </row>
    <row r="101" spans="1:20">
      <c r="A101" s="18">
        <v>97</v>
      </c>
      <c r="B101" s="19" t="s">
        <v>62</v>
      </c>
      <c r="C101" s="19" t="s">
        <v>826</v>
      </c>
      <c r="D101" s="19" t="s">
        <v>25</v>
      </c>
      <c r="E101" s="21">
        <v>18120403603</v>
      </c>
      <c r="F101" s="19"/>
      <c r="G101" s="21">
        <v>65</v>
      </c>
      <c r="H101" s="21">
        <v>46</v>
      </c>
      <c r="I101" s="23">
        <f t="shared" si="23"/>
        <v>111</v>
      </c>
      <c r="J101" s="19">
        <v>8011160561</v>
      </c>
      <c r="K101" s="19" t="s">
        <v>385</v>
      </c>
      <c r="L101" s="19" t="s">
        <v>386</v>
      </c>
      <c r="M101" s="19">
        <v>9401725910</v>
      </c>
      <c r="N101" s="19" t="s">
        <v>112</v>
      </c>
      <c r="O101" s="19">
        <v>8011629006</v>
      </c>
      <c r="P101" s="25">
        <v>43414</v>
      </c>
      <c r="Q101" s="19" t="s">
        <v>1393</v>
      </c>
      <c r="R101" s="19" t="s">
        <v>396</v>
      </c>
      <c r="S101" s="19" t="s">
        <v>85</v>
      </c>
      <c r="T101" s="19"/>
    </row>
    <row r="102" spans="1:20">
      <c r="A102" s="18">
        <v>98</v>
      </c>
      <c r="B102" s="19" t="s">
        <v>62</v>
      </c>
      <c r="C102" s="19" t="s">
        <v>209</v>
      </c>
      <c r="D102" s="19" t="s">
        <v>27</v>
      </c>
      <c r="E102" s="21">
        <v>18307010607</v>
      </c>
      <c r="F102" s="19"/>
      <c r="G102" s="21">
        <v>26</v>
      </c>
      <c r="H102" s="21">
        <v>22</v>
      </c>
      <c r="I102" s="23">
        <f t="shared" si="23"/>
        <v>48</v>
      </c>
      <c r="J102" s="19">
        <v>8811822412</v>
      </c>
      <c r="K102" s="19" t="s">
        <v>96</v>
      </c>
      <c r="L102" s="19" t="s">
        <v>97</v>
      </c>
      <c r="M102" s="19">
        <v>9401725698</v>
      </c>
      <c r="N102" s="19" t="s">
        <v>114</v>
      </c>
      <c r="O102" s="19">
        <v>9678190037</v>
      </c>
      <c r="P102" s="25">
        <v>43416</v>
      </c>
      <c r="Q102" s="19" t="s">
        <v>1389</v>
      </c>
      <c r="R102" s="19" t="s">
        <v>411</v>
      </c>
      <c r="S102" s="19" t="s">
        <v>85</v>
      </c>
      <c r="T102" s="19"/>
    </row>
    <row r="103" spans="1:20">
      <c r="A103" s="18">
        <v>99</v>
      </c>
      <c r="B103" s="19" t="s">
        <v>62</v>
      </c>
      <c r="C103" s="19" t="s">
        <v>414</v>
      </c>
      <c r="D103" s="19" t="s">
        <v>27</v>
      </c>
      <c r="E103" s="21">
        <v>18307010608</v>
      </c>
      <c r="F103" s="19"/>
      <c r="G103" s="21">
        <v>10</v>
      </c>
      <c r="H103" s="21">
        <v>14</v>
      </c>
      <c r="I103" s="23">
        <f t="shared" si="23"/>
        <v>24</v>
      </c>
      <c r="J103" s="19">
        <v>7896380516</v>
      </c>
      <c r="K103" s="19" t="s">
        <v>383</v>
      </c>
      <c r="L103" s="19" t="s">
        <v>104</v>
      </c>
      <c r="M103" s="19">
        <v>9678569926</v>
      </c>
      <c r="N103" s="19" t="s">
        <v>114</v>
      </c>
      <c r="O103" s="19">
        <v>9678190037</v>
      </c>
      <c r="P103" s="25">
        <v>43416</v>
      </c>
      <c r="Q103" s="19" t="s">
        <v>1389</v>
      </c>
      <c r="R103" s="19" t="s">
        <v>396</v>
      </c>
      <c r="S103" s="19" t="s">
        <v>85</v>
      </c>
      <c r="T103" s="19"/>
    </row>
    <row r="104" spans="1:20">
      <c r="A104" s="18">
        <v>100</v>
      </c>
      <c r="B104" s="19" t="s">
        <v>62</v>
      </c>
      <c r="C104" s="19" t="s">
        <v>827</v>
      </c>
      <c r="D104" s="19" t="s">
        <v>25</v>
      </c>
      <c r="E104" s="21">
        <v>18120404101</v>
      </c>
      <c r="F104" s="19" t="s">
        <v>136</v>
      </c>
      <c r="G104" s="21">
        <v>29</v>
      </c>
      <c r="H104" s="21">
        <v>31</v>
      </c>
      <c r="I104" s="23">
        <f t="shared" si="23"/>
        <v>60</v>
      </c>
      <c r="J104" s="19">
        <v>967859754</v>
      </c>
      <c r="K104" s="19" t="s">
        <v>146</v>
      </c>
      <c r="L104" s="19" t="s">
        <v>147</v>
      </c>
      <c r="M104" s="19">
        <v>9613127134</v>
      </c>
      <c r="N104" s="19" t="s">
        <v>576</v>
      </c>
      <c r="O104" s="19">
        <v>7896514733</v>
      </c>
      <c r="P104" s="25">
        <v>43416</v>
      </c>
      <c r="Q104" s="19" t="s">
        <v>1389</v>
      </c>
      <c r="R104" s="19" t="s">
        <v>356</v>
      </c>
      <c r="S104" s="19" t="s">
        <v>85</v>
      </c>
      <c r="T104" s="19"/>
    </row>
    <row r="105" spans="1:20" s="28" customFormat="1">
      <c r="A105" s="27">
        <v>101</v>
      </c>
      <c r="B105" s="20" t="s">
        <v>62</v>
      </c>
      <c r="C105" s="20" t="s">
        <v>1364</v>
      </c>
      <c r="D105" s="20" t="s">
        <v>27</v>
      </c>
      <c r="E105" s="22">
        <v>18307010521</v>
      </c>
      <c r="F105" s="20"/>
      <c r="G105" s="22">
        <v>26</v>
      </c>
      <c r="H105" s="22">
        <v>39</v>
      </c>
      <c r="I105" s="71">
        <f t="shared" si="23"/>
        <v>65</v>
      </c>
      <c r="J105" s="20">
        <v>9613582903</v>
      </c>
      <c r="K105" s="20" t="s">
        <v>96</v>
      </c>
      <c r="L105" s="20" t="s">
        <v>204</v>
      </c>
      <c r="M105" s="20">
        <v>9954424313</v>
      </c>
      <c r="N105" s="20" t="s">
        <v>205</v>
      </c>
      <c r="O105" s="20">
        <v>8011269031</v>
      </c>
      <c r="P105" s="24">
        <v>43418</v>
      </c>
      <c r="Q105" s="20" t="s">
        <v>1384</v>
      </c>
      <c r="R105" s="20" t="s">
        <v>411</v>
      </c>
      <c r="S105" s="19" t="s">
        <v>85</v>
      </c>
      <c r="T105" s="20"/>
    </row>
    <row r="106" spans="1:20" s="28" customFormat="1">
      <c r="A106" s="27">
        <v>102</v>
      </c>
      <c r="B106" s="20" t="s">
        <v>62</v>
      </c>
      <c r="C106" s="20" t="s">
        <v>828</v>
      </c>
      <c r="D106" s="20" t="s">
        <v>25</v>
      </c>
      <c r="E106" s="22">
        <v>18120403904</v>
      </c>
      <c r="F106" s="20" t="s">
        <v>136</v>
      </c>
      <c r="G106" s="22">
        <v>33</v>
      </c>
      <c r="H106" s="22">
        <v>28</v>
      </c>
      <c r="I106" s="71">
        <f t="shared" si="23"/>
        <v>61</v>
      </c>
      <c r="J106" s="20">
        <v>8724901455</v>
      </c>
      <c r="K106" s="20" t="s">
        <v>146</v>
      </c>
      <c r="L106" s="20" t="s">
        <v>227</v>
      </c>
      <c r="M106" s="20">
        <v>8011412190</v>
      </c>
      <c r="N106" s="20" t="s">
        <v>313</v>
      </c>
      <c r="O106" s="20">
        <v>8473068551</v>
      </c>
      <c r="P106" s="24">
        <v>43418</v>
      </c>
      <c r="Q106" s="20" t="s">
        <v>1384</v>
      </c>
      <c r="R106" s="20" t="s">
        <v>367</v>
      </c>
      <c r="S106" s="19" t="s">
        <v>85</v>
      </c>
      <c r="T106" s="20"/>
    </row>
    <row r="107" spans="1:20">
      <c r="A107" s="18">
        <v>103</v>
      </c>
      <c r="B107" s="20" t="s">
        <v>62</v>
      </c>
      <c r="C107" s="19" t="s">
        <v>210</v>
      </c>
      <c r="D107" s="19" t="s">
        <v>27</v>
      </c>
      <c r="E107" s="21">
        <v>18307010604</v>
      </c>
      <c r="F107" s="19"/>
      <c r="G107" s="21">
        <v>7</v>
      </c>
      <c r="H107" s="21">
        <v>14</v>
      </c>
      <c r="I107" s="23">
        <f t="shared" si="23"/>
        <v>21</v>
      </c>
      <c r="J107" s="19">
        <v>8761912613</v>
      </c>
      <c r="K107" s="19" t="s">
        <v>96</v>
      </c>
      <c r="L107" s="19" t="s">
        <v>204</v>
      </c>
      <c r="M107" s="19">
        <v>9954424313</v>
      </c>
      <c r="N107" s="19" t="s">
        <v>211</v>
      </c>
      <c r="O107" s="19">
        <v>9678569801</v>
      </c>
      <c r="P107" s="25">
        <v>43419</v>
      </c>
      <c r="Q107" s="19" t="s">
        <v>1391</v>
      </c>
      <c r="R107" s="19" t="s">
        <v>396</v>
      </c>
      <c r="S107" s="19" t="s">
        <v>85</v>
      </c>
      <c r="T107" s="19"/>
    </row>
    <row r="108" spans="1:20">
      <c r="A108" s="18">
        <v>104</v>
      </c>
      <c r="B108" s="20" t="s">
        <v>62</v>
      </c>
      <c r="C108" s="19" t="s">
        <v>829</v>
      </c>
      <c r="D108" s="19" t="s">
        <v>25</v>
      </c>
      <c r="E108" s="21">
        <v>18120403909</v>
      </c>
      <c r="F108" s="19" t="s">
        <v>136</v>
      </c>
      <c r="G108" s="21">
        <v>58</v>
      </c>
      <c r="H108" s="21">
        <v>59</v>
      </c>
      <c r="I108" s="23">
        <f t="shared" si="23"/>
        <v>117</v>
      </c>
      <c r="J108" s="19">
        <v>9954391594</v>
      </c>
      <c r="K108" s="19" t="s">
        <v>146</v>
      </c>
      <c r="L108" s="19" t="s">
        <v>227</v>
      </c>
      <c r="M108" s="19">
        <v>8011412190</v>
      </c>
      <c r="N108" s="19" t="s">
        <v>313</v>
      </c>
      <c r="O108" s="19">
        <v>8473068551</v>
      </c>
      <c r="P108" s="25">
        <v>43419</v>
      </c>
      <c r="Q108" s="19" t="s">
        <v>1391</v>
      </c>
      <c r="R108" s="19" t="s">
        <v>356</v>
      </c>
      <c r="S108" s="19" t="s">
        <v>85</v>
      </c>
      <c r="T108" s="19"/>
    </row>
    <row r="109" spans="1:20">
      <c r="A109" s="18">
        <v>105</v>
      </c>
      <c r="B109" s="19" t="s">
        <v>62</v>
      </c>
      <c r="C109" s="19" t="s">
        <v>212</v>
      </c>
      <c r="D109" s="19" t="s">
        <v>27</v>
      </c>
      <c r="E109" s="21">
        <v>18307010605</v>
      </c>
      <c r="F109" s="19"/>
      <c r="G109" s="21">
        <v>12</v>
      </c>
      <c r="H109" s="21">
        <v>11</v>
      </c>
      <c r="I109" s="23">
        <f t="shared" si="23"/>
        <v>23</v>
      </c>
      <c r="J109" s="19">
        <v>9678598645</v>
      </c>
      <c r="K109" s="19" t="s">
        <v>96</v>
      </c>
      <c r="L109" s="19" t="s">
        <v>204</v>
      </c>
      <c r="M109" s="19">
        <v>9954424313</v>
      </c>
      <c r="N109" s="19" t="s">
        <v>211</v>
      </c>
      <c r="O109" s="19">
        <v>9678569801</v>
      </c>
      <c r="P109" s="25">
        <v>43419</v>
      </c>
      <c r="Q109" s="19" t="s">
        <v>1391</v>
      </c>
      <c r="R109" s="19" t="s">
        <v>397</v>
      </c>
      <c r="S109" s="19" t="s">
        <v>85</v>
      </c>
      <c r="T109" s="19"/>
    </row>
    <row r="110" spans="1:20">
      <c r="A110" s="18">
        <v>106</v>
      </c>
      <c r="B110" s="19" t="s">
        <v>62</v>
      </c>
      <c r="C110" s="19" t="s">
        <v>830</v>
      </c>
      <c r="D110" s="19" t="s">
        <v>25</v>
      </c>
      <c r="E110" s="21">
        <v>18120403502</v>
      </c>
      <c r="F110" s="19" t="s">
        <v>136</v>
      </c>
      <c r="G110" s="21">
        <v>27</v>
      </c>
      <c r="H110" s="21">
        <v>22</v>
      </c>
      <c r="I110" s="23">
        <f t="shared" si="23"/>
        <v>49</v>
      </c>
      <c r="J110" s="19">
        <v>9954020084</v>
      </c>
      <c r="K110" s="19" t="s">
        <v>146</v>
      </c>
      <c r="L110" s="19" t="s">
        <v>227</v>
      </c>
      <c r="M110" s="19">
        <v>8011412190</v>
      </c>
      <c r="N110" s="19" t="s">
        <v>304</v>
      </c>
      <c r="O110" s="19">
        <v>9508165355</v>
      </c>
      <c r="P110" s="25">
        <v>43420</v>
      </c>
      <c r="Q110" s="19" t="s">
        <v>1392</v>
      </c>
      <c r="R110" s="19" t="s">
        <v>356</v>
      </c>
      <c r="S110" s="19" t="s">
        <v>85</v>
      </c>
      <c r="T110" s="20"/>
    </row>
    <row r="111" spans="1:20">
      <c r="A111" s="18">
        <v>107</v>
      </c>
      <c r="B111" s="19" t="s">
        <v>62</v>
      </c>
      <c r="C111" s="19" t="s">
        <v>831</v>
      </c>
      <c r="D111" s="19" t="s">
        <v>25</v>
      </c>
      <c r="E111" s="21">
        <v>18120403202</v>
      </c>
      <c r="F111" s="19" t="s">
        <v>93</v>
      </c>
      <c r="G111" s="21">
        <v>22</v>
      </c>
      <c r="H111" s="21">
        <v>25</v>
      </c>
      <c r="I111" s="23">
        <f t="shared" si="23"/>
        <v>47</v>
      </c>
      <c r="J111" s="59">
        <v>9707261450</v>
      </c>
      <c r="K111" s="19" t="s">
        <v>87</v>
      </c>
      <c r="L111" s="19" t="s">
        <v>578</v>
      </c>
      <c r="M111" s="19">
        <v>8011559274</v>
      </c>
      <c r="N111" s="19" t="s">
        <v>579</v>
      </c>
      <c r="O111" s="19">
        <v>8876867851</v>
      </c>
      <c r="P111" s="25">
        <v>43420</v>
      </c>
      <c r="Q111" s="19" t="s">
        <v>1392</v>
      </c>
      <c r="R111" s="19" t="s">
        <v>393</v>
      </c>
      <c r="S111" s="19" t="s">
        <v>85</v>
      </c>
      <c r="T111" s="20"/>
    </row>
    <row r="112" spans="1:20">
      <c r="A112" s="18">
        <v>108</v>
      </c>
      <c r="B112" s="19" t="s">
        <v>62</v>
      </c>
      <c r="C112" s="19" t="s">
        <v>149</v>
      </c>
      <c r="D112" s="19" t="s">
        <v>27</v>
      </c>
      <c r="E112" s="21">
        <v>18307010516</v>
      </c>
      <c r="F112" s="19"/>
      <c r="G112" s="21">
        <v>28</v>
      </c>
      <c r="H112" s="21">
        <v>18</v>
      </c>
      <c r="I112" s="23">
        <f t="shared" si="23"/>
        <v>46</v>
      </c>
      <c r="J112" s="19">
        <v>9401347411</v>
      </c>
      <c r="K112" s="19" t="s">
        <v>90</v>
      </c>
      <c r="L112" s="19" t="s">
        <v>91</v>
      </c>
      <c r="M112" s="19">
        <v>9401725687</v>
      </c>
      <c r="N112" s="19" t="s">
        <v>135</v>
      </c>
      <c r="O112" s="19">
        <v>9957403644</v>
      </c>
      <c r="P112" s="25">
        <v>43420</v>
      </c>
      <c r="Q112" s="19" t="s">
        <v>1392</v>
      </c>
      <c r="R112" s="19" t="s">
        <v>393</v>
      </c>
      <c r="S112" s="19" t="s">
        <v>85</v>
      </c>
      <c r="T112" s="20"/>
    </row>
    <row r="113" spans="1:20">
      <c r="A113" s="18">
        <v>109</v>
      </c>
      <c r="B113" s="19" t="s">
        <v>62</v>
      </c>
      <c r="C113" s="19" t="s">
        <v>973</v>
      </c>
      <c r="D113" s="19" t="s">
        <v>25</v>
      </c>
      <c r="E113" s="21">
        <v>18120411404</v>
      </c>
      <c r="F113" s="19" t="s">
        <v>93</v>
      </c>
      <c r="G113" s="21">
        <v>25</v>
      </c>
      <c r="H113" s="21">
        <v>27</v>
      </c>
      <c r="I113" s="23">
        <f t="shared" si="23"/>
        <v>52</v>
      </c>
      <c r="J113" s="19">
        <v>9707466223</v>
      </c>
      <c r="K113" s="19" t="s">
        <v>90</v>
      </c>
      <c r="L113" s="19" t="s">
        <v>106</v>
      </c>
      <c r="M113" s="19">
        <v>8822120110</v>
      </c>
      <c r="N113" s="19" t="s">
        <v>139</v>
      </c>
      <c r="O113" s="19">
        <v>9707280643</v>
      </c>
      <c r="P113" s="25">
        <v>43421</v>
      </c>
      <c r="Q113" s="19" t="s">
        <v>1393</v>
      </c>
      <c r="R113" s="19" t="s">
        <v>389</v>
      </c>
      <c r="S113" s="19" t="s">
        <v>85</v>
      </c>
      <c r="T113" s="19"/>
    </row>
    <row r="114" spans="1:20">
      <c r="A114" s="18">
        <v>110</v>
      </c>
      <c r="B114" s="19" t="s">
        <v>62</v>
      </c>
      <c r="C114" s="19" t="s">
        <v>974</v>
      </c>
      <c r="D114" s="19" t="s">
        <v>25</v>
      </c>
      <c r="E114" s="21">
        <v>18120412601</v>
      </c>
      <c r="F114" s="19" t="s">
        <v>136</v>
      </c>
      <c r="G114" s="21">
        <v>13</v>
      </c>
      <c r="H114" s="21">
        <v>23</v>
      </c>
      <c r="I114" s="23">
        <f t="shared" si="23"/>
        <v>36</v>
      </c>
      <c r="J114" s="19">
        <v>8724845457</v>
      </c>
      <c r="K114" s="19" t="s">
        <v>90</v>
      </c>
      <c r="L114" s="19" t="s">
        <v>106</v>
      </c>
      <c r="M114" s="19">
        <v>8822120110</v>
      </c>
      <c r="N114" s="19" t="s">
        <v>110</v>
      </c>
      <c r="O114" s="19">
        <v>9957955609</v>
      </c>
      <c r="P114" s="25">
        <v>43421</v>
      </c>
      <c r="Q114" s="19" t="s">
        <v>1393</v>
      </c>
      <c r="R114" s="19" t="s">
        <v>408</v>
      </c>
      <c r="S114" s="19" t="s">
        <v>85</v>
      </c>
      <c r="T114" s="19"/>
    </row>
    <row r="115" spans="1:20">
      <c r="A115" s="18">
        <v>111</v>
      </c>
      <c r="B115" s="19" t="s">
        <v>62</v>
      </c>
      <c r="C115" s="19" t="s">
        <v>143</v>
      </c>
      <c r="D115" s="19" t="s">
        <v>27</v>
      </c>
      <c r="E115" s="21">
        <v>18307010408</v>
      </c>
      <c r="F115" s="19"/>
      <c r="G115" s="21">
        <v>18</v>
      </c>
      <c r="H115" s="21">
        <v>20</v>
      </c>
      <c r="I115" s="23">
        <f t="shared" si="23"/>
        <v>38</v>
      </c>
      <c r="J115" s="19">
        <v>8402932073</v>
      </c>
      <c r="K115" s="19" t="s">
        <v>115</v>
      </c>
      <c r="L115" s="19" t="s">
        <v>141</v>
      </c>
      <c r="M115" s="19">
        <v>9854273266</v>
      </c>
      <c r="N115" s="19" t="s">
        <v>142</v>
      </c>
      <c r="O115" s="19">
        <v>9577762070</v>
      </c>
      <c r="P115" s="24">
        <v>43423</v>
      </c>
      <c r="Q115" s="19" t="s">
        <v>1389</v>
      </c>
      <c r="R115" s="19" t="s">
        <v>416</v>
      </c>
      <c r="S115" s="19" t="s">
        <v>85</v>
      </c>
      <c r="T115" s="19"/>
    </row>
    <row r="116" spans="1:20">
      <c r="A116" s="18">
        <v>112</v>
      </c>
      <c r="B116" s="19" t="s">
        <v>62</v>
      </c>
      <c r="C116" s="19" t="s">
        <v>975</v>
      </c>
      <c r="D116" s="19" t="s">
        <v>25</v>
      </c>
      <c r="E116" s="21">
        <v>18120418303</v>
      </c>
      <c r="F116" s="19" t="s">
        <v>95</v>
      </c>
      <c r="G116" s="21">
        <v>46</v>
      </c>
      <c r="H116" s="21">
        <v>48</v>
      </c>
      <c r="I116" s="23">
        <f t="shared" si="23"/>
        <v>94</v>
      </c>
      <c r="J116" s="30">
        <v>7035648780</v>
      </c>
      <c r="K116" s="19" t="s">
        <v>87</v>
      </c>
      <c r="L116" s="19" t="s">
        <v>88</v>
      </c>
      <c r="M116" s="19">
        <v>8486605281</v>
      </c>
      <c r="N116" s="19" t="s">
        <v>94</v>
      </c>
      <c r="O116" s="19">
        <v>9678497394</v>
      </c>
      <c r="P116" s="24">
        <v>43423</v>
      </c>
      <c r="Q116" s="20" t="s">
        <v>1389</v>
      </c>
      <c r="R116" s="19" t="s">
        <v>416</v>
      </c>
      <c r="S116" s="19" t="s">
        <v>85</v>
      </c>
      <c r="T116" s="19"/>
    </row>
    <row r="117" spans="1:20">
      <c r="A117" s="18">
        <v>113</v>
      </c>
      <c r="B117" s="20" t="s">
        <v>62</v>
      </c>
      <c r="C117" s="19" t="s">
        <v>84</v>
      </c>
      <c r="D117" s="19" t="s">
        <v>27</v>
      </c>
      <c r="E117" s="21">
        <v>18307010127</v>
      </c>
      <c r="F117" s="19"/>
      <c r="G117" s="21">
        <v>32</v>
      </c>
      <c r="H117" s="21">
        <v>39</v>
      </c>
      <c r="I117" s="23">
        <f t="shared" si="23"/>
        <v>71</v>
      </c>
      <c r="J117" s="19">
        <v>9678294098</v>
      </c>
      <c r="K117" s="19" t="s">
        <v>146</v>
      </c>
      <c r="L117" s="19" t="s">
        <v>227</v>
      </c>
      <c r="M117" s="19">
        <v>8011412190</v>
      </c>
      <c r="N117" s="19" t="s">
        <v>228</v>
      </c>
      <c r="O117" s="19">
        <v>9508165355</v>
      </c>
      <c r="P117" s="24">
        <v>43423</v>
      </c>
      <c r="Q117" s="19" t="s">
        <v>1389</v>
      </c>
      <c r="R117" s="19" t="s">
        <v>356</v>
      </c>
      <c r="S117" s="19" t="s">
        <v>85</v>
      </c>
      <c r="T117" s="19"/>
    </row>
    <row r="118" spans="1:20">
      <c r="A118" s="18">
        <v>114</v>
      </c>
      <c r="B118" s="19" t="s">
        <v>62</v>
      </c>
      <c r="C118" s="20" t="s">
        <v>357</v>
      </c>
      <c r="D118" s="20" t="s">
        <v>27</v>
      </c>
      <c r="E118" s="22">
        <v>18307010224</v>
      </c>
      <c r="F118" s="20"/>
      <c r="G118" s="22">
        <v>23</v>
      </c>
      <c r="H118" s="22">
        <v>29</v>
      </c>
      <c r="I118" s="23">
        <f t="shared" si="23"/>
        <v>52</v>
      </c>
      <c r="J118" s="20">
        <v>7896869036</v>
      </c>
      <c r="K118" s="20" t="s">
        <v>358</v>
      </c>
      <c r="L118" s="20" t="s">
        <v>359</v>
      </c>
      <c r="M118" s="20">
        <v>9954616679</v>
      </c>
      <c r="N118" s="20" t="s">
        <v>86</v>
      </c>
      <c r="O118" s="20">
        <v>8486616995</v>
      </c>
      <c r="P118" s="25">
        <v>43424</v>
      </c>
      <c r="Q118" s="19" t="s">
        <v>1394</v>
      </c>
      <c r="R118" s="20" t="s">
        <v>658</v>
      </c>
      <c r="S118" s="19" t="s">
        <v>85</v>
      </c>
      <c r="T118" s="19"/>
    </row>
    <row r="119" spans="1:20">
      <c r="A119" s="18">
        <v>115</v>
      </c>
      <c r="B119" s="19" t="s">
        <v>62</v>
      </c>
      <c r="C119" s="19" t="s">
        <v>360</v>
      </c>
      <c r="D119" s="19" t="s">
        <v>27</v>
      </c>
      <c r="E119" s="21">
        <v>18307010739</v>
      </c>
      <c r="F119" s="19"/>
      <c r="G119" s="21">
        <v>14</v>
      </c>
      <c r="H119" s="21">
        <v>11</v>
      </c>
      <c r="I119" s="23">
        <f t="shared" si="23"/>
        <v>25</v>
      </c>
      <c r="J119" s="19">
        <v>7086661144</v>
      </c>
      <c r="K119" s="19" t="s">
        <v>358</v>
      </c>
      <c r="L119" s="19" t="s">
        <v>359</v>
      </c>
      <c r="M119" s="19">
        <v>9954616679</v>
      </c>
      <c r="N119" s="19" t="s">
        <v>361</v>
      </c>
      <c r="O119" s="19">
        <v>9577701743</v>
      </c>
      <c r="P119" s="25">
        <v>43424</v>
      </c>
      <c r="Q119" s="19" t="s">
        <v>1394</v>
      </c>
      <c r="R119" s="19" t="s">
        <v>378</v>
      </c>
      <c r="S119" s="19" t="s">
        <v>85</v>
      </c>
      <c r="T119" s="19"/>
    </row>
    <row r="120" spans="1:20">
      <c r="A120" s="18">
        <v>116</v>
      </c>
      <c r="B120" s="19" t="s">
        <v>62</v>
      </c>
      <c r="C120" s="19" t="s">
        <v>362</v>
      </c>
      <c r="D120" s="19" t="s">
        <v>27</v>
      </c>
      <c r="E120" s="21">
        <v>18307010517</v>
      </c>
      <c r="F120" s="19"/>
      <c r="G120" s="21">
        <v>19</v>
      </c>
      <c r="H120" s="21">
        <v>16</v>
      </c>
      <c r="I120" s="23">
        <f t="shared" si="23"/>
        <v>35</v>
      </c>
      <c r="J120" s="19">
        <v>8721078578</v>
      </c>
      <c r="K120" s="19" t="s">
        <v>90</v>
      </c>
      <c r="L120" s="19" t="s">
        <v>91</v>
      </c>
      <c r="M120" s="19">
        <v>9401725687</v>
      </c>
      <c r="N120" s="19" t="s">
        <v>363</v>
      </c>
      <c r="O120" s="19">
        <v>9957358570</v>
      </c>
      <c r="P120" s="25">
        <v>43424</v>
      </c>
      <c r="Q120" s="19" t="s">
        <v>1394</v>
      </c>
      <c r="R120" s="19" t="s">
        <v>396</v>
      </c>
      <c r="S120" s="19" t="s">
        <v>85</v>
      </c>
      <c r="T120" s="19"/>
    </row>
    <row r="121" spans="1:20">
      <c r="A121" s="18">
        <v>117</v>
      </c>
      <c r="B121" s="19" t="s">
        <v>62</v>
      </c>
      <c r="C121" s="19" t="s">
        <v>1259</v>
      </c>
      <c r="D121" s="19" t="s">
        <v>25</v>
      </c>
      <c r="E121" s="21">
        <v>18120411306</v>
      </c>
      <c r="F121" s="19" t="s">
        <v>95</v>
      </c>
      <c r="G121" s="21">
        <v>77</v>
      </c>
      <c r="H121" s="21">
        <v>108</v>
      </c>
      <c r="I121" s="23">
        <f t="shared" si="23"/>
        <v>185</v>
      </c>
      <c r="J121" s="19">
        <v>8753048255</v>
      </c>
      <c r="K121" s="19" t="s">
        <v>90</v>
      </c>
      <c r="L121" s="19" t="s">
        <v>106</v>
      </c>
      <c r="M121" s="19">
        <v>8753900445</v>
      </c>
      <c r="N121" s="19" t="s">
        <v>110</v>
      </c>
      <c r="O121" s="19">
        <v>9957955609</v>
      </c>
      <c r="P121" s="25">
        <v>43425</v>
      </c>
      <c r="Q121" s="19" t="s">
        <v>1384</v>
      </c>
      <c r="R121" s="19" t="s">
        <v>417</v>
      </c>
      <c r="S121" s="19" t="s">
        <v>85</v>
      </c>
      <c r="T121" s="19"/>
    </row>
    <row r="122" spans="1:20">
      <c r="A122" s="18">
        <v>118</v>
      </c>
      <c r="B122" s="19" t="s">
        <v>62</v>
      </c>
      <c r="C122" s="19" t="s">
        <v>976</v>
      </c>
      <c r="D122" s="19" t="s">
        <v>25</v>
      </c>
      <c r="E122" s="21">
        <v>18120411303</v>
      </c>
      <c r="F122" s="19" t="s">
        <v>136</v>
      </c>
      <c r="G122" s="21">
        <v>21</v>
      </c>
      <c r="H122" s="21">
        <v>22</v>
      </c>
      <c r="I122" s="23">
        <f t="shared" si="23"/>
        <v>43</v>
      </c>
      <c r="J122" s="19">
        <v>7399485063</v>
      </c>
      <c r="K122" s="19" t="s">
        <v>140</v>
      </c>
      <c r="L122" s="19" t="s">
        <v>216</v>
      </c>
      <c r="M122" s="19">
        <v>9954873637</v>
      </c>
      <c r="N122" s="19" t="s">
        <v>324</v>
      </c>
      <c r="O122" s="19"/>
      <c r="P122" s="25">
        <v>43425</v>
      </c>
      <c r="Q122" s="19" t="s">
        <v>1384</v>
      </c>
      <c r="R122" s="19" t="s">
        <v>416</v>
      </c>
      <c r="S122" s="19" t="s">
        <v>85</v>
      </c>
      <c r="T122" s="19"/>
    </row>
    <row r="123" spans="1:20">
      <c r="A123" s="18">
        <v>119</v>
      </c>
      <c r="B123" s="19" t="s">
        <v>62</v>
      </c>
      <c r="C123" s="19" t="s">
        <v>365</v>
      </c>
      <c r="D123" s="19" t="s">
        <v>27</v>
      </c>
      <c r="E123" s="21">
        <v>18307010504</v>
      </c>
      <c r="F123" s="19"/>
      <c r="G123" s="21">
        <v>28</v>
      </c>
      <c r="H123" s="21">
        <v>10</v>
      </c>
      <c r="I123" s="23">
        <f t="shared" si="23"/>
        <v>38</v>
      </c>
      <c r="J123" s="30">
        <v>9954409761</v>
      </c>
      <c r="K123" s="19" t="s">
        <v>90</v>
      </c>
      <c r="L123" s="19" t="s">
        <v>91</v>
      </c>
      <c r="M123" s="19">
        <v>9401725687</v>
      </c>
      <c r="N123" s="19" t="s">
        <v>92</v>
      </c>
      <c r="O123" s="19">
        <v>9957975451</v>
      </c>
      <c r="P123" s="25">
        <v>43425</v>
      </c>
      <c r="Q123" s="19" t="s">
        <v>1384</v>
      </c>
      <c r="R123" s="19" t="s">
        <v>397</v>
      </c>
      <c r="S123" s="19" t="s">
        <v>85</v>
      </c>
      <c r="T123" s="19"/>
    </row>
    <row r="124" spans="1:20">
      <c r="A124" s="18">
        <v>120</v>
      </c>
      <c r="B124" s="19" t="s">
        <v>62</v>
      </c>
      <c r="C124" s="19" t="s">
        <v>977</v>
      </c>
      <c r="D124" s="19" t="s">
        <v>25</v>
      </c>
      <c r="E124" s="21">
        <v>18120411304</v>
      </c>
      <c r="F124" s="19" t="s">
        <v>93</v>
      </c>
      <c r="G124" s="21">
        <v>22</v>
      </c>
      <c r="H124" s="21">
        <v>18</v>
      </c>
      <c r="I124" s="23">
        <f t="shared" si="23"/>
        <v>40</v>
      </c>
      <c r="J124" s="19">
        <v>7896116367</v>
      </c>
      <c r="K124" s="19" t="s">
        <v>140</v>
      </c>
      <c r="L124" s="19" t="s">
        <v>216</v>
      </c>
      <c r="M124" s="19">
        <v>9954873637</v>
      </c>
      <c r="N124" s="19" t="s">
        <v>324</v>
      </c>
      <c r="O124" s="19"/>
      <c r="P124" s="25">
        <v>43426</v>
      </c>
      <c r="Q124" s="19" t="s">
        <v>1391</v>
      </c>
      <c r="R124" s="19">
        <v>9</v>
      </c>
      <c r="S124" s="19" t="s">
        <v>85</v>
      </c>
      <c r="T124" s="19"/>
    </row>
    <row r="125" spans="1:20">
      <c r="A125" s="18">
        <v>121</v>
      </c>
      <c r="B125" s="19" t="s">
        <v>62</v>
      </c>
      <c r="C125" s="19" t="s">
        <v>978</v>
      </c>
      <c r="D125" s="19" t="s">
        <v>25</v>
      </c>
      <c r="E125" s="21">
        <v>18120410801</v>
      </c>
      <c r="F125" s="19" t="s">
        <v>136</v>
      </c>
      <c r="G125" s="21">
        <v>22</v>
      </c>
      <c r="H125" s="21">
        <v>18</v>
      </c>
      <c r="I125" s="23">
        <f t="shared" si="23"/>
        <v>40</v>
      </c>
      <c r="J125" s="19">
        <v>9678147356</v>
      </c>
      <c r="K125" s="19" t="s">
        <v>115</v>
      </c>
      <c r="L125" s="19" t="s">
        <v>116</v>
      </c>
      <c r="M125" s="19">
        <v>9854975666</v>
      </c>
      <c r="N125" s="19" t="s">
        <v>144</v>
      </c>
      <c r="O125" s="19">
        <v>9707043538</v>
      </c>
      <c r="P125" s="25">
        <v>43426</v>
      </c>
      <c r="Q125" s="19" t="s">
        <v>1391</v>
      </c>
      <c r="R125" s="19">
        <v>12</v>
      </c>
      <c r="S125" s="19" t="s">
        <v>85</v>
      </c>
      <c r="T125" s="19"/>
    </row>
    <row r="126" spans="1:20">
      <c r="A126" s="18">
        <v>122</v>
      </c>
      <c r="B126" s="19" t="s">
        <v>62</v>
      </c>
      <c r="C126" s="19" t="s">
        <v>312</v>
      </c>
      <c r="D126" s="19" t="s">
        <v>27</v>
      </c>
      <c r="E126" s="21">
        <v>18307010122</v>
      </c>
      <c r="F126" s="19"/>
      <c r="G126" s="21">
        <v>26</v>
      </c>
      <c r="H126" s="21">
        <v>21</v>
      </c>
      <c r="I126" s="23">
        <f t="shared" si="23"/>
        <v>47</v>
      </c>
      <c r="J126" s="19">
        <v>9954184464</v>
      </c>
      <c r="K126" s="19" t="s">
        <v>146</v>
      </c>
      <c r="L126" s="19" t="s">
        <v>227</v>
      </c>
      <c r="M126" s="19">
        <v>8011412190</v>
      </c>
      <c r="N126" s="19" t="s">
        <v>313</v>
      </c>
      <c r="O126" s="19">
        <v>8473068551</v>
      </c>
      <c r="P126" s="25">
        <v>43426</v>
      </c>
      <c r="Q126" s="19" t="s">
        <v>1391</v>
      </c>
      <c r="R126" s="19" t="s">
        <v>367</v>
      </c>
      <c r="S126" s="19" t="s">
        <v>85</v>
      </c>
      <c r="T126" s="19"/>
    </row>
    <row r="127" spans="1:20">
      <c r="A127" s="18">
        <v>123</v>
      </c>
      <c r="B127" s="19" t="s">
        <v>62</v>
      </c>
      <c r="C127" s="19" t="s">
        <v>309</v>
      </c>
      <c r="D127" s="19" t="s">
        <v>27</v>
      </c>
      <c r="E127" s="21">
        <v>18307010132</v>
      </c>
      <c r="F127" s="19"/>
      <c r="G127" s="21">
        <v>16</v>
      </c>
      <c r="H127" s="21">
        <v>14</v>
      </c>
      <c r="I127" s="23">
        <f t="shared" si="23"/>
        <v>30</v>
      </c>
      <c r="J127" s="19">
        <v>9678397466</v>
      </c>
      <c r="K127" s="19" t="s">
        <v>146</v>
      </c>
      <c r="L127" s="19" t="s">
        <v>221</v>
      </c>
      <c r="M127" s="19">
        <v>7896515051</v>
      </c>
      <c r="N127" s="19" t="s">
        <v>310</v>
      </c>
      <c r="O127" s="19">
        <v>7896147692</v>
      </c>
      <c r="P127" s="25">
        <v>39778</v>
      </c>
      <c r="Q127" s="19" t="s">
        <v>1389</v>
      </c>
      <c r="R127" s="19" t="s">
        <v>366</v>
      </c>
      <c r="S127" s="19" t="s">
        <v>85</v>
      </c>
      <c r="T127" s="19"/>
    </row>
    <row r="128" spans="1:20">
      <c r="A128" s="18">
        <v>124</v>
      </c>
      <c r="B128" s="19" t="s">
        <v>62</v>
      </c>
      <c r="C128" s="19" t="s">
        <v>311</v>
      </c>
      <c r="D128" s="19" t="s">
        <v>27</v>
      </c>
      <c r="E128" s="21">
        <v>18307010130</v>
      </c>
      <c r="F128" s="19"/>
      <c r="G128" s="21">
        <v>17</v>
      </c>
      <c r="H128" s="21">
        <v>22</v>
      </c>
      <c r="I128" s="23">
        <f t="shared" si="23"/>
        <v>39</v>
      </c>
      <c r="J128" s="29">
        <v>8011557914</v>
      </c>
      <c r="K128" s="19" t="s">
        <v>146</v>
      </c>
      <c r="L128" s="19" t="s">
        <v>221</v>
      </c>
      <c r="M128" s="19">
        <v>7896515051</v>
      </c>
      <c r="N128" s="19" t="s">
        <v>310</v>
      </c>
      <c r="O128" s="19">
        <v>7896147692</v>
      </c>
      <c r="P128" s="25">
        <v>39778</v>
      </c>
      <c r="Q128" s="19" t="s">
        <v>1389</v>
      </c>
      <c r="R128" s="19" t="s">
        <v>367</v>
      </c>
      <c r="S128" s="19" t="s">
        <v>85</v>
      </c>
      <c r="T128" s="19"/>
    </row>
    <row r="129" spans="1:20">
      <c r="A129" s="18">
        <v>125</v>
      </c>
      <c r="B129" s="19" t="s">
        <v>62</v>
      </c>
      <c r="C129" s="19" t="s">
        <v>306</v>
      </c>
      <c r="D129" s="19" t="s">
        <v>27</v>
      </c>
      <c r="E129" s="21">
        <v>18307010131</v>
      </c>
      <c r="F129" s="19"/>
      <c r="G129" s="21">
        <v>22</v>
      </c>
      <c r="H129" s="21">
        <v>17</v>
      </c>
      <c r="I129" s="23">
        <f t="shared" si="23"/>
        <v>39</v>
      </c>
      <c r="J129" s="19">
        <v>9101820138</v>
      </c>
      <c r="K129" s="19" t="s">
        <v>146</v>
      </c>
      <c r="L129" s="19" t="s">
        <v>221</v>
      </c>
      <c r="M129" s="19">
        <v>7896515051</v>
      </c>
      <c r="N129" s="19" t="s">
        <v>307</v>
      </c>
      <c r="O129" s="19">
        <v>7399840159</v>
      </c>
      <c r="P129" s="25">
        <v>39778</v>
      </c>
      <c r="Q129" s="19" t="s">
        <v>1389</v>
      </c>
      <c r="R129" s="19" t="s">
        <v>366</v>
      </c>
      <c r="S129" s="19" t="s">
        <v>85</v>
      </c>
      <c r="T129" s="19"/>
    </row>
    <row r="130" spans="1:20">
      <c r="A130" s="18">
        <v>126</v>
      </c>
      <c r="B130" s="19" t="s">
        <v>62</v>
      </c>
      <c r="C130" s="19" t="s">
        <v>238</v>
      </c>
      <c r="D130" s="19" t="s">
        <v>27</v>
      </c>
      <c r="E130" s="21">
        <v>18307010133</v>
      </c>
      <c r="F130" s="19"/>
      <c r="G130" s="21">
        <v>28</v>
      </c>
      <c r="H130" s="21">
        <v>10</v>
      </c>
      <c r="I130" s="23">
        <f t="shared" si="23"/>
        <v>38</v>
      </c>
      <c r="J130" s="19">
        <v>9678283068</v>
      </c>
      <c r="K130" s="19" t="s">
        <v>146</v>
      </c>
      <c r="L130" s="19" t="s">
        <v>221</v>
      </c>
      <c r="M130" s="19">
        <v>7896515018</v>
      </c>
      <c r="N130" s="19" t="s">
        <v>222</v>
      </c>
      <c r="O130" s="19">
        <v>9678057742</v>
      </c>
      <c r="P130" s="25">
        <v>43431</v>
      </c>
      <c r="Q130" s="19" t="s">
        <v>1394</v>
      </c>
      <c r="R130" s="19" t="s">
        <v>367</v>
      </c>
      <c r="S130" s="19" t="s">
        <v>85</v>
      </c>
      <c r="T130" s="19"/>
    </row>
    <row r="131" spans="1:20">
      <c r="A131" s="18">
        <v>127</v>
      </c>
      <c r="B131" s="19" t="s">
        <v>62</v>
      </c>
      <c r="C131" s="19" t="s">
        <v>223</v>
      </c>
      <c r="D131" s="19" t="s">
        <v>27</v>
      </c>
      <c r="E131" s="21">
        <v>18307010121</v>
      </c>
      <c r="F131" s="19"/>
      <c r="G131" s="21">
        <v>20</v>
      </c>
      <c r="H131" s="21">
        <v>26</v>
      </c>
      <c r="I131" s="23">
        <f t="shared" si="23"/>
        <v>46</v>
      </c>
      <c r="J131" s="19">
        <v>9678620591</v>
      </c>
      <c r="K131" s="19" t="s">
        <v>146</v>
      </c>
      <c r="L131" s="19" t="s">
        <v>221</v>
      </c>
      <c r="M131" s="19">
        <v>7896515018</v>
      </c>
      <c r="N131" s="19" t="s">
        <v>222</v>
      </c>
      <c r="O131" s="19">
        <v>9678057742</v>
      </c>
      <c r="P131" s="25">
        <v>43431</v>
      </c>
      <c r="Q131" s="19" t="s">
        <v>1394</v>
      </c>
      <c r="R131" s="19" t="s">
        <v>367</v>
      </c>
      <c r="S131" s="19" t="s">
        <v>85</v>
      </c>
      <c r="T131" s="19"/>
    </row>
    <row r="132" spans="1:20">
      <c r="A132" s="18">
        <v>128</v>
      </c>
      <c r="B132" s="19" t="s">
        <v>62</v>
      </c>
      <c r="C132" s="19" t="s">
        <v>314</v>
      </c>
      <c r="D132" s="19" t="s">
        <v>27</v>
      </c>
      <c r="E132" s="21">
        <v>18307010123</v>
      </c>
      <c r="F132" s="19"/>
      <c r="G132" s="21">
        <v>34</v>
      </c>
      <c r="H132" s="21">
        <v>38</v>
      </c>
      <c r="I132" s="23">
        <f t="shared" si="23"/>
        <v>72</v>
      </c>
      <c r="J132" s="19">
        <v>7896279074</v>
      </c>
      <c r="K132" s="19" t="s">
        <v>146</v>
      </c>
      <c r="L132" s="19" t="s">
        <v>225</v>
      </c>
      <c r="M132" s="19">
        <v>8011494782</v>
      </c>
      <c r="N132" s="19" t="s">
        <v>226</v>
      </c>
      <c r="O132" s="19">
        <v>8011557897</v>
      </c>
      <c r="P132" s="25">
        <v>43431</v>
      </c>
      <c r="Q132" s="19" t="s">
        <v>1394</v>
      </c>
      <c r="R132" s="19" t="s">
        <v>368</v>
      </c>
      <c r="S132" s="19" t="s">
        <v>85</v>
      </c>
      <c r="T132" s="19"/>
    </row>
    <row r="133" spans="1:20">
      <c r="A133" s="18">
        <v>129</v>
      </c>
      <c r="B133" s="19" t="s">
        <v>62</v>
      </c>
      <c r="C133" s="19" t="s">
        <v>224</v>
      </c>
      <c r="D133" s="19" t="s">
        <v>27</v>
      </c>
      <c r="E133" s="21">
        <v>18307010128</v>
      </c>
      <c r="F133" s="19"/>
      <c r="G133" s="21">
        <v>21</v>
      </c>
      <c r="H133" s="21">
        <v>17</v>
      </c>
      <c r="I133" s="23">
        <f t="shared" si="23"/>
        <v>38</v>
      </c>
      <c r="J133" s="19">
        <v>7896870953</v>
      </c>
      <c r="K133" s="19" t="s">
        <v>146</v>
      </c>
      <c r="L133" s="19" t="s">
        <v>225</v>
      </c>
      <c r="M133" s="19">
        <v>8011494782</v>
      </c>
      <c r="N133" s="19" t="s">
        <v>226</v>
      </c>
      <c r="O133" s="19">
        <v>8011557897</v>
      </c>
      <c r="P133" s="25">
        <v>43431</v>
      </c>
      <c r="Q133" s="19" t="s">
        <v>1394</v>
      </c>
      <c r="R133" s="19" t="s">
        <v>368</v>
      </c>
      <c r="S133" s="19" t="s">
        <v>85</v>
      </c>
      <c r="T133" s="19"/>
    </row>
    <row r="134" spans="1:20">
      <c r="A134" s="18">
        <v>130</v>
      </c>
      <c r="B134" s="19" t="s">
        <v>62</v>
      </c>
      <c r="C134" s="19" t="s">
        <v>315</v>
      </c>
      <c r="D134" s="19" t="s">
        <v>27</v>
      </c>
      <c r="E134" s="19">
        <v>18307010120</v>
      </c>
      <c r="F134" s="19"/>
      <c r="G134" s="21">
        <v>20</v>
      </c>
      <c r="H134" s="21">
        <v>15</v>
      </c>
      <c r="I134" s="23">
        <f t="shared" si="23"/>
        <v>35</v>
      </c>
      <c r="J134" s="19">
        <v>8474855340</v>
      </c>
      <c r="K134" s="19" t="s">
        <v>146</v>
      </c>
      <c r="L134" s="19" t="s">
        <v>229</v>
      </c>
      <c r="M134" s="19">
        <v>9954866964</v>
      </c>
      <c r="N134" s="19" t="s">
        <v>316</v>
      </c>
      <c r="O134" s="19">
        <v>9678614106</v>
      </c>
      <c r="P134" s="25">
        <v>43431</v>
      </c>
      <c r="Q134" s="19" t="s">
        <v>1394</v>
      </c>
      <c r="R134" s="19" t="s">
        <v>367</v>
      </c>
      <c r="S134" s="19" t="s">
        <v>85</v>
      </c>
      <c r="T134" s="19"/>
    </row>
    <row r="135" spans="1:20">
      <c r="A135" s="18">
        <v>131</v>
      </c>
      <c r="B135" s="19" t="s">
        <v>62</v>
      </c>
      <c r="C135" s="19" t="s">
        <v>308</v>
      </c>
      <c r="D135" s="19" t="s">
        <v>27</v>
      </c>
      <c r="E135" s="21">
        <v>18307010124</v>
      </c>
      <c r="F135" s="19"/>
      <c r="G135" s="21">
        <v>24</v>
      </c>
      <c r="H135" s="21">
        <v>25</v>
      </c>
      <c r="I135" s="23">
        <f t="shared" si="23"/>
        <v>49</v>
      </c>
      <c r="J135" s="19">
        <v>9678388218</v>
      </c>
      <c r="K135" s="19" t="s">
        <v>146</v>
      </c>
      <c r="L135" s="19" t="s">
        <v>369</v>
      </c>
      <c r="M135" s="19">
        <v>9678795650</v>
      </c>
      <c r="N135" s="19" t="s">
        <v>370</v>
      </c>
      <c r="O135" s="19">
        <v>7896423453</v>
      </c>
      <c r="P135" s="25">
        <v>43432</v>
      </c>
      <c r="Q135" s="19" t="s">
        <v>1384</v>
      </c>
      <c r="R135" s="19" t="s">
        <v>366</v>
      </c>
      <c r="S135" s="19" t="s">
        <v>85</v>
      </c>
      <c r="T135" s="19"/>
    </row>
    <row r="136" spans="1:20">
      <c r="A136" s="18">
        <v>132</v>
      </c>
      <c r="B136" s="19" t="s">
        <v>62</v>
      </c>
      <c r="C136" s="19" t="s">
        <v>979</v>
      </c>
      <c r="D136" s="19" t="s">
        <v>25</v>
      </c>
      <c r="E136" s="21">
        <v>18120404001</v>
      </c>
      <c r="F136" s="19" t="s">
        <v>136</v>
      </c>
      <c r="G136" s="21">
        <v>14</v>
      </c>
      <c r="H136" s="21">
        <v>21</v>
      </c>
      <c r="I136" s="23">
        <f t="shared" si="23"/>
        <v>35</v>
      </c>
      <c r="J136" s="19">
        <v>9954685761</v>
      </c>
      <c r="K136" s="19" t="s">
        <v>146</v>
      </c>
      <c r="L136" s="19" t="s">
        <v>229</v>
      </c>
      <c r="M136" s="19">
        <v>9954866964</v>
      </c>
      <c r="N136" s="19" t="s">
        <v>316</v>
      </c>
      <c r="O136" s="19">
        <v>9678614106</v>
      </c>
      <c r="P136" s="25">
        <v>43432</v>
      </c>
      <c r="Q136" s="19" t="s">
        <v>1384</v>
      </c>
      <c r="R136" s="19" t="s">
        <v>367</v>
      </c>
      <c r="S136" s="19" t="s">
        <v>85</v>
      </c>
      <c r="T136" s="19"/>
    </row>
    <row r="137" spans="1:20">
      <c r="A137" s="18">
        <v>133</v>
      </c>
      <c r="B137" s="19" t="s">
        <v>62</v>
      </c>
      <c r="C137" s="19" t="s">
        <v>303</v>
      </c>
      <c r="D137" s="19" t="s">
        <v>27</v>
      </c>
      <c r="E137" s="21">
        <v>18307010125</v>
      </c>
      <c r="F137" s="19"/>
      <c r="G137" s="21">
        <v>23</v>
      </c>
      <c r="H137" s="21">
        <v>34</v>
      </c>
      <c r="I137" s="23">
        <f t="shared" si="23"/>
        <v>57</v>
      </c>
      <c r="J137" s="19">
        <v>9957042378</v>
      </c>
      <c r="K137" s="19" t="s">
        <v>146</v>
      </c>
      <c r="L137" s="19" t="s">
        <v>227</v>
      </c>
      <c r="M137" s="19">
        <v>8011412190</v>
      </c>
      <c r="N137" s="19" t="s">
        <v>304</v>
      </c>
      <c r="O137" s="19">
        <v>9508165355</v>
      </c>
      <c r="P137" s="25">
        <v>43432</v>
      </c>
      <c r="Q137" s="19" t="s">
        <v>1384</v>
      </c>
      <c r="R137" s="19" t="s">
        <v>356</v>
      </c>
      <c r="S137" s="19" t="s">
        <v>85</v>
      </c>
      <c r="T137" s="19"/>
    </row>
    <row r="138" spans="1:20">
      <c r="A138" s="18">
        <v>134</v>
      </c>
      <c r="B138" s="19" t="s">
        <v>62</v>
      </c>
      <c r="C138" s="19" t="s">
        <v>305</v>
      </c>
      <c r="D138" s="19" t="s">
        <v>27</v>
      </c>
      <c r="E138" s="21">
        <v>18307010126</v>
      </c>
      <c r="F138" s="19"/>
      <c r="G138" s="21">
        <v>7</v>
      </c>
      <c r="H138" s="21">
        <v>12</v>
      </c>
      <c r="I138" s="23">
        <f t="shared" si="23"/>
        <v>19</v>
      </c>
      <c r="J138" s="19">
        <v>9864300215</v>
      </c>
      <c r="K138" s="19" t="s">
        <v>146</v>
      </c>
      <c r="L138" s="19" t="s">
        <v>227</v>
      </c>
      <c r="M138" s="19">
        <v>8011412190</v>
      </c>
      <c r="N138" s="19" t="s">
        <v>304</v>
      </c>
      <c r="O138" s="19">
        <v>9508165355</v>
      </c>
      <c r="P138" s="25">
        <v>43433</v>
      </c>
      <c r="Q138" s="19" t="s">
        <v>1391</v>
      </c>
      <c r="R138" s="19" t="s">
        <v>356</v>
      </c>
      <c r="S138" s="19" t="s">
        <v>85</v>
      </c>
      <c r="T138" s="19"/>
    </row>
    <row r="139" spans="1:20">
      <c r="A139" s="18">
        <v>135</v>
      </c>
      <c r="B139" s="19" t="s">
        <v>62</v>
      </c>
      <c r="C139" s="19" t="s">
        <v>239</v>
      </c>
      <c r="D139" s="19" t="s">
        <v>27</v>
      </c>
      <c r="E139" s="21">
        <v>18307010129</v>
      </c>
      <c r="F139" s="19"/>
      <c r="G139" s="21">
        <v>16</v>
      </c>
      <c r="H139" s="21">
        <v>12</v>
      </c>
      <c r="I139" s="23">
        <f t="shared" si="23"/>
        <v>28</v>
      </c>
      <c r="J139" s="19">
        <v>9706770352</v>
      </c>
      <c r="K139" s="19" t="s">
        <v>146</v>
      </c>
      <c r="L139" s="19" t="s">
        <v>227</v>
      </c>
      <c r="M139" s="19">
        <v>8011412190</v>
      </c>
      <c r="N139" s="19" t="s">
        <v>228</v>
      </c>
      <c r="O139" s="19">
        <v>9508165355</v>
      </c>
      <c r="P139" s="25">
        <v>43433</v>
      </c>
      <c r="Q139" s="19" t="s">
        <v>1391</v>
      </c>
      <c r="R139" s="19" t="s">
        <v>368</v>
      </c>
      <c r="S139" s="19" t="s">
        <v>85</v>
      </c>
      <c r="T139" s="19"/>
    </row>
    <row r="140" spans="1:20">
      <c r="A140" s="18">
        <v>136</v>
      </c>
      <c r="B140" s="19" t="s">
        <v>62</v>
      </c>
      <c r="C140" s="19" t="s">
        <v>574</v>
      </c>
      <c r="D140" s="19" t="s">
        <v>27</v>
      </c>
      <c r="E140" s="21">
        <v>18307010301</v>
      </c>
      <c r="F140" s="19"/>
      <c r="G140" s="21">
        <v>9</v>
      </c>
      <c r="H140" s="21">
        <v>15</v>
      </c>
      <c r="I140" s="23">
        <f t="shared" si="23"/>
        <v>24</v>
      </c>
      <c r="J140" s="29">
        <v>8474877382</v>
      </c>
      <c r="K140" s="19" t="s">
        <v>569</v>
      </c>
      <c r="L140" s="19" t="s">
        <v>572</v>
      </c>
      <c r="M140" s="19">
        <v>9859112732</v>
      </c>
      <c r="N140" s="19" t="s">
        <v>575</v>
      </c>
      <c r="O140" s="19">
        <v>9957409642</v>
      </c>
      <c r="P140" s="25">
        <v>43433</v>
      </c>
      <c r="Q140" s="19" t="s">
        <v>1391</v>
      </c>
      <c r="R140" s="19" t="s">
        <v>461</v>
      </c>
      <c r="S140" s="19" t="s">
        <v>85</v>
      </c>
      <c r="T140" s="19"/>
    </row>
    <row r="141" spans="1:20">
      <c r="A141" s="18">
        <v>137</v>
      </c>
      <c r="B141" s="19" t="s">
        <v>62</v>
      </c>
      <c r="C141" s="19" t="s">
        <v>714</v>
      </c>
      <c r="D141" s="19" t="s">
        <v>27</v>
      </c>
      <c r="E141" s="21">
        <v>18307010110</v>
      </c>
      <c r="F141" s="19"/>
      <c r="G141" s="21">
        <v>13</v>
      </c>
      <c r="H141" s="21">
        <v>23</v>
      </c>
      <c r="I141" s="23">
        <f t="shared" si="23"/>
        <v>36</v>
      </c>
      <c r="J141" s="19">
        <v>9954917704</v>
      </c>
      <c r="K141" s="19" t="s">
        <v>146</v>
      </c>
      <c r="L141" s="19" t="s">
        <v>147</v>
      </c>
      <c r="M141" s="19">
        <v>9613127134</v>
      </c>
      <c r="N141" s="19" t="s">
        <v>576</v>
      </c>
      <c r="O141" s="19">
        <v>7896514733</v>
      </c>
      <c r="P141" s="25">
        <v>43433</v>
      </c>
      <c r="Q141" s="19" t="s">
        <v>1391</v>
      </c>
      <c r="R141" s="19" t="s">
        <v>356</v>
      </c>
      <c r="S141" s="19" t="s">
        <v>85</v>
      </c>
      <c r="T141" s="19"/>
    </row>
    <row r="142" spans="1:20">
      <c r="A142" s="18">
        <v>138</v>
      </c>
      <c r="B142" s="19" t="s">
        <v>62</v>
      </c>
      <c r="C142" s="19" t="s">
        <v>845</v>
      </c>
      <c r="D142" s="19" t="s">
        <v>25</v>
      </c>
      <c r="E142" s="21">
        <v>18120418503</v>
      </c>
      <c r="F142" s="19" t="s">
        <v>136</v>
      </c>
      <c r="G142" s="21">
        <v>21</v>
      </c>
      <c r="H142" s="21">
        <v>28</v>
      </c>
      <c r="I142" s="23">
        <f t="shared" si="23"/>
        <v>49</v>
      </c>
      <c r="J142" s="19">
        <v>9678349772</v>
      </c>
      <c r="K142" s="19" t="s">
        <v>115</v>
      </c>
      <c r="L142" s="19" t="s">
        <v>141</v>
      </c>
      <c r="M142" s="19">
        <v>9854273266</v>
      </c>
      <c r="N142" s="19" t="s">
        <v>142</v>
      </c>
      <c r="O142" s="19">
        <v>9577762070</v>
      </c>
      <c r="P142" s="25">
        <v>43434</v>
      </c>
      <c r="Q142" s="19" t="s">
        <v>1392</v>
      </c>
      <c r="R142" s="19" t="s">
        <v>375</v>
      </c>
      <c r="S142" s="19" t="s">
        <v>85</v>
      </c>
      <c r="T142" s="19"/>
    </row>
    <row r="143" spans="1:20">
      <c r="A143" s="18">
        <v>139</v>
      </c>
      <c r="B143" s="19" t="s">
        <v>62</v>
      </c>
      <c r="C143" s="19" t="s">
        <v>846</v>
      </c>
      <c r="D143" s="19" t="s">
        <v>25</v>
      </c>
      <c r="E143" s="21">
        <v>18120418603</v>
      </c>
      <c r="F143" s="19" t="s">
        <v>136</v>
      </c>
      <c r="G143" s="21">
        <v>12</v>
      </c>
      <c r="H143" s="21">
        <v>6</v>
      </c>
      <c r="I143" s="23">
        <f t="shared" si="23"/>
        <v>18</v>
      </c>
      <c r="J143" s="19">
        <v>9707921372</v>
      </c>
      <c r="K143" s="19" t="s">
        <v>115</v>
      </c>
      <c r="L143" s="19" t="s">
        <v>141</v>
      </c>
      <c r="M143" s="19">
        <v>9854273266</v>
      </c>
      <c r="N143" s="19" t="s">
        <v>142</v>
      </c>
      <c r="O143" s="19">
        <v>9577762070</v>
      </c>
      <c r="P143" s="25">
        <v>43434</v>
      </c>
      <c r="Q143" s="19" t="s">
        <v>1392</v>
      </c>
      <c r="R143" s="19" t="s">
        <v>393</v>
      </c>
      <c r="S143" s="19" t="s">
        <v>85</v>
      </c>
      <c r="T143" s="19"/>
    </row>
    <row r="144" spans="1:20">
      <c r="A144" s="18">
        <v>140</v>
      </c>
      <c r="B144" s="29"/>
      <c r="C144" s="19"/>
      <c r="D144" s="19"/>
      <c r="E144" s="21"/>
      <c r="F144" s="19"/>
      <c r="G144" s="21"/>
      <c r="H144" s="21"/>
      <c r="I144" s="23">
        <f t="shared" si="23"/>
        <v>0</v>
      </c>
      <c r="J144" s="19"/>
      <c r="K144" s="19"/>
      <c r="L144" s="19"/>
      <c r="M144" s="19"/>
      <c r="N144" s="19"/>
      <c r="O144" s="19"/>
      <c r="P144" s="25"/>
      <c r="Q144" s="19"/>
      <c r="R144" s="19"/>
      <c r="S144" s="19"/>
      <c r="T144" s="19"/>
    </row>
    <row r="145" spans="1:20">
      <c r="A145" s="18">
        <v>141</v>
      </c>
      <c r="B145" s="29"/>
      <c r="C145" s="19"/>
      <c r="D145" s="19"/>
      <c r="E145" s="21"/>
      <c r="F145" s="19"/>
      <c r="G145" s="21"/>
      <c r="H145" s="21"/>
      <c r="I145" s="23">
        <f t="shared" si="23"/>
        <v>0</v>
      </c>
      <c r="J145" s="19"/>
      <c r="K145" s="19"/>
      <c r="L145" s="19"/>
      <c r="M145" s="19"/>
      <c r="N145" s="19"/>
      <c r="O145" s="19"/>
      <c r="P145" s="25"/>
      <c r="Q145" s="19"/>
      <c r="R145" s="19"/>
      <c r="S145" s="19"/>
      <c r="T145" s="19"/>
    </row>
    <row r="146" spans="1:20">
      <c r="A146" s="18">
        <v>142</v>
      </c>
      <c r="B146" s="29"/>
      <c r="C146" s="19"/>
      <c r="D146" s="19"/>
      <c r="E146" s="21"/>
      <c r="F146" s="19"/>
      <c r="G146" s="21"/>
      <c r="H146" s="21"/>
      <c r="I146" s="23">
        <f t="shared" si="23"/>
        <v>0</v>
      </c>
      <c r="J146" s="19"/>
      <c r="K146" s="19"/>
      <c r="L146" s="19"/>
      <c r="M146" s="19"/>
      <c r="N146" s="19"/>
      <c r="O146" s="19"/>
      <c r="P146" s="25"/>
      <c r="Q146" s="19"/>
      <c r="R146" s="19"/>
      <c r="S146" s="19"/>
      <c r="T146" s="19"/>
    </row>
    <row r="147" spans="1:20">
      <c r="A147" s="18">
        <v>143</v>
      </c>
      <c r="B147" s="29"/>
      <c r="C147" s="19"/>
      <c r="D147" s="19"/>
      <c r="E147" s="21"/>
      <c r="F147" s="19"/>
      <c r="G147" s="21"/>
      <c r="H147" s="21"/>
      <c r="I147" s="23">
        <f t="shared" si="23"/>
        <v>0</v>
      </c>
      <c r="J147" s="19"/>
      <c r="K147" s="19"/>
      <c r="L147" s="19"/>
      <c r="M147" s="19"/>
      <c r="N147" s="19"/>
      <c r="O147" s="19"/>
      <c r="P147" s="25"/>
      <c r="Q147" s="19"/>
      <c r="R147" s="19"/>
      <c r="S147" s="19"/>
      <c r="T147" s="19"/>
    </row>
    <row r="148" spans="1:20">
      <c r="A148" s="18">
        <v>144</v>
      </c>
      <c r="B148" s="29"/>
      <c r="C148" s="19"/>
      <c r="D148" s="19"/>
      <c r="E148" s="21"/>
      <c r="F148" s="19"/>
      <c r="G148" s="21"/>
      <c r="H148" s="21"/>
      <c r="I148" s="23">
        <f t="shared" si="23"/>
        <v>0</v>
      </c>
      <c r="J148" s="19"/>
      <c r="K148" s="19"/>
      <c r="L148" s="19"/>
      <c r="M148" s="19"/>
      <c r="N148" s="19"/>
      <c r="O148" s="19"/>
      <c r="P148" s="25"/>
      <c r="Q148" s="19"/>
      <c r="R148" s="19"/>
      <c r="S148" s="19"/>
      <c r="T148" s="19"/>
    </row>
    <row r="149" spans="1:20">
      <c r="A149" s="18">
        <v>145</v>
      </c>
      <c r="B149" s="29"/>
      <c r="C149" s="19"/>
      <c r="D149" s="19"/>
      <c r="E149" s="21"/>
      <c r="F149" s="19"/>
      <c r="G149" s="21"/>
      <c r="H149" s="21"/>
      <c r="I149" s="23">
        <f t="shared" si="23"/>
        <v>0</v>
      </c>
      <c r="J149" s="19"/>
      <c r="K149" s="19"/>
      <c r="L149" s="19"/>
      <c r="M149" s="19"/>
      <c r="N149" s="19"/>
      <c r="O149" s="19"/>
      <c r="P149" s="25"/>
      <c r="Q149" s="19"/>
      <c r="R149" s="19"/>
      <c r="S149" s="19"/>
      <c r="T149" s="19"/>
    </row>
    <row r="150" spans="1:20">
      <c r="A150" s="18">
        <v>146</v>
      </c>
      <c r="B150" s="29"/>
      <c r="C150" s="19"/>
      <c r="D150" s="19"/>
      <c r="E150" s="21"/>
      <c r="F150" s="19"/>
      <c r="G150" s="21"/>
      <c r="H150" s="21"/>
      <c r="I150" s="23">
        <f t="shared" si="23"/>
        <v>0</v>
      </c>
      <c r="J150" s="19"/>
      <c r="K150" s="19"/>
      <c r="L150" s="19"/>
      <c r="M150" s="19"/>
      <c r="N150" s="19"/>
      <c r="O150" s="19"/>
      <c r="P150" s="25"/>
      <c r="Q150" s="19"/>
      <c r="R150" s="19"/>
      <c r="S150" s="19"/>
      <c r="T150" s="19"/>
    </row>
    <row r="151" spans="1:20">
      <c r="A151" s="18">
        <v>147</v>
      </c>
      <c r="B151" s="29"/>
      <c r="C151" s="19"/>
      <c r="D151" s="19"/>
      <c r="E151" s="21"/>
      <c r="F151" s="19"/>
      <c r="G151" s="21"/>
      <c r="H151" s="21"/>
      <c r="I151" s="23">
        <f t="shared" si="23"/>
        <v>0</v>
      </c>
      <c r="J151" s="19"/>
      <c r="K151" s="19"/>
      <c r="L151" s="19"/>
      <c r="M151" s="19"/>
      <c r="N151" s="19"/>
      <c r="O151" s="19"/>
      <c r="P151" s="25"/>
      <c r="Q151" s="19"/>
      <c r="R151" s="19"/>
      <c r="S151" s="19"/>
      <c r="T151" s="19"/>
    </row>
    <row r="152" spans="1:20">
      <c r="A152" s="18">
        <v>148</v>
      </c>
      <c r="B152" s="29"/>
      <c r="C152" s="19"/>
      <c r="D152" s="19"/>
      <c r="E152" s="21"/>
      <c r="F152" s="19"/>
      <c r="G152" s="21"/>
      <c r="H152" s="21"/>
      <c r="I152" s="23">
        <f t="shared" si="23"/>
        <v>0</v>
      </c>
      <c r="J152" s="19"/>
      <c r="K152" s="19"/>
      <c r="L152" s="19"/>
      <c r="M152" s="19"/>
      <c r="N152" s="19"/>
      <c r="O152" s="19"/>
      <c r="P152" s="25"/>
      <c r="Q152" s="19"/>
      <c r="R152" s="19"/>
      <c r="S152" s="19"/>
      <c r="T152" s="19"/>
    </row>
    <row r="153" spans="1:20">
      <c r="A153" s="18">
        <v>149</v>
      </c>
      <c r="B153" s="19"/>
      <c r="C153" s="19"/>
      <c r="D153" s="19"/>
      <c r="E153" s="21"/>
      <c r="F153" s="19"/>
      <c r="G153" s="21"/>
      <c r="H153" s="21"/>
      <c r="I153" s="23">
        <f t="shared" si="23"/>
        <v>0</v>
      </c>
      <c r="J153" s="19"/>
      <c r="K153" s="19"/>
      <c r="L153" s="19"/>
      <c r="M153" s="19"/>
      <c r="N153" s="19"/>
      <c r="O153" s="19"/>
      <c r="P153" s="25"/>
      <c r="Q153" s="19"/>
      <c r="R153" s="19"/>
      <c r="S153" s="19"/>
      <c r="T153" s="19"/>
    </row>
    <row r="154" spans="1:20">
      <c r="A154" s="18">
        <v>150</v>
      </c>
      <c r="B154" s="19"/>
      <c r="C154" s="19"/>
      <c r="D154" s="19"/>
      <c r="E154" s="21"/>
      <c r="F154" s="19"/>
      <c r="G154" s="21"/>
      <c r="H154" s="21"/>
      <c r="I154" s="23">
        <f t="shared" si="23"/>
        <v>0</v>
      </c>
      <c r="J154" s="19"/>
      <c r="K154" s="19"/>
      <c r="L154" s="19"/>
      <c r="M154" s="19"/>
      <c r="N154" s="19"/>
      <c r="O154" s="19"/>
      <c r="P154" s="25"/>
      <c r="Q154" s="19"/>
      <c r="R154" s="19"/>
      <c r="S154" s="19"/>
      <c r="T154" s="19"/>
    </row>
    <row r="155" spans="1:20">
      <c r="A155" s="18">
        <v>151</v>
      </c>
      <c r="B155" s="19"/>
      <c r="C155" s="26"/>
      <c r="D155" s="26"/>
      <c r="E155" s="21"/>
      <c r="F155" s="19"/>
      <c r="G155" s="21"/>
      <c r="H155" s="21"/>
      <c r="I155" s="23">
        <f t="shared" si="23"/>
        <v>0</v>
      </c>
      <c r="J155" s="19"/>
      <c r="K155" s="19"/>
      <c r="L155" s="19"/>
      <c r="M155" s="19"/>
      <c r="N155" s="19"/>
      <c r="O155" s="19"/>
      <c r="P155" s="25"/>
      <c r="Q155" s="19"/>
      <c r="R155" s="19"/>
      <c r="S155" s="19"/>
      <c r="T155" s="19"/>
    </row>
    <row r="156" spans="1:20">
      <c r="A156" s="18">
        <v>152</v>
      </c>
      <c r="B156" s="19"/>
      <c r="C156" s="19"/>
      <c r="D156" s="19"/>
      <c r="E156" s="21"/>
      <c r="F156" s="19"/>
      <c r="G156" s="21"/>
      <c r="H156" s="21"/>
      <c r="I156" s="23">
        <f t="shared" si="23"/>
        <v>0</v>
      </c>
      <c r="J156" s="19"/>
      <c r="K156" s="19"/>
      <c r="L156" s="19"/>
      <c r="M156" s="19"/>
      <c r="N156" s="19"/>
      <c r="O156" s="19"/>
      <c r="P156" s="25"/>
      <c r="Q156" s="19"/>
      <c r="R156" s="19"/>
      <c r="S156" s="19"/>
      <c r="T156" s="19"/>
    </row>
    <row r="157" spans="1:20">
      <c r="A157" s="18">
        <v>153</v>
      </c>
      <c r="B157" s="19"/>
      <c r="C157" s="19"/>
      <c r="D157" s="19"/>
      <c r="E157" s="21"/>
      <c r="F157" s="19"/>
      <c r="G157" s="21"/>
      <c r="H157" s="21"/>
      <c r="I157" s="23">
        <f t="shared" si="23"/>
        <v>0</v>
      </c>
      <c r="J157" s="19"/>
      <c r="K157" s="19"/>
      <c r="L157" s="19"/>
      <c r="M157" s="19"/>
      <c r="N157" s="19"/>
      <c r="O157" s="19"/>
      <c r="P157" s="25"/>
      <c r="Q157" s="19"/>
      <c r="R157" s="19"/>
      <c r="S157" s="19"/>
      <c r="T157" s="19"/>
    </row>
    <row r="158" spans="1:20">
      <c r="A158" s="18">
        <v>154</v>
      </c>
      <c r="B158" s="29"/>
      <c r="C158" s="19"/>
      <c r="D158" s="19"/>
      <c r="E158" s="21"/>
      <c r="F158" s="19"/>
      <c r="G158" s="21"/>
      <c r="H158" s="21"/>
      <c r="I158" s="23">
        <f t="shared" ref="I158:I164" si="24">SUM(G158:H158)</f>
        <v>0</v>
      </c>
      <c r="J158" s="19"/>
      <c r="K158" s="19"/>
      <c r="L158" s="19"/>
      <c r="M158" s="19"/>
      <c r="N158" s="19"/>
      <c r="O158" s="19"/>
      <c r="P158" s="25"/>
      <c r="Q158" s="19"/>
      <c r="R158" s="19"/>
      <c r="S158" s="19"/>
      <c r="T158" s="19"/>
    </row>
    <row r="159" spans="1:20">
      <c r="A159" s="18">
        <v>155</v>
      </c>
      <c r="B159" s="29"/>
      <c r="C159" s="19"/>
      <c r="D159" s="19"/>
      <c r="E159" s="21"/>
      <c r="F159" s="19"/>
      <c r="G159" s="21"/>
      <c r="H159" s="21"/>
      <c r="I159" s="23">
        <f t="shared" si="24"/>
        <v>0</v>
      </c>
      <c r="J159" s="19"/>
      <c r="K159" s="19"/>
      <c r="L159" s="19"/>
      <c r="M159" s="19"/>
      <c r="N159" s="19"/>
      <c r="O159" s="19"/>
      <c r="P159" s="25"/>
      <c r="Q159" s="19"/>
      <c r="R159" s="19"/>
      <c r="S159" s="19"/>
      <c r="T159" s="19"/>
    </row>
    <row r="160" spans="1:20">
      <c r="A160" s="18">
        <v>156</v>
      </c>
      <c r="B160" s="29"/>
      <c r="C160" s="19"/>
      <c r="D160" s="19"/>
      <c r="E160" s="21"/>
      <c r="F160" s="19"/>
      <c r="G160" s="21"/>
      <c r="H160" s="21"/>
      <c r="I160" s="23">
        <f t="shared" si="24"/>
        <v>0</v>
      </c>
      <c r="J160" s="19"/>
      <c r="K160" s="19"/>
      <c r="L160" s="19"/>
      <c r="M160" s="19"/>
      <c r="N160" s="19"/>
      <c r="O160" s="19"/>
      <c r="P160" s="25"/>
      <c r="Q160" s="19"/>
      <c r="R160" s="19"/>
      <c r="S160" s="19"/>
      <c r="T160" s="19"/>
    </row>
    <row r="161" spans="1:20">
      <c r="A161" s="18">
        <v>157</v>
      </c>
      <c r="B161" s="29"/>
      <c r="C161" s="19"/>
      <c r="D161" s="19"/>
      <c r="E161" s="21"/>
      <c r="F161" s="19"/>
      <c r="G161" s="21"/>
      <c r="H161" s="21"/>
      <c r="I161" s="23">
        <f t="shared" si="24"/>
        <v>0</v>
      </c>
      <c r="J161" s="19"/>
      <c r="K161" s="19"/>
      <c r="L161" s="19"/>
      <c r="M161" s="19"/>
      <c r="N161" s="19"/>
      <c r="O161" s="19"/>
      <c r="P161" s="25"/>
      <c r="Q161" s="19"/>
      <c r="R161" s="19"/>
      <c r="S161" s="19"/>
      <c r="T161" s="19"/>
    </row>
    <row r="162" spans="1:20">
      <c r="A162" s="18">
        <v>158</v>
      </c>
      <c r="B162" s="29"/>
      <c r="C162" s="19"/>
      <c r="D162" s="19"/>
      <c r="E162" s="21"/>
      <c r="F162" s="19"/>
      <c r="G162" s="21"/>
      <c r="H162" s="21"/>
      <c r="I162" s="23">
        <f t="shared" si="24"/>
        <v>0</v>
      </c>
      <c r="J162" s="19"/>
      <c r="K162" s="19"/>
      <c r="L162" s="19"/>
      <c r="M162" s="19"/>
      <c r="N162" s="19"/>
      <c r="O162" s="19"/>
      <c r="P162" s="25"/>
      <c r="Q162" s="19"/>
      <c r="R162" s="19"/>
      <c r="S162" s="19"/>
      <c r="T162" s="19"/>
    </row>
    <row r="163" spans="1:20">
      <c r="A163" s="18">
        <v>159</v>
      </c>
      <c r="B163" s="29"/>
      <c r="C163" s="19"/>
      <c r="D163" s="19"/>
      <c r="E163" s="21"/>
      <c r="F163" s="19"/>
      <c r="G163" s="21"/>
      <c r="H163" s="21"/>
      <c r="I163" s="23">
        <f t="shared" si="24"/>
        <v>0</v>
      </c>
      <c r="J163" s="19"/>
      <c r="K163" s="19"/>
      <c r="L163" s="19"/>
      <c r="M163" s="19"/>
      <c r="N163" s="19"/>
      <c r="O163" s="19"/>
      <c r="P163" s="25"/>
      <c r="Q163" s="19"/>
      <c r="R163" s="19"/>
      <c r="S163" s="19"/>
      <c r="T163" s="19"/>
    </row>
    <row r="164" spans="1:20">
      <c r="A164" s="18">
        <v>160</v>
      </c>
      <c r="B164" s="29"/>
      <c r="C164" s="19"/>
      <c r="D164" s="19"/>
      <c r="E164" s="21"/>
      <c r="F164" s="19"/>
      <c r="G164" s="21"/>
      <c r="H164" s="21"/>
      <c r="I164" s="23">
        <f t="shared" si="24"/>
        <v>0</v>
      </c>
      <c r="J164" s="19"/>
      <c r="K164" s="19"/>
      <c r="L164" s="19"/>
      <c r="M164" s="19"/>
      <c r="N164" s="19"/>
      <c r="O164" s="19"/>
      <c r="P164" s="25"/>
      <c r="Q164" s="19"/>
      <c r="R164" s="19"/>
      <c r="S164" s="19"/>
      <c r="T164" s="19"/>
    </row>
    <row r="165" spans="1:20">
      <c r="A165" s="17" t="s">
        <v>11</v>
      </c>
      <c r="B165" s="17"/>
      <c r="C165" s="17">
        <f>COUNTIFS(C5:C164,"*")</f>
        <v>139</v>
      </c>
      <c r="D165" s="17"/>
      <c r="E165" s="31"/>
      <c r="F165" s="17"/>
      <c r="G165" s="17">
        <f>SUM(G5:G164)</f>
        <v>4342</v>
      </c>
      <c r="H165" s="17">
        <f>SUM(H5:H164)</f>
        <v>4512</v>
      </c>
      <c r="I165" s="17">
        <f>SUM(I5:I164)</f>
        <v>8870</v>
      </c>
      <c r="J165" s="17"/>
      <c r="K165" s="17"/>
      <c r="L165" s="17"/>
      <c r="M165" s="17"/>
      <c r="N165" s="17"/>
      <c r="O165" s="17"/>
      <c r="P165" s="32"/>
      <c r="Q165" s="17"/>
      <c r="R165" s="17"/>
      <c r="S165" s="17"/>
      <c r="T165" s="33"/>
    </row>
    <row r="166" spans="1:20">
      <c r="A166" s="34" t="s">
        <v>61</v>
      </c>
      <c r="B166" s="35">
        <f>COUNTIF(B$5:B$164,"Team 1")</f>
        <v>77</v>
      </c>
      <c r="C166" s="34" t="s">
        <v>27</v>
      </c>
      <c r="D166" s="35">
        <f>COUNTIF(D5:D164,"Anganwadi")</f>
        <v>90</v>
      </c>
    </row>
    <row r="167" spans="1:20">
      <c r="A167" s="34" t="s">
        <v>62</v>
      </c>
      <c r="B167" s="35">
        <f>COUNTIF(B$6:B$164,"Team 2")</f>
        <v>62</v>
      </c>
      <c r="C167" s="34" t="s">
        <v>25</v>
      </c>
      <c r="D167" s="35">
        <f>COUNTIF(D5:D164,"School")</f>
        <v>49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5.75"/>
  <cols>
    <col min="1" max="1" width="10" style="14" customWidth="1"/>
    <col min="2" max="2" width="13.85546875" style="14" bestFit="1" customWidth="1"/>
    <col min="3" max="3" width="25.85546875" style="14" customWidth="1"/>
    <col min="4" max="4" width="17.5703125" style="14" bestFit="1" customWidth="1"/>
    <col min="5" max="5" width="16" style="36" customWidth="1"/>
    <col min="6" max="6" width="17" style="14" customWidth="1"/>
    <col min="7" max="7" width="6.140625" style="36" customWidth="1"/>
    <col min="8" max="8" width="6.42578125" style="36" bestFit="1" customWidth="1"/>
    <col min="9" max="9" width="6.42578125" style="14" bestFit="1" customWidth="1"/>
    <col min="10" max="10" width="16.7109375" style="14" customWidth="1"/>
    <col min="11" max="13" width="19.5703125" style="14" customWidth="1"/>
    <col min="14" max="14" width="19.140625" style="14" customWidth="1"/>
    <col min="15" max="15" width="15" style="14" bestFit="1" customWidth="1"/>
    <col min="16" max="16" width="15.28515625" style="14" customWidth="1"/>
    <col min="17" max="17" width="11.5703125" style="14" bestFit="1" customWidth="1"/>
    <col min="18" max="18" width="17.5703125" style="14" customWidth="1"/>
    <col min="19" max="19" width="19.5703125" style="14" customWidth="1"/>
    <col min="20" max="16384" width="9.140625" style="14"/>
  </cols>
  <sheetData>
    <row r="1" spans="1:20" ht="51" customHeight="1">
      <c r="A1" s="125" t="s">
        <v>348</v>
      </c>
      <c r="B1" s="125"/>
      <c r="C1" s="125"/>
      <c r="D1" s="126"/>
      <c r="E1" s="126"/>
      <c r="F1" s="126"/>
      <c r="G1" s="126"/>
      <c r="H1" s="126"/>
      <c r="I1" s="126"/>
      <c r="J1" s="126"/>
      <c r="K1" s="126"/>
      <c r="L1" s="126"/>
      <c r="M1" s="126"/>
      <c r="N1" s="126"/>
      <c r="O1" s="126"/>
      <c r="P1" s="126"/>
      <c r="Q1" s="126"/>
      <c r="R1" s="126"/>
      <c r="S1" s="126"/>
    </row>
    <row r="2" spans="1:20">
      <c r="A2" s="129" t="s">
        <v>59</v>
      </c>
      <c r="B2" s="130"/>
      <c r="C2" s="130"/>
      <c r="D2" s="15">
        <v>43435</v>
      </c>
      <c r="E2" s="16"/>
      <c r="F2" s="16"/>
      <c r="G2" s="16"/>
      <c r="H2" s="16"/>
      <c r="I2" s="16"/>
      <c r="J2" s="16"/>
      <c r="K2" s="16"/>
      <c r="L2" s="16"/>
      <c r="M2" s="16"/>
      <c r="N2" s="16"/>
      <c r="O2" s="16"/>
      <c r="P2" s="16"/>
      <c r="Q2" s="16"/>
      <c r="R2" s="16"/>
      <c r="S2" s="16"/>
    </row>
    <row r="3" spans="1:20" ht="24" customHeight="1">
      <c r="A3" s="124" t="s">
        <v>14</v>
      </c>
      <c r="B3" s="127" t="s">
        <v>777</v>
      </c>
      <c r="C3" s="123" t="s">
        <v>7</v>
      </c>
      <c r="D3" s="123" t="s">
        <v>55</v>
      </c>
      <c r="E3" s="123" t="s">
        <v>16</v>
      </c>
      <c r="F3" s="123" t="s">
        <v>347</v>
      </c>
      <c r="G3" s="123" t="s">
        <v>8</v>
      </c>
      <c r="H3" s="123"/>
      <c r="I3" s="123"/>
      <c r="J3" s="123" t="s">
        <v>33</v>
      </c>
      <c r="K3" s="127" t="s">
        <v>35</v>
      </c>
      <c r="L3" s="127" t="s">
        <v>52</v>
      </c>
      <c r="M3" s="127" t="s">
        <v>53</v>
      </c>
      <c r="N3" s="127" t="s">
        <v>36</v>
      </c>
      <c r="O3" s="127" t="s">
        <v>37</v>
      </c>
      <c r="P3" s="124" t="s">
        <v>54</v>
      </c>
      <c r="Q3" s="123" t="s">
        <v>778</v>
      </c>
      <c r="R3" s="123" t="s">
        <v>34</v>
      </c>
      <c r="S3" s="123" t="s">
        <v>779</v>
      </c>
      <c r="T3" s="123" t="s">
        <v>13</v>
      </c>
    </row>
    <row r="4" spans="1:20" ht="25.5" customHeight="1">
      <c r="A4" s="124"/>
      <c r="B4" s="131"/>
      <c r="C4" s="123"/>
      <c r="D4" s="123"/>
      <c r="E4" s="123"/>
      <c r="F4" s="123"/>
      <c r="G4" s="17" t="s">
        <v>9</v>
      </c>
      <c r="H4" s="17" t="s">
        <v>10</v>
      </c>
      <c r="I4" s="17" t="s">
        <v>11</v>
      </c>
      <c r="J4" s="123"/>
      <c r="K4" s="128"/>
      <c r="L4" s="128"/>
      <c r="M4" s="128"/>
      <c r="N4" s="128"/>
      <c r="O4" s="128"/>
      <c r="P4" s="124"/>
      <c r="Q4" s="124"/>
      <c r="R4" s="123"/>
      <c r="S4" s="123"/>
      <c r="T4" s="123"/>
    </row>
    <row r="5" spans="1:20">
      <c r="A5" s="18">
        <v>1</v>
      </c>
      <c r="B5" s="19" t="s">
        <v>61</v>
      </c>
      <c r="C5" s="19" t="s">
        <v>774</v>
      </c>
      <c r="D5" s="19" t="s">
        <v>27</v>
      </c>
      <c r="E5" s="21">
        <v>18307070803</v>
      </c>
      <c r="F5" s="19"/>
      <c r="G5" s="21">
        <v>60</v>
      </c>
      <c r="H5" s="21">
        <v>46</v>
      </c>
      <c r="I5" s="23">
        <f t="shared" ref="I5:I68" si="0">SUM(G5:H5)</f>
        <v>106</v>
      </c>
      <c r="J5" s="19">
        <v>8011337025</v>
      </c>
      <c r="K5" s="19" t="s">
        <v>294</v>
      </c>
      <c r="L5" s="19" t="s">
        <v>122</v>
      </c>
      <c r="M5" s="19">
        <v>9854462423</v>
      </c>
      <c r="N5" s="19" t="s">
        <v>325</v>
      </c>
      <c r="O5" s="19">
        <v>9854326486</v>
      </c>
      <c r="P5" s="25">
        <v>43435</v>
      </c>
      <c r="Q5" s="19" t="s">
        <v>1393</v>
      </c>
      <c r="R5" s="19" t="s">
        <v>424</v>
      </c>
      <c r="S5" s="19" t="s">
        <v>98</v>
      </c>
      <c r="T5" s="19"/>
    </row>
    <row r="6" spans="1:20" ht="31.5">
      <c r="A6" s="18">
        <v>2</v>
      </c>
      <c r="B6" s="19" t="s">
        <v>61</v>
      </c>
      <c r="C6" s="19" t="s">
        <v>427</v>
      </c>
      <c r="D6" s="19" t="s">
        <v>27</v>
      </c>
      <c r="E6" s="21">
        <v>18307070810</v>
      </c>
      <c r="F6" s="19"/>
      <c r="G6" s="21">
        <v>24</v>
      </c>
      <c r="H6" s="21">
        <v>24</v>
      </c>
      <c r="I6" s="23">
        <f t="shared" si="0"/>
        <v>48</v>
      </c>
      <c r="J6" s="19">
        <v>9678503714</v>
      </c>
      <c r="K6" s="19" t="s">
        <v>421</v>
      </c>
      <c r="L6" s="19" t="s">
        <v>428</v>
      </c>
      <c r="M6" s="19">
        <v>9954394577</v>
      </c>
      <c r="N6" s="19" t="s">
        <v>429</v>
      </c>
      <c r="O6" s="19">
        <v>7896729044</v>
      </c>
      <c r="P6" s="25">
        <v>43435</v>
      </c>
      <c r="Q6" s="19" t="s">
        <v>1393</v>
      </c>
      <c r="R6" s="19" t="s">
        <v>424</v>
      </c>
      <c r="S6" s="19" t="s">
        <v>98</v>
      </c>
      <c r="T6" s="19"/>
    </row>
    <row r="7" spans="1:20">
      <c r="A7" s="18">
        <v>3</v>
      </c>
      <c r="B7" s="19" t="s">
        <v>61</v>
      </c>
      <c r="C7" s="19" t="s">
        <v>425</v>
      </c>
      <c r="D7" s="19" t="s">
        <v>27</v>
      </c>
      <c r="E7" s="21">
        <v>18307070809</v>
      </c>
      <c r="F7" s="19"/>
      <c r="G7" s="21">
        <v>12</v>
      </c>
      <c r="H7" s="21">
        <v>10</v>
      </c>
      <c r="I7" s="23">
        <f t="shared" si="0"/>
        <v>22</v>
      </c>
      <c r="J7" s="19">
        <v>8474855016</v>
      </c>
      <c r="K7" s="19" t="s">
        <v>294</v>
      </c>
      <c r="L7" s="19" t="s">
        <v>122</v>
      </c>
      <c r="M7" s="19">
        <v>9854462423</v>
      </c>
      <c r="N7" s="19" t="s">
        <v>426</v>
      </c>
      <c r="O7" s="19"/>
      <c r="P7" s="25">
        <v>43437</v>
      </c>
      <c r="Q7" s="19" t="s">
        <v>1389</v>
      </c>
      <c r="R7" s="19" t="s">
        <v>424</v>
      </c>
      <c r="S7" s="19" t="s">
        <v>98</v>
      </c>
      <c r="T7" s="19"/>
    </row>
    <row r="8" spans="1:20">
      <c r="A8" s="18">
        <v>4</v>
      </c>
      <c r="B8" s="19" t="s">
        <v>61</v>
      </c>
      <c r="C8" s="19" t="s">
        <v>432</v>
      </c>
      <c r="D8" s="19" t="s">
        <v>27</v>
      </c>
      <c r="E8" s="21">
        <v>18307070806</v>
      </c>
      <c r="F8" s="19"/>
      <c r="G8" s="21">
        <v>50</v>
      </c>
      <c r="H8" s="21">
        <v>37</v>
      </c>
      <c r="I8" s="23">
        <f t="shared" si="0"/>
        <v>87</v>
      </c>
      <c r="J8" s="19">
        <v>7896628840</v>
      </c>
      <c r="K8" s="19" t="s">
        <v>421</v>
      </c>
      <c r="L8" s="19" t="s">
        <v>422</v>
      </c>
      <c r="M8" s="19">
        <v>9954391802</v>
      </c>
      <c r="N8" s="19" t="s">
        <v>423</v>
      </c>
      <c r="O8" s="19">
        <v>9678306022</v>
      </c>
      <c r="P8" s="25">
        <v>43437</v>
      </c>
      <c r="Q8" s="19" t="s">
        <v>1389</v>
      </c>
      <c r="R8" s="19" t="s">
        <v>400</v>
      </c>
      <c r="S8" s="19" t="s">
        <v>98</v>
      </c>
      <c r="T8" s="19"/>
    </row>
    <row r="9" spans="1:20" ht="31.5">
      <c r="A9" s="18">
        <v>5</v>
      </c>
      <c r="B9" s="19" t="s">
        <v>61</v>
      </c>
      <c r="C9" s="26" t="s">
        <v>452</v>
      </c>
      <c r="D9" s="26" t="s">
        <v>27</v>
      </c>
      <c r="E9" s="21">
        <v>18307070822</v>
      </c>
      <c r="F9" s="19"/>
      <c r="G9" s="21">
        <v>20</v>
      </c>
      <c r="H9" s="21">
        <v>24</v>
      </c>
      <c r="I9" s="23">
        <f t="shared" si="0"/>
        <v>44</v>
      </c>
      <c r="J9" s="19">
        <v>7636852827</v>
      </c>
      <c r="K9" s="19" t="s">
        <v>448</v>
      </c>
      <c r="L9" s="19" t="s">
        <v>431</v>
      </c>
      <c r="M9" s="19">
        <v>9678503729</v>
      </c>
      <c r="N9" s="19" t="s">
        <v>453</v>
      </c>
      <c r="O9" s="19"/>
      <c r="P9" s="25">
        <v>43437</v>
      </c>
      <c r="Q9" s="19" t="s">
        <v>1389</v>
      </c>
      <c r="R9" s="19" t="s">
        <v>374</v>
      </c>
      <c r="S9" s="19" t="s">
        <v>98</v>
      </c>
      <c r="T9" s="19"/>
    </row>
    <row r="10" spans="1:20">
      <c r="A10" s="18">
        <v>6</v>
      </c>
      <c r="B10" s="20" t="s">
        <v>61</v>
      </c>
      <c r="C10" s="19" t="s">
        <v>437</v>
      </c>
      <c r="D10" s="19" t="s">
        <v>27</v>
      </c>
      <c r="E10" s="21">
        <v>18307070920</v>
      </c>
      <c r="F10" s="19"/>
      <c r="G10" s="21">
        <v>35</v>
      </c>
      <c r="H10" s="21">
        <v>23</v>
      </c>
      <c r="I10" s="23">
        <f t="shared" si="0"/>
        <v>58</v>
      </c>
      <c r="J10" s="19">
        <v>8473997978</v>
      </c>
      <c r="K10" s="19" t="s">
        <v>294</v>
      </c>
      <c r="L10" s="19" t="s">
        <v>122</v>
      </c>
      <c r="M10" s="19">
        <v>9854462423</v>
      </c>
      <c r="N10" s="19"/>
      <c r="O10" s="19"/>
      <c r="P10" s="25">
        <v>43438</v>
      </c>
      <c r="Q10" s="19" t="s">
        <v>1394</v>
      </c>
      <c r="R10" s="19" t="s">
        <v>378</v>
      </c>
      <c r="S10" s="19" t="s">
        <v>98</v>
      </c>
      <c r="T10" s="19"/>
    </row>
    <row r="11" spans="1:20" ht="31.5">
      <c r="A11" s="18">
        <v>7</v>
      </c>
      <c r="B11" s="19" t="s">
        <v>61</v>
      </c>
      <c r="C11" s="19" t="s">
        <v>438</v>
      </c>
      <c r="D11" s="19" t="s">
        <v>27</v>
      </c>
      <c r="E11" s="21">
        <v>18307070903</v>
      </c>
      <c r="F11" s="19"/>
      <c r="G11" s="21">
        <v>20</v>
      </c>
      <c r="H11" s="21">
        <v>20</v>
      </c>
      <c r="I11" s="23">
        <f t="shared" si="0"/>
        <v>40</v>
      </c>
      <c r="J11" s="29">
        <v>9954398832</v>
      </c>
      <c r="K11" s="19" t="s">
        <v>121</v>
      </c>
      <c r="L11" s="19" t="s">
        <v>125</v>
      </c>
      <c r="M11" s="19">
        <v>9854848511</v>
      </c>
      <c r="N11" s="19" t="s">
        <v>126</v>
      </c>
      <c r="O11" s="19">
        <v>8876413026</v>
      </c>
      <c r="P11" s="25">
        <v>43438</v>
      </c>
      <c r="Q11" s="19" t="s">
        <v>1394</v>
      </c>
      <c r="R11" s="19" t="s">
        <v>424</v>
      </c>
      <c r="S11" s="19" t="s">
        <v>98</v>
      </c>
      <c r="T11" s="19"/>
    </row>
    <row r="12" spans="1:20">
      <c r="A12" s="18">
        <v>8</v>
      </c>
      <c r="B12" s="19" t="s">
        <v>61</v>
      </c>
      <c r="C12" s="19" t="s">
        <v>766</v>
      </c>
      <c r="D12" s="19" t="s">
        <v>27</v>
      </c>
      <c r="E12" s="21">
        <v>18307070715</v>
      </c>
      <c r="F12" s="19"/>
      <c r="G12" s="21">
        <v>6</v>
      </c>
      <c r="H12" s="21">
        <v>7</v>
      </c>
      <c r="I12" s="23">
        <f t="shared" si="0"/>
        <v>13</v>
      </c>
      <c r="J12" s="19">
        <v>9613218212</v>
      </c>
      <c r="K12" s="19" t="s">
        <v>121</v>
      </c>
      <c r="L12" s="19" t="s">
        <v>125</v>
      </c>
      <c r="M12" s="19">
        <v>9854848511</v>
      </c>
      <c r="N12" s="19" t="s">
        <v>126</v>
      </c>
      <c r="O12" s="19">
        <v>8876413026</v>
      </c>
      <c r="P12" s="25">
        <v>43438</v>
      </c>
      <c r="Q12" s="19" t="s">
        <v>1394</v>
      </c>
      <c r="R12" s="19" t="s">
        <v>522</v>
      </c>
      <c r="S12" s="19" t="s">
        <v>98</v>
      </c>
      <c r="T12" s="19"/>
    </row>
    <row r="13" spans="1:20">
      <c r="A13" s="18">
        <v>9</v>
      </c>
      <c r="B13" s="19" t="s">
        <v>61</v>
      </c>
      <c r="C13" s="19" t="s">
        <v>1153</v>
      </c>
      <c r="D13" s="19" t="s">
        <v>27</v>
      </c>
      <c r="E13" s="21">
        <v>18307070714</v>
      </c>
      <c r="F13" s="19"/>
      <c r="G13" s="21">
        <v>10</v>
      </c>
      <c r="H13" s="21">
        <v>12</v>
      </c>
      <c r="I13" s="23">
        <f t="shared" si="0"/>
        <v>22</v>
      </c>
      <c r="J13" s="19">
        <v>9954552760</v>
      </c>
      <c r="K13" s="19" t="s">
        <v>294</v>
      </c>
      <c r="L13" s="19" t="s">
        <v>125</v>
      </c>
      <c r="M13" s="19">
        <v>9854848511</v>
      </c>
      <c r="N13" s="19" t="s">
        <v>126</v>
      </c>
      <c r="O13" s="19">
        <v>8876413026</v>
      </c>
      <c r="P13" s="25">
        <v>43438</v>
      </c>
      <c r="Q13" s="19" t="s">
        <v>1394</v>
      </c>
      <c r="R13" s="19" t="s">
        <v>353</v>
      </c>
      <c r="S13" s="19" t="s">
        <v>98</v>
      </c>
      <c r="T13" s="19"/>
    </row>
    <row r="14" spans="1:20">
      <c r="A14" s="18">
        <v>10</v>
      </c>
      <c r="B14" s="19" t="s">
        <v>61</v>
      </c>
      <c r="C14" s="19" t="s">
        <v>1271</v>
      </c>
      <c r="D14" s="19" t="s">
        <v>27</v>
      </c>
      <c r="E14" s="21">
        <v>18307070902</v>
      </c>
      <c r="F14" s="19"/>
      <c r="G14" s="21">
        <v>19</v>
      </c>
      <c r="H14" s="21">
        <v>20</v>
      </c>
      <c r="I14" s="23">
        <f t="shared" si="0"/>
        <v>39</v>
      </c>
      <c r="J14" s="19">
        <v>9859645116</v>
      </c>
      <c r="K14" s="19" t="s">
        <v>121</v>
      </c>
      <c r="L14" s="19" t="s">
        <v>125</v>
      </c>
      <c r="M14" s="19">
        <v>9854848511</v>
      </c>
      <c r="N14" s="19" t="s">
        <v>126</v>
      </c>
      <c r="O14" s="19">
        <v>8876413026</v>
      </c>
      <c r="P14" s="25">
        <v>43438</v>
      </c>
      <c r="Q14" s="19" t="s">
        <v>1394</v>
      </c>
      <c r="R14" s="19" t="s">
        <v>352</v>
      </c>
      <c r="S14" s="19" t="s">
        <v>98</v>
      </c>
      <c r="T14" s="19"/>
    </row>
    <row r="15" spans="1:20" ht="34.5">
      <c r="A15" s="18">
        <v>11</v>
      </c>
      <c r="B15" s="19" t="s">
        <v>61</v>
      </c>
      <c r="C15" s="42" t="s">
        <v>540</v>
      </c>
      <c r="D15" s="42" t="s">
        <v>27</v>
      </c>
      <c r="E15" s="44">
        <v>18307071003</v>
      </c>
      <c r="F15" s="42"/>
      <c r="G15" s="44">
        <v>30</v>
      </c>
      <c r="H15" s="44">
        <v>28</v>
      </c>
      <c r="I15" s="23">
        <f t="shared" si="0"/>
        <v>58</v>
      </c>
      <c r="J15" s="42">
        <v>9954372970</v>
      </c>
      <c r="K15" s="42" t="s">
        <v>421</v>
      </c>
      <c r="L15" s="42" t="s">
        <v>428</v>
      </c>
      <c r="M15" s="42">
        <v>9954394577</v>
      </c>
      <c r="N15" s="42" t="s">
        <v>429</v>
      </c>
      <c r="O15" s="42">
        <v>7896729044</v>
      </c>
      <c r="P15" s="47">
        <v>43439</v>
      </c>
      <c r="Q15" s="42" t="s">
        <v>1384</v>
      </c>
      <c r="R15" s="42" t="s">
        <v>373</v>
      </c>
      <c r="S15" s="42" t="s">
        <v>98</v>
      </c>
      <c r="T15" s="19"/>
    </row>
    <row r="16" spans="1:20" ht="34.5">
      <c r="A16" s="18">
        <v>12</v>
      </c>
      <c r="B16" s="29" t="s">
        <v>61</v>
      </c>
      <c r="C16" s="42" t="s">
        <v>541</v>
      </c>
      <c r="D16" s="42" t="s">
        <v>27</v>
      </c>
      <c r="E16" s="44">
        <v>18307071004</v>
      </c>
      <c r="F16" s="42"/>
      <c r="G16" s="44">
        <v>30</v>
      </c>
      <c r="H16" s="44">
        <v>20</v>
      </c>
      <c r="I16" s="23">
        <f t="shared" si="0"/>
        <v>50</v>
      </c>
      <c r="J16" s="42">
        <v>8011337066</v>
      </c>
      <c r="K16" s="42" t="s">
        <v>108</v>
      </c>
      <c r="L16" s="42" t="s">
        <v>391</v>
      </c>
      <c r="M16" s="42">
        <v>7896037450</v>
      </c>
      <c r="N16" s="42" t="s">
        <v>542</v>
      </c>
      <c r="O16" s="42">
        <v>9957512875</v>
      </c>
      <c r="P16" s="47">
        <v>43439</v>
      </c>
      <c r="Q16" s="42" t="s">
        <v>1384</v>
      </c>
      <c r="R16" s="42" t="s">
        <v>374</v>
      </c>
      <c r="S16" s="42" t="s">
        <v>98</v>
      </c>
      <c r="T16" s="19"/>
    </row>
    <row r="17" spans="1:20" ht="34.5">
      <c r="A17" s="18">
        <v>13</v>
      </c>
      <c r="B17" s="29" t="s">
        <v>61</v>
      </c>
      <c r="C17" s="42" t="s">
        <v>543</v>
      </c>
      <c r="D17" s="42" t="s">
        <v>27</v>
      </c>
      <c r="E17" s="44">
        <v>18307071005</v>
      </c>
      <c r="F17" s="42"/>
      <c r="G17" s="44">
        <v>10</v>
      </c>
      <c r="H17" s="44">
        <v>9</v>
      </c>
      <c r="I17" s="23">
        <f t="shared" si="0"/>
        <v>19</v>
      </c>
      <c r="J17" s="42">
        <v>9678653932</v>
      </c>
      <c r="K17" s="42" t="s">
        <v>421</v>
      </c>
      <c r="L17" s="42" t="s">
        <v>422</v>
      </c>
      <c r="M17" s="42">
        <v>9954391802</v>
      </c>
      <c r="N17" s="42" t="s">
        <v>544</v>
      </c>
      <c r="O17" s="42">
        <v>9957448670</v>
      </c>
      <c r="P17" s="47">
        <v>43439</v>
      </c>
      <c r="Q17" s="42" t="s">
        <v>1384</v>
      </c>
      <c r="R17" s="42" t="s">
        <v>373</v>
      </c>
      <c r="S17" s="42" t="s">
        <v>98</v>
      </c>
      <c r="T17" s="19"/>
    </row>
    <row r="18" spans="1:20" ht="34.5">
      <c r="A18" s="18">
        <v>14</v>
      </c>
      <c r="B18" s="19" t="s">
        <v>61</v>
      </c>
      <c r="C18" s="42" t="s">
        <v>771</v>
      </c>
      <c r="D18" s="42" t="s">
        <v>27</v>
      </c>
      <c r="E18" s="44">
        <v>18307071008</v>
      </c>
      <c r="F18" s="42"/>
      <c r="G18" s="44">
        <v>10</v>
      </c>
      <c r="H18" s="44">
        <v>7</v>
      </c>
      <c r="I18" s="23">
        <f t="shared" si="0"/>
        <v>17</v>
      </c>
      <c r="J18" s="42">
        <v>8011269148</v>
      </c>
      <c r="K18" s="42" t="s">
        <v>421</v>
      </c>
      <c r="L18" s="42" t="s">
        <v>428</v>
      </c>
      <c r="M18" s="42">
        <v>9954394577</v>
      </c>
      <c r="N18" s="42" t="s">
        <v>423</v>
      </c>
      <c r="O18" s="42">
        <v>8011846789</v>
      </c>
      <c r="P18" s="47">
        <v>43439</v>
      </c>
      <c r="Q18" s="42" t="s">
        <v>1384</v>
      </c>
      <c r="R18" s="42" t="s">
        <v>373</v>
      </c>
      <c r="S18" s="42" t="s">
        <v>98</v>
      </c>
      <c r="T18" s="19"/>
    </row>
    <row r="19" spans="1:20" ht="17.25">
      <c r="A19" s="18">
        <v>15</v>
      </c>
      <c r="B19" s="19" t="s">
        <v>61</v>
      </c>
      <c r="C19" s="19" t="s">
        <v>1272</v>
      </c>
      <c r="D19" s="19" t="s">
        <v>27</v>
      </c>
      <c r="E19" s="21">
        <v>18307070826</v>
      </c>
      <c r="F19" s="19"/>
      <c r="G19" s="21">
        <v>20</v>
      </c>
      <c r="H19" s="21">
        <v>16</v>
      </c>
      <c r="I19" s="23">
        <f t="shared" si="0"/>
        <v>36</v>
      </c>
      <c r="J19" s="19">
        <v>9954338544</v>
      </c>
      <c r="K19" s="19" t="s">
        <v>550</v>
      </c>
      <c r="L19" s="19" t="s">
        <v>428</v>
      </c>
      <c r="M19" s="19">
        <v>9954394577</v>
      </c>
      <c r="N19" s="19" t="s">
        <v>423</v>
      </c>
      <c r="O19" s="19">
        <v>9678306022</v>
      </c>
      <c r="P19" s="47">
        <v>43439</v>
      </c>
      <c r="Q19" s="19" t="s">
        <v>1384</v>
      </c>
      <c r="R19" s="19" t="s">
        <v>352</v>
      </c>
      <c r="S19" s="19" t="s">
        <v>98</v>
      </c>
      <c r="T19" s="19"/>
    </row>
    <row r="20" spans="1:20" ht="31.5">
      <c r="A20" s="18">
        <v>16</v>
      </c>
      <c r="B20" s="19" t="s">
        <v>61</v>
      </c>
      <c r="C20" s="19" t="s">
        <v>439</v>
      </c>
      <c r="D20" s="19" t="s">
        <v>27</v>
      </c>
      <c r="E20" s="21">
        <v>18307071204</v>
      </c>
      <c r="F20" s="19"/>
      <c r="G20" s="21">
        <v>33</v>
      </c>
      <c r="H20" s="21">
        <v>28</v>
      </c>
      <c r="I20" s="23">
        <f t="shared" si="0"/>
        <v>61</v>
      </c>
      <c r="J20" s="19">
        <v>7399405419</v>
      </c>
      <c r="K20" s="19" t="s">
        <v>131</v>
      </c>
      <c r="L20" s="19" t="s">
        <v>132</v>
      </c>
      <c r="M20" s="19">
        <v>8486491927</v>
      </c>
      <c r="N20" s="19" t="s">
        <v>440</v>
      </c>
      <c r="O20" s="19">
        <v>9613499121</v>
      </c>
      <c r="P20" s="25">
        <v>43440</v>
      </c>
      <c r="Q20" s="19" t="s">
        <v>1391</v>
      </c>
      <c r="R20" s="19" t="s">
        <v>441</v>
      </c>
      <c r="S20" s="19" t="s">
        <v>98</v>
      </c>
      <c r="T20" s="19"/>
    </row>
    <row r="21" spans="1:20" ht="31.5">
      <c r="A21" s="18">
        <v>17</v>
      </c>
      <c r="B21" s="19" t="s">
        <v>61</v>
      </c>
      <c r="C21" s="19" t="s">
        <v>444</v>
      </c>
      <c r="D21" s="19" t="s">
        <v>27</v>
      </c>
      <c r="E21" s="21">
        <v>18307071201</v>
      </c>
      <c r="F21" s="19"/>
      <c r="G21" s="21">
        <v>35</v>
      </c>
      <c r="H21" s="21">
        <v>20</v>
      </c>
      <c r="I21" s="23">
        <f t="shared" si="0"/>
        <v>55</v>
      </c>
      <c r="J21" s="19">
        <v>9954430327</v>
      </c>
      <c r="K21" s="19" t="s">
        <v>131</v>
      </c>
      <c r="L21" s="19" t="s">
        <v>132</v>
      </c>
      <c r="M21" s="19">
        <v>8486491927</v>
      </c>
      <c r="N21" s="19" t="s">
        <v>445</v>
      </c>
      <c r="O21" s="19">
        <v>8876210966</v>
      </c>
      <c r="P21" s="25">
        <v>43440</v>
      </c>
      <c r="Q21" s="43" t="s">
        <v>1391</v>
      </c>
      <c r="R21" s="43" t="s">
        <v>378</v>
      </c>
      <c r="S21" s="42" t="s">
        <v>98</v>
      </c>
      <c r="T21" s="19"/>
    </row>
    <row r="22" spans="1:20">
      <c r="A22" s="18">
        <v>18</v>
      </c>
      <c r="B22" s="29" t="s">
        <v>61</v>
      </c>
      <c r="C22" s="20" t="s">
        <v>1273</v>
      </c>
      <c r="D22" s="20" t="s">
        <v>27</v>
      </c>
      <c r="E22" s="22">
        <v>18307070218</v>
      </c>
      <c r="F22" s="20"/>
      <c r="G22" s="22">
        <v>40</v>
      </c>
      <c r="H22" s="22">
        <v>37</v>
      </c>
      <c r="I22" s="23">
        <f t="shared" si="0"/>
        <v>77</v>
      </c>
      <c r="J22" s="20">
        <v>8876895906</v>
      </c>
      <c r="K22" s="20" t="s">
        <v>241</v>
      </c>
      <c r="L22" s="20" t="s">
        <v>117</v>
      </c>
      <c r="M22" s="20"/>
      <c r="N22" s="20" t="s">
        <v>242</v>
      </c>
      <c r="O22" s="20">
        <v>9957547825</v>
      </c>
      <c r="P22" s="25">
        <v>43440</v>
      </c>
      <c r="Q22" s="20" t="s">
        <v>1391</v>
      </c>
      <c r="R22" s="20" t="s">
        <v>384</v>
      </c>
      <c r="S22" s="20" t="s">
        <v>98</v>
      </c>
      <c r="T22" s="19"/>
    </row>
    <row r="23" spans="1:20" ht="31.5">
      <c r="A23" s="18">
        <v>19</v>
      </c>
      <c r="B23" s="29" t="s">
        <v>61</v>
      </c>
      <c r="C23" s="19" t="s">
        <v>1274</v>
      </c>
      <c r="D23" s="19" t="s">
        <v>27</v>
      </c>
      <c r="E23" s="21">
        <v>18307070309</v>
      </c>
      <c r="F23" s="19"/>
      <c r="G23" s="21">
        <v>24</v>
      </c>
      <c r="H23" s="21">
        <v>20</v>
      </c>
      <c r="I23" s="23">
        <f t="shared" si="0"/>
        <v>44</v>
      </c>
      <c r="J23" s="19">
        <v>9678487532</v>
      </c>
      <c r="K23" s="19" t="s">
        <v>131</v>
      </c>
      <c r="L23" s="19" t="s">
        <v>132</v>
      </c>
      <c r="M23" s="19">
        <v>8486491927</v>
      </c>
      <c r="N23" s="19" t="s">
        <v>742</v>
      </c>
      <c r="O23" s="19">
        <v>9678656260</v>
      </c>
      <c r="P23" s="25">
        <v>43440</v>
      </c>
      <c r="Q23" s="19" t="s">
        <v>1391</v>
      </c>
      <c r="R23" s="19" t="s">
        <v>378</v>
      </c>
      <c r="S23" s="19" t="s">
        <v>98</v>
      </c>
      <c r="T23" s="19"/>
    </row>
    <row r="24" spans="1:20" ht="31.5">
      <c r="A24" s="18">
        <v>20</v>
      </c>
      <c r="B24" s="29" t="s">
        <v>61</v>
      </c>
      <c r="C24" s="19" t="s">
        <v>1275</v>
      </c>
      <c r="D24" s="19" t="s">
        <v>27</v>
      </c>
      <c r="E24" s="21">
        <v>18307070225</v>
      </c>
      <c r="F24" s="19"/>
      <c r="G24" s="21">
        <v>28</v>
      </c>
      <c r="H24" s="21">
        <v>32</v>
      </c>
      <c r="I24" s="23">
        <f t="shared" si="0"/>
        <v>60</v>
      </c>
      <c r="J24" s="19">
        <v>9859609716</v>
      </c>
      <c r="K24" s="19" t="s">
        <v>244</v>
      </c>
      <c r="L24" s="19" t="s">
        <v>175</v>
      </c>
      <c r="M24" s="19"/>
      <c r="N24" s="19" t="s">
        <v>1276</v>
      </c>
      <c r="O24" s="19">
        <v>8876618821</v>
      </c>
      <c r="P24" s="46">
        <v>43441</v>
      </c>
      <c r="Q24" s="19" t="s">
        <v>1392</v>
      </c>
      <c r="R24" s="19" t="s">
        <v>353</v>
      </c>
      <c r="S24" s="19" t="s">
        <v>98</v>
      </c>
      <c r="T24" s="19"/>
    </row>
    <row r="25" spans="1:20" ht="17.25">
      <c r="A25" s="18">
        <v>21</v>
      </c>
      <c r="B25" s="29" t="s">
        <v>61</v>
      </c>
      <c r="C25" s="43" t="s">
        <v>462</v>
      </c>
      <c r="D25" s="43" t="s">
        <v>27</v>
      </c>
      <c r="E25" s="44">
        <v>18307070508</v>
      </c>
      <c r="F25" s="43"/>
      <c r="G25" s="45">
        <v>50</v>
      </c>
      <c r="H25" s="45">
        <v>49</v>
      </c>
      <c r="I25" s="23">
        <f t="shared" si="0"/>
        <v>99</v>
      </c>
      <c r="J25" s="43">
        <v>8761944494</v>
      </c>
      <c r="K25" s="43" t="s">
        <v>99</v>
      </c>
      <c r="L25" s="43" t="s">
        <v>100</v>
      </c>
      <c r="M25" s="43">
        <v>9613075788</v>
      </c>
      <c r="N25" s="43" t="s">
        <v>463</v>
      </c>
      <c r="O25" s="43">
        <v>9957781387</v>
      </c>
      <c r="P25" s="46">
        <v>43441</v>
      </c>
      <c r="Q25" s="42" t="s">
        <v>1392</v>
      </c>
      <c r="R25" s="42" t="s">
        <v>658</v>
      </c>
      <c r="S25" s="42" t="s">
        <v>98</v>
      </c>
      <c r="T25" s="19"/>
    </row>
    <row r="26" spans="1:20" ht="17.25">
      <c r="A26" s="18">
        <v>22</v>
      </c>
      <c r="B26" s="19" t="s">
        <v>61</v>
      </c>
      <c r="C26" s="42" t="s">
        <v>464</v>
      </c>
      <c r="D26" s="42" t="s">
        <v>27</v>
      </c>
      <c r="E26" s="44">
        <v>18307070504</v>
      </c>
      <c r="F26" s="42"/>
      <c r="G26" s="44">
        <v>21</v>
      </c>
      <c r="H26" s="44">
        <v>25</v>
      </c>
      <c r="I26" s="23">
        <f t="shared" si="0"/>
        <v>46</v>
      </c>
      <c r="J26" s="42">
        <v>7896965481</v>
      </c>
      <c r="K26" s="42" t="s">
        <v>99</v>
      </c>
      <c r="L26" s="42" t="s">
        <v>101</v>
      </c>
      <c r="M26" s="42">
        <v>8752072485</v>
      </c>
      <c r="N26" s="42" t="s">
        <v>102</v>
      </c>
      <c r="O26" s="42">
        <v>7896965475</v>
      </c>
      <c r="P26" s="47">
        <v>43441</v>
      </c>
      <c r="Q26" s="42" t="s">
        <v>1392</v>
      </c>
      <c r="R26" s="42" t="s">
        <v>378</v>
      </c>
      <c r="S26" s="42" t="s">
        <v>98</v>
      </c>
      <c r="T26" s="19"/>
    </row>
    <row r="27" spans="1:20" ht="17.25">
      <c r="A27" s="18">
        <v>23</v>
      </c>
      <c r="B27" s="29" t="s">
        <v>61</v>
      </c>
      <c r="C27" s="42" t="s">
        <v>465</v>
      </c>
      <c r="D27" s="42" t="s">
        <v>27</v>
      </c>
      <c r="E27" s="44">
        <v>18307070414</v>
      </c>
      <c r="F27" s="42"/>
      <c r="G27" s="44">
        <v>30</v>
      </c>
      <c r="H27" s="44">
        <v>20</v>
      </c>
      <c r="I27" s="23">
        <f t="shared" si="0"/>
        <v>50</v>
      </c>
      <c r="J27" s="42">
        <v>9435086138</v>
      </c>
      <c r="K27" s="42" t="s">
        <v>466</v>
      </c>
      <c r="L27" s="42" t="s">
        <v>467</v>
      </c>
      <c r="M27" s="42">
        <v>8761929853</v>
      </c>
      <c r="N27" s="42" t="s">
        <v>468</v>
      </c>
      <c r="O27" s="42">
        <v>9678487328</v>
      </c>
      <c r="P27" s="47">
        <v>43442</v>
      </c>
      <c r="Q27" s="42" t="s">
        <v>1393</v>
      </c>
      <c r="R27" s="42" t="s">
        <v>378</v>
      </c>
      <c r="S27" s="42" t="s">
        <v>98</v>
      </c>
      <c r="T27" s="19"/>
    </row>
    <row r="28" spans="1:20" ht="17.25">
      <c r="A28" s="18">
        <v>24</v>
      </c>
      <c r="B28" s="29" t="s">
        <v>61</v>
      </c>
      <c r="C28" s="42" t="s">
        <v>469</v>
      </c>
      <c r="D28" s="42" t="s">
        <v>27</v>
      </c>
      <c r="E28" s="44">
        <v>18307070415</v>
      </c>
      <c r="F28" s="42"/>
      <c r="G28" s="44">
        <v>25</v>
      </c>
      <c r="H28" s="44">
        <v>25</v>
      </c>
      <c r="I28" s="23">
        <f t="shared" si="0"/>
        <v>50</v>
      </c>
      <c r="J28" s="42">
        <v>8876060970</v>
      </c>
      <c r="K28" s="42" t="s">
        <v>470</v>
      </c>
      <c r="L28" s="42" t="s">
        <v>471</v>
      </c>
      <c r="M28" s="42">
        <v>9613516659</v>
      </c>
      <c r="N28" s="42" t="s">
        <v>472</v>
      </c>
      <c r="O28" s="42">
        <v>7896380263</v>
      </c>
      <c r="P28" s="47">
        <v>43442</v>
      </c>
      <c r="Q28" s="42" t="s">
        <v>1393</v>
      </c>
      <c r="R28" s="42" t="s">
        <v>375</v>
      </c>
      <c r="S28" s="42" t="s">
        <v>98</v>
      </c>
      <c r="T28" s="19"/>
    </row>
    <row r="29" spans="1:20" ht="17.25">
      <c r="A29" s="18">
        <v>25</v>
      </c>
      <c r="B29" s="19" t="s">
        <v>61</v>
      </c>
      <c r="C29" s="48" t="s">
        <v>473</v>
      </c>
      <c r="D29" s="48" t="s">
        <v>27</v>
      </c>
      <c r="E29" s="44">
        <v>18307070413</v>
      </c>
      <c r="F29" s="42"/>
      <c r="G29" s="44">
        <v>10</v>
      </c>
      <c r="H29" s="44">
        <v>6</v>
      </c>
      <c r="I29" s="23">
        <f t="shared" si="0"/>
        <v>16</v>
      </c>
      <c r="J29" s="42">
        <v>9613962228</v>
      </c>
      <c r="K29" s="42" t="s">
        <v>474</v>
      </c>
      <c r="L29" s="42" t="s">
        <v>475</v>
      </c>
      <c r="M29" s="42">
        <v>8724962533</v>
      </c>
      <c r="N29" s="42" t="s">
        <v>476</v>
      </c>
      <c r="O29" s="42">
        <v>9706761069</v>
      </c>
      <c r="P29" s="47">
        <v>43442</v>
      </c>
      <c r="Q29" s="42" t="s">
        <v>1393</v>
      </c>
      <c r="R29" s="42" t="s">
        <v>378</v>
      </c>
      <c r="S29" s="42" t="s">
        <v>98</v>
      </c>
      <c r="T29" s="19"/>
    </row>
    <row r="30" spans="1:20" ht="17.25">
      <c r="A30" s="18">
        <v>26</v>
      </c>
      <c r="B30" s="19" t="s">
        <v>61</v>
      </c>
      <c r="C30" s="42" t="s">
        <v>477</v>
      </c>
      <c r="D30" s="42" t="s">
        <v>27</v>
      </c>
      <c r="E30" s="44">
        <v>18307070424</v>
      </c>
      <c r="F30" s="42"/>
      <c r="G30" s="44">
        <v>30</v>
      </c>
      <c r="H30" s="44">
        <v>29</v>
      </c>
      <c r="I30" s="23">
        <f t="shared" si="0"/>
        <v>59</v>
      </c>
      <c r="J30" s="42">
        <v>9678089019</v>
      </c>
      <c r="K30" s="42" t="s">
        <v>466</v>
      </c>
      <c r="L30" s="42" t="s">
        <v>478</v>
      </c>
      <c r="M30" s="42">
        <v>9859877145</v>
      </c>
      <c r="N30" s="42" t="s">
        <v>479</v>
      </c>
      <c r="O30" s="42">
        <v>9613008254</v>
      </c>
      <c r="P30" s="47">
        <v>43444</v>
      </c>
      <c r="Q30" s="43" t="s">
        <v>1389</v>
      </c>
      <c r="R30" s="43" t="s">
        <v>352</v>
      </c>
      <c r="S30" s="42" t="s">
        <v>98</v>
      </c>
      <c r="T30" s="19"/>
    </row>
    <row r="31" spans="1:20" ht="34.5">
      <c r="A31" s="18">
        <v>27</v>
      </c>
      <c r="B31" s="19" t="s">
        <v>61</v>
      </c>
      <c r="C31" s="43" t="s">
        <v>480</v>
      </c>
      <c r="D31" s="43" t="s">
        <v>27</v>
      </c>
      <c r="E31" s="44">
        <v>18307070425</v>
      </c>
      <c r="F31" s="43"/>
      <c r="G31" s="45">
        <v>41</v>
      </c>
      <c r="H31" s="45">
        <v>33</v>
      </c>
      <c r="I31" s="23">
        <f t="shared" si="0"/>
        <v>74</v>
      </c>
      <c r="J31" s="43">
        <v>8473986856</v>
      </c>
      <c r="K31" s="43" t="s">
        <v>466</v>
      </c>
      <c r="L31" s="43" t="s">
        <v>467</v>
      </c>
      <c r="M31" s="43">
        <v>8761929853</v>
      </c>
      <c r="N31" s="43" t="s">
        <v>481</v>
      </c>
      <c r="O31" s="43">
        <v>7896428828</v>
      </c>
      <c r="P31" s="47">
        <v>43444</v>
      </c>
      <c r="Q31" s="42" t="s">
        <v>1389</v>
      </c>
      <c r="R31" s="42" t="s">
        <v>378</v>
      </c>
      <c r="S31" s="42" t="s">
        <v>98</v>
      </c>
      <c r="T31" s="19"/>
    </row>
    <row r="32" spans="1:20" ht="34.5">
      <c r="A32" s="18">
        <v>28</v>
      </c>
      <c r="B32" s="19" t="s">
        <v>61</v>
      </c>
      <c r="C32" s="42" t="s">
        <v>482</v>
      </c>
      <c r="D32" s="42" t="s">
        <v>27</v>
      </c>
      <c r="E32" s="44">
        <v>18307070423</v>
      </c>
      <c r="F32" s="42"/>
      <c r="G32" s="44">
        <v>40</v>
      </c>
      <c r="H32" s="44">
        <v>37</v>
      </c>
      <c r="I32" s="23">
        <f t="shared" si="0"/>
        <v>77</v>
      </c>
      <c r="J32" s="42">
        <v>8876584691</v>
      </c>
      <c r="K32" s="42" t="s">
        <v>466</v>
      </c>
      <c r="L32" s="42" t="s">
        <v>467</v>
      </c>
      <c r="M32" s="42">
        <v>8761929853</v>
      </c>
      <c r="N32" s="42" t="s">
        <v>468</v>
      </c>
      <c r="O32" s="42">
        <v>9678487328</v>
      </c>
      <c r="P32" s="47">
        <v>43445</v>
      </c>
      <c r="Q32" s="42" t="s">
        <v>1394</v>
      </c>
      <c r="R32" s="42" t="s">
        <v>378</v>
      </c>
      <c r="S32" s="42" t="s">
        <v>98</v>
      </c>
      <c r="T32" s="19"/>
    </row>
    <row r="33" spans="1:20" ht="17.25">
      <c r="A33" s="18">
        <v>29</v>
      </c>
      <c r="B33" s="19" t="s">
        <v>61</v>
      </c>
      <c r="C33" s="42" t="s">
        <v>483</v>
      </c>
      <c r="D33" s="42" t="s">
        <v>27</v>
      </c>
      <c r="E33" s="44">
        <v>18307070422</v>
      </c>
      <c r="F33" s="42"/>
      <c r="G33" s="44">
        <v>37</v>
      </c>
      <c r="H33" s="44">
        <v>24</v>
      </c>
      <c r="I33" s="23">
        <f t="shared" si="0"/>
        <v>61</v>
      </c>
      <c r="J33" s="42">
        <v>8399839195</v>
      </c>
      <c r="K33" s="42" t="s">
        <v>466</v>
      </c>
      <c r="L33" s="42" t="s">
        <v>467</v>
      </c>
      <c r="M33" s="42">
        <v>8761929853</v>
      </c>
      <c r="N33" s="42" t="s">
        <v>468</v>
      </c>
      <c r="O33" s="42">
        <v>9678487328</v>
      </c>
      <c r="P33" s="47">
        <v>43445</v>
      </c>
      <c r="Q33" s="42" t="s">
        <v>1394</v>
      </c>
      <c r="R33" s="42" t="s">
        <v>375</v>
      </c>
      <c r="S33" s="42" t="s">
        <v>98</v>
      </c>
      <c r="T33" s="19"/>
    </row>
    <row r="34" spans="1:20" ht="34.5">
      <c r="A34" s="18">
        <v>30</v>
      </c>
      <c r="B34" s="19" t="s">
        <v>61</v>
      </c>
      <c r="C34" s="48" t="s">
        <v>484</v>
      </c>
      <c r="D34" s="48" t="s">
        <v>27</v>
      </c>
      <c r="E34" s="44">
        <v>18307070416</v>
      </c>
      <c r="F34" s="42"/>
      <c r="G34" s="44">
        <v>10</v>
      </c>
      <c r="H34" s="44">
        <v>5</v>
      </c>
      <c r="I34" s="23">
        <f t="shared" si="0"/>
        <v>15</v>
      </c>
      <c r="J34" s="42">
        <v>9706336307</v>
      </c>
      <c r="K34" s="42" t="s">
        <v>474</v>
      </c>
      <c r="L34" s="42" t="s">
        <v>475</v>
      </c>
      <c r="M34" s="42">
        <v>8724962533</v>
      </c>
      <c r="N34" s="42" t="s">
        <v>476</v>
      </c>
      <c r="O34" s="42">
        <v>9706761069</v>
      </c>
      <c r="P34" s="47">
        <v>43446</v>
      </c>
      <c r="Q34" s="42" t="s">
        <v>1384</v>
      </c>
      <c r="R34" s="42" t="s">
        <v>378</v>
      </c>
      <c r="S34" s="42" t="s">
        <v>98</v>
      </c>
      <c r="T34" s="19"/>
    </row>
    <row r="35" spans="1:20" ht="34.5">
      <c r="A35" s="18">
        <v>31</v>
      </c>
      <c r="B35" s="19" t="s">
        <v>61</v>
      </c>
      <c r="C35" s="42" t="s">
        <v>485</v>
      </c>
      <c r="D35" s="42" t="s">
        <v>27</v>
      </c>
      <c r="E35" s="44">
        <v>18307070417</v>
      </c>
      <c r="F35" s="42"/>
      <c r="G35" s="44">
        <v>30</v>
      </c>
      <c r="H35" s="44">
        <v>16</v>
      </c>
      <c r="I35" s="23">
        <f t="shared" si="0"/>
        <v>46</v>
      </c>
      <c r="J35" s="42">
        <v>8134806675</v>
      </c>
      <c r="K35" s="42" t="s">
        <v>470</v>
      </c>
      <c r="L35" s="42" t="s">
        <v>475</v>
      </c>
      <c r="M35" s="42">
        <v>9401725694</v>
      </c>
      <c r="N35" s="42" t="s">
        <v>476</v>
      </c>
      <c r="O35" s="42">
        <v>9706761069</v>
      </c>
      <c r="P35" s="47">
        <v>43446</v>
      </c>
      <c r="Q35" s="42" t="s">
        <v>1384</v>
      </c>
      <c r="R35" s="42" t="s">
        <v>658</v>
      </c>
      <c r="S35" s="42" t="s">
        <v>98</v>
      </c>
      <c r="T35" s="19"/>
    </row>
    <row r="36" spans="1:20" ht="34.5">
      <c r="A36" s="18">
        <v>32</v>
      </c>
      <c r="B36" s="29" t="s">
        <v>61</v>
      </c>
      <c r="C36" s="42" t="s">
        <v>486</v>
      </c>
      <c r="D36" s="42" t="s">
        <v>27</v>
      </c>
      <c r="E36" s="44">
        <v>18307070419</v>
      </c>
      <c r="F36" s="42"/>
      <c r="G36" s="44">
        <v>30</v>
      </c>
      <c r="H36" s="44">
        <v>38</v>
      </c>
      <c r="I36" s="23">
        <f t="shared" si="0"/>
        <v>68</v>
      </c>
      <c r="J36" s="42">
        <v>8876772079</v>
      </c>
      <c r="K36" s="42" t="s">
        <v>470</v>
      </c>
      <c r="L36" s="42" t="s">
        <v>475</v>
      </c>
      <c r="M36" s="42">
        <v>9401725694</v>
      </c>
      <c r="N36" s="42" t="s">
        <v>476</v>
      </c>
      <c r="O36" s="42">
        <v>9706761069</v>
      </c>
      <c r="P36" s="47">
        <v>43446</v>
      </c>
      <c r="Q36" s="42" t="s">
        <v>1384</v>
      </c>
      <c r="R36" s="42" t="s">
        <v>400</v>
      </c>
      <c r="S36" s="42" t="s">
        <v>98</v>
      </c>
      <c r="T36" s="19"/>
    </row>
    <row r="37" spans="1:20" s="28" customFormat="1" ht="17.25">
      <c r="A37" s="27">
        <v>33</v>
      </c>
      <c r="B37" s="29" t="s">
        <v>61</v>
      </c>
      <c r="C37" s="42" t="s">
        <v>552</v>
      </c>
      <c r="D37" s="42" t="s">
        <v>27</v>
      </c>
      <c r="E37" s="44">
        <v>18307071015</v>
      </c>
      <c r="F37" s="42"/>
      <c r="G37" s="44">
        <v>18</v>
      </c>
      <c r="H37" s="44">
        <v>10</v>
      </c>
      <c r="I37" s="23">
        <f t="shared" si="0"/>
        <v>28</v>
      </c>
      <c r="J37" s="42">
        <v>9954157070</v>
      </c>
      <c r="K37" s="42" t="s">
        <v>421</v>
      </c>
      <c r="L37" s="42" t="s">
        <v>428</v>
      </c>
      <c r="M37" s="42">
        <v>9954394577</v>
      </c>
      <c r="N37" s="42" t="s">
        <v>429</v>
      </c>
      <c r="O37" s="42">
        <v>7896729044</v>
      </c>
      <c r="P37" s="47">
        <v>43447</v>
      </c>
      <c r="Q37" s="42" t="s">
        <v>1391</v>
      </c>
      <c r="R37" s="42" t="s">
        <v>424</v>
      </c>
      <c r="S37" s="42" t="s">
        <v>98</v>
      </c>
      <c r="T37" s="19"/>
    </row>
    <row r="38" spans="1:20" ht="17.25">
      <c r="A38" s="18">
        <v>34</v>
      </c>
      <c r="B38" s="29" t="s">
        <v>61</v>
      </c>
      <c r="C38" s="42" t="s">
        <v>553</v>
      </c>
      <c r="D38" s="42" t="s">
        <v>27</v>
      </c>
      <c r="E38" s="44">
        <v>18307071016</v>
      </c>
      <c r="F38" s="42"/>
      <c r="G38" s="44">
        <v>20</v>
      </c>
      <c r="H38" s="44">
        <v>14</v>
      </c>
      <c r="I38" s="23">
        <f t="shared" si="0"/>
        <v>34</v>
      </c>
      <c r="J38" s="42">
        <v>7638803316</v>
      </c>
      <c r="K38" s="42" t="s">
        <v>421</v>
      </c>
      <c r="L38" s="42" t="s">
        <v>428</v>
      </c>
      <c r="M38" s="42">
        <v>9954394577</v>
      </c>
      <c r="N38" s="42" t="s">
        <v>423</v>
      </c>
      <c r="O38" s="42">
        <v>8011846789</v>
      </c>
      <c r="P38" s="47">
        <v>43447</v>
      </c>
      <c r="Q38" s="42" t="s">
        <v>1391</v>
      </c>
      <c r="R38" s="42" t="s">
        <v>352</v>
      </c>
      <c r="S38" s="42" t="s">
        <v>98</v>
      </c>
      <c r="T38" s="20"/>
    </row>
    <row r="39" spans="1:20" ht="17.25">
      <c r="A39" s="18">
        <v>35</v>
      </c>
      <c r="B39" s="19" t="s">
        <v>61</v>
      </c>
      <c r="C39" s="42" t="s">
        <v>554</v>
      </c>
      <c r="D39" s="42" t="s">
        <v>27</v>
      </c>
      <c r="E39" s="44">
        <v>18307071019</v>
      </c>
      <c r="F39" s="42"/>
      <c r="G39" s="44">
        <v>10</v>
      </c>
      <c r="H39" s="44">
        <v>21</v>
      </c>
      <c r="I39" s="23">
        <f t="shared" si="0"/>
        <v>31</v>
      </c>
      <c r="J39" s="42">
        <v>8133007699</v>
      </c>
      <c r="K39" s="42" t="s">
        <v>421</v>
      </c>
      <c r="L39" s="42" t="s">
        <v>428</v>
      </c>
      <c r="M39" s="42">
        <v>9954394577</v>
      </c>
      <c r="N39" s="42" t="s">
        <v>429</v>
      </c>
      <c r="O39" s="42">
        <v>7896729044</v>
      </c>
      <c r="P39" s="47">
        <v>43447</v>
      </c>
      <c r="Q39" s="42" t="s">
        <v>1391</v>
      </c>
      <c r="R39" s="42" t="s">
        <v>400</v>
      </c>
      <c r="S39" s="42" t="s">
        <v>98</v>
      </c>
      <c r="T39" s="19"/>
    </row>
    <row r="40" spans="1:20" ht="34.5">
      <c r="A40" s="18">
        <v>36</v>
      </c>
      <c r="B40" s="29" t="s">
        <v>61</v>
      </c>
      <c r="C40" s="42" t="s">
        <v>555</v>
      </c>
      <c r="D40" s="42" t="s">
        <v>27</v>
      </c>
      <c r="E40" s="44">
        <v>18307071024</v>
      </c>
      <c r="F40" s="42"/>
      <c r="G40" s="44">
        <v>17</v>
      </c>
      <c r="H40" s="44">
        <v>29</v>
      </c>
      <c r="I40" s="23">
        <f t="shared" si="0"/>
        <v>46</v>
      </c>
      <c r="J40" s="42">
        <v>9957768282</v>
      </c>
      <c r="K40" s="42" t="s">
        <v>108</v>
      </c>
      <c r="L40" s="42" t="s">
        <v>109</v>
      </c>
      <c r="M40" s="42">
        <v>8811822717</v>
      </c>
      <c r="N40" s="42" t="s">
        <v>548</v>
      </c>
      <c r="O40" s="42">
        <v>9577301509</v>
      </c>
      <c r="P40" s="47">
        <v>43447</v>
      </c>
      <c r="Q40" s="42" t="s">
        <v>1391</v>
      </c>
      <c r="R40" s="42" t="s">
        <v>424</v>
      </c>
      <c r="S40" s="42" t="s">
        <v>98</v>
      </c>
      <c r="T40" s="19"/>
    </row>
    <row r="41" spans="1:20" ht="34.5">
      <c r="A41" s="18">
        <v>37</v>
      </c>
      <c r="B41" s="19" t="s">
        <v>61</v>
      </c>
      <c r="C41" s="42" t="s">
        <v>487</v>
      </c>
      <c r="D41" s="42" t="s">
        <v>27</v>
      </c>
      <c r="E41" s="44">
        <v>18307070904</v>
      </c>
      <c r="F41" s="42"/>
      <c r="G41" s="44">
        <v>10</v>
      </c>
      <c r="H41" s="44">
        <v>16</v>
      </c>
      <c r="I41" s="23">
        <f t="shared" si="0"/>
        <v>26</v>
      </c>
      <c r="J41" s="42">
        <v>9859009499</v>
      </c>
      <c r="K41" s="42" t="s">
        <v>121</v>
      </c>
      <c r="L41" s="42" t="s">
        <v>125</v>
      </c>
      <c r="M41" s="42">
        <v>9854848511</v>
      </c>
      <c r="N41" s="42" t="s">
        <v>126</v>
      </c>
      <c r="O41" s="42">
        <v>8876413026</v>
      </c>
      <c r="P41" s="47">
        <v>43448</v>
      </c>
      <c r="Q41" s="42" t="s">
        <v>1392</v>
      </c>
      <c r="R41" s="42" t="s">
        <v>424</v>
      </c>
      <c r="S41" s="42" t="s">
        <v>98</v>
      </c>
      <c r="T41" s="19"/>
    </row>
    <row r="42" spans="1:20" ht="17.25">
      <c r="A42" s="18">
        <v>38</v>
      </c>
      <c r="B42" s="19" t="s">
        <v>61</v>
      </c>
      <c r="C42" s="42" t="s">
        <v>488</v>
      </c>
      <c r="D42" s="42" t="s">
        <v>27</v>
      </c>
      <c r="E42" s="44">
        <v>18307070907</v>
      </c>
      <c r="F42" s="42"/>
      <c r="G42" s="44">
        <v>60</v>
      </c>
      <c r="H42" s="44">
        <v>44</v>
      </c>
      <c r="I42" s="23">
        <f t="shared" si="0"/>
        <v>104</v>
      </c>
      <c r="J42" s="42">
        <v>9531489242</v>
      </c>
      <c r="K42" s="42" t="s">
        <v>294</v>
      </c>
      <c r="L42" s="42" t="s">
        <v>125</v>
      </c>
      <c r="M42" s="42">
        <v>9854848511</v>
      </c>
      <c r="N42" s="42" t="s">
        <v>489</v>
      </c>
      <c r="O42" s="42">
        <v>9957884960</v>
      </c>
      <c r="P42" s="47">
        <v>43448</v>
      </c>
      <c r="Q42" s="42" t="s">
        <v>1392</v>
      </c>
      <c r="R42" s="42" t="s">
        <v>378</v>
      </c>
      <c r="S42" s="42" t="s">
        <v>98</v>
      </c>
      <c r="T42" s="19"/>
    </row>
    <row r="43" spans="1:20" ht="17.25">
      <c r="A43" s="18">
        <v>39</v>
      </c>
      <c r="B43" s="19" t="s">
        <v>61</v>
      </c>
      <c r="C43" s="19" t="s">
        <v>965</v>
      </c>
      <c r="D43" s="19" t="s">
        <v>27</v>
      </c>
      <c r="E43" s="21">
        <v>18307070726</v>
      </c>
      <c r="F43" s="19"/>
      <c r="G43" s="21">
        <v>10</v>
      </c>
      <c r="H43" s="21">
        <v>18</v>
      </c>
      <c r="I43" s="23">
        <f t="shared" si="0"/>
        <v>28</v>
      </c>
      <c r="J43" s="19">
        <v>9954533595</v>
      </c>
      <c r="K43" s="19" t="s">
        <v>121</v>
      </c>
      <c r="L43" s="19" t="s">
        <v>125</v>
      </c>
      <c r="M43" s="19">
        <v>9854848511</v>
      </c>
      <c r="N43" s="19" t="s">
        <v>1277</v>
      </c>
      <c r="O43" s="19"/>
      <c r="P43" s="47">
        <v>43448</v>
      </c>
      <c r="Q43" s="19" t="s">
        <v>1392</v>
      </c>
      <c r="R43" s="19" t="s">
        <v>658</v>
      </c>
      <c r="S43" s="19" t="s">
        <v>98</v>
      </c>
      <c r="T43" s="19"/>
    </row>
    <row r="44" spans="1:20" ht="34.5">
      <c r="A44" s="18">
        <v>40</v>
      </c>
      <c r="B44" s="19" t="s">
        <v>61</v>
      </c>
      <c r="C44" s="42" t="s">
        <v>490</v>
      </c>
      <c r="D44" s="42" t="s">
        <v>27</v>
      </c>
      <c r="E44" s="44">
        <v>18307070817</v>
      </c>
      <c r="F44" s="42"/>
      <c r="G44" s="44">
        <v>26</v>
      </c>
      <c r="H44" s="44">
        <v>50</v>
      </c>
      <c r="I44" s="23">
        <f t="shared" si="0"/>
        <v>76</v>
      </c>
      <c r="J44" s="42">
        <v>7896008643</v>
      </c>
      <c r="K44" s="42" t="s">
        <v>491</v>
      </c>
      <c r="L44" s="42" t="s">
        <v>492</v>
      </c>
      <c r="M44" s="42">
        <v>9954584647</v>
      </c>
      <c r="N44" s="42" t="s">
        <v>435</v>
      </c>
      <c r="O44" s="42"/>
      <c r="P44" s="47">
        <v>43449</v>
      </c>
      <c r="Q44" s="42" t="s">
        <v>1393</v>
      </c>
      <c r="R44" s="42" t="s">
        <v>494</v>
      </c>
      <c r="S44" s="42" t="s">
        <v>98</v>
      </c>
      <c r="T44" s="19"/>
    </row>
    <row r="45" spans="1:20" ht="34.5">
      <c r="A45" s="18">
        <v>41</v>
      </c>
      <c r="B45" s="19" t="s">
        <v>61</v>
      </c>
      <c r="C45" s="48" t="s">
        <v>493</v>
      </c>
      <c r="D45" s="48" t="s">
        <v>27</v>
      </c>
      <c r="E45" s="44">
        <v>18307070818</v>
      </c>
      <c r="F45" s="42"/>
      <c r="G45" s="44">
        <v>25</v>
      </c>
      <c r="H45" s="44">
        <v>36</v>
      </c>
      <c r="I45" s="23">
        <f t="shared" si="0"/>
        <v>61</v>
      </c>
      <c r="J45" s="42">
        <v>8811951941</v>
      </c>
      <c r="K45" s="42" t="s">
        <v>448</v>
      </c>
      <c r="L45" s="42" t="s">
        <v>431</v>
      </c>
      <c r="M45" s="42">
        <v>9678503729</v>
      </c>
      <c r="N45" s="42" t="s">
        <v>435</v>
      </c>
      <c r="O45" s="42"/>
      <c r="P45" s="47">
        <v>43449</v>
      </c>
      <c r="Q45" s="42" t="s">
        <v>1393</v>
      </c>
      <c r="R45" s="42" t="s">
        <v>373</v>
      </c>
      <c r="S45" s="42" t="s">
        <v>98</v>
      </c>
      <c r="T45" s="19"/>
    </row>
    <row r="46" spans="1:20" ht="17.25">
      <c r="A46" s="18">
        <v>42</v>
      </c>
      <c r="B46" s="19" t="s">
        <v>61</v>
      </c>
      <c r="C46" s="19" t="s">
        <v>1278</v>
      </c>
      <c r="D46" s="19" t="s">
        <v>27</v>
      </c>
      <c r="E46" s="21">
        <v>18307070806</v>
      </c>
      <c r="F46" s="19"/>
      <c r="G46" s="21">
        <v>27</v>
      </c>
      <c r="H46" s="21">
        <v>22</v>
      </c>
      <c r="I46" s="23">
        <f t="shared" si="0"/>
        <v>49</v>
      </c>
      <c r="J46" s="19">
        <v>7853955231</v>
      </c>
      <c r="K46" s="19" t="s">
        <v>421</v>
      </c>
      <c r="L46" s="19" t="s">
        <v>422</v>
      </c>
      <c r="M46" s="19">
        <v>9954391802</v>
      </c>
      <c r="N46" s="19" t="s">
        <v>423</v>
      </c>
      <c r="O46" s="19">
        <v>9678306022</v>
      </c>
      <c r="P46" s="47">
        <v>43449</v>
      </c>
      <c r="Q46" s="19" t="s">
        <v>1393</v>
      </c>
      <c r="R46" s="19" t="s">
        <v>400</v>
      </c>
      <c r="S46" s="19" t="s">
        <v>98</v>
      </c>
      <c r="T46" s="19"/>
    </row>
    <row r="47" spans="1:20" ht="17.25">
      <c r="A47" s="18">
        <v>43</v>
      </c>
      <c r="B47" s="19" t="s">
        <v>61</v>
      </c>
      <c r="C47" s="42" t="s">
        <v>545</v>
      </c>
      <c r="D47" s="42" t="s">
        <v>27</v>
      </c>
      <c r="E47" s="44">
        <v>18307071020</v>
      </c>
      <c r="F47" s="42"/>
      <c r="G47" s="44">
        <v>11</v>
      </c>
      <c r="H47" s="44">
        <v>11</v>
      </c>
      <c r="I47" s="23">
        <f t="shared" si="0"/>
        <v>22</v>
      </c>
      <c r="J47" s="42">
        <v>8011960548</v>
      </c>
      <c r="K47" s="42" t="s">
        <v>421</v>
      </c>
      <c r="L47" s="42" t="s">
        <v>428</v>
      </c>
      <c r="M47" s="42">
        <v>9954394577</v>
      </c>
      <c r="N47" s="42" t="s">
        <v>423</v>
      </c>
      <c r="O47" s="42">
        <v>8011846789</v>
      </c>
      <c r="P47" s="47">
        <v>43451</v>
      </c>
      <c r="Q47" s="42" t="s">
        <v>1389</v>
      </c>
      <c r="R47" s="42" t="s">
        <v>373</v>
      </c>
      <c r="S47" s="42" t="s">
        <v>98</v>
      </c>
      <c r="T47" s="19"/>
    </row>
    <row r="48" spans="1:20" ht="17.25">
      <c r="A48" s="18">
        <v>44</v>
      </c>
      <c r="B48" s="19" t="s">
        <v>61</v>
      </c>
      <c r="C48" s="42" t="s">
        <v>546</v>
      </c>
      <c r="D48" s="42" t="s">
        <v>27</v>
      </c>
      <c r="E48" s="44">
        <v>18307071021</v>
      </c>
      <c r="F48" s="42"/>
      <c r="G48" s="44">
        <v>15</v>
      </c>
      <c r="H48" s="44">
        <v>9</v>
      </c>
      <c r="I48" s="23">
        <f t="shared" si="0"/>
        <v>24</v>
      </c>
      <c r="J48" s="42">
        <v>9954395888</v>
      </c>
      <c r="K48" s="42" t="s">
        <v>421</v>
      </c>
      <c r="L48" s="42" t="s">
        <v>428</v>
      </c>
      <c r="M48" s="42">
        <v>9954394577</v>
      </c>
      <c r="N48" s="42" t="s">
        <v>423</v>
      </c>
      <c r="O48" s="42">
        <v>8011846789</v>
      </c>
      <c r="P48" s="47">
        <v>43451</v>
      </c>
      <c r="Q48" s="42" t="s">
        <v>1389</v>
      </c>
      <c r="R48" s="42" t="s">
        <v>373</v>
      </c>
      <c r="S48" s="42" t="s">
        <v>98</v>
      </c>
      <c r="T48" s="19"/>
    </row>
    <row r="49" spans="1:20" ht="34.5">
      <c r="A49" s="18">
        <v>45</v>
      </c>
      <c r="B49" s="19" t="s">
        <v>61</v>
      </c>
      <c r="C49" s="42" t="s">
        <v>547</v>
      </c>
      <c r="D49" s="42" t="s">
        <v>27</v>
      </c>
      <c r="E49" s="44">
        <v>18307071022</v>
      </c>
      <c r="F49" s="42"/>
      <c r="G49" s="44">
        <v>30</v>
      </c>
      <c r="H49" s="44">
        <v>40</v>
      </c>
      <c r="I49" s="23">
        <f t="shared" si="0"/>
        <v>70</v>
      </c>
      <c r="J49" s="42">
        <v>8011629300</v>
      </c>
      <c r="K49" s="42" t="s">
        <v>108</v>
      </c>
      <c r="L49" s="42" t="s">
        <v>109</v>
      </c>
      <c r="M49" s="42">
        <v>8811822717</v>
      </c>
      <c r="N49" s="42" t="s">
        <v>548</v>
      </c>
      <c r="O49" s="42">
        <v>9577301509</v>
      </c>
      <c r="P49" s="47">
        <v>43451</v>
      </c>
      <c r="Q49" s="42" t="s">
        <v>1389</v>
      </c>
      <c r="R49" s="42" t="s">
        <v>380</v>
      </c>
      <c r="S49" s="42" t="s">
        <v>98</v>
      </c>
      <c r="T49" s="20"/>
    </row>
    <row r="50" spans="1:20" ht="17.25">
      <c r="A50" s="18">
        <v>46</v>
      </c>
      <c r="B50" s="29" t="s">
        <v>61</v>
      </c>
      <c r="C50" s="42" t="s">
        <v>549</v>
      </c>
      <c r="D50" s="42" t="s">
        <v>27</v>
      </c>
      <c r="E50" s="44">
        <v>18307071023</v>
      </c>
      <c r="F50" s="42"/>
      <c r="G50" s="44">
        <v>10</v>
      </c>
      <c r="H50" s="44">
        <v>5</v>
      </c>
      <c r="I50" s="23">
        <f t="shared" si="0"/>
        <v>15</v>
      </c>
      <c r="J50" s="42">
        <v>8473990887</v>
      </c>
      <c r="K50" s="42" t="s">
        <v>550</v>
      </c>
      <c r="L50" s="42" t="s">
        <v>428</v>
      </c>
      <c r="M50" s="42">
        <v>9954394577</v>
      </c>
      <c r="N50" s="42" t="s">
        <v>551</v>
      </c>
      <c r="O50" s="42">
        <v>7896729044</v>
      </c>
      <c r="P50" s="47">
        <v>43451</v>
      </c>
      <c r="Q50" s="42" t="s">
        <v>1389</v>
      </c>
      <c r="R50" s="42" t="s">
        <v>375</v>
      </c>
      <c r="S50" s="42" t="s">
        <v>98</v>
      </c>
      <c r="T50" s="20"/>
    </row>
    <row r="51" spans="1:20" ht="34.5">
      <c r="A51" s="18">
        <v>47</v>
      </c>
      <c r="B51" s="29" t="s">
        <v>61</v>
      </c>
      <c r="C51" s="42" t="s">
        <v>496</v>
      </c>
      <c r="D51" s="42" t="s">
        <v>27</v>
      </c>
      <c r="E51" s="44">
        <v>18307070407</v>
      </c>
      <c r="F51" s="42"/>
      <c r="G51" s="44">
        <v>12</v>
      </c>
      <c r="H51" s="44">
        <v>19</v>
      </c>
      <c r="I51" s="23">
        <f t="shared" si="0"/>
        <v>31</v>
      </c>
      <c r="J51" s="42">
        <v>9854461893</v>
      </c>
      <c r="K51" s="42" t="s">
        <v>497</v>
      </c>
      <c r="L51" s="42" t="s">
        <v>498</v>
      </c>
      <c r="M51" s="42">
        <v>9401725702</v>
      </c>
      <c r="N51" s="42" t="s">
        <v>499</v>
      </c>
      <c r="O51" s="42">
        <v>8751910283</v>
      </c>
      <c r="P51" s="47">
        <v>43452</v>
      </c>
      <c r="Q51" s="42" t="s">
        <v>1394</v>
      </c>
      <c r="R51" s="42" t="s">
        <v>510</v>
      </c>
      <c r="S51" s="42" t="s">
        <v>98</v>
      </c>
      <c r="T51" s="20"/>
    </row>
    <row r="52" spans="1:20" ht="34.5">
      <c r="A52" s="18">
        <v>48</v>
      </c>
      <c r="B52" s="29" t="s">
        <v>61</v>
      </c>
      <c r="C52" s="42" t="s">
        <v>500</v>
      </c>
      <c r="D52" s="42" t="s">
        <v>27</v>
      </c>
      <c r="E52" s="44">
        <v>18307070406</v>
      </c>
      <c r="F52" s="42"/>
      <c r="G52" s="44">
        <v>20</v>
      </c>
      <c r="H52" s="44">
        <v>10</v>
      </c>
      <c r="I52" s="23">
        <f t="shared" si="0"/>
        <v>30</v>
      </c>
      <c r="J52" s="42">
        <v>9954281305</v>
      </c>
      <c r="K52" s="42" t="s">
        <v>497</v>
      </c>
      <c r="L52" s="42" t="s">
        <v>498</v>
      </c>
      <c r="M52" s="42">
        <v>9401725702</v>
      </c>
      <c r="N52" s="42" t="s">
        <v>499</v>
      </c>
      <c r="O52" s="42">
        <v>8751910283</v>
      </c>
      <c r="P52" s="47">
        <v>43452</v>
      </c>
      <c r="Q52" s="43" t="s">
        <v>1394</v>
      </c>
      <c r="R52" s="43" t="s">
        <v>375</v>
      </c>
      <c r="S52" s="43" t="s">
        <v>98</v>
      </c>
      <c r="T52" s="20"/>
    </row>
    <row r="53" spans="1:20" ht="34.5">
      <c r="A53" s="18">
        <v>49</v>
      </c>
      <c r="B53" s="61" t="s">
        <v>61</v>
      </c>
      <c r="C53" s="43" t="s">
        <v>501</v>
      </c>
      <c r="D53" s="43" t="s">
        <v>27</v>
      </c>
      <c r="E53" s="45">
        <v>18307070409</v>
      </c>
      <c r="F53" s="43"/>
      <c r="G53" s="45">
        <v>20</v>
      </c>
      <c r="H53" s="45">
        <v>19</v>
      </c>
      <c r="I53" s="23">
        <f t="shared" si="0"/>
        <v>39</v>
      </c>
      <c r="J53" s="43">
        <v>7086670175</v>
      </c>
      <c r="K53" s="43" t="s">
        <v>470</v>
      </c>
      <c r="L53" s="43" t="s">
        <v>471</v>
      </c>
      <c r="M53" s="43">
        <v>9613516659</v>
      </c>
      <c r="N53" s="43" t="s">
        <v>495</v>
      </c>
      <c r="O53" s="43">
        <v>9864738547</v>
      </c>
      <c r="P53" s="47">
        <v>43452</v>
      </c>
      <c r="Q53" s="42" t="s">
        <v>1394</v>
      </c>
      <c r="R53" s="42" t="s">
        <v>375</v>
      </c>
      <c r="S53" s="42" t="s">
        <v>98</v>
      </c>
      <c r="T53" s="19"/>
    </row>
    <row r="54" spans="1:20" ht="34.5">
      <c r="A54" s="18">
        <v>50</v>
      </c>
      <c r="B54" s="19" t="s">
        <v>61</v>
      </c>
      <c r="C54" s="48" t="s">
        <v>501</v>
      </c>
      <c r="D54" s="48" t="s">
        <v>27</v>
      </c>
      <c r="E54" s="44">
        <v>18307070408</v>
      </c>
      <c r="F54" s="42"/>
      <c r="G54" s="44">
        <v>17</v>
      </c>
      <c r="H54" s="44">
        <v>20</v>
      </c>
      <c r="I54" s="23">
        <f t="shared" si="0"/>
        <v>37</v>
      </c>
      <c r="J54" s="42">
        <v>9435219525</v>
      </c>
      <c r="K54" s="42" t="s">
        <v>474</v>
      </c>
      <c r="L54" s="42" t="s">
        <v>471</v>
      </c>
      <c r="M54" s="42">
        <v>9613516659</v>
      </c>
      <c r="N54" s="42" t="s">
        <v>495</v>
      </c>
      <c r="O54" s="42">
        <v>9864738547</v>
      </c>
      <c r="P54" s="47">
        <v>43452</v>
      </c>
      <c r="Q54" s="42" t="s">
        <v>1394</v>
      </c>
      <c r="R54" s="42" t="s">
        <v>375</v>
      </c>
      <c r="S54" s="42" t="s">
        <v>98</v>
      </c>
      <c r="T54" s="19"/>
    </row>
    <row r="55" spans="1:20" ht="34.5">
      <c r="A55" s="18">
        <v>51</v>
      </c>
      <c r="B55" s="20" t="s">
        <v>61</v>
      </c>
      <c r="C55" s="42" t="s">
        <v>502</v>
      </c>
      <c r="D55" s="42" t="s">
        <v>27</v>
      </c>
      <c r="E55" s="44">
        <v>18307070410</v>
      </c>
      <c r="F55" s="42"/>
      <c r="G55" s="44">
        <v>18</v>
      </c>
      <c r="H55" s="44">
        <v>10</v>
      </c>
      <c r="I55" s="23">
        <f t="shared" si="0"/>
        <v>28</v>
      </c>
      <c r="J55" s="42">
        <v>7896461742</v>
      </c>
      <c r="K55" s="42" t="s">
        <v>474</v>
      </c>
      <c r="L55" s="42" t="s">
        <v>471</v>
      </c>
      <c r="M55" s="42">
        <v>9613516659</v>
      </c>
      <c r="N55" s="42" t="s">
        <v>503</v>
      </c>
      <c r="O55" s="42">
        <v>8876060687</v>
      </c>
      <c r="P55" s="47">
        <v>43453</v>
      </c>
      <c r="Q55" s="42" t="s">
        <v>1384</v>
      </c>
      <c r="R55" s="42" t="s">
        <v>744</v>
      </c>
      <c r="S55" s="42" t="s">
        <v>98</v>
      </c>
      <c r="T55" s="19"/>
    </row>
    <row r="56" spans="1:20" ht="34.5">
      <c r="A56" s="18">
        <v>52</v>
      </c>
      <c r="B56" s="19" t="s">
        <v>61</v>
      </c>
      <c r="C56" s="42" t="s">
        <v>504</v>
      </c>
      <c r="D56" s="42" t="s">
        <v>27</v>
      </c>
      <c r="E56" s="44">
        <v>18307070411</v>
      </c>
      <c r="F56" s="42"/>
      <c r="G56" s="44">
        <v>15</v>
      </c>
      <c r="H56" s="44">
        <v>26</v>
      </c>
      <c r="I56" s="23">
        <f t="shared" si="0"/>
        <v>41</v>
      </c>
      <c r="J56" s="42">
        <v>9706665352</v>
      </c>
      <c r="K56" s="42" t="s">
        <v>470</v>
      </c>
      <c r="L56" s="42" t="s">
        <v>471</v>
      </c>
      <c r="M56" s="42">
        <v>9613516659</v>
      </c>
      <c r="N56" s="42" t="s">
        <v>503</v>
      </c>
      <c r="O56" s="42">
        <v>8876060687</v>
      </c>
      <c r="P56" s="47">
        <v>43453</v>
      </c>
      <c r="Q56" s="42" t="s">
        <v>1384</v>
      </c>
      <c r="R56" s="42" t="s">
        <v>378</v>
      </c>
      <c r="S56" s="42" t="s">
        <v>98</v>
      </c>
      <c r="T56" s="19"/>
    </row>
    <row r="57" spans="1:20" ht="34.5">
      <c r="A57" s="18">
        <v>53</v>
      </c>
      <c r="B57" s="19" t="s">
        <v>61</v>
      </c>
      <c r="C57" s="42" t="s">
        <v>505</v>
      </c>
      <c r="D57" s="42" t="s">
        <v>27</v>
      </c>
      <c r="E57" s="44">
        <v>18307070412</v>
      </c>
      <c r="F57" s="42"/>
      <c r="G57" s="44">
        <v>10</v>
      </c>
      <c r="H57" s="44">
        <v>12</v>
      </c>
      <c r="I57" s="23">
        <f t="shared" si="0"/>
        <v>22</v>
      </c>
      <c r="J57" s="42">
        <v>8876639491</v>
      </c>
      <c r="K57" s="42" t="s">
        <v>474</v>
      </c>
      <c r="L57" s="42" t="s">
        <v>471</v>
      </c>
      <c r="M57" s="42">
        <v>9613516659</v>
      </c>
      <c r="N57" s="42" t="s">
        <v>503</v>
      </c>
      <c r="O57" s="42">
        <v>8876060687</v>
      </c>
      <c r="P57" s="47">
        <v>43453</v>
      </c>
      <c r="Q57" s="42" t="s">
        <v>1384</v>
      </c>
      <c r="R57" s="42" t="s">
        <v>424</v>
      </c>
      <c r="S57" s="42" t="s">
        <v>98</v>
      </c>
      <c r="T57" s="19"/>
    </row>
    <row r="58" spans="1:20" ht="34.5">
      <c r="A58" s="18">
        <v>54</v>
      </c>
      <c r="B58" s="29" t="s">
        <v>61</v>
      </c>
      <c r="C58" s="48" t="s">
        <v>506</v>
      </c>
      <c r="D58" s="48" t="s">
        <v>27</v>
      </c>
      <c r="E58" s="44">
        <v>18307070426</v>
      </c>
      <c r="F58" s="42"/>
      <c r="G58" s="44">
        <v>15</v>
      </c>
      <c r="H58" s="44">
        <v>24</v>
      </c>
      <c r="I58" s="23">
        <f t="shared" si="0"/>
        <v>39</v>
      </c>
      <c r="J58" s="42">
        <v>8011901268</v>
      </c>
      <c r="K58" s="42" t="s">
        <v>474</v>
      </c>
      <c r="L58" s="42" t="s">
        <v>471</v>
      </c>
      <c r="M58" s="42">
        <v>9613516659</v>
      </c>
      <c r="N58" s="42" t="s">
        <v>503</v>
      </c>
      <c r="O58" s="42">
        <v>8876060687</v>
      </c>
      <c r="P58" s="47">
        <v>43453</v>
      </c>
      <c r="Q58" s="42" t="s">
        <v>1384</v>
      </c>
      <c r="R58" s="42" t="s">
        <v>373</v>
      </c>
      <c r="S58" s="42" t="s">
        <v>98</v>
      </c>
      <c r="T58" s="19"/>
    </row>
    <row r="59" spans="1:20" ht="17.25">
      <c r="A59" s="18">
        <v>55</v>
      </c>
      <c r="B59" s="29" t="s">
        <v>61</v>
      </c>
      <c r="C59" s="42" t="s">
        <v>556</v>
      </c>
      <c r="D59" s="42" t="s">
        <v>27</v>
      </c>
      <c r="E59" s="44">
        <v>18307071012</v>
      </c>
      <c r="F59" s="42"/>
      <c r="G59" s="44">
        <v>40</v>
      </c>
      <c r="H59" s="44">
        <v>36</v>
      </c>
      <c r="I59" s="23">
        <f t="shared" si="0"/>
        <v>76</v>
      </c>
      <c r="J59" s="42">
        <v>8399874515</v>
      </c>
      <c r="K59" s="42" t="s">
        <v>421</v>
      </c>
      <c r="L59" s="42" t="s">
        <v>422</v>
      </c>
      <c r="M59" s="42">
        <v>9954391802</v>
      </c>
      <c r="N59" s="42" t="s">
        <v>557</v>
      </c>
      <c r="O59" s="42">
        <v>9957297583</v>
      </c>
      <c r="P59" s="47">
        <v>43454</v>
      </c>
      <c r="Q59" s="42" t="s">
        <v>1391</v>
      </c>
      <c r="R59" s="42" t="s">
        <v>352</v>
      </c>
      <c r="S59" s="42" t="s">
        <v>98</v>
      </c>
      <c r="T59" s="19"/>
    </row>
    <row r="60" spans="1:20" ht="34.5">
      <c r="A60" s="18">
        <v>56</v>
      </c>
      <c r="B60" s="19" t="s">
        <v>61</v>
      </c>
      <c r="C60" s="42" t="s">
        <v>558</v>
      </c>
      <c r="D60" s="42" t="s">
        <v>27</v>
      </c>
      <c r="E60" s="44">
        <v>18307071014</v>
      </c>
      <c r="F60" s="42"/>
      <c r="G60" s="44">
        <v>13</v>
      </c>
      <c r="H60" s="44">
        <v>15</v>
      </c>
      <c r="I60" s="23">
        <f t="shared" si="0"/>
        <v>28</v>
      </c>
      <c r="J60" s="42">
        <v>9954390452</v>
      </c>
      <c r="K60" s="42" t="s">
        <v>421</v>
      </c>
      <c r="L60" s="42" t="s">
        <v>422</v>
      </c>
      <c r="M60" s="42">
        <v>9954391802</v>
      </c>
      <c r="N60" s="42" t="s">
        <v>557</v>
      </c>
      <c r="O60" s="42">
        <v>9957734093</v>
      </c>
      <c r="P60" s="47">
        <v>43454</v>
      </c>
      <c r="Q60" s="42" t="s">
        <v>1391</v>
      </c>
      <c r="R60" s="42" t="s">
        <v>424</v>
      </c>
      <c r="S60" s="42" t="s">
        <v>98</v>
      </c>
      <c r="T60" s="19"/>
    </row>
    <row r="61" spans="1:20" ht="17.25">
      <c r="A61" s="18">
        <v>57</v>
      </c>
      <c r="B61" s="19" t="s">
        <v>61</v>
      </c>
      <c r="C61" s="42" t="s">
        <v>559</v>
      </c>
      <c r="D61" s="42" t="s">
        <v>27</v>
      </c>
      <c r="E61" s="44">
        <v>18307071017</v>
      </c>
      <c r="F61" s="42"/>
      <c r="G61" s="44">
        <v>10</v>
      </c>
      <c r="H61" s="44">
        <v>17</v>
      </c>
      <c r="I61" s="23">
        <f t="shared" si="0"/>
        <v>27</v>
      </c>
      <c r="J61" s="42">
        <v>9954405062</v>
      </c>
      <c r="K61" s="42" t="s">
        <v>421</v>
      </c>
      <c r="L61" s="42" t="s">
        <v>428</v>
      </c>
      <c r="M61" s="42">
        <v>9954394577</v>
      </c>
      <c r="N61" s="42" t="s">
        <v>560</v>
      </c>
      <c r="O61" s="42">
        <v>8472844974</v>
      </c>
      <c r="P61" s="47">
        <v>43454</v>
      </c>
      <c r="Q61" s="42" t="s">
        <v>1391</v>
      </c>
      <c r="R61" s="42" t="s">
        <v>400</v>
      </c>
      <c r="S61" s="42" t="s">
        <v>98</v>
      </c>
      <c r="T61" s="19"/>
    </row>
    <row r="62" spans="1:20" ht="17.25">
      <c r="A62" s="18">
        <v>58</v>
      </c>
      <c r="B62" s="19" t="s">
        <v>61</v>
      </c>
      <c r="C62" s="42" t="s">
        <v>517</v>
      </c>
      <c r="D62" s="42" t="s">
        <v>27</v>
      </c>
      <c r="E62" s="44">
        <v>18307070517</v>
      </c>
      <c r="F62" s="42"/>
      <c r="G62" s="44">
        <v>16</v>
      </c>
      <c r="H62" s="44">
        <v>26</v>
      </c>
      <c r="I62" s="23">
        <f t="shared" si="0"/>
        <v>42</v>
      </c>
      <c r="J62" s="42">
        <v>9127579647</v>
      </c>
      <c r="K62" s="42" t="s">
        <v>99</v>
      </c>
      <c r="L62" s="42" t="s">
        <v>101</v>
      </c>
      <c r="M62" s="42">
        <v>8752072485</v>
      </c>
      <c r="N62" s="42" t="s">
        <v>518</v>
      </c>
      <c r="O62" s="42">
        <v>7896519897</v>
      </c>
      <c r="P62" s="47">
        <v>43455</v>
      </c>
      <c r="Q62" s="42" t="s">
        <v>1392</v>
      </c>
      <c r="R62" s="42" t="s">
        <v>400</v>
      </c>
      <c r="S62" s="42" t="s">
        <v>98</v>
      </c>
      <c r="T62" s="19"/>
    </row>
    <row r="63" spans="1:20" ht="17.25">
      <c r="A63" s="18">
        <v>59</v>
      </c>
      <c r="B63" s="19" t="s">
        <v>61</v>
      </c>
      <c r="C63" s="42" t="s">
        <v>519</v>
      </c>
      <c r="D63" s="42" t="s">
        <v>27</v>
      </c>
      <c r="E63" s="44">
        <v>18307070518</v>
      </c>
      <c r="F63" s="42"/>
      <c r="G63" s="44">
        <v>20</v>
      </c>
      <c r="H63" s="44">
        <v>26</v>
      </c>
      <c r="I63" s="23">
        <f t="shared" si="0"/>
        <v>46</v>
      </c>
      <c r="J63" s="42">
        <v>7399341632</v>
      </c>
      <c r="K63" s="42" t="s">
        <v>99</v>
      </c>
      <c r="L63" s="42" t="s">
        <v>101</v>
      </c>
      <c r="M63" s="42">
        <v>8752072485</v>
      </c>
      <c r="N63" s="42" t="s">
        <v>518</v>
      </c>
      <c r="O63" s="42">
        <v>7896519897</v>
      </c>
      <c r="P63" s="47">
        <v>43455</v>
      </c>
      <c r="Q63" s="42" t="s">
        <v>1392</v>
      </c>
      <c r="R63" s="42" t="s">
        <v>522</v>
      </c>
      <c r="S63" s="42" t="s">
        <v>98</v>
      </c>
      <c r="T63" s="19"/>
    </row>
    <row r="64" spans="1:20" ht="17.25">
      <c r="A64" s="18">
        <v>60</v>
      </c>
      <c r="B64" s="19" t="s">
        <v>61</v>
      </c>
      <c r="C64" s="42" t="s">
        <v>520</v>
      </c>
      <c r="D64" s="42" t="s">
        <v>27</v>
      </c>
      <c r="E64" s="44">
        <v>18307070520</v>
      </c>
      <c r="F64" s="42"/>
      <c r="G64" s="44">
        <v>29</v>
      </c>
      <c r="H64" s="44">
        <v>19</v>
      </c>
      <c r="I64" s="23">
        <f t="shared" si="0"/>
        <v>48</v>
      </c>
      <c r="J64" s="42">
        <v>7002305045</v>
      </c>
      <c r="K64" s="42" t="s">
        <v>466</v>
      </c>
      <c r="L64" s="42" t="s">
        <v>478</v>
      </c>
      <c r="M64" s="42">
        <v>9859877145</v>
      </c>
      <c r="N64" s="42" t="s">
        <v>521</v>
      </c>
      <c r="O64" s="42">
        <v>9613451946</v>
      </c>
      <c r="P64" s="47">
        <v>43455</v>
      </c>
      <c r="Q64" s="42" t="s">
        <v>1392</v>
      </c>
      <c r="R64" s="42" t="s">
        <v>355</v>
      </c>
      <c r="S64" s="42" t="s">
        <v>98</v>
      </c>
      <c r="T64" s="19"/>
    </row>
    <row r="65" spans="1:20" ht="17.25">
      <c r="A65" s="18">
        <v>61</v>
      </c>
      <c r="B65" s="19" t="s">
        <v>61</v>
      </c>
      <c r="C65" s="42" t="s">
        <v>511</v>
      </c>
      <c r="D65" s="42" t="s">
        <v>27</v>
      </c>
      <c r="E65" s="44">
        <v>18307070506</v>
      </c>
      <c r="F65" s="42"/>
      <c r="G65" s="44">
        <v>21</v>
      </c>
      <c r="H65" s="44">
        <v>29</v>
      </c>
      <c r="I65" s="23">
        <f t="shared" si="0"/>
        <v>50</v>
      </c>
      <c r="J65" s="42">
        <v>6900763669</v>
      </c>
      <c r="K65" s="42" t="s">
        <v>470</v>
      </c>
      <c r="L65" s="42" t="s">
        <v>475</v>
      </c>
      <c r="M65" s="42">
        <v>9401725694</v>
      </c>
      <c r="N65" s="42" t="s">
        <v>512</v>
      </c>
      <c r="O65" s="42">
        <v>9577301329</v>
      </c>
      <c r="P65" s="47">
        <v>43456</v>
      </c>
      <c r="Q65" s="42" t="s">
        <v>1393</v>
      </c>
      <c r="R65" s="42" t="s">
        <v>355</v>
      </c>
      <c r="S65" s="42" t="s">
        <v>98</v>
      </c>
      <c r="T65" s="19"/>
    </row>
    <row r="66" spans="1:20" ht="17.25">
      <c r="A66" s="18">
        <v>62</v>
      </c>
      <c r="B66" s="19" t="s">
        <v>61</v>
      </c>
      <c r="C66" s="42" t="s">
        <v>513</v>
      </c>
      <c r="D66" s="42" t="s">
        <v>27</v>
      </c>
      <c r="E66" s="44">
        <v>18307070507</v>
      </c>
      <c r="F66" s="42"/>
      <c r="G66" s="44">
        <v>19</v>
      </c>
      <c r="H66" s="44">
        <v>20</v>
      </c>
      <c r="I66" s="23">
        <f t="shared" si="0"/>
        <v>39</v>
      </c>
      <c r="J66" s="42">
        <v>9577550490</v>
      </c>
      <c r="K66" s="42" t="s">
        <v>514</v>
      </c>
      <c r="L66" s="42" t="s">
        <v>101</v>
      </c>
      <c r="M66" s="42">
        <v>8752072485</v>
      </c>
      <c r="N66" s="42" t="s">
        <v>102</v>
      </c>
      <c r="O66" s="42">
        <v>7896965475</v>
      </c>
      <c r="P66" s="47">
        <v>43456</v>
      </c>
      <c r="Q66" s="43" t="s">
        <v>1393</v>
      </c>
      <c r="R66" s="43" t="s">
        <v>424</v>
      </c>
      <c r="S66" s="42" t="s">
        <v>98</v>
      </c>
      <c r="T66" s="19"/>
    </row>
    <row r="67" spans="1:20" ht="17.25">
      <c r="A67" s="18">
        <v>63</v>
      </c>
      <c r="B67" s="19" t="s">
        <v>61</v>
      </c>
      <c r="C67" s="43" t="s">
        <v>515</v>
      </c>
      <c r="D67" s="43" t="s">
        <v>27</v>
      </c>
      <c r="E67" s="44">
        <v>18307070510</v>
      </c>
      <c r="F67" s="43"/>
      <c r="G67" s="45">
        <v>20</v>
      </c>
      <c r="H67" s="45">
        <v>11</v>
      </c>
      <c r="I67" s="23">
        <f t="shared" si="0"/>
        <v>31</v>
      </c>
      <c r="J67" s="43">
        <v>8761036916</v>
      </c>
      <c r="K67" s="43" t="s">
        <v>474</v>
      </c>
      <c r="L67" s="43" t="s">
        <v>475</v>
      </c>
      <c r="M67" s="43">
        <v>8724962533</v>
      </c>
      <c r="N67" s="43" t="s">
        <v>516</v>
      </c>
      <c r="O67" s="43">
        <v>9577301679</v>
      </c>
      <c r="P67" s="47">
        <v>43456</v>
      </c>
      <c r="Q67" s="42" t="s">
        <v>1393</v>
      </c>
      <c r="R67" s="42" t="s">
        <v>382</v>
      </c>
      <c r="S67" s="42" t="s">
        <v>98</v>
      </c>
      <c r="T67" s="19"/>
    </row>
    <row r="68" spans="1:20" ht="17.25">
      <c r="A68" s="18">
        <v>64</v>
      </c>
      <c r="B68" s="19" t="s">
        <v>61</v>
      </c>
      <c r="C68" s="19" t="s">
        <v>965</v>
      </c>
      <c r="D68" s="19" t="s">
        <v>27</v>
      </c>
      <c r="E68" s="21">
        <v>18307070523</v>
      </c>
      <c r="F68" s="19"/>
      <c r="G68" s="21">
        <v>21</v>
      </c>
      <c r="H68" s="21">
        <v>13</v>
      </c>
      <c r="I68" s="23">
        <f t="shared" si="0"/>
        <v>34</v>
      </c>
      <c r="J68" s="19">
        <v>9957876838</v>
      </c>
      <c r="K68" s="19" t="s">
        <v>514</v>
      </c>
      <c r="L68" s="19" t="s">
        <v>101</v>
      </c>
      <c r="M68" s="19">
        <v>8752072485</v>
      </c>
      <c r="N68" s="19" t="s">
        <v>518</v>
      </c>
      <c r="O68" s="19">
        <v>7896519897</v>
      </c>
      <c r="P68" s="47">
        <v>43456</v>
      </c>
      <c r="Q68" s="19" t="s">
        <v>1393</v>
      </c>
      <c r="R68" s="19" t="s">
        <v>375</v>
      </c>
      <c r="S68" s="19" t="s">
        <v>98</v>
      </c>
      <c r="T68" s="19"/>
    </row>
    <row r="69" spans="1:20" ht="34.5">
      <c r="A69" s="18">
        <v>65</v>
      </c>
      <c r="B69" s="19" t="s">
        <v>61</v>
      </c>
      <c r="C69" s="42" t="s">
        <v>523</v>
      </c>
      <c r="D69" s="42" t="s">
        <v>27</v>
      </c>
      <c r="E69" s="44">
        <v>18307071001</v>
      </c>
      <c r="F69" s="42"/>
      <c r="G69" s="44">
        <v>30</v>
      </c>
      <c r="H69" s="44">
        <v>40</v>
      </c>
      <c r="I69" s="23">
        <f t="shared" ref="I69:I132" si="1">SUM(G69:H69)</f>
        <v>70</v>
      </c>
      <c r="J69" s="42">
        <v>7636080810</v>
      </c>
      <c r="K69" s="42" t="s">
        <v>108</v>
      </c>
      <c r="L69" s="42" t="s">
        <v>109</v>
      </c>
      <c r="M69" s="42">
        <v>8811822717</v>
      </c>
      <c r="N69" s="42" t="s">
        <v>524</v>
      </c>
      <c r="O69" s="42">
        <v>9957957528</v>
      </c>
      <c r="P69" s="47">
        <v>43458</v>
      </c>
      <c r="Q69" s="42" t="s">
        <v>1389</v>
      </c>
      <c r="R69" s="42" t="s">
        <v>526</v>
      </c>
      <c r="S69" s="42" t="s">
        <v>98</v>
      </c>
      <c r="T69" s="19"/>
    </row>
    <row r="70" spans="1:20" ht="34.5">
      <c r="A70" s="18">
        <v>66</v>
      </c>
      <c r="B70" s="19" t="s">
        <v>61</v>
      </c>
      <c r="C70" s="42" t="s">
        <v>525</v>
      </c>
      <c r="D70" s="42" t="s">
        <v>27</v>
      </c>
      <c r="E70" s="44">
        <v>18307071002</v>
      </c>
      <c r="F70" s="42"/>
      <c r="G70" s="44">
        <v>20</v>
      </c>
      <c r="H70" s="44">
        <v>26</v>
      </c>
      <c r="I70" s="23">
        <f t="shared" si="1"/>
        <v>46</v>
      </c>
      <c r="J70" s="42">
        <v>9678445129</v>
      </c>
      <c r="K70" s="42" t="s">
        <v>108</v>
      </c>
      <c r="L70" s="42" t="s">
        <v>109</v>
      </c>
      <c r="M70" s="42">
        <v>8811822717</v>
      </c>
      <c r="N70" s="42" t="s">
        <v>524</v>
      </c>
      <c r="O70" s="42">
        <v>9957957528</v>
      </c>
      <c r="P70" s="47">
        <v>43458</v>
      </c>
      <c r="Q70" s="43" t="s">
        <v>1389</v>
      </c>
      <c r="R70" s="43" t="s">
        <v>352</v>
      </c>
      <c r="S70" s="43" t="s">
        <v>98</v>
      </c>
      <c r="T70" s="19"/>
    </row>
    <row r="71" spans="1:20" ht="34.5">
      <c r="A71" s="18">
        <v>67</v>
      </c>
      <c r="B71" s="19" t="s">
        <v>61</v>
      </c>
      <c r="C71" s="43" t="s">
        <v>527</v>
      </c>
      <c r="D71" s="43" t="s">
        <v>27</v>
      </c>
      <c r="E71" s="45">
        <v>18307070916</v>
      </c>
      <c r="F71" s="43"/>
      <c r="G71" s="45">
        <v>30</v>
      </c>
      <c r="H71" s="45">
        <v>48</v>
      </c>
      <c r="I71" s="23">
        <f t="shared" si="1"/>
        <v>78</v>
      </c>
      <c r="J71" s="43">
        <v>9678491319</v>
      </c>
      <c r="K71" s="42" t="s">
        <v>294</v>
      </c>
      <c r="L71" s="42" t="s">
        <v>122</v>
      </c>
      <c r="M71" s="42">
        <v>9854462423</v>
      </c>
      <c r="N71" s="43" t="s">
        <v>454</v>
      </c>
      <c r="O71" s="43">
        <v>9401180410</v>
      </c>
      <c r="P71" s="46">
        <v>43460</v>
      </c>
      <c r="Q71" s="42" t="s">
        <v>1384</v>
      </c>
      <c r="R71" s="42" t="s">
        <v>352</v>
      </c>
      <c r="S71" s="42" t="s">
        <v>98</v>
      </c>
      <c r="T71" s="19"/>
    </row>
    <row r="72" spans="1:20" ht="34.5">
      <c r="A72" s="18">
        <v>68</v>
      </c>
      <c r="B72" s="19" t="s">
        <v>61</v>
      </c>
      <c r="C72" s="42" t="s">
        <v>528</v>
      </c>
      <c r="D72" s="42" t="s">
        <v>27</v>
      </c>
      <c r="E72" s="44">
        <v>18307070918</v>
      </c>
      <c r="F72" s="42"/>
      <c r="G72" s="44">
        <v>24</v>
      </c>
      <c r="H72" s="44">
        <v>30</v>
      </c>
      <c r="I72" s="23">
        <f t="shared" si="1"/>
        <v>54</v>
      </c>
      <c r="J72" s="42">
        <v>8811955800</v>
      </c>
      <c r="K72" s="42" t="s">
        <v>121</v>
      </c>
      <c r="L72" s="42" t="s">
        <v>122</v>
      </c>
      <c r="M72" s="42">
        <v>9854462423</v>
      </c>
      <c r="N72" s="42" t="s">
        <v>454</v>
      </c>
      <c r="O72" s="42">
        <v>9401180410</v>
      </c>
      <c r="P72" s="46">
        <v>43460</v>
      </c>
      <c r="Q72" s="42" t="s">
        <v>1384</v>
      </c>
      <c r="R72" s="42" t="s">
        <v>400</v>
      </c>
      <c r="S72" s="42" t="s">
        <v>98</v>
      </c>
      <c r="T72" s="19"/>
    </row>
    <row r="73" spans="1:20" ht="34.5">
      <c r="A73" s="18">
        <v>69</v>
      </c>
      <c r="B73" s="19" t="s">
        <v>61</v>
      </c>
      <c r="C73" s="42" t="s">
        <v>529</v>
      </c>
      <c r="D73" s="42" t="s">
        <v>27</v>
      </c>
      <c r="E73" s="44">
        <v>18307070905</v>
      </c>
      <c r="F73" s="42"/>
      <c r="G73" s="44">
        <v>31</v>
      </c>
      <c r="H73" s="44">
        <v>43</v>
      </c>
      <c r="I73" s="23">
        <f t="shared" si="1"/>
        <v>74</v>
      </c>
      <c r="J73" s="42">
        <v>9678655298</v>
      </c>
      <c r="K73" s="42" t="s">
        <v>448</v>
      </c>
      <c r="L73" s="42" t="s">
        <v>431</v>
      </c>
      <c r="M73" s="42">
        <v>9678503729</v>
      </c>
      <c r="N73" s="42" t="s">
        <v>530</v>
      </c>
      <c r="O73" s="42"/>
      <c r="P73" s="47">
        <v>43461</v>
      </c>
      <c r="Q73" s="42" t="s">
        <v>1391</v>
      </c>
      <c r="R73" s="42" t="s">
        <v>373</v>
      </c>
      <c r="S73" s="42" t="s">
        <v>98</v>
      </c>
      <c r="T73" s="19"/>
    </row>
    <row r="74" spans="1:20" ht="17.25">
      <c r="A74" s="18">
        <v>70</v>
      </c>
      <c r="B74" s="19" t="s">
        <v>61</v>
      </c>
      <c r="C74" s="42" t="s">
        <v>531</v>
      </c>
      <c r="D74" s="42" t="s">
        <v>27</v>
      </c>
      <c r="E74" s="44">
        <v>18307070815</v>
      </c>
      <c r="F74" s="42"/>
      <c r="G74" s="44">
        <v>32</v>
      </c>
      <c r="H74" s="44">
        <v>29</v>
      </c>
      <c r="I74" s="23">
        <f t="shared" si="1"/>
        <v>61</v>
      </c>
      <c r="J74" s="42">
        <v>7896855505</v>
      </c>
      <c r="K74" s="42" t="s">
        <v>430</v>
      </c>
      <c r="L74" s="42" t="s">
        <v>431</v>
      </c>
      <c r="M74" s="42">
        <v>9678503729</v>
      </c>
      <c r="N74" s="42" t="s">
        <v>435</v>
      </c>
      <c r="O74" s="42"/>
      <c r="P74" s="47">
        <v>43461</v>
      </c>
      <c r="Q74" s="42" t="s">
        <v>1391</v>
      </c>
      <c r="R74" s="42" t="s">
        <v>352</v>
      </c>
      <c r="S74" s="42" t="s">
        <v>98</v>
      </c>
      <c r="T74" s="19"/>
    </row>
    <row r="75" spans="1:20" ht="34.5">
      <c r="A75" s="18">
        <v>71</v>
      </c>
      <c r="B75" s="19" t="s">
        <v>61</v>
      </c>
      <c r="C75" s="42" t="s">
        <v>770</v>
      </c>
      <c r="D75" s="42" t="s">
        <v>27</v>
      </c>
      <c r="E75" s="44">
        <v>18307070810</v>
      </c>
      <c r="F75" s="42"/>
      <c r="G75" s="44">
        <v>3</v>
      </c>
      <c r="H75" s="44">
        <v>10</v>
      </c>
      <c r="I75" s="23">
        <f t="shared" si="1"/>
        <v>13</v>
      </c>
      <c r="J75" s="42">
        <v>9954891239</v>
      </c>
      <c r="K75" s="42" t="s">
        <v>121</v>
      </c>
      <c r="L75" s="42" t="s">
        <v>122</v>
      </c>
      <c r="M75" s="42">
        <v>9854462423</v>
      </c>
      <c r="N75" s="42" t="s">
        <v>342</v>
      </c>
      <c r="O75" s="42"/>
      <c r="P75" s="47">
        <v>43461</v>
      </c>
      <c r="Q75" s="42" t="s">
        <v>1391</v>
      </c>
      <c r="R75" s="42" t="s">
        <v>352</v>
      </c>
      <c r="S75" s="42" t="s">
        <v>98</v>
      </c>
      <c r="T75" s="19"/>
    </row>
    <row r="76" spans="1:20" ht="17.25">
      <c r="A76" s="18">
        <v>72</v>
      </c>
      <c r="B76" s="19" t="s">
        <v>61</v>
      </c>
      <c r="C76" s="42" t="s">
        <v>535</v>
      </c>
      <c r="D76" s="42" t="s">
        <v>27</v>
      </c>
      <c r="E76" s="44">
        <v>18307070913</v>
      </c>
      <c r="F76" s="42"/>
      <c r="G76" s="44">
        <v>40</v>
      </c>
      <c r="H76" s="44">
        <v>26</v>
      </c>
      <c r="I76" s="23">
        <f t="shared" si="1"/>
        <v>66</v>
      </c>
      <c r="J76" s="42">
        <v>7896352033</v>
      </c>
      <c r="K76" s="42" t="s">
        <v>121</v>
      </c>
      <c r="L76" s="42" t="s">
        <v>122</v>
      </c>
      <c r="M76" s="42">
        <v>9854462423</v>
      </c>
      <c r="N76" s="42" t="s">
        <v>454</v>
      </c>
      <c r="O76" s="42">
        <v>9401180410</v>
      </c>
      <c r="P76" s="47">
        <v>43462</v>
      </c>
      <c r="Q76" s="42" t="s">
        <v>1392</v>
      </c>
      <c r="R76" s="42" t="s">
        <v>400</v>
      </c>
      <c r="S76" s="42" t="s">
        <v>98</v>
      </c>
      <c r="T76" s="19"/>
    </row>
    <row r="77" spans="1:20" ht="17.25">
      <c r="A77" s="18">
        <v>73</v>
      </c>
      <c r="B77" s="19" t="s">
        <v>61</v>
      </c>
      <c r="C77" s="42" t="s">
        <v>536</v>
      </c>
      <c r="D77" s="42" t="s">
        <v>27</v>
      </c>
      <c r="E77" s="44">
        <v>18307070917</v>
      </c>
      <c r="F77" s="42"/>
      <c r="G77" s="44">
        <v>40</v>
      </c>
      <c r="H77" s="44">
        <v>40</v>
      </c>
      <c r="I77" s="23">
        <f t="shared" si="1"/>
        <v>80</v>
      </c>
      <c r="J77" s="42">
        <v>7896869839</v>
      </c>
      <c r="K77" s="42" t="s">
        <v>121</v>
      </c>
      <c r="L77" s="42" t="s">
        <v>122</v>
      </c>
      <c r="M77" s="42">
        <v>9854462423</v>
      </c>
      <c r="N77" s="42" t="s">
        <v>325</v>
      </c>
      <c r="O77" s="42">
        <v>9854326486</v>
      </c>
      <c r="P77" s="47">
        <v>43462</v>
      </c>
      <c r="Q77" s="42" t="s">
        <v>1392</v>
      </c>
      <c r="R77" s="42" t="s">
        <v>375</v>
      </c>
      <c r="S77" s="42" t="s">
        <v>98</v>
      </c>
      <c r="T77" s="19"/>
    </row>
    <row r="78" spans="1:20" ht="17.25">
      <c r="A78" s="18">
        <v>74</v>
      </c>
      <c r="B78" s="19" t="s">
        <v>61</v>
      </c>
      <c r="C78" s="42" t="s">
        <v>772</v>
      </c>
      <c r="D78" s="42" t="s">
        <v>27</v>
      </c>
      <c r="E78" s="44">
        <v>18307070914</v>
      </c>
      <c r="F78" s="42"/>
      <c r="G78" s="44">
        <v>20</v>
      </c>
      <c r="H78" s="44">
        <v>20</v>
      </c>
      <c r="I78" s="23">
        <f t="shared" si="1"/>
        <v>40</v>
      </c>
      <c r="J78" s="42">
        <v>9678271874</v>
      </c>
      <c r="K78" s="42" t="s">
        <v>121</v>
      </c>
      <c r="L78" s="42" t="s">
        <v>122</v>
      </c>
      <c r="M78" s="42">
        <v>9854462423</v>
      </c>
      <c r="N78" s="42" t="s">
        <v>337</v>
      </c>
      <c r="O78" s="42">
        <v>9678122311</v>
      </c>
      <c r="P78" s="47">
        <v>43462</v>
      </c>
      <c r="Q78" s="42" t="s">
        <v>1392</v>
      </c>
      <c r="R78" s="42" t="s">
        <v>424</v>
      </c>
      <c r="S78" s="42" t="s">
        <v>98</v>
      </c>
      <c r="T78" s="19"/>
    </row>
    <row r="79" spans="1:20" ht="34.5">
      <c r="A79" s="18">
        <v>75</v>
      </c>
      <c r="B79" s="19" t="s">
        <v>61</v>
      </c>
      <c r="C79" s="42" t="s">
        <v>532</v>
      </c>
      <c r="D79" s="42" t="s">
        <v>27</v>
      </c>
      <c r="E79" s="44">
        <v>18307070901</v>
      </c>
      <c r="F79" s="42"/>
      <c r="G79" s="44">
        <v>46</v>
      </c>
      <c r="H79" s="44">
        <v>30</v>
      </c>
      <c r="I79" s="23">
        <f t="shared" si="1"/>
        <v>76</v>
      </c>
      <c r="J79" s="42">
        <v>8474867955</v>
      </c>
      <c r="K79" s="42" t="s">
        <v>121</v>
      </c>
      <c r="L79" s="42" t="s">
        <v>125</v>
      </c>
      <c r="M79" s="42">
        <v>9854848511</v>
      </c>
      <c r="N79" s="42" t="s">
        <v>533</v>
      </c>
      <c r="O79" s="42"/>
      <c r="P79" s="47">
        <v>43463</v>
      </c>
      <c r="Q79" s="43" t="s">
        <v>1393</v>
      </c>
      <c r="R79" s="43" t="s">
        <v>510</v>
      </c>
      <c r="S79" s="43" t="s">
        <v>98</v>
      </c>
      <c r="T79" s="19"/>
    </row>
    <row r="80" spans="1:20" ht="17.25">
      <c r="A80" s="18">
        <v>76</v>
      </c>
      <c r="B80" s="19" t="s">
        <v>61</v>
      </c>
      <c r="C80" s="43" t="s">
        <v>534</v>
      </c>
      <c r="D80" s="43" t="s">
        <v>27</v>
      </c>
      <c r="E80" s="45">
        <v>18307070909</v>
      </c>
      <c r="F80" s="43"/>
      <c r="G80" s="45">
        <v>41</v>
      </c>
      <c r="H80" s="45">
        <v>32</v>
      </c>
      <c r="I80" s="23">
        <f t="shared" si="1"/>
        <v>73</v>
      </c>
      <c r="J80" s="43">
        <v>7086622699</v>
      </c>
      <c r="K80" s="43" t="s">
        <v>121</v>
      </c>
      <c r="L80" s="43" t="s">
        <v>122</v>
      </c>
      <c r="M80" s="43">
        <v>9854462423</v>
      </c>
      <c r="N80" s="43" t="s">
        <v>337</v>
      </c>
      <c r="O80" s="43"/>
      <c r="P80" s="46">
        <v>43463</v>
      </c>
      <c r="Q80" s="42" t="s">
        <v>1393</v>
      </c>
      <c r="R80" s="42" t="s">
        <v>378</v>
      </c>
      <c r="S80" s="42" t="s">
        <v>98</v>
      </c>
      <c r="T80" s="19"/>
    </row>
    <row r="81" spans="1:20" ht="34.5">
      <c r="A81" s="18">
        <v>77</v>
      </c>
      <c r="B81" s="19" t="s">
        <v>61</v>
      </c>
      <c r="C81" s="42" t="s">
        <v>537</v>
      </c>
      <c r="D81" s="42" t="s">
        <v>27</v>
      </c>
      <c r="E81" s="44">
        <v>18307070910</v>
      </c>
      <c r="F81" s="42"/>
      <c r="G81" s="44">
        <v>13</v>
      </c>
      <c r="H81" s="44">
        <v>10</v>
      </c>
      <c r="I81" s="23">
        <f t="shared" si="1"/>
        <v>23</v>
      </c>
      <c r="J81" s="42">
        <v>7896744168</v>
      </c>
      <c r="K81" s="42" t="s">
        <v>121</v>
      </c>
      <c r="L81" s="42" t="s">
        <v>122</v>
      </c>
      <c r="M81" s="42">
        <v>9854462423</v>
      </c>
      <c r="N81" s="42" t="s">
        <v>337</v>
      </c>
      <c r="O81" s="42">
        <v>9678122311</v>
      </c>
      <c r="P81" s="47">
        <v>43465</v>
      </c>
      <c r="Q81" s="42" t="s">
        <v>1389</v>
      </c>
      <c r="R81" s="42" t="s">
        <v>510</v>
      </c>
      <c r="S81" s="42" t="s">
        <v>98</v>
      </c>
      <c r="T81" s="19"/>
    </row>
    <row r="82" spans="1:20" ht="17.25">
      <c r="A82" s="18">
        <v>78</v>
      </c>
      <c r="B82" s="19" t="s">
        <v>61</v>
      </c>
      <c r="C82" s="42" t="s">
        <v>538</v>
      </c>
      <c r="D82" s="42" t="s">
        <v>27</v>
      </c>
      <c r="E82" s="44">
        <v>18307070911</v>
      </c>
      <c r="F82" s="42"/>
      <c r="G82" s="44">
        <v>26</v>
      </c>
      <c r="H82" s="44">
        <v>22</v>
      </c>
      <c r="I82" s="23">
        <f t="shared" si="1"/>
        <v>48</v>
      </c>
      <c r="J82" s="42">
        <v>7399484182</v>
      </c>
      <c r="K82" s="42" t="s">
        <v>121</v>
      </c>
      <c r="L82" s="42" t="s">
        <v>122</v>
      </c>
      <c r="M82" s="42">
        <v>9854462423</v>
      </c>
      <c r="N82" s="42" t="s">
        <v>337</v>
      </c>
      <c r="O82" s="42">
        <v>9678122311</v>
      </c>
      <c r="P82" s="47">
        <v>43465</v>
      </c>
      <c r="Q82" s="43" t="s">
        <v>1389</v>
      </c>
      <c r="R82" s="43" t="s">
        <v>378</v>
      </c>
      <c r="S82" s="43" t="s">
        <v>98</v>
      </c>
      <c r="T82" s="19"/>
    </row>
    <row r="83" spans="1:20" ht="17.25">
      <c r="A83" s="18">
        <v>79</v>
      </c>
      <c r="B83" s="19" t="s">
        <v>61</v>
      </c>
      <c r="C83" s="43" t="s">
        <v>539</v>
      </c>
      <c r="D83" s="43" t="s">
        <v>27</v>
      </c>
      <c r="E83" s="45">
        <v>18307070912</v>
      </c>
      <c r="F83" s="43"/>
      <c r="G83" s="45">
        <v>20</v>
      </c>
      <c r="H83" s="45">
        <v>16</v>
      </c>
      <c r="I83" s="23">
        <f t="shared" si="1"/>
        <v>36</v>
      </c>
      <c r="J83" s="43">
        <v>7896221582</v>
      </c>
      <c r="K83" s="42" t="s">
        <v>294</v>
      </c>
      <c r="L83" s="42" t="s">
        <v>122</v>
      </c>
      <c r="M83" s="42">
        <v>9854462423</v>
      </c>
      <c r="N83" s="43" t="s">
        <v>337</v>
      </c>
      <c r="O83" s="43">
        <v>9678122311</v>
      </c>
      <c r="P83" s="47">
        <v>43465</v>
      </c>
      <c r="Q83" s="42" t="s">
        <v>1389</v>
      </c>
      <c r="R83" s="42" t="s">
        <v>152</v>
      </c>
      <c r="S83" s="42" t="s">
        <v>98</v>
      </c>
      <c r="T83" s="19"/>
    </row>
    <row r="84" spans="1:20" ht="17.25">
      <c r="A84" s="18">
        <v>80</v>
      </c>
      <c r="B84" s="19" t="s">
        <v>62</v>
      </c>
      <c r="C84" s="42" t="s">
        <v>583</v>
      </c>
      <c r="D84" s="42" t="s">
        <v>27</v>
      </c>
      <c r="E84" s="44">
        <v>18307010413</v>
      </c>
      <c r="F84" s="42"/>
      <c r="G84" s="44">
        <v>13</v>
      </c>
      <c r="H84" s="44">
        <v>16</v>
      </c>
      <c r="I84" s="23">
        <f t="shared" si="1"/>
        <v>29</v>
      </c>
      <c r="J84" s="42">
        <v>9577571949</v>
      </c>
      <c r="K84" s="42" t="s">
        <v>87</v>
      </c>
      <c r="L84" s="42" t="s">
        <v>88</v>
      </c>
      <c r="M84" s="42">
        <v>8486605281</v>
      </c>
      <c r="N84" s="42" t="s">
        <v>582</v>
      </c>
      <c r="O84" s="42"/>
      <c r="P84" s="47">
        <v>43435</v>
      </c>
      <c r="Q84" s="42" t="s">
        <v>1393</v>
      </c>
      <c r="R84" s="42" t="s">
        <v>522</v>
      </c>
      <c r="S84" s="42" t="s">
        <v>85</v>
      </c>
      <c r="T84" s="19"/>
    </row>
    <row r="85" spans="1:20" ht="17.25">
      <c r="A85" s="18">
        <v>81</v>
      </c>
      <c r="B85" s="19" t="s">
        <v>62</v>
      </c>
      <c r="C85" s="42" t="s">
        <v>584</v>
      </c>
      <c r="D85" s="42" t="s">
        <v>27</v>
      </c>
      <c r="E85" s="44">
        <v>18307010414</v>
      </c>
      <c r="F85" s="42"/>
      <c r="G85" s="44">
        <v>26</v>
      </c>
      <c r="H85" s="44">
        <v>34</v>
      </c>
      <c r="I85" s="23">
        <f t="shared" si="1"/>
        <v>60</v>
      </c>
      <c r="J85" s="42">
        <v>8811888647</v>
      </c>
      <c r="K85" s="42" t="s">
        <v>115</v>
      </c>
      <c r="L85" s="42" t="s">
        <v>141</v>
      </c>
      <c r="M85" s="42">
        <v>9854273266</v>
      </c>
      <c r="N85" s="42" t="s">
        <v>585</v>
      </c>
      <c r="O85" s="42">
        <v>9613022836</v>
      </c>
      <c r="P85" s="47">
        <v>43435</v>
      </c>
      <c r="Q85" s="42" t="s">
        <v>1393</v>
      </c>
      <c r="R85" s="42" t="s">
        <v>396</v>
      </c>
      <c r="S85" s="42" t="s">
        <v>85</v>
      </c>
      <c r="T85" s="19"/>
    </row>
    <row r="86" spans="1:20" ht="17.25">
      <c r="A86" s="18">
        <v>82</v>
      </c>
      <c r="B86" s="19" t="s">
        <v>62</v>
      </c>
      <c r="C86" s="42" t="s">
        <v>586</v>
      </c>
      <c r="D86" s="42" t="s">
        <v>27</v>
      </c>
      <c r="E86" s="44">
        <v>18307010415</v>
      </c>
      <c r="F86" s="42"/>
      <c r="G86" s="44">
        <v>20</v>
      </c>
      <c r="H86" s="44">
        <v>25</v>
      </c>
      <c r="I86" s="23">
        <f t="shared" si="1"/>
        <v>45</v>
      </c>
      <c r="J86" s="42">
        <v>9957954718</v>
      </c>
      <c r="K86" s="42" t="s">
        <v>115</v>
      </c>
      <c r="L86" s="42" t="s">
        <v>116</v>
      </c>
      <c r="M86" s="42">
        <v>9854975666</v>
      </c>
      <c r="N86" s="42" t="s">
        <v>587</v>
      </c>
      <c r="O86" s="42">
        <v>9613022836</v>
      </c>
      <c r="P86" s="47">
        <v>43435</v>
      </c>
      <c r="Q86" s="42" t="s">
        <v>1393</v>
      </c>
      <c r="R86" s="42" t="s">
        <v>133</v>
      </c>
      <c r="S86" s="42" t="s">
        <v>85</v>
      </c>
      <c r="T86" s="19"/>
    </row>
    <row r="87" spans="1:20" ht="17.25">
      <c r="A87" s="18">
        <v>83</v>
      </c>
      <c r="B87" s="19" t="s">
        <v>62</v>
      </c>
      <c r="C87" s="42" t="s">
        <v>588</v>
      </c>
      <c r="D87" s="42" t="s">
        <v>27</v>
      </c>
      <c r="E87" s="44">
        <v>18307010416</v>
      </c>
      <c r="F87" s="42"/>
      <c r="G87" s="44">
        <v>40</v>
      </c>
      <c r="H87" s="44">
        <v>54</v>
      </c>
      <c r="I87" s="23">
        <f t="shared" si="1"/>
        <v>94</v>
      </c>
      <c r="J87" s="42">
        <v>9678890305</v>
      </c>
      <c r="K87" s="42" t="s">
        <v>118</v>
      </c>
      <c r="L87" s="42" t="s">
        <v>119</v>
      </c>
      <c r="M87" s="42">
        <v>9859471112</v>
      </c>
      <c r="N87" s="42" t="s">
        <v>589</v>
      </c>
      <c r="O87" s="42"/>
      <c r="P87" s="47">
        <v>43437</v>
      </c>
      <c r="Q87" s="42" t="s">
        <v>1389</v>
      </c>
      <c r="R87" s="42" t="s">
        <v>355</v>
      </c>
      <c r="S87" s="42" t="s">
        <v>85</v>
      </c>
      <c r="T87" s="19"/>
    </row>
    <row r="88" spans="1:20" s="28" customFormat="1" ht="34.5">
      <c r="A88" s="27">
        <v>84</v>
      </c>
      <c r="B88" s="19" t="s">
        <v>62</v>
      </c>
      <c r="C88" s="42" t="s">
        <v>590</v>
      </c>
      <c r="D88" s="42" t="s">
        <v>27</v>
      </c>
      <c r="E88" s="44">
        <v>18307010417</v>
      </c>
      <c r="F88" s="42"/>
      <c r="G88" s="44">
        <v>28</v>
      </c>
      <c r="H88" s="44">
        <v>20</v>
      </c>
      <c r="I88" s="23">
        <f t="shared" si="1"/>
        <v>48</v>
      </c>
      <c r="J88" s="42">
        <v>9954456772</v>
      </c>
      <c r="K88" s="42" t="s">
        <v>591</v>
      </c>
      <c r="L88" s="42" t="s">
        <v>592</v>
      </c>
      <c r="M88" s="42">
        <v>9859704652</v>
      </c>
      <c r="N88" s="42" t="s">
        <v>593</v>
      </c>
      <c r="O88" s="42">
        <v>9859822252</v>
      </c>
      <c r="P88" s="47">
        <v>43437</v>
      </c>
      <c r="Q88" s="42" t="s">
        <v>1389</v>
      </c>
      <c r="R88" s="42" t="s">
        <v>355</v>
      </c>
      <c r="S88" s="42" t="s">
        <v>85</v>
      </c>
      <c r="T88" s="19"/>
    </row>
    <row r="89" spans="1:20" ht="17.25">
      <c r="A89" s="18">
        <v>85</v>
      </c>
      <c r="B89" s="19" t="s">
        <v>62</v>
      </c>
      <c r="C89" s="42" t="s">
        <v>594</v>
      </c>
      <c r="D89" s="42" t="s">
        <v>27</v>
      </c>
      <c r="E89" s="44">
        <v>18307010418</v>
      </c>
      <c r="F89" s="42"/>
      <c r="G89" s="44">
        <v>24</v>
      </c>
      <c r="H89" s="44">
        <v>19</v>
      </c>
      <c r="I89" s="23">
        <f t="shared" si="1"/>
        <v>43</v>
      </c>
      <c r="J89" s="42">
        <v>8471912273</v>
      </c>
      <c r="K89" s="42" t="s">
        <v>115</v>
      </c>
      <c r="L89" s="42" t="s">
        <v>116</v>
      </c>
      <c r="M89" s="42">
        <v>9854975666</v>
      </c>
      <c r="N89" s="42" t="s">
        <v>595</v>
      </c>
      <c r="O89" s="42"/>
      <c r="P89" s="47">
        <v>43437</v>
      </c>
      <c r="Q89" s="42" t="s">
        <v>1389</v>
      </c>
      <c r="R89" s="42" t="s">
        <v>375</v>
      </c>
      <c r="S89" s="42" t="s">
        <v>85</v>
      </c>
      <c r="T89" s="19"/>
    </row>
    <row r="90" spans="1:20" ht="17.25">
      <c r="A90" s="18">
        <v>86</v>
      </c>
      <c r="B90" s="19" t="s">
        <v>62</v>
      </c>
      <c r="C90" s="42" t="s">
        <v>596</v>
      </c>
      <c r="D90" s="42" t="s">
        <v>27</v>
      </c>
      <c r="E90" s="44">
        <v>18307010706</v>
      </c>
      <c r="F90" s="42"/>
      <c r="G90" s="44">
        <v>19</v>
      </c>
      <c r="H90" s="44">
        <v>17</v>
      </c>
      <c r="I90" s="23">
        <f t="shared" si="1"/>
        <v>36</v>
      </c>
      <c r="J90" s="42">
        <v>9707485203</v>
      </c>
      <c r="K90" s="42" t="s">
        <v>597</v>
      </c>
      <c r="L90" s="42" t="s">
        <v>598</v>
      </c>
      <c r="M90" s="42">
        <v>9854621510</v>
      </c>
      <c r="N90" s="42" t="s">
        <v>599</v>
      </c>
      <c r="O90" s="42">
        <v>9613965176</v>
      </c>
      <c r="P90" s="47">
        <v>43438</v>
      </c>
      <c r="Q90" s="42" t="s">
        <v>1394</v>
      </c>
      <c r="R90" s="42" t="s">
        <v>562</v>
      </c>
      <c r="S90" s="42" t="s">
        <v>85</v>
      </c>
      <c r="T90" s="20"/>
    </row>
    <row r="91" spans="1:20" ht="17.25">
      <c r="A91" s="18">
        <v>87</v>
      </c>
      <c r="B91" s="19" t="s">
        <v>62</v>
      </c>
      <c r="C91" s="48" t="s">
        <v>600</v>
      </c>
      <c r="D91" s="48" t="s">
        <v>27</v>
      </c>
      <c r="E91" s="44">
        <v>18307010705</v>
      </c>
      <c r="F91" s="42"/>
      <c r="G91" s="44">
        <v>11</v>
      </c>
      <c r="H91" s="44">
        <v>26</v>
      </c>
      <c r="I91" s="23">
        <f t="shared" si="1"/>
        <v>37</v>
      </c>
      <c r="J91" s="42">
        <v>9476578502</v>
      </c>
      <c r="K91" s="42" t="s">
        <v>597</v>
      </c>
      <c r="L91" s="42" t="s">
        <v>598</v>
      </c>
      <c r="M91" s="42">
        <v>9854621510</v>
      </c>
      <c r="N91" s="42" t="s">
        <v>599</v>
      </c>
      <c r="O91" s="42">
        <v>9613965176</v>
      </c>
      <c r="P91" s="47">
        <v>43438</v>
      </c>
      <c r="Q91" s="42" t="s">
        <v>1394</v>
      </c>
      <c r="R91" s="42" t="s">
        <v>380</v>
      </c>
      <c r="S91" s="42" t="s">
        <v>85</v>
      </c>
      <c r="T91" s="19"/>
    </row>
    <row r="92" spans="1:20" ht="17.25">
      <c r="A92" s="18">
        <v>88</v>
      </c>
      <c r="B92" s="20" t="s">
        <v>62</v>
      </c>
      <c r="C92" s="42" t="s">
        <v>601</v>
      </c>
      <c r="D92" s="42" t="s">
        <v>27</v>
      </c>
      <c r="E92" s="44">
        <v>18307010707</v>
      </c>
      <c r="F92" s="42"/>
      <c r="G92" s="44">
        <v>15</v>
      </c>
      <c r="H92" s="44">
        <v>11</v>
      </c>
      <c r="I92" s="23">
        <f t="shared" si="1"/>
        <v>26</v>
      </c>
      <c r="J92" s="42">
        <v>9954632549</v>
      </c>
      <c r="K92" s="42" t="s">
        <v>597</v>
      </c>
      <c r="L92" s="42" t="s">
        <v>598</v>
      </c>
      <c r="M92" s="42">
        <v>9854621510</v>
      </c>
      <c r="N92" s="42" t="s">
        <v>602</v>
      </c>
      <c r="O92" s="42">
        <v>9957087544</v>
      </c>
      <c r="P92" s="47">
        <v>43438</v>
      </c>
      <c r="Q92" s="42" t="s">
        <v>1394</v>
      </c>
      <c r="R92" s="42" t="s">
        <v>378</v>
      </c>
      <c r="S92" s="42" t="s">
        <v>85</v>
      </c>
      <c r="T92" s="19"/>
    </row>
    <row r="93" spans="1:20" ht="17.25">
      <c r="A93" s="18">
        <v>89</v>
      </c>
      <c r="B93" s="19" t="s">
        <v>62</v>
      </c>
      <c r="C93" s="42" t="s">
        <v>603</v>
      </c>
      <c r="D93" s="42" t="s">
        <v>27</v>
      </c>
      <c r="E93" s="44">
        <v>18307010708</v>
      </c>
      <c r="F93" s="42"/>
      <c r="G93" s="44">
        <v>10</v>
      </c>
      <c r="H93" s="44">
        <v>18</v>
      </c>
      <c r="I93" s="23">
        <f t="shared" si="1"/>
        <v>28</v>
      </c>
      <c r="J93" s="42">
        <v>7638010190</v>
      </c>
      <c r="K93" s="42" t="s">
        <v>597</v>
      </c>
      <c r="L93" s="42" t="s">
        <v>598</v>
      </c>
      <c r="M93" s="42">
        <v>9854621510</v>
      </c>
      <c r="N93" s="42" t="s">
        <v>602</v>
      </c>
      <c r="O93" s="42">
        <v>9957087544</v>
      </c>
      <c r="P93" s="47">
        <v>43438</v>
      </c>
      <c r="Q93" s="42" t="s">
        <v>1394</v>
      </c>
      <c r="R93" s="42" t="s">
        <v>424</v>
      </c>
      <c r="S93" s="42" t="s">
        <v>85</v>
      </c>
      <c r="T93" s="19"/>
    </row>
    <row r="94" spans="1:20" ht="34.5">
      <c r="A94" s="18">
        <v>90</v>
      </c>
      <c r="B94" s="19" t="s">
        <v>62</v>
      </c>
      <c r="C94" s="42" t="s">
        <v>604</v>
      </c>
      <c r="D94" s="42" t="s">
        <v>27</v>
      </c>
      <c r="E94" s="44">
        <v>18307010701</v>
      </c>
      <c r="F94" s="42"/>
      <c r="G94" s="44">
        <v>18</v>
      </c>
      <c r="H94" s="44">
        <v>19</v>
      </c>
      <c r="I94" s="23">
        <f t="shared" si="1"/>
        <v>37</v>
      </c>
      <c r="J94" s="42">
        <v>8134947994</v>
      </c>
      <c r="K94" s="42" t="s">
        <v>597</v>
      </c>
      <c r="L94" s="42" t="s">
        <v>598</v>
      </c>
      <c r="M94" s="42">
        <v>9854621510</v>
      </c>
      <c r="N94" s="42" t="s">
        <v>605</v>
      </c>
      <c r="O94" s="42">
        <v>9577329481</v>
      </c>
      <c r="P94" s="47">
        <v>43439</v>
      </c>
      <c r="Q94" s="42" t="s">
        <v>1384</v>
      </c>
      <c r="R94" s="42" t="s">
        <v>375</v>
      </c>
      <c r="S94" s="42" t="s">
        <v>85</v>
      </c>
      <c r="T94" s="19"/>
    </row>
    <row r="95" spans="1:20" ht="34.5">
      <c r="A95" s="18">
        <v>91</v>
      </c>
      <c r="B95" s="19" t="s">
        <v>62</v>
      </c>
      <c r="C95" s="48" t="s">
        <v>606</v>
      </c>
      <c r="D95" s="48" t="s">
        <v>27</v>
      </c>
      <c r="E95" s="44">
        <v>18307010702</v>
      </c>
      <c r="F95" s="42"/>
      <c r="G95" s="44">
        <v>29</v>
      </c>
      <c r="H95" s="44">
        <v>20</v>
      </c>
      <c r="I95" s="23">
        <f t="shared" si="1"/>
        <v>49</v>
      </c>
      <c r="J95" s="42">
        <v>9365880442</v>
      </c>
      <c r="K95" s="42" t="s">
        <v>597</v>
      </c>
      <c r="L95" s="42" t="s">
        <v>598</v>
      </c>
      <c r="M95" s="42">
        <v>9854621510</v>
      </c>
      <c r="N95" s="42" t="s">
        <v>607</v>
      </c>
      <c r="O95" s="42">
        <v>9954673156</v>
      </c>
      <c r="P95" s="47">
        <v>43439</v>
      </c>
      <c r="Q95" s="42" t="s">
        <v>1384</v>
      </c>
      <c r="R95" s="42" t="s">
        <v>658</v>
      </c>
      <c r="S95" s="42" t="s">
        <v>85</v>
      </c>
      <c r="T95" s="19"/>
    </row>
    <row r="96" spans="1:20" ht="34.5">
      <c r="A96" s="18">
        <v>92</v>
      </c>
      <c r="B96" s="19" t="s">
        <v>62</v>
      </c>
      <c r="C96" s="42" t="s">
        <v>84</v>
      </c>
      <c r="D96" s="42" t="s">
        <v>27</v>
      </c>
      <c r="E96" s="44">
        <v>18307010703</v>
      </c>
      <c r="F96" s="42"/>
      <c r="G96" s="44">
        <v>15</v>
      </c>
      <c r="H96" s="44">
        <v>21</v>
      </c>
      <c r="I96" s="23">
        <f t="shared" si="1"/>
        <v>36</v>
      </c>
      <c r="J96" s="42">
        <v>9954285723</v>
      </c>
      <c r="K96" s="42" t="s">
        <v>597</v>
      </c>
      <c r="L96" s="42" t="s">
        <v>598</v>
      </c>
      <c r="M96" s="42">
        <v>9854621510</v>
      </c>
      <c r="N96" s="42" t="s">
        <v>608</v>
      </c>
      <c r="O96" s="42">
        <v>9577329481</v>
      </c>
      <c r="P96" s="47">
        <v>43439</v>
      </c>
      <c r="Q96" s="42" t="s">
        <v>1384</v>
      </c>
      <c r="R96" s="42" t="s">
        <v>744</v>
      </c>
      <c r="S96" s="42" t="s">
        <v>85</v>
      </c>
      <c r="T96" s="19"/>
    </row>
    <row r="97" spans="1:20" ht="34.5">
      <c r="A97" s="18">
        <v>93</v>
      </c>
      <c r="B97" s="19" t="s">
        <v>62</v>
      </c>
      <c r="C97" s="42" t="s">
        <v>609</v>
      </c>
      <c r="D97" s="42" t="s">
        <v>27</v>
      </c>
      <c r="E97" s="44">
        <v>18307010704</v>
      </c>
      <c r="F97" s="42"/>
      <c r="G97" s="44">
        <v>20</v>
      </c>
      <c r="H97" s="44">
        <v>10</v>
      </c>
      <c r="I97" s="23">
        <f t="shared" si="1"/>
        <v>30</v>
      </c>
      <c r="J97" s="42">
        <v>8723841973</v>
      </c>
      <c r="K97" s="42" t="s">
        <v>358</v>
      </c>
      <c r="L97" s="42" t="s">
        <v>610</v>
      </c>
      <c r="M97" s="42">
        <v>8254831130</v>
      </c>
      <c r="N97" s="42" t="s">
        <v>611</v>
      </c>
      <c r="O97" s="42"/>
      <c r="P97" s="47">
        <v>43440</v>
      </c>
      <c r="Q97" s="42" t="s">
        <v>1391</v>
      </c>
      <c r="R97" s="42" t="s">
        <v>378</v>
      </c>
      <c r="S97" s="42" t="s">
        <v>85</v>
      </c>
      <c r="T97" s="19"/>
    </row>
    <row r="98" spans="1:20" ht="17.25">
      <c r="A98" s="18">
        <v>94</v>
      </c>
      <c r="B98" s="19" t="s">
        <v>62</v>
      </c>
      <c r="C98" s="42" t="s">
        <v>612</v>
      </c>
      <c r="D98" s="42" t="s">
        <v>27</v>
      </c>
      <c r="E98" s="44">
        <v>18307010709</v>
      </c>
      <c r="F98" s="42"/>
      <c r="G98" s="44">
        <v>13</v>
      </c>
      <c r="H98" s="44">
        <v>21</v>
      </c>
      <c r="I98" s="23">
        <f t="shared" si="1"/>
        <v>34</v>
      </c>
      <c r="J98" s="42">
        <v>9600642954</v>
      </c>
      <c r="K98" s="42" t="s">
        <v>597</v>
      </c>
      <c r="L98" s="42" t="s">
        <v>598</v>
      </c>
      <c r="M98" s="42">
        <v>9854621510</v>
      </c>
      <c r="N98" s="42" t="s">
        <v>602</v>
      </c>
      <c r="O98" s="42">
        <v>9957087544</v>
      </c>
      <c r="P98" s="47">
        <v>43440</v>
      </c>
      <c r="Q98" s="42" t="s">
        <v>1391</v>
      </c>
      <c r="R98" s="42" t="s">
        <v>355</v>
      </c>
      <c r="S98" s="42" t="s">
        <v>85</v>
      </c>
      <c r="T98" s="19"/>
    </row>
    <row r="99" spans="1:20" ht="17.25">
      <c r="A99" s="18">
        <v>95</v>
      </c>
      <c r="B99" s="19" t="s">
        <v>62</v>
      </c>
      <c r="C99" s="48" t="s">
        <v>613</v>
      </c>
      <c r="D99" s="48" t="s">
        <v>27</v>
      </c>
      <c r="E99" s="44">
        <v>18307010710</v>
      </c>
      <c r="F99" s="42"/>
      <c r="G99" s="44">
        <v>21</v>
      </c>
      <c r="H99" s="44">
        <v>13</v>
      </c>
      <c r="I99" s="23">
        <f t="shared" si="1"/>
        <v>34</v>
      </c>
      <c r="J99" s="42">
        <v>9706701584</v>
      </c>
      <c r="K99" s="42" t="s">
        <v>597</v>
      </c>
      <c r="L99" s="42" t="s">
        <v>598</v>
      </c>
      <c r="M99" s="42">
        <v>9854621510</v>
      </c>
      <c r="N99" s="42" t="s">
        <v>614</v>
      </c>
      <c r="O99" s="42">
        <v>9957087546</v>
      </c>
      <c r="P99" s="47">
        <v>43440</v>
      </c>
      <c r="Q99" s="42" t="s">
        <v>1391</v>
      </c>
      <c r="R99" s="42" t="s">
        <v>375</v>
      </c>
      <c r="S99" s="42" t="s">
        <v>85</v>
      </c>
      <c r="T99" s="19"/>
    </row>
    <row r="100" spans="1:20" ht="17.25">
      <c r="A100" s="18">
        <v>96</v>
      </c>
      <c r="B100" s="19" t="s">
        <v>62</v>
      </c>
      <c r="C100" s="42" t="s">
        <v>615</v>
      </c>
      <c r="D100" s="42" t="s">
        <v>27</v>
      </c>
      <c r="E100" s="44">
        <v>18307010711</v>
      </c>
      <c r="F100" s="42"/>
      <c r="G100" s="44">
        <v>18</v>
      </c>
      <c r="H100" s="44">
        <v>15</v>
      </c>
      <c r="I100" s="23">
        <f t="shared" si="1"/>
        <v>33</v>
      </c>
      <c r="J100" s="42">
        <v>8473981725</v>
      </c>
      <c r="K100" s="42" t="s">
        <v>597</v>
      </c>
      <c r="L100" s="42" t="s">
        <v>598</v>
      </c>
      <c r="M100" s="42">
        <v>9854621510</v>
      </c>
      <c r="N100" s="42" t="s">
        <v>616</v>
      </c>
      <c r="O100" s="42">
        <v>7896380164</v>
      </c>
      <c r="P100" s="47">
        <v>43440</v>
      </c>
      <c r="Q100" s="42" t="s">
        <v>1391</v>
      </c>
      <c r="R100" s="42" t="s">
        <v>378</v>
      </c>
      <c r="S100" s="42" t="s">
        <v>85</v>
      </c>
      <c r="T100" s="19"/>
    </row>
    <row r="101" spans="1:20" ht="17.25">
      <c r="A101" s="18">
        <v>97</v>
      </c>
      <c r="B101" s="19" t="s">
        <v>62</v>
      </c>
      <c r="C101" s="48" t="s">
        <v>617</v>
      </c>
      <c r="D101" s="48" t="s">
        <v>27</v>
      </c>
      <c r="E101" s="44">
        <v>18307010712</v>
      </c>
      <c r="F101" s="42"/>
      <c r="G101" s="44">
        <v>30</v>
      </c>
      <c r="H101" s="44">
        <v>30</v>
      </c>
      <c r="I101" s="23">
        <f t="shared" si="1"/>
        <v>60</v>
      </c>
      <c r="J101" s="42">
        <v>8876281512</v>
      </c>
      <c r="K101" s="42" t="s">
        <v>597</v>
      </c>
      <c r="L101" s="42" t="s">
        <v>598</v>
      </c>
      <c r="M101" s="42">
        <v>9854621510</v>
      </c>
      <c r="N101" s="42" t="s">
        <v>616</v>
      </c>
      <c r="O101" s="42">
        <v>7896380164</v>
      </c>
      <c r="P101" s="47">
        <v>43441</v>
      </c>
      <c r="Q101" s="42" t="s">
        <v>1392</v>
      </c>
      <c r="R101" s="42" t="s">
        <v>352</v>
      </c>
      <c r="S101" s="42" t="s">
        <v>85</v>
      </c>
      <c r="T101" s="19"/>
    </row>
    <row r="102" spans="1:20" ht="17.25">
      <c r="A102" s="18">
        <v>98</v>
      </c>
      <c r="B102" s="19" t="s">
        <v>62</v>
      </c>
      <c r="C102" s="42" t="s">
        <v>618</v>
      </c>
      <c r="D102" s="42" t="s">
        <v>27</v>
      </c>
      <c r="E102" s="44">
        <v>18307010713</v>
      </c>
      <c r="F102" s="42"/>
      <c r="G102" s="44">
        <v>41</v>
      </c>
      <c r="H102" s="44">
        <v>18</v>
      </c>
      <c r="I102" s="23">
        <f t="shared" si="1"/>
        <v>59</v>
      </c>
      <c r="J102" s="42">
        <v>7896737242</v>
      </c>
      <c r="K102" s="42" t="s">
        <v>597</v>
      </c>
      <c r="L102" s="42" t="s">
        <v>598</v>
      </c>
      <c r="M102" s="42">
        <v>9854621510</v>
      </c>
      <c r="N102" s="42" t="s">
        <v>619</v>
      </c>
      <c r="O102" s="42">
        <v>9613248696</v>
      </c>
      <c r="P102" s="47">
        <v>43441</v>
      </c>
      <c r="Q102" s="42" t="s">
        <v>1392</v>
      </c>
      <c r="R102" s="42" t="s">
        <v>353</v>
      </c>
      <c r="S102" s="42" t="s">
        <v>85</v>
      </c>
      <c r="T102" s="19"/>
    </row>
    <row r="103" spans="1:20" ht="17.25">
      <c r="A103" s="18">
        <v>99</v>
      </c>
      <c r="B103" s="19" t="s">
        <v>62</v>
      </c>
      <c r="C103" s="42" t="s">
        <v>620</v>
      </c>
      <c r="D103" s="42" t="s">
        <v>27</v>
      </c>
      <c r="E103" s="44">
        <v>18307010714</v>
      </c>
      <c r="F103" s="42"/>
      <c r="G103" s="44">
        <v>39</v>
      </c>
      <c r="H103" s="44">
        <v>21</v>
      </c>
      <c r="I103" s="23">
        <f t="shared" si="1"/>
        <v>60</v>
      </c>
      <c r="J103" s="42">
        <v>9132176766</v>
      </c>
      <c r="K103" s="42" t="s">
        <v>597</v>
      </c>
      <c r="L103" s="42" t="s">
        <v>598</v>
      </c>
      <c r="M103" s="42">
        <v>9854621510</v>
      </c>
      <c r="N103" s="42" t="s">
        <v>619</v>
      </c>
      <c r="O103" s="42">
        <v>9613248696</v>
      </c>
      <c r="P103" s="47">
        <v>43442</v>
      </c>
      <c r="Q103" s="43" t="s">
        <v>1393</v>
      </c>
      <c r="R103" s="43" t="s">
        <v>375</v>
      </c>
      <c r="S103" s="42" t="s">
        <v>85</v>
      </c>
      <c r="T103" s="19"/>
    </row>
    <row r="104" spans="1:20" ht="17.25">
      <c r="A104" s="18">
        <v>100</v>
      </c>
      <c r="B104" s="19" t="s">
        <v>62</v>
      </c>
      <c r="C104" s="43" t="s">
        <v>621</v>
      </c>
      <c r="D104" s="43" t="s">
        <v>27</v>
      </c>
      <c r="E104" s="45">
        <v>18307010715</v>
      </c>
      <c r="F104" s="43"/>
      <c r="G104" s="45">
        <v>26</v>
      </c>
      <c r="H104" s="45">
        <v>27</v>
      </c>
      <c r="I104" s="23">
        <f t="shared" si="1"/>
        <v>53</v>
      </c>
      <c r="J104" s="43">
        <v>9957274870</v>
      </c>
      <c r="K104" s="43" t="s">
        <v>597</v>
      </c>
      <c r="L104" s="43" t="s">
        <v>598</v>
      </c>
      <c r="M104" s="43">
        <v>9854621510</v>
      </c>
      <c r="N104" s="43" t="s">
        <v>622</v>
      </c>
      <c r="O104" s="43">
        <v>9613121181</v>
      </c>
      <c r="P104" s="47">
        <v>43442</v>
      </c>
      <c r="Q104" s="42" t="s">
        <v>1393</v>
      </c>
      <c r="R104" s="42" t="s">
        <v>373</v>
      </c>
      <c r="S104" s="42" t="s">
        <v>85</v>
      </c>
      <c r="T104" s="19"/>
    </row>
    <row r="105" spans="1:20" ht="17.25">
      <c r="A105" s="18">
        <v>101</v>
      </c>
      <c r="B105" s="19" t="s">
        <v>62</v>
      </c>
      <c r="C105" s="42" t="s">
        <v>623</v>
      </c>
      <c r="D105" s="42" t="s">
        <v>27</v>
      </c>
      <c r="E105" s="44">
        <v>18307010716</v>
      </c>
      <c r="F105" s="42"/>
      <c r="G105" s="44">
        <v>36</v>
      </c>
      <c r="H105" s="44">
        <v>43</v>
      </c>
      <c r="I105" s="23">
        <f t="shared" si="1"/>
        <v>79</v>
      </c>
      <c r="J105" s="51">
        <v>9508556760</v>
      </c>
      <c r="K105" s="42" t="s">
        <v>371</v>
      </c>
      <c r="L105" s="42" t="s">
        <v>372</v>
      </c>
      <c r="M105" s="42">
        <v>9954032647</v>
      </c>
      <c r="N105" s="42" t="s">
        <v>624</v>
      </c>
      <c r="O105" s="42">
        <v>9864635348</v>
      </c>
      <c r="P105" s="47">
        <v>43444</v>
      </c>
      <c r="Q105" s="42" t="s">
        <v>1389</v>
      </c>
      <c r="R105" s="42" t="s">
        <v>384</v>
      </c>
      <c r="S105" s="42" t="s">
        <v>85</v>
      </c>
      <c r="T105" s="19"/>
    </row>
    <row r="106" spans="1:20" ht="34.5">
      <c r="A106" s="18">
        <v>102</v>
      </c>
      <c r="B106" s="19" t="s">
        <v>62</v>
      </c>
      <c r="C106" s="42" t="s">
        <v>625</v>
      </c>
      <c r="D106" s="42" t="s">
        <v>27</v>
      </c>
      <c r="E106" s="44">
        <v>18307010717</v>
      </c>
      <c r="F106" s="42"/>
      <c r="G106" s="44">
        <v>14</v>
      </c>
      <c r="H106" s="44">
        <v>17</v>
      </c>
      <c r="I106" s="23">
        <f t="shared" si="1"/>
        <v>31</v>
      </c>
      <c r="J106" s="42">
        <v>9613559663</v>
      </c>
      <c r="K106" s="42" t="s">
        <v>626</v>
      </c>
      <c r="L106" s="42" t="s">
        <v>627</v>
      </c>
      <c r="M106" s="42">
        <v>9954616679</v>
      </c>
      <c r="N106" s="42" t="s">
        <v>628</v>
      </c>
      <c r="O106" s="42">
        <v>970703622</v>
      </c>
      <c r="P106" s="47">
        <v>43444</v>
      </c>
      <c r="Q106" s="42" t="s">
        <v>1389</v>
      </c>
      <c r="R106" s="42" t="s">
        <v>353</v>
      </c>
      <c r="S106" s="42" t="s">
        <v>85</v>
      </c>
      <c r="T106" s="19"/>
    </row>
    <row r="107" spans="1:20" ht="17.25">
      <c r="A107" s="18">
        <v>103</v>
      </c>
      <c r="B107" s="19" t="s">
        <v>62</v>
      </c>
      <c r="C107" s="42" t="s">
        <v>629</v>
      </c>
      <c r="D107" s="42" t="s">
        <v>27</v>
      </c>
      <c r="E107" s="44">
        <v>18307010718</v>
      </c>
      <c r="F107" s="42"/>
      <c r="G107" s="44">
        <v>22</v>
      </c>
      <c r="H107" s="44">
        <v>21</v>
      </c>
      <c r="I107" s="23">
        <f t="shared" si="1"/>
        <v>43</v>
      </c>
      <c r="J107" s="42">
        <v>8011373580</v>
      </c>
      <c r="K107" s="42" t="s">
        <v>630</v>
      </c>
      <c r="L107" s="42" t="s">
        <v>610</v>
      </c>
      <c r="M107" s="42">
        <v>8254831130</v>
      </c>
      <c r="N107" s="42" t="s">
        <v>631</v>
      </c>
      <c r="O107" s="42">
        <v>9508001039</v>
      </c>
      <c r="P107" s="47">
        <v>43444</v>
      </c>
      <c r="Q107" s="42" t="s">
        <v>1389</v>
      </c>
      <c r="R107" s="42" t="s">
        <v>375</v>
      </c>
      <c r="S107" s="42" t="s">
        <v>85</v>
      </c>
      <c r="T107" s="19"/>
    </row>
    <row r="108" spans="1:20" ht="34.5">
      <c r="A108" s="18">
        <v>104</v>
      </c>
      <c r="B108" s="19" t="s">
        <v>62</v>
      </c>
      <c r="C108" s="42" t="s">
        <v>632</v>
      </c>
      <c r="D108" s="42" t="s">
        <v>27</v>
      </c>
      <c r="E108" s="44">
        <v>18307010719</v>
      </c>
      <c r="F108" s="42"/>
      <c r="G108" s="44">
        <v>21</v>
      </c>
      <c r="H108" s="44">
        <v>41</v>
      </c>
      <c r="I108" s="23">
        <f t="shared" si="1"/>
        <v>62</v>
      </c>
      <c r="J108" s="42">
        <v>8812938469</v>
      </c>
      <c r="K108" s="42" t="s">
        <v>633</v>
      </c>
      <c r="L108" s="42" t="s">
        <v>627</v>
      </c>
      <c r="M108" s="42">
        <v>9954616679</v>
      </c>
      <c r="N108" s="42" t="s">
        <v>634</v>
      </c>
      <c r="O108" s="42">
        <v>8822105046</v>
      </c>
      <c r="P108" s="47">
        <v>43445</v>
      </c>
      <c r="Q108" s="42" t="s">
        <v>1394</v>
      </c>
      <c r="R108" s="42" t="s">
        <v>375</v>
      </c>
      <c r="S108" s="42" t="s">
        <v>85</v>
      </c>
      <c r="T108" s="19"/>
    </row>
    <row r="109" spans="1:20" ht="34.5">
      <c r="A109" s="18">
        <v>105</v>
      </c>
      <c r="B109" s="19" t="s">
        <v>62</v>
      </c>
      <c r="C109" s="42" t="s">
        <v>635</v>
      </c>
      <c r="D109" s="42" t="s">
        <v>27</v>
      </c>
      <c r="E109" s="44">
        <v>18307010720</v>
      </c>
      <c r="F109" s="42"/>
      <c r="G109" s="44">
        <v>30</v>
      </c>
      <c r="H109" s="44">
        <v>20</v>
      </c>
      <c r="I109" s="23">
        <f t="shared" si="1"/>
        <v>50</v>
      </c>
      <c r="J109" s="42">
        <v>9954685736</v>
      </c>
      <c r="K109" s="42" t="s">
        <v>626</v>
      </c>
      <c r="L109" s="42" t="s">
        <v>627</v>
      </c>
      <c r="M109" s="42">
        <v>9954616679</v>
      </c>
      <c r="N109" s="42" t="s">
        <v>636</v>
      </c>
      <c r="O109" s="42">
        <v>8822105046</v>
      </c>
      <c r="P109" s="47">
        <v>43445</v>
      </c>
      <c r="Q109" s="42" t="s">
        <v>1394</v>
      </c>
      <c r="R109" s="42" t="s">
        <v>375</v>
      </c>
      <c r="S109" s="42" t="s">
        <v>85</v>
      </c>
      <c r="T109" s="19"/>
    </row>
    <row r="110" spans="1:20" ht="17.25">
      <c r="A110" s="18">
        <v>106</v>
      </c>
      <c r="B110" s="19" t="s">
        <v>62</v>
      </c>
      <c r="C110" s="42" t="s">
        <v>716</v>
      </c>
      <c r="D110" s="42" t="s">
        <v>27</v>
      </c>
      <c r="E110" s="44">
        <v>18307010112</v>
      </c>
      <c r="F110" s="42"/>
      <c r="G110" s="44">
        <v>10</v>
      </c>
      <c r="H110" s="44">
        <v>11</v>
      </c>
      <c r="I110" s="23">
        <f t="shared" si="1"/>
        <v>21</v>
      </c>
      <c r="J110" s="42">
        <v>9678219269</v>
      </c>
      <c r="K110" s="42" t="s">
        <v>146</v>
      </c>
      <c r="L110" s="42" t="s">
        <v>221</v>
      </c>
      <c r="M110" s="42">
        <v>7896515051</v>
      </c>
      <c r="N110" s="42" t="s">
        <v>222</v>
      </c>
      <c r="O110" s="42">
        <v>9678057742</v>
      </c>
      <c r="P110" s="47">
        <v>43445</v>
      </c>
      <c r="Q110" s="42" t="s">
        <v>1394</v>
      </c>
      <c r="R110" s="42" t="s">
        <v>353</v>
      </c>
      <c r="S110" s="42" t="s">
        <v>85</v>
      </c>
      <c r="T110" s="19"/>
    </row>
    <row r="111" spans="1:20" ht="34.5">
      <c r="A111" s="18">
        <v>107</v>
      </c>
      <c r="B111" s="19" t="s">
        <v>62</v>
      </c>
      <c r="C111" s="42" t="s">
        <v>637</v>
      </c>
      <c r="D111" s="42" t="s">
        <v>27</v>
      </c>
      <c r="E111" s="44">
        <v>18307010723</v>
      </c>
      <c r="F111" s="42"/>
      <c r="G111" s="44">
        <v>20</v>
      </c>
      <c r="H111" s="44">
        <v>22</v>
      </c>
      <c r="I111" s="23">
        <f t="shared" si="1"/>
        <v>42</v>
      </c>
      <c r="J111" s="42">
        <v>8402928280</v>
      </c>
      <c r="K111" s="42" t="s">
        <v>638</v>
      </c>
      <c r="L111" s="42" t="s">
        <v>627</v>
      </c>
      <c r="M111" s="42">
        <v>9957825496</v>
      </c>
      <c r="N111" s="42" t="s">
        <v>639</v>
      </c>
      <c r="O111" s="42">
        <v>9859520185</v>
      </c>
      <c r="P111" s="47">
        <v>43446</v>
      </c>
      <c r="Q111" s="43" t="s">
        <v>1384</v>
      </c>
      <c r="R111" s="43" t="s">
        <v>375</v>
      </c>
      <c r="S111" s="42" t="s">
        <v>85</v>
      </c>
      <c r="T111" s="19"/>
    </row>
    <row r="112" spans="1:20" ht="34.5">
      <c r="A112" s="18">
        <v>108</v>
      </c>
      <c r="B112" s="19" t="s">
        <v>62</v>
      </c>
      <c r="C112" s="43" t="s">
        <v>728</v>
      </c>
      <c r="D112" s="43" t="s">
        <v>27</v>
      </c>
      <c r="E112" s="45">
        <v>18307010721</v>
      </c>
      <c r="F112" s="43"/>
      <c r="G112" s="45">
        <v>40</v>
      </c>
      <c r="H112" s="45">
        <v>42</v>
      </c>
      <c r="I112" s="23">
        <f t="shared" si="1"/>
        <v>82</v>
      </c>
      <c r="J112" s="43">
        <v>8753023926</v>
      </c>
      <c r="K112" s="43" t="s">
        <v>633</v>
      </c>
      <c r="L112" s="43" t="s">
        <v>627</v>
      </c>
      <c r="M112" s="43">
        <v>9954616679</v>
      </c>
      <c r="N112" s="43" t="s">
        <v>729</v>
      </c>
      <c r="O112" s="43">
        <v>9577550674</v>
      </c>
      <c r="P112" s="47">
        <v>43446</v>
      </c>
      <c r="Q112" s="42" t="s">
        <v>1384</v>
      </c>
      <c r="R112" s="42" t="s">
        <v>658</v>
      </c>
      <c r="S112" s="42" t="s">
        <v>85</v>
      </c>
      <c r="T112" s="19"/>
    </row>
    <row r="113" spans="1:20" ht="34.5">
      <c r="A113" s="18">
        <v>109</v>
      </c>
      <c r="B113" s="19" t="s">
        <v>62</v>
      </c>
      <c r="C113" s="42" t="s">
        <v>640</v>
      </c>
      <c r="D113" s="42" t="s">
        <v>27</v>
      </c>
      <c r="E113" s="44">
        <v>18307010722</v>
      </c>
      <c r="F113" s="42"/>
      <c r="G113" s="44">
        <v>50</v>
      </c>
      <c r="H113" s="44">
        <v>44</v>
      </c>
      <c r="I113" s="23">
        <f t="shared" si="1"/>
        <v>94</v>
      </c>
      <c r="J113" s="42">
        <v>9859111805</v>
      </c>
      <c r="K113" s="42" t="s">
        <v>633</v>
      </c>
      <c r="L113" s="42" t="s">
        <v>627</v>
      </c>
      <c r="M113" s="42">
        <v>9954616679</v>
      </c>
      <c r="N113" s="42" t="s">
        <v>641</v>
      </c>
      <c r="O113" s="42">
        <v>8486233260</v>
      </c>
      <c r="P113" s="47">
        <v>43447</v>
      </c>
      <c r="Q113" s="42" t="s">
        <v>1391</v>
      </c>
      <c r="R113" s="42" t="s">
        <v>384</v>
      </c>
      <c r="S113" s="42" t="s">
        <v>85</v>
      </c>
      <c r="T113" s="19"/>
    </row>
    <row r="114" spans="1:20" ht="34.5">
      <c r="A114" s="18">
        <v>110</v>
      </c>
      <c r="B114" s="19" t="s">
        <v>62</v>
      </c>
      <c r="C114" s="48" t="s">
        <v>642</v>
      </c>
      <c r="D114" s="48" t="s">
        <v>27</v>
      </c>
      <c r="E114" s="44">
        <v>18307010724</v>
      </c>
      <c r="F114" s="42"/>
      <c r="G114" s="44">
        <v>25</v>
      </c>
      <c r="H114" s="44">
        <v>23</v>
      </c>
      <c r="I114" s="23">
        <f t="shared" si="1"/>
        <v>48</v>
      </c>
      <c r="J114" s="42">
        <v>8399814738</v>
      </c>
      <c r="K114" s="42" t="s">
        <v>633</v>
      </c>
      <c r="L114" s="42" t="s">
        <v>627</v>
      </c>
      <c r="M114" s="42">
        <v>9954616679</v>
      </c>
      <c r="N114" s="42" t="s">
        <v>643</v>
      </c>
      <c r="O114" s="42">
        <v>9859520185</v>
      </c>
      <c r="P114" s="47">
        <v>43447</v>
      </c>
      <c r="Q114" s="42" t="s">
        <v>1391</v>
      </c>
      <c r="R114" s="42" t="s">
        <v>353</v>
      </c>
      <c r="S114" s="42" t="s">
        <v>85</v>
      </c>
      <c r="T114" s="19"/>
    </row>
    <row r="115" spans="1:20" ht="34.5">
      <c r="A115" s="18">
        <v>111</v>
      </c>
      <c r="B115" s="19" t="s">
        <v>62</v>
      </c>
      <c r="C115" s="42" t="s">
        <v>644</v>
      </c>
      <c r="D115" s="42" t="s">
        <v>27</v>
      </c>
      <c r="E115" s="44">
        <v>18307010725</v>
      </c>
      <c r="F115" s="42"/>
      <c r="G115" s="44">
        <v>10</v>
      </c>
      <c r="H115" s="44">
        <v>7</v>
      </c>
      <c r="I115" s="23">
        <f t="shared" si="1"/>
        <v>17</v>
      </c>
      <c r="J115" s="42">
        <v>9613053142</v>
      </c>
      <c r="K115" s="42" t="s">
        <v>633</v>
      </c>
      <c r="L115" s="42" t="s">
        <v>627</v>
      </c>
      <c r="M115" s="42">
        <v>9954616679</v>
      </c>
      <c r="N115" s="42" t="s">
        <v>643</v>
      </c>
      <c r="O115" s="42">
        <v>9859520185</v>
      </c>
      <c r="P115" s="47">
        <v>43448</v>
      </c>
      <c r="Q115" s="42" t="s">
        <v>1392</v>
      </c>
      <c r="R115" s="42" t="s">
        <v>375</v>
      </c>
      <c r="S115" s="42" t="s">
        <v>85</v>
      </c>
      <c r="T115" s="19"/>
    </row>
    <row r="116" spans="1:20" ht="34.5">
      <c r="A116" s="18">
        <v>112</v>
      </c>
      <c r="B116" s="19" t="s">
        <v>62</v>
      </c>
      <c r="C116" s="42" t="s">
        <v>645</v>
      </c>
      <c r="D116" s="42" t="s">
        <v>27</v>
      </c>
      <c r="E116" s="44">
        <v>18307010726</v>
      </c>
      <c r="F116" s="42"/>
      <c r="G116" s="44">
        <v>23</v>
      </c>
      <c r="H116" s="44">
        <v>21</v>
      </c>
      <c r="I116" s="23">
        <f t="shared" si="1"/>
        <v>44</v>
      </c>
      <c r="J116" s="42">
        <v>9678573645</v>
      </c>
      <c r="K116" s="42" t="s">
        <v>633</v>
      </c>
      <c r="L116" s="42" t="s">
        <v>627</v>
      </c>
      <c r="M116" s="42">
        <v>9954616679</v>
      </c>
      <c r="N116" s="42" t="s">
        <v>646</v>
      </c>
      <c r="O116" s="42">
        <v>9613910711</v>
      </c>
      <c r="P116" s="47">
        <v>43448</v>
      </c>
      <c r="Q116" s="42" t="s">
        <v>1392</v>
      </c>
      <c r="R116" s="42" t="s">
        <v>355</v>
      </c>
      <c r="S116" s="42" t="s">
        <v>85</v>
      </c>
      <c r="T116" s="20"/>
    </row>
    <row r="117" spans="1:20" ht="17.25">
      <c r="A117" s="18">
        <v>113</v>
      </c>
      <c r="B117" s="19" t="s">
        <v>62</v>
      </c>
      <c r="C117" s="42" t="s">
        <v>647</v>
      </c>
      <c r="D117" s="42" t="s">
        <v>27</v>
      </c>
      <c r="E117" s="44">
        <v>18307010727</v>
      </c>
      <c r="F117" s="42"/>
      <c r="G117" s="44">
        <v>34</v>
      </c>
      <c r="H117" s="44">
        <v>19</v>
      </c>
      <c r="I117" s="23">
        <f t="shared" si="1"/>
        <v>53</v>
      </c>
      <c r="J117" s="42">
        <v>9678890155</v>
      </c>
      <c r="K117" s="42" t="s">
        <v>648</v>
      </c>
      <c r="L117" s="42" t="s">
        <v>610</v>
      </c>
      <c r="M117" s="42">
        <v>8254831130</v>
      </c>
      <c r="N117" s="42" t="s">
        <v>649</v>
      </c>
      <c r="O117" s="42">
        <v>9613328941</v>
      </c>
      <c r="P117" s="47">
        <v>43448</v>
      </c>
      <c r="Q117" s="42" t="s">
        <v>1392</v>
      </c>
      <c r="R117" s="42" t="s">
        <v>378</v>
      </c>
      <c r="S117" s="42" t="s">
        <v>85</v>
      </c>
      <c r="T117" s="20"/>
    </row>
    <row r="118" spans="1:20" ht="17.25">
      <c r="A118" s="18">
        <v>114</v>
      </c>
      <c r="B118" s="19" t="s">
        <v>62</v>
      </c>
      <c r="C118" s="42" t="s">
        <v>1365</v>
      </c>
      <c r="D118" s="42" t="s">
        <v>27</v>
      </c>
      <c r="E118" s="44">
        <v>18307010728</v>
      </c>
      <c r="F118" s="42"/>
      <c r="G118" s="44">
        <v>10</v>
      </c>
      <c r="H118" s="44">
        <v>13</v>
      </c>
      <c r="I118" s="23">
        <f t="shared" si="1"/>
        <v>23</v>
      </c>
      <c r="J118" s="42">
        <v>7635871103</v>
      </c>
      <c r="K118" s="42" t="s">
        <v>648</v>
      </c>
      <c r="L118" s="42" t="s">
        <v>610</v>
      </c>
      <c r="M118" s="42">
        <v>8254831130</v>
      </c>
      <c r="N118" s="42" t="s">
        <v>649</v>
      </c>
      <c r="O118" s="42">
        <v>9613328941</v>
      </c>
      <c r="P118" s="47">
        <v>43448</v>
      </c>
      <c r="Q118" s="42" t="s">
        <v>1392</v>
      </c>
      <c r="R118" s="42" t="s">
        <v>522</v>
      </c>
      <c r="S118" s="42" t="s">
        <v>85</v>
      </c>
      <c r="T118" s="20"/>
    </row>
    <row r="119" spans="1:20" ht="17.25">
      <c r="A119" s="18">
        <v>115</v>
      </c>
      <c r="B119" s="19" t="s">
        <v>62</v>
      </c>
      <c r="C119" s="48" t="s">
        <v>650</v>
      </c>
      <c r="D119" s="48" t="s">
        <v>27</v>
      </c>
      <c r="E119" s="44">
        <v>18307010729</v>
      </c>
      <c r="F119" s="42"/>
      <c r="G119" s="44">
        <v>17</v>
      </c>
      <c r="H119" s="44">
        <v>21</v>
      </c>
      <c r="I119" s="23">
        <f t="shared" si="1"/>
        <v>38</v>
      </c>
      <c r="J119" s="42">
        <v>9678890169</v>
      </c>
      <c r="K119" s="42" t="s">
        <v>648</v>
      </c>
      <c r="L119" s="42" t="s">
        <v>610</v>
      </c>
      <c r="M119" s="42">
        <v>8254831130</v>
      </c>
      <c r="N119" s="42" t="s">
        <v>631</v>
      </c>
      <c r="O119" s="42">
        <v>9508001039</v>
      </c>
      <c r="P119" s="47">
        <v>43449</v>
      </c>
      <c r="Q119" s="42" t="s">
        <v>1393</v>
      </c>
      <c r="R119" s="42" t="s">
        <v>375</v>
      </c>
      <c r="S119" s="42" t="s">
        <v>85</v>
      </c>
      <c r="T119" s="19"/>
    </row>
    <row r="120" spans="1:20" ht="34.5">
      <c r="A120" s="18">
        <v>116</v>
      </c>
      <c r="B120" s="19" t="s">
        <v>62</v>
      </c>
      <c r="C120" s="42" t="s">
        <v>651</v>
      </c>
      <c r="D120" s="42" t="s">
        <v>27</v>
      </c>
      <c r="E120" s="44">
        <v>18307010730</v>
      </c>
      <c r="F120" s="42"/>
      <c r="G120" s="44">
        <v>18</v>
      </c>
      <c r="H120" s="44">
        <v>14</v>
      </c>
      <c r="I120" s="23">
        <f t="shared" si="1"/>
        <v>32</v>
      </c>
      <c r="J120" s="42">
        <v>9864108110</v>
      </c>
      <c r="K120" s="42" t="s">
        <v>633</v>
      </c>
      <c r="L120" s="42" t="s">
        <v>627</v>
      </c>
      <c r="M120" s="42">
        <v>9954616679</v>
      </c>
      <c r="N120" s="42" t="s">
        <v>646</v>
      </c>
      <c r="O120" s="42">
        <v>9613910711</v>
      </c>
      <c r="P120" s="47">
        <v>43449</v>
      </c>
      <c r="Q120" s="42" t="s">
        <v>1393</v>
      </c>
      <c r="R120" s="42" t="s">
        <v>375</v>
      </c>
      <c r="S120" s="42" t="s">
        <v>85</v>
      </c>
      <c r="T120" s="19"/>
    </row>
    <row r="121" spans="1:20" ht="17.25">
      <c r="A121" s="18">
        <v>117</v>
      </c>
      <c r="B121" s="19" t="s">
        <v>62</v>
      </c>
      <c r="C121" s="42" t="s">
        <v>652</v>
      </c>
      <c r="D121" s="42" t="s">
        <v>27</v>
      </c>
      <c r="E121" s="44">
        <v>18307010731</v>
      </c>
      <c r="F121" s="42"/>
      <c r="G121" s="44">
        <v>18</v>
      </c>
      <c r="H121" s="44">
        <v>10</v>
      </c>
      <c r="I121" s="23">
        <f t="shared" si="1"/>
        <v>28</v>
      </c>
      <c r="J121" s="42">
        <v>9957340559</v>
      </c>
      <c r="K121" s="42" t="s">
        <v>358</v>
      </c>
      <c r="L121" s="42" t="s">
        <v>610</v>
      </c>
      <c r="M121" s="42">
        <v>8254831130</v>
      </c>
      <c r="N121" s="42" t="s">
        <v>653</v>
      </c>
      <c r="O121" s="42">
        <v>9508559765</v>
      </c>
      <c r="P121" s="47">
        <v>43449</v>
      </c>
      <c r="Q121" s="42" t="s">
        <v>1393</v>
      </c>
      <c r="R121" s="42" t="s">
        <v>375</v>
      </c>
      <c r="S121" s="42" t="s">
        <v>85</v>
      </c>
      <c r="T121" s="19"/>
    </row>
    <row r="122" spans="1:20" ht="34.5">
      <c r="A122" s="18">
        <v>118</v>
      </c>
      <c r="B122" s="19" t="s">
        <v>62</v>
      </c>
      <c r="C122" s="42" t="s">
        <v>654</v>
      </c>
      <c r="D122" s="42" t="s">
        <v>27</v>
      </c>
      <c r="E122" s="44">
        <v>18307010732</v>
      </c>
      <c r="F122" s="42"/>
      <c r="G122" s="44">
        <v>20</v>
      </c>
      <c r="H122" s="44">
        <v>30</v>
      </c>
      <c r="I122" s="23">
        <f t="shared" si="1"/>
        <v>50</v>
      </c>
      <c r="J122" s="42">
        <v>9678089892</v>
      </c>
      <c r="K122" s="42" t="s">
        <v>648</v>
      </c>
      <c r="L122" s="42" t="s">
        <v>610</v>
      </c>
      <c r="M122" s="42">
        <v>8254831130</v>
      </c>
      <c r="N122" s="42" t="s">
        <v>655</v>
      </c>
      <c r="O122" s="42">
        <v>9957952625</v>
      </c>
      <c r="P122" s="47">
        <v>43449</v>
      </c>
      <c r="Q122" s="42" t="s">
        <v>1393</v>
      </c>
      <c r="R122" s="42" t="s">
        <v>658</v>
      </c>
      <c r="S122" s="42" t="s">
        <v>85</v>
      </c>
      <c r="T122" s="19"/>
    </row>
    <row r="123" spans="1:20" ht="17.25">
      <c r="A123" s="18">
        <v>119</v>
      </c>
      <c r="B123" s="19" t="s">
        <v>62</v>
      </c>
      <c r="C123" s="42" t="s">
        <v>656</v>
      </c>
      <c r="D123" s="42" t="s">
        <v>27</v>
      </c>
      <c r="E123" s="44">
        <v>18307010733</v>
      </c>
      <c r="F123" s="42"/>
      <c r="G123" s="44">
        <v>16</v>
      </c>
      <c r="H123" s="44">
        <v>16</v>
      </c>
      <c r="I123" s="23">
        <f t="shared" si="1"/>
        <v>32</v>
      </c>
      <c r="J123" s="42">
        <v>7896740123</v>
      </c>
      <c r="K123" s="42" t="s">
        <v>648</v>
      </c>
      <c r="L123" s="42" t="s">
        <v>610</v>
      </c>
      <c r="M123" s="42">
        <v>8254831130</v>
      </c>
      <c r="N123" s="42" t="s">
        <v>657</v>
      </c>
      <c r="O123" s="42">
        <v>9707287324</v>
      </c>
      <c r="P123" s="47">
        <v>43451</v>
      </c>
      <c r="Q123" s="42" t="s">
        <v>1389</v>
      </c>
      <c r="R123" s="42" t="s">
        <v>355</v>
      </c>
      <c r="S123" s="42" t="s">
        <v>85</v>
      </c>
      <c r="T123" s="19"/>
    </row>
    <row r="124" spans="1:20" ht="17.25">
      <c r="A124" s="18">
        <v>120</v>
      </c>
      <c r="B124" s="19" t="s">
        <v>62</v>
      </c>
      <c r="C124" s="42" t="s">
        <v>659</v>
      </c>
      <c r="D124" s="42" t="s">
        <v>27</v>
      </c>
      <c r="E124" s="44">
        <v>18307010734</v>
      </c>
      <c r="F124" s="42"/>
      <c r="G124" s="44">
        <v>36</v>
      </c>
      <c r="H124" s="44">
        <v>26</v>
      </c>
      <c r="I124" s="23">
        <f t="shared" si="1"/>
        <v>62</v>
      </c>
      <c r="J124" s="42">
        <v>7896854547</v>
      </c>
      <c r="K124" s="42" t="s">
        <v>648</v>
      </c>
      <c r="L124" s="42" t="s">
        <v>610</v>
      </c>
      <c r="M124" s="42">
        <v>8254831130</v>
      </c>
      <c r="N124" s="42" t="s">
        <v>660</v>
      </c>
      <c r="O124" s="42">
        <v>8011053195</v>
      </c>
      <c r="P124" s="47">
        <v>43451</v>
      </c>
      <c r="Q124" s="42" t="s">
        <v>1389</v>
      </c>
      <c r="R124" s="42" t="s">
        <v>375</v>
      </c>
      <c r="S124" s="42" t="s">
        <v>85</v>
      </c>
      <c r="T124" s="19"/>
    </row>
    <row r="125" spans="1:20" ht="17.25">
      <c r="A125" s="18">
        <v>121</v>
      </c>
      <c r="B125" s="19" t="s">
        <v>62</v>
      </c>
      <c r="C125" s="42" t="s">
        <v>661</v>
      </c>
      <c r="D125" s="42" t="s">
        <v>27</v>
      </c>
      <c r="E125" s="44">
        <v>18307010735</v>
      </c>
      <c r="F125" s="42"/>
      <c r="G125" s="44">
        <v>20</v>
      </c>
      <c r="H125" s="44">
        <v>17</v>
      </c>
      <c r="I125" s="23">
        <f t="shared" si="1"/>
        <v>37</v>
      </c>
      <c r="J125" s="42">
        <v>9707585294</v>
      </c>
      <c r="K125" s="42" t="s">
        <v>648</v>
      </c>
      <c r="L125" s="42" t="s">
        <v>610</v>
      </c>
      <c r="M125" s="42">
        <v>8254831130</v>
      </c>
      <c r="N125" s="42" t="s">
        <v>662</v>
      </c>
      <c r="O125" s="42">
        <v>9864238413</v>
      </c>
      <c r="P125" s="47">
        <v>43451</v>
      </c>
      <c r="Q125" s="43" t="s">
        <v>1389</v>
      </c>
      <c r="R125" s="43" t="s">
        <v>375</v>
      </c>
      <c r="S125" s="42" t="s">
        <v>85</v>
      </c>
      <c r="T125" s="19"/>
    </row>
    <row r="126" spans="1:20" ht="17.25">
      <c r="A126" s="18">
        <v>122</v>
      </c>
      <c r="B126" s="19" t="s">
        <v>62</v>
      </c>
      <c r="C126" s="43" t="s">
        <v>663</v>
      </c>
      <c r="D126" s="43" t="s">
        <v>27</v>
      </c>
      <c r="E126" s="45">
        <v>18307010736</v>
      </c>
      <c r="F126" s="43"/>
      <c r="G126" s="45">
        <v>11</v>
      </c>
      <c r="H126" s="45">
        <v>12</v>
      </c>
      <c r="I126" s="23">
        <f t="shared" si="1"/>
        <v>23</v>
      </c>
      <c r="J126" s="43">
        <v>7896819961</v>
      </c>
      <c r="K126" s="43" t="s">
        <v>358</v>
      </c>
      <c r="L126" s="43" t="s">
        <v>610</v>
      </c>
      <c r="M126" s="43">
        <v>8254831130</v>
      </c>
      <c r="N126" s="43" t="s">
        <v>653</v>
      </c>
      <c r="O126" s="43">
        <v>9508559765</v>
      </c>
      <c r="P126" s="47">
        <v>43451</v>
      </c>
      <c r="Q126" s="42" t="s">
        <v>1389</v>
      </c>
      <c r="R126" s="42" t="s">
        <v>378</v>
      </c>
      <c r="S126" s="42" t="s">
        <v>85</v>
      </c>
      <c r="T126" s="19"/>
    </row>
    <row r="127" spans="1:20" ht="17.25">
      <c r="A127" s="18">
        <v>123</v>
      </c>
      <c r="B127" s="19" t="s">
        <v>62</v>
      </c>
      <c r="C127" s="42" t="s">
        <v>664</v>
      </c>
      <c r="D127" s="42" t="s">
        <v>27</v>
      </c>
      <c r="E127" s="44">
        <v>18307010737</v>
      </c>
      <c r="F127" s="42"/>
      <c r="G127" s="44">
        <v>18</v>
      </c>
      <c r="H127" s="44">
        <v>24</v>
      </c>
      <c r="I127" s="23">
        <f t="shared" si="1"/>
        <v>42</v>
      </c>
      <c r="J127" s="42">
        <v>7086852163</v>
      </c>
      <c r="K127" s="42" t="s">
        <v>358</v>
      </c>
      <c r="L127" s="42" t="s">
        <v>610</v>
      </c>
      <c r="M127" s="42">
        <v>8254831130</v>
      </c>
      <c r="N127" s="42" t="s">
        <v>665</v>
      </c>
      <c r="O127" s="42">
        <v>9864238413</v>
      </c>
      <c r="P127" s="47">
        <v>43452</v>
      </c>
      <c r="Q127" s="42" t="s">
        <v>1394</v>
      </c>
      <c r="R127" s="42" t="s">
        <v>375</v>
      </c>
      <c r="S127" s="42" t="s">
        <v>85</v>
      </c>
      <c r="T127" s="19"/>
    </row>
    <row r="128" spans="1:20" ht="34.5">
      <c r="A128" s="18">
        <v>124</v>
      </c>
      <c r="B128" s="19" t="s">
        <v>62</v>
      </c>
      <c r="C128" s="42" t="s">
        <v>666</v>
      </c>
      <c r="D128" s="42" t="s">
        <v>27</v>
      </c>
      <c r="E128" s="44">
        <v>18307010738</v>
      </c>
      <c r="F128" s="42"/>
      <c r="G128" s="44">
        <v>13</v>
      </c>
      <c r="H128" s="44">
        <v>16</v>
      </c>
      <c r="I128" s="23">
        <f t="shared" si="1"/>
        <v>29</v>
      </c>
      <c r="J128" s="42">
        <v>7896843775</v>
      </c>
      <c r="K128" s="42" t="s">
        <v>358</v>
      </c>
      <c r="L128" s="42" t="s">
        <v>610</v>
      </c>
      <c r="M128" s="42">
        <v>8254831130</v>
      </c>
      <c r="N128" s="42" t="s">
        <v>665</v>
      </c>
      <c r="O128" s="42">
        <v>9864238413</v>
      </c>
      <c r="P128" s="47">
        <v>43452</v>
      </c>
      <c r="Q128" s="42" t="s">
        <v>1394</v>
      </c>
      <c r="R128" s="42" t="s">
        <v>375</v>
      </c>
      <c r="S128" s="42" t="s">
        <v>85</v>
      </c>
      <c r="T128" s="19"/>
    </row>
    <row r="129" spans="1:20" ht="34.5">
      <c r="A129" s="18">
        <v>125</v>
      </c>
      <c r="B129" s="19" t="s">
        <v>62</v>
      </c>
      <c r="C129" s="42" t="s">
        <v>667</v>
      </c>
      <c r="D129" s="42" t="s">
        <v>27</v>
      </c>
      <c r="E129" s="44">
        <v>18307010740</v>
      </c>
      <c r="F129" s="42"/>
      <c r="G129" s="44">
        <v>15</v>
      </c>
      <c r="H129" s="44">
        <v>11</v>
      </c>
      <c r="I129" s="23">
        <f t="shared" si="1"/>
        <v>26</v>
      </c>
      <c r="J129" s="42">
        <v>8474811699</v>
      </c>
      <c r="K129" s="42" t="s">
        <v>358</v>
      </c>
      <c r="L129" s="42" t="s">
        <v>610</v>
      </c>
      <c r="M129" s="42">
        <v>8254831130</v>
      </c>
      <c r="N129" s="42" t="s">
        <v>653</v>
      </c>
      <c r="O129" s="42">
        <v>9508559765</v>
      </c>
      <c r="P129" s="47">
        <v>43452</v>
      </c>
      <c r="Q129" s="42" t="s">
        <v>1394</v>
      </c>
      <c r="R129" s="42" t="s">
        <v>355</v>
      </c>
      <c r="S129" s="42" t="s">
        <v>85</v>
      </c>
      <c r="T129" s="19"/>
    </row>
    <row r="130" spans="1:20" ht="17.25">
      <c r="A130" s="18">
        <v>126</v>
      </c>
      <c r="B130" s="19" t="s">
        <v>62</v>
      </c>
      <c r="C130" s="42" t="s">
        <v>668</v>
      </c>
      <c r="D130" s="42" t="s">
        <v>27</v>
      </c>
      <c r="E130" s="44">
        <v>18307010203</v>
      </c>
      <c r="F130" s="42"/>
      <c r="G130" s="44">
        <v>22</v>
      </c>
      <c r="H130" s="44">
        <v>21</v>
      </c>
      <c r="I130" s="23">
        <f t="shared" si="1"/>
        <v>43</v>
      </c>
      <c r="J130" s="42">
        <v>7896377880</v>
      </c>
      <c r="K130" s="42" t="s">
        <v>669</v>
      </c>
      <c r="L130" s="42" t="s">
        <v>670</v>
      </c>
      <c r="M130" s="42">
        <v>9678087179</v>
      </c>
      <c r="N130" s="42" t="s">
        <v>671</v>
      </c>
      <c r="O130" s="42">
        <v>9854753626</v>
      </c>
      <c r="P130" s="47">
        <v>43452</v>
      </c>
      <c r="Q130" s="42" t="s">
        <v>1394</v>
      </c>
      <c r="R130" s="42" t="s">
        <v>389</v>
      </c>
      <c r="S130" s="42" t="s">
        <v>85</v>
      </c>
      <c r="T130" s="19"/>
    </row>
    <row r="131" spans="1:20" ht="34.5">
      <c r="A131" s="18">
        <v>127</v>
      </c>
      <c r="B131" s="19" t="s">
        <v>62</v>
      </c>
      <c r="C131" s="42" t="s">
        <v>672</v>
      </c>
      <c r="D131" s="42" t="s">
        <v>27</v>
      </c>
      <c r="E131" s="44">
        <v>18307010204</v>
      </c>
      <c r="F131" s="42"/>
      <c r="G131" s="44">
        <v>15</v>
      </c>
      <c r="H131" s="44">
        <v>10</v>
      </c>
      <c r="I131" s="23">
        <f t="shared" si="1"/>
        <v>25</v>
      </c>
      <c r="J131" s="42">
        <v>8751954376</v>
      </c>
      <c r="K131" s="42" t="s">
        <v>669</v>
      </c>
      <c r="L131" s="42" t="s">
        <v>670</v>
      </c>
      <c r="M131" s="42">
        <v>9678087179</v>
      </c>
      <c r="N131" s="42" t="s">
        <v>673</v>
      </c>
      <c r="O131" s="42">
        <v>9707807810</v>
      </c>
      <c r="P131" s="47">
        <v>43453</v>
      </c>
      <c r="Q131" s="42" t="s">
        <v>1384</v>
      </c>
      <c r="R131" s="42" t="s">
        <v>416</v>
      </c>
      <c r="S131" s="42" t="s">
        <v>85</v>
      </c>
      <c r="T131" s="19"/>
    </row>
    <row r="132" spans="1:20" ht="34.5">
      <c r="A132" s="18">
        <v>128</v>
      </c>
      <c r="B132" s="19" t="s">
        <v>62</v>
      </c>
      <c r="C132" s="42" t="s">
        <v>674</v>
      </c>
      <c r="D132" s="42" t="s">
        <v>27</v>
      </c>
      <c r="E132" s="44">
        <v>18307010202</v>
      </c>
      <c r="F132" s="42"/>
      <c r="G132" s="44">
        <v>22</v>
      </c>
      <c r="H132" s="44">
        <v>10</v>
      </c>
      <c r="I132" s="23">
        <f t="shared" si="1"/>
        <v>32</v>
      </c>
      <c r="J132" s="42">
        <v>8473068654</v>
      </c>
      <c r="K132" s="42" t="s">
        <v>669</v>
      </c>
      <c r="L132" s="42" t="s">
        <v>670</v>
      </c>
      <c r="M132" s="42">
        <v>9678087179</v>
      </c>
      <c r="N132" s="42" t="s">
        <v>671</v>
      </c>
      <c r="O132" s="42">
        <v>9854753626</v>
      </c>
      <c r="P132" s="47">
        <v>43453</v>
      </c>
      <c r="Q132" s="42" t="s">
        <v>1384</v>
      </c>
      <c r="R132" s="42" t="s">
        <v>393</v>
      </c>
      <c r="S132" s="42" t="s">
        <v>85</v>
      </c>
      <c r="T132" s="19"/>
    </row>
    <row r="133" spans="1:20" ht="34.5">
      <c r="A133" s="18">
        <v>129</v>
      </c>
      <c r="B133" s="19" t="s">
        <v>62</v>
      </c>
      <c r="C133" s="42" t="s">
        <v>675</v>
      </c>
      <c r="D133" s="42" t="s">
        <v>27</v>
      </c>
      <c r="E133" s="44">
        <v>18307010201</v>
      </c>
      <c r="F133" s="42"/>
      <c r="G133" s="44">
        <v>16</v>
      </c>
      <c r="H133" s="44">
        <v>12</v>
      </c>
      <c r="I133" s="23">
        <f t="shared" ref="I133:I164" si="2">SUM(G133:H133)</f>
        <v>28</v>
      </c>
      <c r="J133" s="42">
        <v>8720920062</v>
      </c>
      <c r="K133" s="42" t="s">
        <v>669</v>
      </c>
      <c r="L133" s="42" t="s">
        <v>670</v>
      </c>
      <c r="M133" s="42">
        <v>9678087179</v>
      </c>
      <c r="N133" s="42" t="s">
        <v>671</v>
      </c>
      <c r="O133" s="42">
        <v>9854753626</v>
      </c>
      <c r="P133" s="47">
        <v>43453</v>
      </c>
      <c r="Q133" s="42" t="s">
        <v>1384</v>
      </c>
      <c r="R133" s="42" t="s">
        <v>393</v>
      </c>
      <c r="S133" s="42" t="s">
        <v>85</v>
      </c>
      <c r="T133" s="19"/>
    </row>
    <row r="134" spans="1:20" ht="34.5">
      <c r="A134" s="18">
        <v>130</v>
      </c>
      <c r="B134" s="19" t="s">
        <v>62</v>
      </c>
      <c r="C134" s="42" t="s">
        <v>676</v>
      </c>
      <c r="D134" s="42" t="s">
        <v>27</v>
      </c>
      <c r="E134" s="44">
        <v>18307010205</v>
      </c>
      <c r="F134" s="42"/>
      <c r="G134" s="44">
        <v>23</v>
      </c>
      <c r="H134" s="44">
        <v>21</v>
      </c>
      <c r="I134" s="23">
        <f t="shared" si="2"/>
        <v>44</v>
      </c>
      <c r="J134" s="42">
        <v>7896905646</v>
      </c>
      <c r="K134" s="42" t="s">
        <v>669</v>
      </c>
      <c r="L134" s="42" t="s">
        <v>670</v>
      </c>
      <c r="M134" s="42">
        <v>9678087179</v>
      </c>
      <c r="N134" s="42" t="s">
        <v>673</v>
      </c>
      <c r="O134" s="42">
        <v>9707807810</v>
      </c>
      <c r="P134" s="47">
        <v>43453</v>
      </c>
      <c r="Q134" s="42" t="s">
        <v>1384</v>
      </c>
      <c r="R134" s="42" t="s">
        <v>389</v>
      </c>
      <c r="S134" s="42" t="s">
        <v>85</v>
      </c>
      <c r="T134" s="19"/>
    </row>
    <row r="135" spans="1:20" ht="17.25">
      <c r="A135" s="18">
        <v>131</v>
      </c>
      <c r="B135" s="19" t="s">
        <v>62</v>
      </c>
      <c r="C135" s="42" t="s">
        <v>677</v>
      </c>
      <c r="D135" s="42" t="s">
        <v>27</v>
      </c>
      <c r="E135" s="44">
        <v>18307010206</v>
      </c>
      <c r="F135" s="42"/>
      <c r="G135" s="44">
        <v>13</v>
      </c>
      <c r="H135" s="44">
        <v>11</v>
      </c>
      <c r="I135" s="23">
        <f t="shared" si="2"/>
        <v>24</v>
      </c>
      <c r="J135" s="42">
        <v>9957784939</v>
      </c>
      <c r="K135" s="42" t="s">
        <v>669</v>
      </c>
      <c r="L135" s="42" t="s">
        <v>670</v>
      </c>
      <c r="M135" s="42">
        <v>9678087179</v>
      </c>
      <c r="N135" s="42" t="s">
        <v>673</v>
      </c>
      <c r="O135" s="42">
        <v>9707807810</v>
      </c>
      <c r="P135" s="47">
        <v>43454</v>
      </c>
      <c r="Q135" s="42" t="s">
        <v>1391</v>
      </c>
      <c r="R135" s="42" t="s">
        <v>461</v>
      </c>
      <c r="S135" s="42" t="s">
        <v>85</v>
      </c>
      <c r="T135" s="19"/>
    </row>
    <row r="136" spans="1:20" ht="17.25">
      <c r="A136" s="18">
        <v>132</v>
      </c>
      <c r="B136" s="19" t="s">
        <v>62</v>
      </c>
      <c r="C136" s="42" t="s">
        <v>678</v>
      </c>
      <c r="D136" s="42" t="s">
        <v>27</v>
      </c>
      <c r="E136" s="44">
        <v>18307010207</v>
      </c>
      <c r="F136" s="42"/>
      <c r="G136" s="44">
        <v>15</v>
      </c>
      <c r="H136" s="44">
        <v>5</v>
      </c>
      <c r="I136" s="23">
        <f t="shared" si="2"/>
        <v>20</v>
      </c>
      <c r="J136" s="42">
        <v>8473069545</v>
      </c>
      <c r="K136" s="42" t="s">
        <v>669</v>
      </c>
      <c r="L136" s="42" t="s">
        <v>670</v>
      </c>
      <c r="M136" s="42">
        <v>9678087179</v>
      </c>
      <c r="N136" s="42" t="s">
        <v>673</v>
      </c>
      <c r="O136" s="42">
        <v>9508383695</v>
      </c>
      <c r="P136" s="47">
        <v>43454</v>
      </c>
      <c r="Q136" s="42" t="s">
        <v>1391</v>
      </c>
      <c r="R136" s="42" t="s">
        <v>408</v>
      </c>
      <c r="S136" s="42" t="s">
        <v>85</v>
      </c>
      <c r="T136" s="19"/>
    </row>
    <row r="137" spans="1:20" ht="17.25">
      <c r="A137" s="18">
        <v>133</v>
      </c>
      <c r="B137" s="19" t="s">
        <v>62</v>
      </c>
      <c r="C137" s="42" t="s">
        <v>679</v>
      </c>
      <c r="D137" s="42" t="s">
        <v>27</v>
      </c>
      <c r="E137" s="44">
        <v>18307010208</v>
      </c>
      <c r="F137" s="42"/>
      <c r="G137" s="44">
        <v>25</v>
      </c>
      <c r="H137" s="44">
        <v>20</v>
      </c>
      <c r="I137" s="23">
        <f t="shared" si="2"/>
        <v>45</v>
      </c>
      <c r="J137" s="42">
        <v>8753958886</v>
      </c>
      <c r="K137" s="42" t="s">
        <v>669</v>
      </c>
      <c r="L137" s="42" t="s">
        <v>670</v>
      </c>
      <c r="M137" s="42">
        <v>9678087179</v>
      </c>
      <c r="N137" s="42" t="s">
        <v>680</v>
      </c>
      <c r="O137" s="42">
        <v>8011557897</v>
      </c>
      <c r="P137" s="47">
        <v>43454</v>
      </c>
      <c r="Q137" s="42" t="s">
        <v>1391</v>
      </c>
      <c r="R137" s="42" t="s">
        <v>393</v>
      </c>
      <c r="S137" s="42" t="s">
        <v>85</v>
      </c>
      <c r="T137" s="19"/>
    </row>
    <row r="138" spans="1:20" ht="17.25">
      <c r="A138" s="18">
        <v>134</v>
      </c>
      <c r="B138" s="19" t="s">
        <v>62</v>
      </c>
      <c r="C138" s="42" t="s">
        <v>681</v>
      </c>
      <c r="D138" s="42" t="s">
        <v>27</v>
      </c>
      <c r="E138" s="44">
        <v>18307010209</v>
      </c>
      <c r="F138" s="42"/>
      <c r="G138" s="44">
        <v>13</v>
      </c>
      <c r="H138" s="44">
        <v>25</v>
      </c>
      <c r="I138" s="23">
        <f t="shared" si="2"/>
        <v>38</v>
      </c>
      <c r="J138" s="42">
        <v>8471854915</v>
      </c>
      <c r="K138" s="42" t="s">
        <v>669</v>
      </c>
      <c r="L138" s="42" t="s">
        <v>670</v>
      </c>
      <c r="M138" s="42">
        <v>9678087179</v>
      </c>
      <c r="N138" s="42" t="s">
        <v>680</v>
      </c>
      <c r="O138" s="42">
        <v>8011557897</v>
      </c>
      <c r="P138" s="47">
        <v>43454</v>
      </c>
      <c r="Q138" s="42" t="s">
        <v>1391</v>
      </c>
      <c r="R138" s="42" t="s">
        <v>367</v>
      </c>
      <c r="S138" s="42" t="s">
        <v>85</v>
      </c>
      <c r="T138" s="19"/>
    </row>
    <row r="139" spans="1:20" ht="17.25">
      <c r="A139" s="18">
        <v>135</v>
      </c>
      <c r="B139" s="19" t="s">
        <v>62</v>
      </c>
      <c r="C139" s="42" t="s">
        <v>682</v>
      </c>
      <c r="D139" s="42" t="s">
        <v>27</v>
      </c>
      <c r="E139" s="44">
        <v>18307010210</v>
      </c>
      <c r="F139" s="42"/>
      <c r="G139" s="44">
        <v>14</v>
      </c>
      <c r="H139" s="44">
        <v>17</v>
      </c>
      <c r="I139" s="23">
        <f t="shared" si="2"/>
        <v>31</v>
      </c>
      <c r="J139" s="42">
        <v>7896528135</v>
      </c>
      <c r="K139" s="42" t="s">
        <v>146</v>
      </c>
      <c r="L139" s="42" t="s">
        <v>229</v>
      </c>
      <c r="M139" s="42">
        <v>9954866964</v>
      </c>
      <c r="N139" s="42" t="s">
        <v>683</v>
      </c>
      <c r="O139" s="42">
        <v>9957707254</v>
      </c>
      <c r="P139" s="47">
        <v>43455</v>
      </c>
      <c r="Q139" s="42" t="s">
        <v>1392</v>
      </c>
      <c r="R139" s="42" t="s">
        <v>393</v>
      </c>
      <c r="S139" s="42" t="s">
        <v>85</v>
      </c>
      <c r="T139" s="19"/>
    </row>
    <row r="140" spans="1:20" ht="17.25">
      <c r="A140" s="18">
        <v>136</v>
      </c>
      <c r="B140" s="19" t="s">
        <v>62</v>
      </c>
      <c r="C140" s="42" t="s">
        <v>684</v>
      </c>
      <c r="D140" s="42" t="s">
        <v>27</v>
      </c>
      <c r="E140" s="44">
        <v>18307010212</v>
      </c>
      <c r="F140" s="42"/>
      <c r="G140" s="44">
        <v>22</v>
      </c>
      <c r="H140" s="44">
        <v>16</v>
      </c>
      <c r="I140" s="23">
        <f t="shared" si="2"/>
        <v>38</v>
      </c>
      <c r="J140" s="42">
        <v>8011551033</v>
      </c>
      <c r="K140" s="42" t="s">
        <v>669</v>
      </c>
      <c r="L140" s="42" t="s">
        <v>670</v>
      </c>
      <c r="M140" s="42">
        <v>9678087179</v>
      </c>
      <c r="N140" s="42" t="s">
        <v>680</v>
      </c>
      <c r="O140" s="42">
        <v>8011557897</v>
      </c>
      <c r="P140" s="47">
        <v>43455</v>
      </c>
      <c r="Q140" s="42" t="s">
        <v>1392</v>
      </c>
      <c r="R140" s="42" t="s">
        <v>416</v>
      </c>
      <c r="S140" s="42" t="s">
        <v>85</v>
      </c>
      <c r="T140" s="19"/>
    </row>
    <row r="141" spans="1:20" ht="17.25">
      <c r="A141" s="18">
        <v>137</v>
      </c>
      <c r="B141" s="19" t="s">
        <v>62</v>
      </c>
      <c r="C141" s="42" t="s">
        <v>685</v>
      </c>
      <c r="D141" s="42" t="s">
        <v>27</v>
      </c>
      <c r="E141" s="44">
        <v>18307010211</v>
      </c>
      <c r="F141" s="42"/>
      <c r="G141" s="44">
        <v>20</v>
      </c>
      <c r="H141" s="44">
        <v>30</v>
      </c>
      <c r="I141" s="23">
        <f t="shared" si="2"/>
        <v>50</v>
      </c>
      <c r="J141" s="42">
        <v>9954627605</v>
      </c>
      <c r="K141" s="42" t="s">
        <v>146</v>
      </c>
      <c r="L141" s="42" t="s">
        <v>229</v>
      </c>
      <c r="M141" s="42">
        <v>9954866964</v>
      </c>
      <c r="N141" s="42" t="s">
        <v>686</v>
      </c>
      <c r="O141" s="42">
        <v>9957781807</v>
      </c>
      <c r="P141" s="47">
        <v>43455</v>
      </c>
      <c r="Q141" s="42" t="s">
        <v>1392</v>
      </c>
      <c r="R141" s="42" t="s">
        <v>355</v>
      </c>
      <c r="S141" s="42" t="s">
        <v>85</v>
      </c>
      <c r="T141" s="19"/>
    </row>
    <row r="142" spans="1:20" ht="34.5">
      <c r="A142" s="18">
        <v>138</v>
      </c>
      <c r="B142" s="20" t="s">
        <v>62</v>
      </c>
      <c r="C142" s="42" t="s">
        <v>687</v>
      </c>
      <c r="D142" s="42" t="s">
        <v>27</v>
      </c>
      <c r="E142" s="44">
        <v>18307010213</v>
      </c>
      <c r="F142" s="42"/>
      <c r="G142" s="44">
        <v>22</v>
      </c>
      <c r="H142" s="44">
        <v>20</v>
      </c>
      <c r="I142" s="23">
        <f t="shared" si="2"/>
        <v>42</v>
      </c>
      <c r="J142" s="42">
        <v>9678678061</v>
      </c>
      <c r="K142" s="42" t="s">
        <v>597</v>
      </c>
      <c r="L142" s="42" t="s">
        <v>598</v>
      </c>
      <c r="M142" s="42">
        <v>9854621510</v>
      </c>
      <c r="N142" s="42" t="s">
        <v>602</v>
      </c>
      <c r="O142" s="42">
        <v>9957087544</v>
      </c>
      <c r="P142" s="47">
        <v>43456</v>
      </c>
      <c r="Q142" s="42" t="s">
        <v>1393</v>
      </c>
      <c r="R142" s="42" t="s">
        <v>408</v>
      </c>
      <c r="S142" s="42" t="s">
        <v>85</v>
      </c>
      <c r="T142" s="19"/>
    </row>
    <row r="143" spans="1:20" ht="17.25">
      <c r="A143" s="18">
        <v>139</v>
      </c>
      <c r="B143" s="19" t="s">
        <v>62</v>
      </c>
      <c r="C143" s="42" t="s">
        <v>688</v>
      </c>
      <c r="D143" s="42" t="s">
        <v>27</v>
      </c>
      <c r="E143" s="44">
        <v>18307010214</v>
      </c>
      <c r="F143" s="42"/>
      <c r="G143" s="44">
        <v>16</v>
      </c>
      <c r="H143" s="44">
        <v>17</v>
      </c>
      <c r="I143" s="23">
        <f t="shared" si="2"/>
        <v>33</v>
      </c>
      <c r="J143" s="42">
        <v>8812018246</v>
      </c>
      <c r="K143" s="42" t="s">
        <v>146</v>
      </c>
      <c r="L143" s="42" t="s">
        <v>229</v>
      </c>
      <c r="M143" s="42">
        <v>9954866964</v>
      </c>
      <c r="N143" s="42" t="s">
        <v>689</v>
      </c>
      <c r="O143" s="42">
        <v>9678590382</v>
      </c>
      <c r="P143" s="47">
        <v>43456</v>
      </c>
      <c r="Q143" s="42" t="s">
        <v>1393</v>
      </c>
      <c r="R143" s="42" t="s">
        <v>417</v>
      </c>
      <c r="S143" s="42" t="s">
        <v>85</v>
      </c>
      <c r="T143" s="19"/>
    </row>
    <row r="144" spans="1:20" ht="34.5">
      <c r="A144" s="18">
        <v>140</v>
      </c>
      <c r="B144" s="19" t="s">
        <v>62</v>
      </c>
      <c r="C144" s="42" t="s">
        <v>690</v>
      </c>
      <c r="D144" s="42" t="s">
        <v>27</v>
      </c>
      <c r="E144" s="44">
        <v>18307010216</v>
      </c>
      <c r="F144" s="42"/>
      <c r="G144" s="44">
        <v>30</v>
      </c>
      <c r="H144" s="44">
        <v>21</v>
      </c>
      <c r="I144" s="23">
        <f t="shared" si="2"/>
        <v>51</v>
      </c>
      <c r="J144" s="42">
        <v>9954907657</v>
      </c>
      <c r="K144" s="42" t="s">
        <v>633</v>
      </c>
      <c r="L144" s="42" t="s">
        <v>627</v>
      </c>
      <c r="M144" s="42">
        <v>9957825496</v>
      </c>
      <c r="N144" s="42" t="s">
        <v>691</v>
      </c>
      <c r="O144" s="42">
        <v>9508807083</v>
      </c>
      <c r="P144" s="47">
        <v>43456</v>
      </c>
      <c r="Q144" s="43" t="s">
        <v>1393</v>
      </c>
      <c r="R144" s="43" t="s">
        <v>417</v>
      </c>
      <c r="S144" s="42" t="s">
        <v>85</v>
      </c>
      <c r="T144" s="19"/>
    </row>
    <row r="145" spans="1:20" ht="17.25">
      <c r="A145" s="18">
        <v>141</v>
      </c>
      <c r="B145" s="19" t="s">
        <v>62</v>
      </c>
      <c r="C145" s="43" t="s">
        <v>692</v>
      </c>
      <c r="D145" s="43" t="s">
        <v>27</v>
      </c>
      <c r="E145" s="45">
        <v>18307010215</v>
      </c>
      <c r="F145" s="43"/>
      <c r="G145" s="45">
        <v>12</v>
      </c>
      <c r="H145" s="45">
        <v>16</v>
      </c>
      <c r="I145" s="23">
        <f t="shared" si="2"/>
        <v>28</v>
      </c>
      <c r="J145" s="43">
        <v>9707247204</v>
      </c>
      <c r="K145" s="43" t="s">
        <v>146</v>
      </c>
      <c r="L145" s="43" t="s">
        <v>229</v>
      </c>
      <c r="M145" s="43">
        <v>9954866964</v>
      </c>
      <c r="N145" s="43" t="s">
        <v>689</v>
      </c>
      <c r="O145" s="43">
        <v>9678590382</v>
      </c>
      <c r="P145" s="47">
        <v>43456</v>
      </c>
      <c r="Q145" s="42" t="s">
        <v>1393</v>
      </c>
      <c r="R145" s="42" t="s">
        <v>417</v>
      </c>
      <c r="S145" s="42" t="s">
        <v>85</v>
      </c>
      <c r="T145" s="19"/>
    </row>
    <row r="146" spans="1:20" ht="17.25">
      <c r="A146" s="18">
        <v>142</v>
      </c>
      <c r="B146" s="19" t="s">
        <v>62</v>
      </c>
      <c r="C146" s="42" t="s">
        <v>693</v>
      </c>
      <c r="D146" s="42" t="s">
        <v>27</v>
      </c>
      <c r="E146" s="44">
        <v>18307010217</v>
      </c>
      <c r="F146" s="42"/>
      <c r="G146" s="44">
        <v>34</v>
      </c>
      <c r="H146" s="44">
        <v>22</v>
      </c>
      <c r="I146" s="23">
        <f t="shared" si="2"/>
        <v>56</v>
      </c>
      <c r="J146" s="42">
        <v>8011410606</v>
      </c>
      <c r="K146" s="42" t="s">
        <v>669</v>
      </c>
      <c r="L146" s="42" t="s">
        <v>694</v>
      </c>
      <c r="M146" s="42">
        <v>9435571856</v>
      </c>
      <c r="N146" s="42" t="s">
        <v>691</v>
      </c>
      <c r="O146" s="42">
        <v>9678156287</v>
      </c>
      <c r="P146" s="47">
        <v>43458</v>
      </c>
      <c r="Q146" s="42" t="s">
        <v>1389</v>
      </c>
      <c r="R146" s="42" t="s">
        <v>408</v>
      </c>
      <c r="S146" s="42" t="s">
        <v>85</v>
      </c>
      <c r="T146" s="19"/>
    </row>
    <row r="147" spans="1:20" ht="34.5">
      <c r="A147" s="18">
        <v>143</v>
      </c>
      <c r="B147" s="19" t="s">
        <v>62</v>
      </c>
      <c r="C147" s="42" t="s">
        <v>695</v>
      </c>
      <c r="D147" s="42" t="s">
        <v>27</v>
      </c>
      <c r="E147" s="44">
        <v>18307010218</v>
      </c>
      <c r="F147" s="42"/>
      <c r="G147" s="44">
        <v>31</v>
      </c>
      <c r="H147" s="44">
        <v>14</v>
      </c>
      <c r="I147" s="23">
        <f t="shared" si="2"/>
        <v>45</v>
      </c>
      <c r="J147" s="42">
        <v>9975585754</v>
      </c>
      <c r="K147" s="42" t="s">
        <v>633</v>
      </c>
      <c r="L147" s="42" t="s">
        <v>627</v>
      </c>
      <c r="M147" s="42">
        <v>9957825496</v>
      </c>
      <c r="N147" s="42" t="s">
        <v>696</v>
      </c>
      <c r="O147" s="42">
        <v>8011411697</v>
      </c>
      <c r="P147" s="47">
        <v>43458</v>
      </c>
      <c r="Q147" s="42" t="s">
        <v>1389</v>
      </c>
      <c r="R147" s="42" t="s">
        <v>416</v>
      </c>
      <c r="S147" s="42" t="s">
        <v>85</v>
      </c>
      <c r="T147" s="19"/>
    </row>
    <row r="148" spans="1:20" ht="34.5">
      <c r="A148" s="18">
        <v>144</v>
      </c>
      <c r="B148" s="19" t="s">
        <v>62</v>
      </c>
      <c r="C148" s="42" t="s">
        <v>697</v>
      </c>
      <c r="D148" s="42" t="s">
        <v>27</v>
      </c>
      <c r="E148" s="44">
        <v>18307010219</v>
      </c>
      <c r="F148" s="42"/>
      <c r="G148" s="44">
        <v>23</v>
      </c>
      <c r="H148" s="44">
        <v>12</v>
      </c>
      <c r="I148" s="23">
        <f t="shared" si="2"/>
        <v>35</v>
      </c>
      <c r="J148" s="42">
        <v>9859060741</v>
      </c>
      <c r="K148" s="42" t="s">
        <v>633</v>
      </c>
      <c r="L148" s="42" t="s">
        <v>627</v>
      </c>
      <c r="M148" s="42">
        <v>9957825496</v>
      </c>
      <c r="N148" s="42" t="s">
        <v>696</v>
      </c>
      <c r="O148" s="42">
        <v>8011411697</v>
      </c>
      <c r="P148" s="47">
        <v>43458</v>
      </c>
      <c r="Q148" s="42" t="s">
        <v>1389</v>
      </c>
      <c r="R148" s="42" t="s">
        <v>408</v>
      </c>
      <c r="S148" s="42" t="s">
        <v>85</v>
      </c>
      <c r="T148" s="19"/>
    </row>
    <row r="149" spans="1:20" ht="34.5">
      <c r="A149" s="18">
        <v>145</v>
      </c>
      <c r="B149" s="19" t="s">
        <v>62</v>
      </c>
      <c r="C149" s="42" t="s">
        <v>698</v>
      </c>
      <c r="D149" s="42" t="s">
        <v>27</v>
      </c>
      <c r="E149" s="44">
        <v>18307010220</v>
      </c>
      <c r="F149" s="42"/>
      <c r="G149" s="44">
        <v>9</v>
      </c>
      <c r="H149" s="44">
        <v>12</v>
      </c>
      <c r="I149" s="23">
        <f t="shared" si="2"/>
        <v>21</v>
      </c>
      <c r="J149" s="42">
        <v>8486525395</v>
      </c>
      <c r="K149" s="42" t="s">
        <v>699</v>
      </c>
      <c r="L149" s="42" t="s">
        <v>627</v>
      </c>
      <c r="M149" s="42">
        <v>9957825496</v>
      </c>
      <c r="N149" s="42" t="s">
        <v>700</v>
      </c>
      <c r="O149" s="42">
        <v>8876060518</v>
      </c>
      <c r="P149" s="47">
        <v>43460</v>
      </c>
      <c r="Q149" s="42" t="s">
        <v>1384</v>
      </c>
      <c r="R149" s="42" t="s">
        <v>416</v>
      </c>
      <c r="S149" s="42" t="s">
        <v>85</v>
      </c>
      <c r="T149" s="19"/>
    </row>
    <row r="150" spans="1:20" ht="34.5">
      <c r="A150" s="18">
        <v>146</v>
      </c>
      <c r="B150" s="19" t="s">
        <v>62</v>
      </c>
      <c r="C150" s="42" t="s">
        <v>701</v>
      </c>
      <c r="D150" s="42" t="s">
        <v>27</v>
      </c>
      <c r="E150" s="44">
        <v>18307010221</v>
      </c>
      <c r="F150" s="42"/>
      <c r="G150" s="44">
        <v>10</v>
      </c>
      <c r="H150" s="44">
        <v>19</v>
      </c>
      <c r="I150" s="23">
        <f t="shared" si="2"/>
        <v>29</v>
      </c>
      <c r="J150" s="42">
        <v>9954339925</v>
      </c>
      <c r="K150" s="42" t="s">
        <v>633</v>
      </c>
      <c r="L150" s="42" t="s">
        <v>627</v>
      </c>
      <c r="M150" s="42">
        <v>9957825496</v>
      </c>
      <c r="N150" s="42" t="s">
        <v>702</v>
      </c>
      <c r="O150" s="42">
        <v>9188760605</v>
      </c>
      <c r="P150" s="47">
        <v>43460</v>
      </c>
      <c r="Q150" s="42" t="s">
        <v>1384</v>
      </c>
      <c r="R150" s="42" t="s">
        <v>389</v>
      </c>
      <c r="S150" s="42" t="s">
        <v>85</v>
      </c>
      <c r="T150" s="19"/>
    </row>
    <row r="151" spans="1:20" ht="34.5">
      <c r="A151" s="18">
        <v>147</v>
      </c>
      <c r="B151" s="19" t="s">
        <v>62</v>
      </c>
      <c r="C151" s="42" t="s">
        <v>703</v>
      </c>
      <c r="D151" s="42" t="s">
        <v>27</v>
      </c>
      <c r="E151" s="44">
        <v>18307010222</v>
      </c>
      <c r="F151" s="42"/>
      <c r="G151" s="44">
        <v>15</v>
      </c>
      <c r="H151" s="44">
        <v>21</v>
      </c>
      <c r="I151" s="23">
        <f t="shared" si="2"/>
        <v>36</v>
      </c>
      <c r="J151" s="42">
        <v>8751954376</v>
      </c>
      <c r="K151" s="42" t="s">
        <v>648</v>
      </c>
      <c r="L151" s="42" t="s">
        <v>627</v>
      </c>
      <c r="M151" s="42">
        <v>9957825496</v>
      </c>
      <c r="N151" s="42" t="s">
        <v>86</v>
      </c>
      <c r="O151" s="42">
        <v>8486616995</v>
      </c>
      <c r="P151" s="47">
        <v>43460</v>
      </c>
      <c r="Q151" s="42" t="s">
        <v>1384</v>
      </c>
      <c r="R151" s="42" t="s">
        <v>152</v>
      </c>
      <c r="S151" s="42" t="s">
        <v>85</v>
      </c>
      <c r="T151" s="19"/>
    </row>
    <row r="152" spans="1:20" ht="34.5">
      <c r="A152" s="18">
        <v>148</v>
      </c>
      <c r="B152" s="19" t="s">
        <v>62</v>
      </c>
      <c r="C152" s="42" t="s">
        <v>704</v>
      </c>
      <c r="D152" s="42" t="s">
        <v>27</v>
      </c>
      <c r="E152" s="44">
        <v>18307010223</v>
      </c>
      <c r="F152" s="42"/>
      <c r="G152" s="44">
        <v>32</v>
      </c>
      <c r="H152" s="44">
        <v>15</v>
      </c>
      <c r="I152" s="23">
        <f t="shared" si="2"/>
        <v>47</v>
      </c>
      <c r="J152" s="42">
        <v>9854801662</v>
      </c>
      <c r="K152" s="42" t="s">
        <v>633</v>
      </c>
      <c r="L152" s="42" t="s">
        <v>627</v>
      </c>
      <c r="M152" s="42">
        <v>9957825496</v>
      </c>
      <c r="N152" s="42" t="s">
        <v>702</v>
      </c>
      <c r="O152" s="42">
        <v>9188760605</v>
      </c>
      <c r="P152" s="47">
        <v>43460</v>
      </c>
      <c r="Q152" s="42" t="s">
        <v>1384</v>
      </c>
      <c r="R152" s="42" t="s">
        <v>368</v>
      </c>
      <c r="S152" s="42" t="s">
        <v>85</v>
      </c>
      <c r="T152" s="19"/>
    </row>
    <row r="153" spans="1:20" ht="34.5">
      <c r="A153" s="18">
        <v>149</v>
      </c>
      <c r="B153" s="19" t="s">
        <v>62</v>
      </c>
      <c r="C153" s="42" t="s">
        <v>730</v>
      </c>
      <c r="D153" s="42" t="s">
        <v>27</v>
      </c>
      <c r="E153" s="44">
        <v>18307010119</v>
      </c>
      <c r="F153" s="42"/>
      <c r="G153" s="44">
        <v>14</v>
      </c>
      <c r="H153" s="44">
        <v>11</v>
      </c>
      <c r="I153" s="23">
        <f t="shared" si="2"/>
        <v>25</v>
      </c>
      <c r="J153" s="42">
        <v>9954257009</v>
      </c>
      <c r="K153" s="42" t="s">
        <v>146</v>
      </c>
      <c r="L153" s="42" t="s">
        <v>229</v>
      </c>
      <c r="M153" s="42">
        <v>9954866964</v>
      </c>
      <c r="N153" s="42" t="s">
        <v>712</v>
      </c>
      <c r="O153" s="42">
        <v>9854429139</v>
      </c>
      <c r="P153" s="47">
        <v>43461</v>
      </c>
      <c r="Q153" s="42" t="s">
        <v>1391</v>
      </c>
      <c r="R153" s="42" t="s">
        <v>389</v>
      </c>
      <c r="S153" s="42" t="s">
        <v>85</v>
      </c>
      <c r="T153" s="19"/>
    </row>
    <row r="154" spans="1:20" ht="34.5">
      <c r="A154" s="18">
        <v>150</v>
      </c>
      <c r="B154" s="19" t="s">
        <v>62</v>
      </c>
      <c r="C154" s="42" t="s">
        <v>705</v>
      </c>
      <c r="D154" s="42" t="s">
        <v>27</v>
      </c>
      <c r="E154" s="44">
        <v>18307010225</v>
      </c>
      <c r="F154" s="42"/>
      <c r="G154" s="44">
        <v>20</v>
      </c>
      <c r="H154" s="44">
        <v>36</v>
      </c>
      <c r="I154" s="23">
        <f t="shared" si="2"/>
        <v>56</v>
      </c>
      <c r="J154" s="42">
        <v>8876535565</v>
      </c>
      <c r="K154" s="42" t="s">
        <v>699</v>
      </c>
      <c r="L154" s="42" t="s">
        <v>627</v>
      </c>
      <c r="M154" s="42">
        <v>9957825496</v>
      </c>
      <c r="N154" s="42" t="s">
        <v>706</v>
      </c>
      <c r="O154" s="42">
        <v>9854315843</v>
      </c>
      <c r="P154" s="47">
        <v>43461</v>
      </c>
      <c r="Q154" s="42" t="s">
        <v>1391</v>
      </c>
      <c r="R154" s="42" t="s">
        <v>393</v>
      </c>
      <c r="S154" s="42" t="s">
        <v>85</v>
      </c>
      <c r="T154" s="19"/>
    </row>
    <row r="155" spans="1:20" ht="34.5">
      <c r="A155" s="18">
        <v>151</v>
      </c>
      <c r="B155" s="19" t="s">
        <v>62</v>
      </c>
      <c r="C155" s="42" t="s">
        <v>707</v>
      </c>
      <c r="D155" s="42" t="s">
        <v>27</v>
      </c>
      <c r="E155" s="44">
        <v>18307010226</v>
      </c>
      <c r="F155" s="42"/>
      <c r="G155" s="44">
        <v>29</v>
      </c>
      <c r="H155" s="44">
        <v>22</v>
      </c>
      <c r="I155" s="23">
        <f t="shared" si="2"/>
        <v>51</v>
      </c>
      <c r="J155" s="42">
        <v>7896520521</v>
      </c>
      <c r="K155" s="42" t="s">
        <v>633</v>
      </c>
      <c r="L155" s="42" t="s">
        <v>627</v>
      </c>
      <c r="M155" s="42">
        <v>9957825496</v>
      </c>
      <c r="N155" s="42" t="s">
        <v>708</v>
      </c>
      <c r="O155" s="42">
        <v>9854936377</v>
      </c>
      <c r="P155" s="47">
        <v>43461</v>
      </c>
      <c r="Q155" s="42" t="s">
        <v>1391</v>
      </c>
      <c r="R155" s="42" t="s">
        <v>393</v>
      </c>
      <c r="S155" s="42" t="s">
        <v>85</v>
      </c>
      <c r="T155" s="19"/>
    </row>
    <row r="156" spans="1:20" ht="34.5">
      <c r="A156" s="18">
        <v>152</v>
      </c>
      <c r="B156" s="19" t="s">
        <v>62</v>
      </c>
      <c r="C156" s="42" t="s">
        <v>709</v>
      </c>
      <c r="D156" s="42" t="s">
        <v>27</v>
      </c>
      <c r="E156" s="44">
        <v>18307010227</v>
      </c>
      <c r="F156" s="42"/>
      <c r="G156" s="44">
        <v>40</v>
      </c>
      <c r="H156" s="44">
        <v>39</v>
      </c>
      <c r="I156" s="23">
        <f t="shared" si="2"/>
        <v>79</v>
      </c>
      <c r="J156" s="42">
        <v>7399803528</v>
      </c>
      <c r="K156" s="42" t="s">
        <v>699</v>
      </c>
      <c r="L156" s="42" t="s">
        <v>627</v>
      </c>
      <c r="M156" s="42">
        <v>9957825496</v>
      </c>
      <c r="N156" s="42" t="s">
        <v>710</v>
      </c>
      <c r="O156" s="42">
        <v>9957461594</v>
      </c>
      <c r="P156" s="47">
        <v>43462</v>
      </c>
      <c r="Q156" s="42" t="s">
        <v>1392</v>
      </c>
      <c r="R156" s="42" t="s">
        <v>411</v>
      </c>
      <c r="S156" s="42" t="s">
        <v>85</v>
      </c>
      <c r="T156" s="19"/>
    </row>
    <row r="157" spans="1:20" ht="17.25">
      <c r="A157" s="18">
        <v>153</v>
      </c>
      <c r="B157" s="19" t="s">
        <v>62</v>
      </c>
      <c r="C157" s="42" t="s">
        <v>711</v>
      </c>
      <c r="D157" s="42" t="s">
        <v>27</v>
      </c>
      <c r="E157" s="44">
        <v>18307010118</v>
      </c>
      <c r="F157" s="42"/>
      <c r="G157" s="44">
        <v>22</v>
      </c>
      <c r="H157" s="44">
        <v>16</v>
      </c>
      <c r="I157" s="23">
        <f t="shared" si="2"/>
        <v>38</v>
      </c>
      <c r="J157" s="42">
        <v>8822163242</v>
      </c>
      <c r="K157" s="42" t="s">
        <v>146</v>
      </c>
      <c r="L157" s="42" t="s">
        <v>229</v>
      </c>
      <c r="M157" s="42">
        <v>9954866964</v>
      </c>
      <c r="N157" s="42" t="s">
        <v>712</v>
      </c>
      <c r="O157" s="42">
        <v>9854429139</v>
      </c>
      <c r="P157" s="47">
        <v>43462</v>
      </c>
      <c r="Q157" s="42" t="s">
        <v>1392</v>
      </c>
      <c r="R157" s="42" t="s">
        <v>367</v>
      </c>
      <c r="S157" s="42" t="s">
        <v>85</v>
      </c>
      <c r="T157" s="19"/>
    </row>
    <row r="158" spans="1:20" ht="17.25">
      <c r="A158" s="18">
        <v>154</v>
      </c>
      <c r="B158" s="19" t="s">
        <v>62</v>
      </c>
      <c r="C158" s="42" t="s">
        <v>713</v>
      </c>
      <c r="D158" s="42" t="s">
        <v>27</v>
      </c>
      <c r="E158" s="44">
        <v>18307010117</v>
      </c>
      <c r="F158" s="42"/>
      <c r="G158" s="44">
        <v>17</v>
      </c>
      <c r="H158" s="44">
        <v>17</v>
      </c>
      <c r="I158" s="23">
        <f t="shared" si="2"/>
        <v>34</v>
      </c>
      <c r="J158" s="42">
        <v>9954507142</v>
      </c>
      <c r="K158" s="42" t="s">
        <v>146</v>
      </c>
      <c r="L158" s="42" t="s">
        <v>229</v>
      </c>
      <c r="M158" s="42">
        <v>9954866964</v>
      </c>
      <c r="N158" s="42" t="s">
        <v>222</v>
      </c>
      <c r="O158" s="42">
        <v>9678057742</v>
      </c>
      <c r="P158" s="47">
        <v>43462</v>
      </c>
      <c r="Q158" s="42" t="s">
        <v>1392</v>
      </c>
      <c r="R158" s="42" t="s">
        <v>367</v>
      </c>
      <c r="S158" s="42" t="s">
        <v>85</v>
      </c>
      <c r="T158" s="19"/>
    </row>
    <row r="159" spans="1:20" ht="34.5">
      <c r="A159" s="18">
        <v>155</v>
      </c>
      <c r="B159" s="19" t="s">
        <v>62</v>
      </c>
      <c r="C159" s="42" t="s">
        <v>717</v>
      </c>
      <c r="D159" s="42" t="s">
        <v>27</v>
      </c>
      <c r="E159" s="44">
        <v>18307010134</v>
      </c>
      <c r="F159" s="42"/>
      <c r="G159" s="44">
        <v>26</v>
      </c>
      <c r="H159" s="44">
        <v>26</v>
      </c>
      <c r="I159" s="23">
        <f t="shared" si="2"/>
        <v>52</v>
      </c>
      <c r="J159" s="42">
        <v>9954126804</v>
      </c>
      <c r="K159" s="42" t="s">
        <v>569</v>
      </c>
      <c r="L159" s="42" t="s">
        <v>572</v>
      </c>
      <c r="M159" s="42">
        <v>9859112732</v>
      </c>
      <c r="N159" s="42" t="s">
        <v>573</v>
      </c>
      <c r="O159" s="42">
        <v>9954266682</v>
      </c>
      <c r="P159" s="47">
        <v>43463</v>
      </c>
      <c r="Q159" s="42" t="s">
        <v>1393</v>
      </c>
      <c r="R159" s="42" t="s">
        <v>367</v>
      </c>
      <c r="S159" s="42" t="s">
        <v>85</v>
      </c>
      <c r="T159" s="19"/>
    </row>
    <row r="160" spans="1:20" ht="34.5">
      <c r="A160" s="18">
        <v>156</v>
      </c>
      <c r="B160" s="19" t="s">
        <v>62</v>
      </c>
      <c r="C160" s="42" t="s">
        <v>718</v>
      </c>
      <c r="D160" s="42" t="s">
        <v>27</v>
      </c>
      <c r="E160" s="44">
        <v>18307010135</v>
      </c>
      <c r="F160" s="42"/>
      <c r="G160" s="44">
        <v>29</v>
      </c>
      <c r="H160" s="44">
        <v>31</v>
      </c>
      <c r="I160" s="23">
        <f t="shared" si="2"/>
        <v>60</v>
      </c>
      <c r="J160" s="42">
        <v>9954382648</v>
      </c>
      <c r="K160" s="42" t="s">
        <v>569</v>
      </c>
      <c r="L160" s="42" t="s">
        <v>572</v>
      </c>
      <c r="M160" s="42">
        <v>9859112732</v>
      </c>
      <c r="N160" s="42" t="s">
        <v>573</v>
      </c>
      <c r="O160" s="42">
        <v>9954266682</v>
      </c>
      <c r="P160" s="47">
        <v>43463</v>
      </c>
      <c r="Q160" s="42" t="s">
        <v>1393</v>
      </c>
      <c r="R160" s="42" t="s">
        <v>367</v>
      </c>
      <c r="S160" s="42" t="s">
        <v>85</v>
      </c>
      <c r="T160" s="19"/>
    </row>
    <row r="161" spans="1:20" ht="17.25">
      <c r="A161" s="18">
        <v>157</v>
      </c>
      <c r="B161" s="19" t="s">
        <v>62</v>
      </c>
      <c r="C161" s="42" t="s">
        <v>719</v>
      </c>
      <c r="D161" s="42" t="s">
        <v>27</v>
      </c>
      <c r="E161" s="44">
        <v>18307010136</v>
      </c>
      <c r="F161" s="42"/>
      <c r="G161" s="44">
        <v>10</v>
      </c>
      <c r="H161" s="44">
        <v>18</v>
      </c>
      <c r="I161" s="23">
        <f t="shared" si="2"/>
        <v>28</v>
      </c>
      <c r="J161" s="42">
        <v>9508082551</v>
      </c>
      <c r="K161" s="42" t="s">
        <v>87</v>
      </c>
      <c r="L161" s="42" t="s">
        <v>88</v>
      </c>
      <c r="M161" s="42">
        <v>8486605281</v>
      </c>
      <c r="N161" s="42" t="s">
        <v>364</v>
      </c>
      <c r="O161" s="42">
        <v>9613004117</v>
      </c>
      <c r="P161" s="47">
        <v>43463</v>
      </c>
      <c r="Q161" s="42" t="s">
        <v>1393</v>
      </c>
      <c r="R161" s="42" t="s">
        <v>416</v>
      </c>
      <c r="S161" s="42" t="s">
        <v>85</v>
      </c>
      <c r="T161" s="19"/>
    </row>
    <row r="162" spans="1:20" ht="17.25">
      <c r="A162" s="18">
        <v>158</v>
      </c>
      <c r="B162" s="19" t="s">
        <v>62</v>
      </c>
      <c r="C162" s="42" t="s">
        <v>720</v>
      </c>
      <c r="D162" s="42" t="s">
        <v>27</v>
      </c>
      <c r="E162" s="44">
        <v>18307010101</v>
      </c>
      <c r="F162" s="42"/>
      <c r="G162" s="44">
        <v>27</v>
      </c>
      <c r="H162" s="44">
        <v>16</v>
      </c>
      <c r="I162" s="23">
        <f t="shared" si="2"/>
        <v>43</v>
      </c>
      <c r="J162" s="42">
        <v>8876009924</v>
      </c>
      <c r="K162" s="42" t="s">
        <v>669</v>
      </c>
      <c r="L162" s="42" t="s">
        <v>694</v>
      </c>
      <c r="M162" s="42">
        <v>9435571856</v>
      </c>
      <c r="N162" s="42" t="s">
        <v>721</v>
      </c>
      <c r="O162" s="42">
        <v>9678890334</v>
      </c>
      <c r="P162" s="47">
        <v>43465</v>
      </c>
      <c r="Q162" s="42" t="s">
        <v>1389</v>
      </c>
      <c r="R162" s="42" t="s">
        <v>368</v>
      </c>
      <c r="S162" s="42" t="s">
        <v>85</v>
      </c>
      <c r="T162" s="19"/>
    </row>
    <row r="163" spans="1:20" ht="34.5">
      <c r="A163" s="18">
        <v>159</v>
      </c>
      <c r="B163" s="19" t="s">
        <v>62</v>
      </c>
      <c r="C163" s="42" t="s">
        <v>722</v>
      </c>
      <c r="D163" s="42" t="s">
        <v>27</v>
      </c>
      <c r="E163" s="44">
        <v>18307010102</v>
      </c>
      <c r="F163" s="42"/>
      <c r="G163" s="44">
        <v>23</v>
      </c>
      <c r="H163" s="44">
        <v>20</v>
      </c>
      <c r="I163" s="23">
        <f t="shared" si="2"/>
        <v>43</v>
      </c>
      <c r="J163" s="42">
        <v>8399869871</v>
      </c>
      <c r="K163" s="42" t="s">
        <v>669</v>
      </c>
      <c r="L163" s="42" t="s">
        <v>694</v>
      </c>
      <c r="M163" s="42">
        <v>9435571856</v>
      </c>
      <c r="N163" s="42" t="s">
        <v>721</v>
      </c>
      <c r="O163" s="42">
        <v>9678890334</v>
      </c>
      <c r="P163" s="47">
        <v>43465</v>
      </c>
      <c r="Q163" s="42" t="s">
        <v>1389</v>
      </c>
      <c r="R163" s="42" t="s">
        <v>461</v>
      </c>
      <c r="S163" s="42" t="s">
        <v>85</v>
      </c>
      <c r="T163" s="19"/>
    </row>
    <row r="164" spans="1:20" ht="17.25">
      <c r="A164" s="18">
        <v>160</v>
      </c>
      <c r="B164" s="19" t="s">
        <v>62</v>
      </c>
      <c r="C164" s="42" t="s">
        <v>723</v>
      </c>
      <c r="D164" s="42" t="s">
        <v>27</v>
      </c>
      <c r="E164" s="44">
        <v>18307010103</v>
      </c>
      <c r="F164" s="42"/>
      <c r="G164" s="44">
        <v>20</v>
      </c>
      <c r="H164" s="44">
        <v>35</v>
      </c>
      <c r="I164" s="23">
        <f t="shared" si="2"/>
        <v>55</v>
      </c>
      <c r="J164" s="42">
        <v>7896967223</v>
      </c>
      <c r="K164" s="42" t="s">
        <v>669</v>
      </c>
      <c r="L164" s="42" t="s">
        <v>724</v>
      </c>
      <c r="M164" s="42">
        <v>9435571856</v>
      </c>
      <c r="N164" s="42" t="s">
        <v>721</v>
      </c>
      <c r="O164" s="42">
        <v>9678890334</v>
      </c>
      <c r="P164" s="47">
        <v>43465</v>
      </c>
      <c r="Q164" s="19" t="s">
        <v>1389</v>
      </c>
      <c r="R164" s="42" t="s">
        <v>461</v>
      </c>
      <c r="S164" s="42" t="s">
        <v>85</v>
      </c>
      <c r="T164" s="19"/>
    </row>
    <row r="165" spans="1:20">
      <c r="A165" s="17" t="s">
        <v>11</v>
      </c>
      <c r="B165" s="17"/>
      <c r="C165" s="17">
        <f>COUNTIFS(C5:C164,"*")</f>
        <v>160</v>
      </c>
      <c r="D165" s="17"/>
      <c r="E165" s="31"/>
      <c r="F165" s="17"/>
      <c r="G165" s="17">
        <f>SUM(G5:G164)</f>
        <v>3665</v>
      </c>
      <c r="H165" s="17">
        <f>SUM(H5:H164)</f>
        <v>3516</v>
      </c>
      <c r="I165" s="17">
        <f>SUM(I5:I164)</f>
        <v>7181</v>
      </c>
      <c r="J165" s="17"/>
      <c r="K165" s="17"/>
      <c r="L165" s="17"/>
      <c r="M165" s="17"/>
      <c r="N165" s="17"/>
      <c r="O165" s="17"/>
      <c r="P165" s="32"/>
      <c r="Q165" s="17"/>
      <c r="R165" s="17"/>
      <c r="S165" s="17"/>
      <c r="T165" s="33"/>
    </row>
    <row r="166" spans="1:20">
      <c r="A166" s="34" t="s">
        <v>61</v>
      </c>
      <c r="B166" s="35">
        <f>COUNTIF(B$5:B$164,"Team 1")</f>
        <v>79</v>
      </c>
      <c r="C166" s="34" t="s">
        <v>27</v>
      </c>
      <c r="D166" s="35">
        <f>COUNTIF(D5:D164,"Anganwadi")</f>
        <v>160</v>
      </c>
    </row>
    <row r="167" spans="1:20">
      <c r="A167" s="34" t="s">
        <v>62</v>
      </c>
      <c r="B167" s="35">
        <f>COUNTIF(B$6:B$164,"Team 2")</f>
        <v>81</v>
      </c>
      <c r="C167" s="34" t="s">
        <v>25</v>
      </c>
      <c r="D167" s="35">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7.25"/>
  <cols>
    <col min="1" max="1" width="8.42578125" style="37" customWidth="1"/>
    <col min="2" max="2" width="14.42578125" style="37" customWidth="1"/>
    <col min="3" max="3" width="25.85546875" style="37" customWidth="1"/>
    <col min="4" max="4" width="17.5703125" style="37" bestFit="1" customWidth="1"/>
    <col min="5" max="5" width="16" style="57" customWidth="1"/>
    <col min="6" max="6" width="17" style="37" customWidth="1"/>
    <col min="7" max="7" width="6.140625" style="57" customWidth="1"/>
    <col min="8" max="8" width="6.42578125" style="57" bestFit="1" customWidth="1"/>
    <col min="9" max="9" width="6.42578125" style="37" bestFit="1" customWidth="1"/>
    <col min="10" max="10" width="16.7109375" style="37" customWidth="1"/>
    <col min="11" max="13" width="19.5703125" style="37" customWidth="1"/>
    <col min="14" max="14" width="19.140625" style="37" customWidth="1"/>
    <col min="15" max="15" width="17.140625" style="37" bestFit="1" customWidth="1"/>
    <col min="16" max="16" width="15.28515625" style="37" customWidth="1"/>
    <col min="17" max="17" width="11.5703125" style="37" bestFit="1" customWidth="1"/>
    <col min="18" max="18" width="17.5703125" style="37" customWidth="1"/>
    <col min="19" max="19" width="19.5703125" style="37" customWidth="1"/>
    <col min="20" max="16384" width="9.140625" style="37"/>
  </cols>
  <sheetData>
    <row r="1" spans="1:20" ht="51" customHeight="1">
      <c r="A1" s="132" t="s">
        <v>348</v>
      </c>
      <c r="B1" s="132"/>
      <c r="C1" s="132"/>
      <c r="D1" s="133"/>
      <c r="E1" s="133"/>
      <c r="F1" s="133"/>
      <c r="G1" s="133"/>
      <c r="H1" s="133"/>
      <c r="I1" s="133"/>
      <c r="J1" s="133"/>
      <c r="K1" s="133"/>
      <c r="L1" s="133"/>
      <c r="M1" s="133"/>
      <c r="N1" s="133"/>
      <c r="O1" s="133"/>
      <c r="P1" s="133"/>
      <c r="Q1" s="133"/>
      <c r="R1" s="133"/>
      <c r="S1" s="133"/>
    </row>
    <row r="2" spans="1:20">
      <c r="A2" s="138" t="s">
        <v>59</v>
      </c>
      <c r="B2" s="139"/>
      <c r="C2" s="139"/>
      <c r="D2" s="38">
        <v>43466</v>
      </c>
      <c r="E2" s="39"/>
      <c r="F2" s="39"/>
      <c r="G2" s="39"/>
      <c r="H2" s="39"/>
      <c r="I2" s="39"/>
      <c r="J2" s="39"/>
      <c r="K2" s="39"/>
      <c r="L2" s="39"/>
      <c r="M2" s="39"/>
      <c r="N2" s="39"/>
      <c r="O2" s="39"/>
      <c r="P2" s="39"/>
      <c r="Q2" s="39"/>
      <c r="R2" s="39"/>
      <c r="S2" s="39"/>
    </row>
    <row r="3" spans="1:20" ht="24" customHeight="1">
      <c r="A3" s="134" t="s">
        <v>14</v>
      </c>
      <c r="B3" s="136" t="s">
        <v>780</v>
      </c>
      <c r="C3" s="135" t="s">
        <v>7</v>
      </c>
      <c r="D3" s="135" t="s">
        <v>55</v>
      </c>
      <c r="E3" s="135" t="s">
        <v>16</v>
      </c>
      <c r="F3" s="135" t="s">
        <v>347</v>
      </c>
      <c r="G3" s="135" t="s">
        <v>8</v>
      </c>
      <c r="H3" s="135"/>
      <c r="I3" s="135"/>
      <c r="J3" s="135" t="s">
        <v>33</v>
      </c>
      <c r="K3" s="136" t="s">
        <v>35</v>
      </c>
      <c r="L3" s="136" t="s">
        <v>52</v>
      </c>
      <c r="M3" s="136" t="s">
        <v>53</v>
      </c>
      <c r="N3" s="136" t="s">
        <v>36</v>
      </c>
      <c r="O3" s="136" t="s">
        <v>37</v>
      </c>
      <c r="P3" s="134" t="s">
        <v>54</v>
      </c>
      <c r="Q3" s="135" t="s">
        <v>781</v>
      </c>
      <c r="R3" s="135" t="s">
        <v>34</v>
      </c>
      <c r="S3" s="135" t="s">
        <v>782</v>
      </c>
      <c r="T3" s="135" t="s">
        <v>13</v>
      </c>
    </row>
    <row r="4" spans="1:20" ht="25.5" customHeight="1">
      <c r="A4" s="134"/>
      <c r="B4" s="140"/>
      <c r="C4" s="135"/>
      <c r="D4" s="135"/>
      <c r="E4" s="135"/>
      <c r="F4" s="135"/>
      <c r="G4" s="40" t="s">
        <v>9</v>
      </c>
      <c r="H4" s="40" t="s">
        <v>10</v>
      </c>
      <c r="I4" s="40" t="s">
        <v>11</v>
      </c>
      <c r="J4" s="135"/>
      <c r="K4" s="137"/>
      <c r="L4" s="137"/>
      <c r="M4" s="137"/>
      <c r="N4" s="137"/>
      <c r="O4" s="137"/>
      <c r="P4" s="134"/>
      <c r="Q4" s="134"/>
      <c r="R4" s="135"/>
      <c r="S4" s="135"/>
      <c r="T4" s="135"/>
    </row>
    <row r="5" spans="1:20">
      <c r="A5" s="41">
        <v>1</v>
      </c>
      <c r="B5" s="42" t="s">
        <v>61</v>
      </c>
      <c r="C5" s="19" t="s">
        <v>1367</v>
      </c>
      <c r="D5" s="19" t="s">
        <v>27</v>
      </c>
      <c r="E5" s="21">
        <v>18307071126</v>
      </c>
      <c r="F5" s="19"/>
      <c r="G5" s="21">
        <v>20</v>
      </c>
      <c r="H5" s="21">
        <v>11</v>
      </c>
      <c r="I5" s="23">
        <f t="shared" ref="I5" si="0">SUM(G5:H5)</f>
        <v>31</v>
      </c>
      <c r="J5" s="19">
        <v>8486005894</v>
      </c>
      <c r="K5" s="19" t="s">
        <v>150</v>
      </c>
      <c r="L5" s="19" t="s">
        <v>117</v>
      </c>
      <c r="M5" s="19"/>
      <c r="N5" s="19" t="s">
        <v>151</v>
      </c>
      <c r="O5" s="19">
        <v>9577264649</v>
      </c>
      <c r="P5" s="25">
        <v>43467</v>
      </c>
      <c r="Q5" s="19" t="s">
        <v>1384</v>
      </c>
      <c r="R5" s="19" t="s">
        <v>397</v>
      </c>
      <c r="S5" s="19" t="s">
        <v>98</v>
      </c>
      <c r="T5" s="42"/>
    </row>
    <row r="6" spans="1:20">
      <c r="A6" s="41">
        <v>2</v>
      </c>
      <c r="B6" s="42" t="s">
        <v>61</v>
      </c>
      <c r="C6" s="19" t="s">
        <v>847</v>
      </c>
      <c r="D6" s="19" t="s">
        <v>27</v>
      </c>
      <c r="E6" s="21">
        <v>18307071119</v>
      </c>
      <c r="F6" s="19"/>
      <c r="G6" s="21">
        <v>23</v>
      </c>
      <c r="H6" s="21">
        <v>37</v>
      </c>
      <c r="I6" s="23">
        <f t="shared" ref="I6:I10" si="1">SUM(G6:H6)</f>
        <v>60</v>
      </c>
      <c r="J6" s="19">
        <v>8135056785</v>
      </c>
      <c r="K6" s="19" t="s">
        <v>150</v>
      </c>
      <c r="L6" s="19" t="s">
        <v>117</v>
      </c>
      <c r="M6" s="19"/>
      <c r="N6" s="19" t="s">
        <v>159</v>
      </c>
      <c r="O6" s="19">
        <v>9954642586</v>
      </c>
      <c r="P6" s="25">
        <v>43467</v>
      </c>
      <c r="Q6" s="19" t="s">
        <v>1384</v>
      </c>
      <c r="R6" s="19" t="s">
        <v>397</v>
      </c>
      <c r="S6" s="19" t="s">
        <v>98</v>
      </c>
      <c r="T6" s="42"/>
    </row>
    <row r="7" spans="1:20">
      <c r="A7" s="41">
        <v>3</v>
      </c>
      <c r="B7" s="19" t="s">
        <v>61</v>
      </c>
      <c r="C7" s="19" t="s">
        <v>848</v>
      </c>
      <c r="D7" s="19" t="s">
        <v>27</v>
      </c>
      <c r="E7" s="21">
        <v>18307071121</v>
      </c>
      <c r="F7" s="19"/>
      <c r="G7" s="21">
        <v>16</v>
      </c>
      <c r="H7" s="21">
        <v>12</v>
      </c>
      <c r="I7" s="23">
        <f t="shared" si="1"/>
        <v>28</v>
      </c>
      <c r="J7" s="19">
        <v>9678941911</v>
      </c>
      <c r="K7" s="19" t="s">
        <v>150</v>
      </c>
      <c r="L7" s="19" t="s">
        <v>117</v>
      </c>
      <c r="M7" s="19"/>
      <c r="N7" s="19" t="s">
        <v>163</v>
      </c>
      <c r="O7" s="19">
        <v>8876394402</v>
      </c>
      <c r="P7" s="25">
        <v>43467</v>
      </c>
      <c r="Q7" s="19" t="s">
        <v>1384</v>
      </c>
      <c r="R7" s="19" t="s">
        <v>375</v>
      </c>
      <c r="S7" s="19" t="s">
        <v>98</v>
      </c>
      <c r="T7" s="42"/>
    </row>
    <row r="8" spans="1:20">
      <c r="A8" s="41">
        <v>4</v>
      </c>
      <c r="B8" s="19" t="s">
        <v>61</v>
      </c>
      <c r="C8" s="19" t="s">
        <v>755</v>
      </c>
      <c r="D8" s="19" t="s">
        <v>27</v>
      </c>
      <c r="E8" s="21">
        <v>18307071202</v>
      </c>
      <c r="F8" s="19"/>
      <c r="G8" s="21">
        <v>22</v>
      </c>
      <c r="H8" s="21">
        <v>25</v>
      </c>
      <c r="I8" s="23">
        <f t="shared" si="1"/>
        <v>47</v>
      </c>
      <c r="J8" s="19">
        <v>9706172037</v>
      </c>
      <c r="K8" s="19" t="s">
        <v>131</v>
      </c>
      <c r="L8" s="19"/>
      <c r="M8" s="19"/>
      <c r="N8" s="19" t="s">
        <v>446</v>
      </c>
      <c r="O8" s="19">
        <v>9678874958</v>
      </c>
      <c r="P8" s="25">
        <v>43468</v>
      </c>
      <c r="Q8" s="19" t="s">
        <v>1391</v>
      </c>
      <c r="R8" s="19" t="s">
        <v>380</v>
      </c>
      <c r="S8" s="19" t="s">
        <v>98</v>
      </c>
      <c r="T8" s="42"/>
    </row>
    <row r="9" spans="1:20" ht="31.5">
      <c r="A9" s="41">
        <v>5</v>
      </c>
      <c r="B9" s="19" t="s">
        <v>61</v>
      </c>
      <c r="C9" s="19" t="s">
        <v>756</v>
      </c>
      <c r="D9" s="19" t="s">
        <v>27</v>
      </c>
      <c r="E9" s="21">
        <v>18307010207</v>
      </c>
      <c r="F9" s="19"/>
      <c r="G9" s="21">
        <v>10</v>
      </c>
      <c r="H9" s="21">
        <v>17</v>
      </c>
      <c r="I9" s="23">
        <f t="shared" si="1"/>
        <v>27</v>
      </c>
      <c r="J9" s="19">
        <v>8472945210</v>
      </c>
      <c r="K9" s="19" t="s">
        <v>131</v>
      </c>
      <c r="L9" s="19" t="s">
        <v>132</v>
      </c>
      <c r="M9" s="19">
        <v>8486491927</v>
      </c>
      <c r="N9" s="19" t="s">
        <v>442</v>
      </c>
      <c r="O9" s="19">
        <v>9859627166</v>
      </c>
      <c r="P9" s="25">
        <v>43468</v>
      </c>
      <c r="Q9" s="19" t="s">
        <v>1391</v>
      </c>
      <c r="R9" s="19" t="s">
        <v>441</v>
      </c>
      <c r="S9" s="19" t="s">
        <v>98</v>
      </c>
      <c r="T9" s="42"/>
    </row>
    <row r="10" spans="1:20">
      <c r="A10" s="41">
        <v>6</v>
      </c>
      <c r="B10" s="19" t="s">
        <v>61</v>
      </c>
      <c r="C10" s="19" t="s">
        <v>851</v>
      </c>
      <c r="D10" s="19" t="s">
        <v>27</v>
      </c>
      <c r="E10" s="21">
        <v>18307071118</v>
      </c>
      <c r="F10" s="19"/>
      <c r="G10" s="21">
        <v>20</v>
      </c>
      <c r="H10" s="21">
        <v>20</v>
      </c>
      <c r="I10" s="23">
        <f t="shared" si="1"/>
        <v>40</v>
      </c>
      <c r="J10" s="19">
        <v>8486310241</v>
      </c>
      <c r="K10" s="19" t="s">
        <v>113</v>
      </c>
      <c r="L10" s="19" t="s">
        <v>233</v>
      </c>
      <c r="M10" s="19">
        <v>9127468101</v>
      </c>
      <c r="N10" s="19" t="s">
        <v>852</v>
      </c>
      <c r="O10" s="19">
        <v>9401725681</v>
      </c>
      <c r="P10" s="25">
        <v>43469</v>
      </c>
      <c r="Q10" s="19" t="s">
        <v>1392</v>
      </c>
      <c r="R10" s="19" t="s">
        <v>396</v>
      </c>
      <c r="S10" s="19" t="s">
        <v>98</v>
      </c>
      <c r="T10" s="42"/>
    </row>
    <row r="11" spans="1:20">
      <c r="A11" s="41">
        <v>7</v>
      </c>
      <c r="B11" s="19" t="s">
        <v>61</v>
      </c>
      <c r="C11" s="19"/>
      <c r="D11" s="19"/>
      <c r="E11" s="21"/>
      <c r="F11" s="19"/>
      <c r="G11" s="21"/>
      <c r="H11" s="21"/>
      <c r="I11" s="23"/>
      <c r="J11" s="19"/>
      <c r="K11" s="19"/>
      <c r="L11" s="19"/>
      <c r="M11" s="19"/>
      <c r="N11" s="19"/>
      <c r="O11" s="19"/>
      <c r="P11" s="25"/>
      <c r="Q11" s="19"/>
      <c r="R11" s="19"/>
      <c r="S11" s="19"/>
      <c r="T11" s="42"/>
    </row>
    <row r="12" spans="1:20" ht="47.25">
      <c r="A12" s="41">
        <v>8</v>
      </c>
      <c r="B12" s="19" t="s">
        <v>61</v>
      </c>
      <c r="C12" s="19" t="s">
        <v>849</v>
      </c>
      <c r="D12" s="19" t="s">
        <v>25</v>
      </c>
      <c r="E12" s="21">
        <v>18120416603</v>
      </c>
      <c r="F12" s="19" t="s">
        <v>89</v>
      </c>
      <c r="G12" s="21">
        <v>198</v>
      </c>
      <c r="H12" s="21">
        <v>160</v>
      </c>
      <c r="I12" s="23">
        <f t="shared" ref="I12:I75" si="2">SUM(G12:H12)</f>
        <v>358</v>
      </c>
      <c r="J12" s="19">
        <v>9864259489</v>
      </c>
      <c r="K12" s="19" t="s">
        <v>113</v>
      </c>
      <c r="L12" s="19" t="s">
        <v>850</v>
      </c>
      <c r="M12" s="19">
        <v>9127468101</v>
      </c>
      <c r="N12" s="19" t="s">
        <v>754</v>
      </c>
      <c r="O12" s="19">
        <v>9864312092</v>
      </c>
      <c r="P12" s="25" t="s">
        <v>1279</v>
      </c>
      <c r="Q12" s="19" t="s">
        <v>1408</v>
      </c>
      <c r="R12" s="19" t="s">
        <v>389</v>
      </c>
      <c r="S12" s="19" t="s">
        <v>98</v>
      </c>
      <c r="T12" s="42"/>
    </row>
    <row r="13" spans="1:20" ht="78.75">
      <c r="A13" s="41">
        <v>9</v>
      </c>
      <c r="B13" s="19" t="s">
        <v>61</v>
      </c>
      <c r="C13" s="19" t="s">
        <v>1155</v>
      </c>
      <c r="D13" s="19" t="s">
        <v>25</v>
      </c>
      <c r="E13" s="21">
        <v>18120416007</v>
      </c>
      <c r="F13" s="19" t="s">
        <v>95</v>
      </c>
      <c r="G13" s="21">
        <v>876</v>
      </c>
      <c r="H13" s="21">
        <v>87</v>
      </c>
      <c r="I13" s="23">
        <f t="shared" si="2"/>
        <v>963</v>
      </c>
      <c r="J13" s="19"/>
      <c r="K13" s="19" t="s">
        <v>244</v>
      </c>
      <c r="L13" s="19" t="s">
        <v>175</v>
      </c>
      <c r="M13" s="19"/>
      <c r="N13" s="19" t="s">
        <v>251</v>
      </c>
      <c r="O13" s="19">
        <v>9854374019</v>
      </c>
      <c r="P13" s="25" t="s">
        <v>1157</v>
      </c>
      <c r="Q13" s="19" t="s">
        <v>1409</v>
      </c>
      <c r="R13" s="19" t="s">
        <v>384</v>
      </c>
      <c r="S13" s="19" t="s">
        <v>98</v>
      </c>
      <c r="T13" s="42"/>
    </row>
    <row r="14" spans="1:20" ht="31.5">
      <c r="A14" s="41">
        <v>10</v>
      </c>
      <c r="B14" s="19" t="s">
        <v>61</v>
      </c>
      <c r="C14" s="19" t="s">
        <v>732</v>
      </c>
      <c r="D14" s="19" t="s">
        <v>27</v>
      </c>
      <c r="E14" s="21">
        <v>18307070216</v>
      </c>
      <c r="F14" s="19"/>
      <c r="G14" s="21">
        <v>33</v>
      </c>
      <c r="H14" s="21">
        <v>40</v>
      </c>
      <c r="I14" s="23">
        <f t="shared" si="2"/>
        <v>73</v>
      </c>
      <c r="J14" s="19">
        <v>8011841876</v>
      </c>
      <c r="K14" s="19" t="s">
        <v>244</v>
      </c>
      <c r="L14" s="19" t="s">
        <v>175</v>
      </c>
      <c r="M14" s="19"/>
      <c r="N14" s="19" t="s">
        <v>251</v>
      </c>
      <c r="O14" s="19">
        <v>9854374019</v>
      </c>
      <c r="P14" s="25">
        <v>43472</v>
      </c>
      <c r="Q14" s="19" t="s">
        <v>1389</v>
      </c>
      <c r="R14" s="19" t="s">
        <v>522</v>
      </c>
      <c r="S14" s="19" t="s">
        <v>98</v>
      </c>
      <c r="T14" s="42"/>
    </row>
    <row r="15" spans="1:20">
      <c r="A15" s="41">
        <v>11</v>
      </c>
      <c r="B15" s="19" t="s">
        <v>61</v>
      </c>
      <c r="C15" s="19" t="s">
        <v>853</v>
      </c>
      <c r="D15" s="19" t="s">
        <v>27</v>
      </c>
      <c r="E15" s="21">
        <v>18307071114</v>
      </c>
      <c r="F15" s="19"/>
      <c r="G15" s="21">
        <v>21</v>
      </c>
      <c r="H15" s="21">
        <v>30</v>
      </c>
      <c r="I15" s="23">
        <f t="shared" si="2"/>
        <v>51</v>
      </c>
      <c r="J15" s="19">
        <v>9678487469</v>
      </c>
      <c r="K15" s="19" t="s">
        <v>113</v>
      </c>
      <c r="L15" s="19" t="s">
        <v>233</v>
      </c>
      <c r="M15" s="19">
        <v>9127468101</v>
      </c>
      <c r="N15" s="19" t="s">
        <v>234</v>
      </c>
      <c r="O15" s="19">
        <v>9896680605</v>
      </c>
      <c r="P15" s="25">
        <v>43473</v>
      </c>
      <c r="Q15" s="19" t="s">
        <v>1394</v>
      </c>
      <c r="R15" s="19" t="s">
        <v>384</v>
      </c>
      <c r="S15" s="19" t="s">
        <v>98</v>
      </c>
      <c r="T15" s="42"/>
    </row>
    <row r="16" spans="1:20" ht="31.5">
      <c r="A16" s="41">
        <v>12</v>
      </c>
      <c r="B16" s="19" t="s">
        <v>61</v>
      </c>
      <c r="C16" s="19" t="s">
        <v>854</v>
      </c>
      <c r="D16" s="19" t="s">
        <v>27</v>
      </c>
      <c r="E16" s="21">
        <v>18307071119</v>
      </c>
      <c r="F16" s="19"/>
      <c r="G16" s="21">
        <v>10</v>
      </c>
      <c r="H16" s="21">
        <v>7</v>
      </c>
      <c r="I16" s="23">
        <f t="shared" si="2"/>
        <v>17</v>
      </c>
      <c r="J16" s="19">
        <v>8474074645</v>
      </c>
      <c r="K16" s="19" t="s">
        <v>113</v>
      </c>
      <c r="L16" s="19" t="s">
        <v>233</v>
      </c>
      <c r="M16" s="19">
        <v>9127468101</v>
      </c>
      <c r="N16" s="19" t="s">
        <v>852</v>
      </c>
      <c r="O16" s="19">
        <v>9401725681</v>
      </c>
      <c r="P16" s="25">
        <v>43473</v>
      </c>
      <c r="Q16" s="19" t="s">
        <v>1394</v>
      </c>
      <c r="R16" s="19" t="s">
        <v>397</v>
      </c>
      <c r="S16" s="19" t="s">
        <v>98</v>
      </c>
      <c r="T16" s="42"/>
    </row>
    <row r="17" spans="1:20" s="50" customFormat="1" ht="34.5">
      <c r="A17" s="49">
        <v>13</v>
      </c>
      <c r="B17" s="19" t="s">
        <v>61</v>
      </c>
      <c r="C17" s="48" t="s">
        <v>855</v>
      </c>
      <c r="D17" s="48" t="s">
        <v>27</v>
      </c>
      <c r="E17" s="44">
        <v>18307070402</v>
      </c>
      <c r="F17" s="42"/>
      <c r="G17" s="44">
        <v>12</v>
      </c>
      <c r="H17" s="44">
        <v>13</v>
      </c>
      <c r="I17" s="23">
        <f t="shared" si="2"/>
        <v>25</v>
      </c>
      <c r="J17" s="42">
        <v>9678408233</v>
      </c>
      <c r="K17" s="42" t="s">
        <v>258</v>
      </c>
      <c r="L17" s="42" t="s">
        <v>331</v>
      </c>
      <c r="M17" s="42">
        <v>9854461947</v>
      </c>
      <c r="N17" s="42" t="s">
        <v>856</v>
      </c>
      <c r="O17" s="42">
        <v>9957079067</v>
      </c>
      <c r="P17" s="47">
        <v>43474</v>
      </c>
      <c r="Q17" s="42" t="s">
        <v>1384</v>
      </c>
      <c r="R17" s="42" t="s">
        <v>380</v>
      </c>
      <c r="S17" s="42" t="s">
        <v>98</v>
      </c>
      <c r="T17" s="42"/>
    </row>
    <row r="18" spans="1:20" s="50" customFormat="1" ht="34.5">
      <c r="A18" s="49">
        <v>14</v>
      </c>
      <c r="B18" s="19" t="s">
        <v>61</v>
      </c>
      <c r="C18" s="42" t="s">
        <v>860</v>
      </c>
      <c r="D18" s="42" t="s">
        <v>27</v>
      </c>
      <c r="E18" s="44">
        <v>18307070303</v>
      </c>
      <c r="F18" s="42"/>
      <c r="G18" s="44">
        <v>20</v>
      </c>
      <c r="H18" s="44">
        <v>19</v>
      </c>
      <c r="I18" s="23">
        <f t="shared" si="2"/>
        <v>39</v>
      </c>
      <c r="J18" s="42">
        <v>8638609729</v>
      </c>
      <c r="K18" s="42" t="s">
        <v>497</v>
      </c>
      <c r="L18" s="42" t="s">
        <v>498</v>
      </c>
      <c r="M18" s="42">
        <v>9401725702</v>
      </c>
      <c r="N18" s="42" t="s">
        <v>507</v>
      </c>
      <c r="O18" s="42">
        <v>7896106660</v>
      </c>
      <c r="P18" s="47">
        <v>43475</v>
      </c>
      <c r="Q18" s="42" t="s">
        <v>1391</v>
      </c>
      <c r="R18" s="42" t="s">
        <v>510</v>
      </c>
      <c r="S18" s="42" t="s">
        <v>98</v>
      </c>
      <c r="T18" s="43"/>
    </row>
    <row r="19" spans="1:20">
      <c r="A19" s="41">
        <v>15</v>
      </c>
      <c r="B19" s="19" t="s">
        <v>61</v>
      </c>
      <c r="C19" s="42" t="s">
        <v>861</v>
      </c>
      <c r="D19" s="42" t="s">
        <v>27</v>
      </c>
      <c r="E19" s="44">
        <v>18307070302</v>
      </c>
      <c r="F19" s="42"/>
      <c r="G19" s="44">
        <v>16</v>
      </c>
      <c r="H19" s="44">
        <v>20</v>
      </c>
      <c r="I19" s="23">
        <f t="shared" si="2"/>
        <v>36</v>
      </c>
      <c r="J19" s="42">
        <v>8486845224</v>
      </c>
      <c r="K19" s="42" t="s">
        <v>497</v>
      </c>
      <c r="L19" s="42" t="s">
        <v>498</v>
      </c>
      <c r="M19" s="42">
        <v>9401725702</v>
      </c>
      <c r="N19" s="42" t="s">
        <v>507</v>
      </c>
      <c r="O19" s="42">
        <v>7896106660</v>
      </c>
      <c r="P19" s="47">
        <v>43475</v>
      </c>
      <c r="Q19" s="42" t="s">
        <v>1391</v>
      </c>
      <c r="R19" s="42" t="s">
        <v>510</v>
      </c>
      <c r="S19" s="42" t="s">
        <v>98</v>
      </c>
      <c r="T19" s="42"/>
    </row>
    <row r="20" spans="1:20">
      <c r="A20" s="41">
        <v>16</v>
      </c>
      <c r="B20" s="19" t="s">
        <v>61</v>
      </c>
      <c r="C20" s="43" t="s">
        <v>858</v>
      </c>
      <c r="D20" s="43" t="s">
        <v>27</v>
      </c>
      <c r="E20" s="45">
        <v>18307070906</v>
      </c>
      <c r="F20" s="43"/>
      <c r="G20" s="45">
        <v>50</v>
      </c>
      <c r="H20" s="45">
        <v>53</v>
      </c>
      <c r="I20" s="23">
        <f t="shared" si="2"/>
        <v>103</v>
      </c>
      <c r="J20" s="43">
        <v>6900929305</v>
      </c>
      <c r="K20" s="43" t="s">
        <v>121</v>
      </c>
      <c r="L20" s="43" t="s">
        <v>125</v>
      </c>
      <c r="M20" s="43">
        <v>9854848511</v>
      </c>
      <c r="N20" s="43" t="s">
        <v>344</v>
      </c>
      <c r="O20" s="43">
        <v>8472848350</v>
      </c>
      <c r="P20" s="46">
        <v>43476</v>
      </c>
      <c r="Q20" s="43" t="s">
        <v>1392</v>
      </c>
      <c r="R20" s="43" t="s">
        <v>353</v>
      </c>
      <c r="S20" s="43" t="s">
        <v>98</v>
      </c>
      <c r="T20" s="42"/>
    </row>
    <row r="21" spans="1:20">
      <c r="A21" s="41">
        <v>17</v>
      </c>
      <c r="B21" s="19" t="s">
        <v>61</v>
      </c>
      <c r="C21" s="43" t="s">
        <v>859</v>
      </c>
      <c r="D21" s="43" t="s">
        <v>27</v>
      </c>
      <c r="E21" s="45">
        <v>18307070724</v>
      </c>
      <c r="F21" s="43"/>
      <c r="G21" s="45">
        <v>30</v>
      </c>
      <c r="H21" s="45">
        <v>40</v>
      </c>
      <c r="I21" s="23">
        <f t="shared" si="2"/>
        <v>70</v>
      </c>
      <c r="J21" s="43">
        <v>9954189126</v>
      </c>
      <c r="K21" s="43" t="s">
        <v>121</v>
      </c>
      <c r="L21" s="43" t="s">
        <v>125</v>
      </c>
      <c r="M21" s="43">
        <v>9854848511</v>
      </c>
      <c r="N21" s="43" t="s">
        <v>489</v>
      </c>
      <c r="O21" s="43">
        <v>9957884960</v>
      </c>
      <c r="P21" s="46">
        <v>43476</v>
      </c>
      <c r="Q21" s="43" t="s">
        <v>1392</v>
      </c>
      <c r="R21" s="43" t="s">
        <v>355</v>
      </c>
      <c r="S21" s="43" t="s">
        <v>98</v>
      </c>
      <c r="T21" s="42"/>
    </row>
    <row r="22" spans="1:20">
      <c r="A22" s="41">
        <v>18</v>
      </c>
      <c r="B22" s="19" t="s">
        <v>61</v>
      </c>
      <c r="C22" s="19" t="s">
        <v>1156</v>
      </c>
      <c r="D22" s="19" t="s">
        <v>25</v>
      </c>
      <c r="E22" s="21">
        <v>18120421003</v>
      </c>
      <c r="F22" s="19" t="s">
        <v>95</v>
      </c>
      <c r="G22" s="21">
        <v>136</v>
      </c>
      <c r="H22" s="21">
        <v>110</v>
      </c>
      <c r="I22" s="23">
        <f t="shared" si="2"/>
        <v>246</v>
      </c>
      <c r="J22" s="19">
        <v>7896520177</v>
      </c>
      <c r="K22" s="19" t="s">
        <v>108</v>
      </c>
      <c r="L22" s="19" t="s">
        <v>109</v>
      </c>
      <c r="M22" s="19">
        <v>8811822717</v>
      </c>
      <c r="N22" s="19" t="s">
        <v>456</v>
      </c>
      <c r="O22" s="19">
        <v>9577301509</v>
      </c>
      <c r="P22" s="25">
        <v>43476</v>
      </c>
      <c r="Q22" s="19" t="s">
        <v>1392</v>
      </c>
      <c r="R22" s="19" t="s">
        <v>378</v>
      </c>
      <c r="S22" s="19" t="s">
        <v>98</v>
      </c>
      <c r="T22" s="42"/>
    </row>
    <row r="23" spans="1:20">
      <c r="A23" s="41">
        <v>19</v>
      </c>
      <c r="B23" s="19" t="s">
        <v>61</v>
      </c>
      <c r="C23" s="42" t="s">
        <v>862</v>
      </c>
      <c r="D23" s="42" t="s">
        <v>27</v>
      </c>
      <c r="E23" s="44">
        <v>18307070311</v>
      </c>
      <c r="F23" s="42"/>
      <c r="G23" s="44">
        <v>31</v>
      </c>
      <c r="H23" s="44">
        <v>20</v>
      </c>
      <c r="I23" s="23">
        <f t="shared" si="2"/>
        <v>51</v>
      </c>
      <c r="J23" s="42">
        <v>9613665362</v>
      </c>
      <c r="K23" s="42" t="s">
        <v>508</v>
      </c>
      <c r="L23" s="42" t="s">
        <v>498</v>
      </c>
      <c r="M23" s="42">
        <v>9401725702</v>
      </c>
      <c r="N23" s="42" t="s">
        <v>509</v>
      </c>
      <c r="O23" s="42">
        <v>9577661745</v>
      </c>
      <c r="P23" s="47">
        <v>43477</v>
      </c>
      <c r="Q23" s="42" t="s">
        <v>1393</v>
      </c>
      <c r="R23" s="42" t="s">
        <v>510</v>
      </c>
      <c r="S23" s="42" t="s">
        <v>98</v>
      </c>
      <c r="T23" s="42"/>
    </row>
    <row r="24" spans="1:20">
      <c r="A24" s="41">
        <v>20</v>
      </c>
      <c r="B24" s="19" t="s">
        <v>61</v>
      </c>
      <c r="C24" s="19" t="s">
        <v>735</v>
      </c>
      <c r="D24" s="19" t="s">
        <v>27</v>
      </c>
      <c r="E24" s="21">
        <v>18307070301</v>
      </c>
      <c r="F24" s="19"/>
      <c r="G24" s="21">
        <v>14</v>
      </c>
      <c r="H24" s="21">
        <v>10</v>
      </c>
      <c r="I24" s="23">
        <f t="shared" si="2"/>
        <v>24</v>
      </c>
      <c r="J24" s="19">
        <v>7896917216</v>
      </c>
      <c r="K24" s="19" t="s">
        <v>736</v>
      </c>
      <c r="L24" s="19" t="s">
        <v>737</v>
      </c>
      <c r="M24" s="19">
        <v>8876298245</v>
      </c>
      <c r="N24" s="19" t="s">
        <v>738</v>
      </c>
      <c r="O24" s="19">
        <v>8011631491</v>
      </c>
      <c r="P24" s="25">
        <v>43477</v>
      </c>
      <c r="Q24" s="19" t="s">
        <v>1393</v>
      </c>
      <c r="R24" s="19" t="s">
        <v>378</v>
      </c>
      <c r="S24" s="19" t="s">
        <v>98</v>
      </c>
      <c r="T24" s="42"/>
    </row>
    <row r="25" spans="1:20" ht="34.5">
      <c r="A25" s="41">
        <v>21</v>
      </c>
      <c r="B25" s="19" t="s">
        <v>61</v>
      </c>
      <c r="C25" s="42" t="s">
        <v>863</v>
      </c>
      <c r="D25" s="42" t="s">
        <v>27</v>
      </c>
      <c r="E25" s="44">
        <v>18307070921</v>
      </c>
      <c r="F25" s="42"/>
      <c r="G25" s="44">
        <v>43</v>
      </c>
      <c r="H25" s="44">
        <v>32</v>
      </c>
      <c r="I25" s="23">
        <f t="shared" si="2"/>
        <v>75</v>
      </c>
      <c r="J25" s="42">
        <v>7896766544</v>
      </c>
      <c r="K25" s="42" t="s">
        <v>561</v>
      </c>
      <c r="L25" s="42" t="s">
        <v>232</v>
      </c>
      <c r="M25" s="42">
        <v>8486871726</v>
      </c>
      <c r="N25" s="42" t="s">
        <v>431</v>
      </c>
      <c r="O25" s="42">
        <v>9957884260</v>
      </c>
      <c r="P25" s="47">
        <v>43481</v>
      </c>
      <c r="Q25" s="42" t="s">
        <v>1384</v>
      </c>
      <c r="R25" s="42" t="s">
        <v>375</v>
      </c>
      <c r="S25" s="42" t="s">
        <v>98</v>
      </c>
      <c r="T25" s="42"/>
    </row>
    <row r="26" spans="1:20" ht="34.5">
      <c r="A26" s="41">
        <v>22</v>
      </c>
      <c r="B26" s="19" t="s">
        <v>61</v>
      </c>
      <c r="C26" s="42" t="s">
        <v>864</v>
      </c>
      <c r="D26" s="42" t="s">
        <v>27</v>
      </c>
      <c r="E26" s="44">
        <v>18307070922</v>
      </c>
      <c r="F26" s="42"/>
      <c r="G26" s="44">
        <v>28</v>
      </c>
      <c r="H26" s="44">
        <v>20</v>
      </c>
      <c r="I26" s="23">
        <f t="shared" si="2"/>
        <v>48</v>
      </c>
      <c r="J26" s="42">
        <v>8402095548</v>
      </c>
      <c r="K26" s="42" t="s">
        <v>230</v>
      </c>
      <c r="L26" s="42" t="s">
        <v>231</v>
      </c>
      <c r="M26" s="42">
        <v>9859400970</v>
      </c>
      <c r="N26" s="42" t="s">
        <v>341</v>
      </c>
      <c r="O26" s="42">
        <v>7399191945</v>
      </c>
      <c r="P26" s="47">
        <v>43481</v>
      </c>
      <c r="Q26" s="42" t="s">
        <v>1384</v>
      </c>
      <c r="R26" s="42" t="s">
        <v>355</v>
      </c>
      <c r="S26" s="42" t="s">
        <v>98</v>
      </c>
      <c r="T26" s="42"/>
    </row>
    <row r="27" spans="1:20">
      <c r="A27" s="41">
        <v>23</v>
      </c>
      <c r="B27" s="19" t="s">
        <v>61</v>
      </c>
      <c r="C27" s="42" t="s">
        <v>865</v>
      </c>
      <c r="D27" s="42" t="s">
        <v>27</v>
      </c>
      <c r="E27" s="44">
        <v>18307070923</v>
      </c>
      <c r="F27" s="42"/>
      <c r="G27" s="44">
        <v>10</v>
      </c>
      <c r="H27" s="44">
        <v>20</v>
      </c>
      <c r="I27" s="23">
        <f t="shared" si="2"/>
        <v>30</v>
      </c>
      <c r="J27" s="42">
        <v>9854317033</v>
      </c>
      <c r="K27" s="42" t="s">
        <v>230</v>
      </c>
      <c r="L27" s="42" t="s">
        <v>231</v>
      </c>
      <c r="M27" s="42">
        <v>9859400970</v>
      </c>
      <c r="N27" s="42" t="s">
        <v>341</v>
      </c>
      <c r="O27" s="42">
        <v>7399191945</v>
      </c>
      <c r="P27" s="47">
        <v>43482</v>
      </c>
      <c r="Q27" s="42" t="s">
        <v>1391</v>
      </c>
      <c r="R27" s="42" t="s">
        <v>355</v>
      </c>
      <c r="S27" s="42" t="s">
        <v>98</v>
      </c>
      <c r="T27" s="42"/>
    </row>
    <row r="28" spans="1:20">
      <c r="A28" s="41">
        <v>24</v>
      </c>
      <c r="B28" s="19" t="s">
        <v>61</v>
      </c>
      <c r="C28" s="42" t="s">
        <v>866</v>
      </c>
      <c r="D28" s="42" t="s">
        <v>27</v>
      </c>
      <c r="E28" s="44">
        <v>18307070924</v>
      </c>
      <c r="F28" s="42"/>
      <c r="G28" s="44">
        <v>20</v>
      </c>
      <c r="H28" s="44">
        <v>15</v>
      </c>
      <c r="I28" s="23">
        <f t="shared" si="2"/>
        <v>35</v>
      </c>
      <c r="J28" s="42">
        <v>8011359261</v>
      </c>
      <c r="K28" s="42" t="s">
        <v>561</v>
      </c>
      <c r="L28" s="42" t="s">
        <v>232</v>
      </c>
      <c r="M28" s="42">
        <v>8486871726</v>
      </c>
      <c r="N28" s="42" t="s">
        <v>867</v>
      </c>
      <c r="O28" s="42">
        <v>7399669320</v>
      </c>
      <c r="P28" s="47">
        <v>43482</v>
      </c>
      <c r="Q28" s="42" t="s">
        <v>1391</v>
      </c>
      <c r="R28" s="42" t="s">
        <v>562</v>
      </c>
      <c r="S28" s="42" t="s">
        <v>98</v>
      </c>
      <c r="T28" s="42"/>
    </row>
    <row r="29" spans="1:20">
      <c r="A29" s="41">
        <v>25</v>
      </c>
      <c r="B29" s="19" t="s">
        <v>61</v>
      </c>
      <c r="C29" s="42" t="s">
        <v>868</v>
      </c>
      <c r="D29" s="42" t="s">
        <v>27</v>
      </c>
      <c r="E29" s="44">
        <v>18307070925</v>
      </c>
      <c r="F29" s="42"/>
      <c r="G29" s="44">
        <v>20</v>
      </c>
      <c r="H29" s="44">
        <v>28</v>
      </c>
      <c r="I29" s="23">
        <f t="shared" si="2"/>
        <v>48</v>
      </c>
      <c r="J29" s="42">
        <v>9859029728</v>
      </c>
      <c r="K29" s="42" t="s">
        <v>561</v>
      </c>
      <c r="L29" s="42" t="s">
        <v>563</v>
      </c>
      <c r="M29" s="42">
        <v>9859400970</v>
      </c>
      <c r="N29" s="42" t="s">
        <v>564</v>
      </c>
      <c r="O29" s="42">
        <v>9957734183</v>
      </c>
      <c r="P29" s="47">
        <v>43483</v>
      </c>
      <c r="Q29" s="42" t="s">
        <v>1392</v>
      </c>
      <c r="R29" s="42" t="s">
        <v>375</v>
      </c>
      <c r="S29" s="42" t="s">
        <v>98</v>
      </c>
      <c r="T29" s="42"/>
    </row>
    <row r="30" spans="1:20" ht="34.5">
      <c r="A30" s="41">
        <v>26</v>
      </c>
      <c r="B30" s="19" t="s">
        <v>61</v>
      </c>
      <c r="C30" s="42" t="s">
        <v>869</v>
      </c>
      <c r="D30" s="42" t="s">
        <v>27</v>
      </c>
      <c r="E30" s="44">
        <v>18307070926</v>
      </c>
      <c r="F30" s="42"/>
      <c r="G30" s="44">
        <v>24</v>
      </c>
      <c r="H30" s="44">
        <v>20</v>
      </c>
      <c r="I30" s="23">
        <f t="shared" si="2"/>
        <v>44</v>
      </c>
      <c r="J30" s="42">
        <v>9957074764</v>
      </c>
      <c r="K30" s="42" t="s">
        <v>561</v>
      </c>
      <c r="L30" s="42" t="s">
        <v>232</v>
      </c>
      <c r="M30" s="42">
        <v>8486871726</v>
      </c>
      <c r="N30" s="42" t="s">
        <v>431</v>
      </c>
      <c r="O30" s="42">
        <v>9957884260</v>
      </c>
      <c r="P30" s="47">
        <v>43483</v>
      </c>
      <c r="Q30" s="42" t="s">
        <v>1392</v>
      </c>
      <c r="R30" s="42" t="s">
        <v>378</v>
      </c>
      <c r="S30" s="42" t="s">
        <v>98</v>
      </c>
      <c r="T30" s="42"/>
    </row>
    <row r="31" spans="1:20" ht="63">
      <c r="A31" s="41">
        <v>27</v>
      </c>
      <c r="B31" s="19" t="s">
        <v>61</v>
      </c>
      <c r="C31" s="19" t="s">
        <v>870</v>
      </c>
      <c r="D31" s="19" t="s">
        <v>25</v>
      </c>
      <c r="E31" s="21">
        <v>18120404608</v>
      </c>
      <c r="F31" s="19" t="s">
        <v>95</v>
      </c>
      <c r="G31" s="21">
        <v>507</v>
      </c>
      <c r="H31" s="21">
        <v>482</v>
      </c>
      <c r="I31" s="23">
        <f t="shared" si="2"/>
        <v>989</v>
      </c>
      <c r="J31" s="19">
        <v>9957696875</v>
      </c>
      <c r="K31" s="19" t="s">
        <v>330</v>
      </c>
      <c r="L31" s="19" t="s">
        <v>331</v>
      </c>
      <c r="M31" s="19">
        <v>9854461947</v>
      </c>
      <c r="N31" s="19" t="s">
        <v>270</v>
      </c>
      <c r="O31" s="19">
        <v>9957510835</v>
      </c>
      <c r="P31" s="25" t="s">
        <v>1368</v>
      </c>
      <c r="Q31" s="19" t="s">
        <v>1407</v>
      </c>
      <c r="R31" s="19" t="s">
        <v>355</v>
      </c>
      <c r="S31" s="19" t="s">
        <v>98</v>
      </c>
      <c r="T31" s="42"/>
    </row>
    <row r="32" spans="1:20" ht="31.5">
      <c r="A32" s="41">
        <v>28</v>
      </c>
      <c r="B32" s="19" t="s">
        <v>61</v>
      </c>
      <c r="C32" s="19" t="s">
        <v>1280</v>
      </c>
      <c r="D32" s="19" t="s">
        <v>27</v>
      </c>
      <c r="E32" s="21">
        <v>18307070226</v>
      </c>
      <c r="F32" s="19"/>
      <c r="G32" s="21">
        <v>25</v>
      </c>
      <c r="H32" s="21">
        <v>22</v>
      </c>
      <c r="I32" s="23">
        <f t="shared" si="2"/>
        <v>47</v>
      </c>
      <c r="J32" s="19">
        <v>9957059986</v>
      </c>
      <c r="K32" s="19" t="s">
        <v>244</v>
      </c>
      <c r="L32" s="19" t="s">
        <v>175</v>
      </c>
      <c r="M32" s="19"/>
      <c r="N32" s="19" t="s">
        <v>248</v>
      </c>
      <c r="O32" s="19">
        <v>9613165850</v>
      </c>
      <c r="P32" s="25">
        <v>43484</v>
      </c>
      <c r="Q32" s="19" t="s">
        <v>1393</v>
      </c>
      <c r="R32" s="19" t="s">
        <v>353</v>
      </c>
      <c r="S32" s="19" t="s">
        <v>98</v>
      </c>
      <c r="T32" s="42"/>
    </row>
    <row r="33" spans="1:20">
      <c r="A33" s="41">
        <v>29</v>
      </c>
      <c r="B33" s="19" t="s">
        <v>61</v>
      </c>
      <c r="C33" s="19" t="s">
        <v>739</v>
      </c>
      <c r="D33" s="19" t="s">
        <v>27</v>
      </c>
      <c r="E33" s="21">
        <v>18307070304</v>
      </c>
      <c r="F33" s="19"/>
      <c r="G33" s="21">
        <v>10</v>
      </c>
      <c r="H33" s="21">
        <v>8</v>
      </c>
      <c r="I33" s="23">
        <f t="shared" si="2"/>
        <v>18</v>
      </c>
      <c r="J33" s="29">
        <v>9954259890</v>
      </c>
      <c r="K33" s="19" t="s">
        <v>736</v>
      </c>
      <c r="L33" s="19" t="s">
        <v>737</v>
      </c>
      <c r="M33" s="19">
        <v>8876298245</v>
      </c>
      <c r="N33" s="19" t="s">
        <v>509</v>
      </c>
      <c r="O33" s="62">
        <v>9577661745</v>
      </c>
      <c r="P33" s="25">
        <v>43484</v>
      </c>
      <c r="Q33" s="19" t="s">
        <v>1393</v>
      </c>
      <c r="R33" s="19" t="s">
        <v>352</v>
      </c>
      <c r="S33" s="19" t="s">
        <v>98</v>
      </c>
      <c r="T33" s="42"/>
    </row>
    <row r="34" spans="1:20">
      <c r="A34" s="41">
        <v>30</v>
      </c>
      <c r="B34" s="19" t="s">
        <v>61</v>
      </c>
      <c r="C34" s="19" t="s">
        <v>740</v>
      </c>
      <c r="D34" s="19" t="s">
        <v>27</v>
      </c>
      <c r="E34" s="21">
        <v>18307070305</v>
      </c>
      <c r="F34" s="19"/>
      <c r="G34" s="21">
        <v>10</v>
      </c>
      <c r="H34" s="21">
        <v>4</v>
      </c>
      <c r="I34" s="23">
        <f t="shared" si="2"/>
        <v>14</v>
      </c>
      <c r="J34" s="19">
        <v>9401172005</v>
      </c>
      <c r="K34" s="19" t="s">
        <v>508</v>
      </c>
      <c r="L34" s="19" t="s">
        <v>498</v>
      </c>
      <c r="M34" s="19">
        <v>9401725702</v>
      </c>
      <c r="N34" s="19" t="s">
        <v>509</v>
      </c>
      <c r="O34" s="19">
        <v>9577661745</v>
      </c>
      <c r="P34" s="25">
        <v>43484</v>
      </c>
      <c r="Q34" s="19" t="s">
        <v>1393</v>
      </c>
      <c r="R34" s="19" t="s">
        <v>378</v>
      </c>
      <c r="S34" s="19" t="s">
        <v>98</v>
      </c>
      <c r="T34" s="42"/>
    </row>
    <row r="35" spans="1:20">
      <c r="A35" s="41">
        <v>31</v>
      </c>
      <c r="B35" s="19" t="s">
        <v>61</v>
      </c>
      <c r="C35" s="19" t="s">
        <v>871</v>
      </c>
      <c r="D35" s="19" t="s">
        <v>25</v>
      </c>
      <c r="E35" s="21">
        <v>18120400404</v>
      </c>
      <c r="F35" s="19" t="s">
        <v>95</v>
      </c>
      <c r="G35" s="21">
        <v>30</v>
      </c>
      <c r="H35" s="21">
        <v>29</v>
      </c>
      <c r="I35" s="23">
        <f t="shared" si="2"/>
        <v>59</v>
      </c>
      <c r="J35" s="19">
        <v>9706759512</v>
      </c>
      <c r="K35" s="19" t="s">
        <v>508</v>
      </c>
      <c r="L35" s="19" t="s">
        <v>498</v>
      </c>
      <c r="M35" s="19">
        <v>9401725702</v>
      </c>
      <c r="N35" s="19" t="s">
        <v>509</v>
      </c>
      <c r="O35" s="19">
        <v>9577661745</v>
      </c>
      <c r="P35" s="25">
        <v>43484</v>
      </c>
      <c r="Q35" s="19" t="s">
        <v>1393</v>
      </c>
      <c r="R35" s="19" t="s">
        <v>1420</v>
      </c>
      <c r="S35" s="19" t="s">
        <v>98</v>
      </c>
      <c r="T35" s="42"/>
    </row>
    <row r="36" spans="1:20" ht="31.5">
      <c r="A36" s="41">
        <v>32</v>
      </c>
      <c r="B36" s="19" t="s">
        <v>61</v>
      </c>
      <c r="C36" s="19" t="s">
        <v>1282</v>
      </c>
      <c r="D36" s="19" t="s">
        <v>27</v>
      </c>
      <c r="E36" s="21">
        <v>18307070310</v>
      </c>
      <c r="F36" s="19"/>
      <c r="G36" s="21">
        <v>10</v>
      </c>
      <c r="H36" s="21">
        <v>17</v>
      </c>
      <c r="I36" s="23">
        <f t="shared" si="2"/>
        <v>27</v>
      </c>
      <c r="J36" s="19">
        <v>9957449495</v>
      </c>
      <c r="K36" s="19" t="s">
        <v>131</v>
      </c>
      <c r="L36" s="19" t="s">
        <v>132</v>
      </c>
      <c r="M36" s="19">
        <v>8486491927</v>
      </c>
      <c r="N36" s="19" t="s">
        <v>742</v>
      </c>
      <c r="O36" s="19">
        <v>9678656260</v>
      </c>
      <c r="P36" s="25">
        <v>43486</v>
      </c>
      <c r="Q36" s="19" t="s">
        <v>1389</v>
      </c>
      <c r="R36" s="19" t="s">
        <v>378</v>
      </c>
      <c r="S36" s="19" t="s">
        <v>98</v>
      </c>
      <c r="T36" s="42"/>
    </row>
    <row r="37" spans="1:20" ht="31.5">
      <c r="A37" s="41">
        <v>33</v>
      </c>
      <c r="B37" s="19" t="s">
        <v>61</v>
      </c>
      <c r="C37" s="19" t="s">
        <v>743</v>
      </c>
      <c r="D37" s="19" t="s">
        <v>27</v>
      </c>
      <c r="E37" s="21">
        <v>18307070308</v>
      </c>
      <c r="F37" s="19"/>
      <c r="G37" s="21">
        <v>20</v>
      </c>
      <c r="H37" s="21">
        <v>18</v>
      </c>
      <c r="I37" s="23">
        <f t="shared" si="2"/>
        <v>38</v>
      </c>
      <c r="J37" s="19">
        <v>9954505862</v>
      </c>
      <c r="K37" s="19" t="s">
        <v>131</v>
      </c>
      <c r="L37" s="19" t="s">
        <v>132</v>
      </c>
      <c r="M37" s="19">
        <v>8486491927</v>
      </c>
      <c r="N37" s="19" t="s">
        <v>742</v>
      </c>
      <c r="O37" s="19">
        <v>9678656260</v>
      </c>
      <c r="P37" s="25">
        <v>43486</v>
      </c>
      <c r="Q37" s="19" t="s">
        <v>1389</v>
      </c>
      <c r="R37" s="19" t="s">
        <v>744</v>
      </c>
      <c r="S37" s="19" t="s">
        <v>98</v>
      </c>
      <c r="T37" s="42"/>
    </row>
    <row r="38" spans="1:20" ht="31.5">
      <c r="A38" s="41">
        <v>34</v>
      </c>
      <c r="B38" s="19" t="s">
        <v>61</v>
      </c>
      <c r="C38" s="20" t="s">
        <v>873</v>
      </c>
      <c r="D38" s="20" t="s">
        <v>25</v>
      </c>
      <c r="E38" s="21">
        <v>181204012101</v>
      </c>
      <c r="F38" s="20" t="s">
        <v>136</v>
      </c>
      <c r="G38" s="22">
        <v>4</v>
      </c>
      <c r="H38" s="22">
        <v>9</v>
      </c>
      <c r="I38" s="23">
        <f t="shared" si="2"/>
        <v>13</v>
      </c>
      <c r="J38" s="20">
        <v>9577094356</v>
      </c>
      <c r="K38" s="19" t="s">
        <v>736</v>
      </c>
      <c r="L38" s="19" t="s">
        <v>498</v>
      </c>
      <c r="M38" s="19">
        <v>9954009511</v>
      </c>
      <c r="N38" s="19" t="s">
        <v>759</v>
      </c>
      <c r="O38" s="19">
        <v>9864322132</v>
      </c>
      <c r="P38" s="25">
        <v>43486</v>
      </c>
      <c r="Q38" s="19" t="s">
        <v>1389</v>
      </c>
      <c r="R38" s="19" t="s">
        <v>744</v>
      </c>
      <c r="S38" s="19" t="s">
        <v>98</v>
      </c>
      <c r="T38" s="42"/>
    </row>
    <row r="39" spans="1:20">
      <c r="A39" s="41">
        <v>35</v>
      </c>
      <c r="B39" s="19" t="s">
        <v>61</v>
      </c>
      <c r="C39" s="19" t="s">
        <v>874</v>
      </c>
      <c r="D39" s="19" t="s">
        <v>25</v>
      </c>
      <c r="E39" s="21">
        <v>18120401103</v>
      </c>
      <c r="F39" s="19" t="s">
        <v>136</v>
      </c>
      <c r="G39" s="21">
        <v>5</v>
      </c>
      <c r="H39" s="21">
        <v>7</v>
      </c>
      <c r="I39" s="23">
        <f t="shared" si="2"/>
        <v>12</v>
      </c>
      <c r="J39" s="19">
        <v>9957083395</v>
      </c>
      <c r="K39" s="19" t="s">
        <v>470</v>
      </c>
      <c r="L39" s="19" t="s">
        <v>471</v>
      </c>
      <c r="M39" s="19">
        <v>9613516659</v>
      </c>
      <c r="N39" s="19" t="s">
        <v>495</v>
      </c>
      <c r="O39" s="19">
        <v>9864738547</v>
      </c>
      <c r="P39" s="25">
        <v>43486</v>
      </c>
      <c r="Q39" s="19" t="s">
        <v>1389</v>
      </c>
      <c r="R39" s="19" t="s">
        <v>378</v>
      </c>
      <c r="S39" s="19" t="s">
        <v>98</v>
      </c>
      <c r="T39" s="43"/>
    </row>
    <row r="40" spans="1:20">
      <c r="A40" s="41">
        <v>36</v>
      </c>
      <c r="B40" s="19" t="s">
        <v>61</v>
      </c>
      <c r="C40" s="19" t="s">
        <v>875</v>
      </c>
      <c r="D40" s="19" t="s">
        <v>25</v>
      </c>
      <c r="E40" s="21">
        <v>18120401102</v>
      </c>
      <c r="F40" s="19" t="s">
        <v>95</v>
      </c>
      <c r="G40" s="21">
        <v>38</v>
      </c>
      <c r="H40" s="21">
        <v>17</v>
      </c>
      <c r="I40" s="23">
        <f t="shared" si="2"/>
        <v>55</v>
      </c>
      <c r="J40" s="19">
        <v>9435821046</v>
      </c>
      <c r="K40" s="19" t="s">
        <v>508</v>
      </c>
      <c r="L40" s="19" t="s">
        <v>498</v>
      </c>
      <c r="M40" s="19">
        <v>9401725702</v>
      </c>
      <c r="N40" s="19" t="s">
        <v>747</v>
      </c>
      <c r="O40" s="19">
        <v>8486278392</v>
      </c>
      <c r="P40" s="25">
        <v>43486</v>
      </c>
      <c r="Q40" s="19" t="s">
        <v>1389</v>
      </c>
      <c r="R40" s="19" t="s">
        <v>380</v>
      </c>
      <c r="S40" s="19" t="s">
        <v>98</v>
      </c>
      <c r="T40" s="42"/>
    </row>
    <row r="41" spans="1:20">
      <c r="A41" s="41">
        <v>37</v>
      </c>
      <c r="B41" s="19" t="s">
        <v>61</v>
      </c>
      <c r="C41" s="19" t="s">
        <v>763</v>
      </c>
      <c r="D41" s="19" t="s">
        <v>27</v>
      </c>
      <c r="E41" s="21">
        <v>18307070623</v>
      </c>
      <c r="F41" s="19"/>
      <c r="G41" s="21">
        <v>8</v>
      </c>
      <c r="H41" s="21">
        <v>5</v>
      </c>
      <c r="I41" s="23">
        <f t="shared" si="2"/>
        <v>13</v>
      </c>
      <c r="J41" s="19">
        <v>8474047878</v>
      </c>
      <c r="K41" s="19" t="s">
        <v>118</v>
      </c>
      <c r="L41" s="19" t="s">
        <v>119</v>
      </c>
      <c r="M41" s="19">
        <v>9859471112</v>
      </c>
      <c r="N41" s="19" t="s">
        <v>340</v>
      </c>
      <c r="O41" s="19">
        <v>7896130051</v>
      </c>
      <c r="P41" s="25">
        <v>43487</v>
      </c>
      <c r="Q41" s="19" t="s">
        <v>1394</v>
      </c>
      <c r="R41" s="19" t="s">
        <v>510</v>
      </c>
      <c r="S41" s="19" t="s">
        <v>98</v>
      </c>
      <c r="T41" s="42"/>
    </row>
    <row r="42" spans="1:20">
      <c r="A42" s="41">
        <v>38</v>
      </c>
      <c r="B42" s="19" t="s">
        <v>61</v>
      </c>
      <c r="C42" s="19" t="s">
        <v>764</v>
      </c>
      <c r="D42" s="19" t="s">
        <v>27</v>
      </c>
      <c r="E42" s="21">
        <v>18307070625</v>
      </c>
      <c r="F42" s="19"/>
      <c r="G42" s="21">
        <v>20</v>
      </c>
      <c r="H42" s="21">
        <v>10</v>
      </c>
      <c r="I42" s="23">
        <f t="shared" si="2"/>
        <v>30</v>
      </c>
      <c r="J42" s="19">
        <v>9854935563</v>
      </c>
      <c r="K42" s="19" t="s">
        <v>118</v>
      </c>
      <c r="L42" s="19" t="s">
        <v>127</v>
      </c>
      <c r="M42" s="19">
        <v>9859471121</v>
      </c>
      <c r="N42" s="19" t="s">
        <v>297</v>
      </c>
      <c r="O42" s="19">
        <v>9864665864</v>
      </c>
      <c r="P42" s="25">
        <v>43487</v>
      </c>
      <c r="Q42" s="19" t="s">
        <v>1394</v>
      </c>
      <c r="R42" s="19" t="s">
        <v>353</v>
      </c>
      <c r="S42" s="19" t="s">
        <v>98</v>
      </c>
      <c r="T42" s="42"/>
    </row>
    <row r="43" spans="1:20">
      <c r="A43" s="41">
        <v>39</v>
      </c>
      <c r="B43" s="19" t="s">
        <v>61</v>
      </c>
      <c r="C43" s="19" t="s">
        <v>765</v>
      </c>
      <c r="D43" s="19" t="s">
        <v>27</v>
      </c>
      <c r="E43" s="21">
        <v>18307070725</v>
      </c>
      <c r="F43" s="19"/>
      <c r="G43" s="21">
        <v>20</v>
      </c>
      <c r="H43" s="21">
        <v>25</v>
      </c>
      <c r="I43" s="23">
        <f t="shared" si="2"/>
        <v>45</v>
      </c>
      <c r="J43" s="19">
        <v>8761051324</v>
      </c>
      <c r="K43" s="19" t="s">
        <v>118</v>
      </c>
      <c r="L43" s="19" t="s">
        <v>127</v>
      </c>
      <c r="M43" s="19">
        <v>9859471121</v>
      </c>
      <c r="N43" s="19" t="s">
        <v>128</v>
      </c>
      <c r="O43" s="19">
        <v>8752070637</v>
      </c>
      <c r="P43" s="25">
        <v>43487</v>
      </c>
      <c r="Q43" s="19" t="s">
        <v>1394</v>
      </c>
      <c r="R43" s="19" t="s">
        <v>522</v>
      </c>
      <c r="S43" s="19" t="s">
        <v>98</v>
      </c>
      <c r="T43" s="42"/>
    </row>
    <row r="44" spans="1:20">
      <c r="A44" s="41">
        <v>40</v>
      </c>
      <c r="B44" s="19" t="s">
        <v>61</v>
      </c>
      <c r="C44" s="19" t="s">
        <v>1158</v>
      </c>
      <c r="D44" s="19" t="s">
        <v>25</v>
      </c>
      <c r="E44" s="21">
        <v>18120421802</v>
      </c>
      <c r="F44" s="19" t="s">
        <v>89</v>
      </c>
      <c r="G44" s="21">
        <v>28</v>
      </c>
      <c r="H44" s="21">
        <v>33</v>
      </c>
      <c r="I44" s="23">
        <f t="shared" si="2"/>
        <v>61</v>
      </c>
      <c r="J44" s="19">
        <v>9678297714</v>
      </c>
      <c r="K44" s="19" t="s">
        <v>118</v>
      </c>
      <c r="L44" s="19" t="s">
        <v>119</v>
      </c>
      <c r="M44" s="19">
        <v>9859471112</v>
      </c>
      <c r="N44" s="19" t="s">
        <v>120</v>
      </c>
      <c r="O44" s="19">
        <v>7896130051</v>
      </c>
      <c r="P44" s="25">
        <v>43487</v>
      </c>
      <c r="Q44" s="19" t="s">
        <v>1394</v>
      </c>
      <c r="R44" s="19" t="s">
        <v>1159</v>
      </c>
      <c r="S44" s="19" t="s">
        <v>98</v>
      </c>
      <c r="T44" s="42"/>
    </row>
    <row r="45" spans="1:20">
      <c r="A45" s="41">
        <v>41</v>
      </c>
      <c r="B45" s="19" t="s">
        <v>61</v>
      </c>
      <c r="C45" s="19" t="s">
        <v>300</v>
      </c>
      <c r="D45" s="19" t="s">
        <v>27</v>
      </c>
      <c r="E45" s="21">
        <v>18307070720</v>
      </c>
      <c r="F45" s="19"/>
      <c r="G45" s="21">
        <v>14</v>
      </c>
      <c r="H45" s="21">
        <v>11</v>
      </c>
      <c r="I45" s="23">
        <f t="shared" si="2"/>
        <v>25</v>
      </c>
      <c r="J45" s="19">
        <v>9706444112</v>
      </c>
      <c r="K45" s="19" t="s">
        <v>118</v>
      </c>
      <c r="L45" s="19" t="s">
        <v>119</v>
      </c>
      <c r="M45" s="19">
        <v>9859471112</v>
      </c>
      <c r="N45" s="19" t="s">
        <v>299</v>
      </c>
      <c r="O45" s="19">
        <v>9854313699</v>
      </c>
      <c r="P45" s="25">
        <v>43488</v>
      </c>
      <c r="Q45" s="19" t="s">
        <v>1384</v>
      </c>
      <c r="R45" s="19" t="s">
        <v>380</v>
      </c>
      <c r="S45" s="19" t="s">
        <v>98</v>
      </c>
      <c r="T45" s="42"/>
    </row>
    <row r="46" spans="1:20">
      <c r="A46" s="41">
        <v>42</v>
      </c>
      <c r="B46" s="19" t="s">
        <v>61</v>
      </c>
      <c r="C46" s="19" t="s">
        <v>876</v>
      </c>
      <c r="D46" s="19" t="s">
        <v>25</v>
      </c>
      <c r="E46" s="21">
        <v>18120405403</v>
      </c>
      <c r="F46" s="19" t="s">
        <v>89</v>
      </c>
      <c r="G46" s="21">
        <v>23</v>
      </c>
      <c r="H46" s="21">
        <v>18</v>
      </c>
      <c r="I46" s="23">
        <f t="shared" si="2"/>
        <v>41</v>
      </c>
      <c r="J46" s="19">
        <v>9678712316</v>
      </c>
      <c r="K46" s="19" t="s">
        <v>377</v>
      </c>
      <c r="L46" s="19" t="s">
        <v>328</v>
      </c>
      <c r="M46" s="19">
        <v>8011735434</v>
      </c>
      <c r="N46" s="19" t="s">
        <v>329</v>
      </c>
      <c r="O46" s="19">
        <v>9957994146</v>
      </c>
      <c r="P46" s="25">
        <v>43488</v>
      </c>
      <c r="Q46" s="19" t="s">
        <v>1384</v>
      </c>
      <c r="R46" s="19" t="s">
        <v>373</v>
      </c>
      <c r="S46" s="19" t="s">
        <v>98</v>
      </c>
      <c r="T46" s="42"/>
    </row>
    <row r="47" spans="1:20">
      <c r="A47" s="41">
        <v>43</v>
      </c>
      <c r="B47" s="19" t="s">
        <v>61</v>
      </c>
      <c r="C47" s="19" t="s">
        <v>877</v>
      </c>
      <c r="D47" s="19" t="s">
        <v>25</v>
      </c>
      <c r="E47" s="21">
        <v>18120406602</v>
      </c>
      <c r="F47" s="19" t="s">
        <v>93</v>
      </c>
      <c r="G47" s="21">
        <v>22</v>
      </c>
      <c r="H47" s="21">
        <v>13</v>
      </c>
      <c r="I47" s="23">
        <f t="shared" si="2"/>
        <v>35</v>
      </c>
      <c r="J47" s="19">
        <v>9435275643</v>
      </c>
      <c r="K47" s="19" t="s">
        <v>121</v>
      </c>
      <c r="L47" s="19" t="s">
        <v>122</v>
      </c>
      <c r="M47" s="19">
        <v>9854462423</v>
      </c>
      <c r="N47" s="19" t="s">
        <v>123</v>
      </c>
      <c r="O47" s="19">
        <v>9577549549</v>
      </c>
      <c r="P47" s="25">
        <v>43488</v>
      </c>
      <c r="Q47" s="19" t="s">
        <v>1384</v>
      </c>
      <c r="R47" s="19" t="s">
        <v>124</v>
      </c>
      <c r="S47" s="19" t="s">
        <v>98</v>
      </c>
      <c r="T47" s="42"/>
    </row>
    <row r="48" spans="1:20" ht="31.5">
      <c r="A48" s="41">
        <v>44</v>
      </c>
      <c r="B48" s="19" t="s">
        <v>61</v>
      </c>
      <c r="C48" s="19" t="s">
        <v>878</v>
      </c>
      <c r="D48" s="19" t="s">
        <v>25</v>
      </c>
      <c r="E48" s="21">
        <v>18120404303</v>
      </c>
      <c r="F48" s="19" t="s">
        <v>89</v>
      </c>
      <c r="G48" s="21">
        <v>12</v>
      </c>
      <c r="H48" s="21">
        <v>9</v>
      </c>
      <c r="I48" s="23">
        <f t="shared" si="2"/>
        <v>21</v>
      </c>
      <c r="J48" s="19">
        <v>8133001783</v>
      </c>
      <c r="K48" s="19" t="s">
        <v>121</v>
      </c>
      <c r="L48" s="19" t="s">
        <v>122</v>
      </c>
      <c r="M48" s="19">
        <v>9854462423</v>
      </c>
      <c r="N48" s="19" t="s">
        <v>123</v>
      </c>
      <c r="O48" s="19">
        <v>9577549549</v>
      </c>
      <c r="P48" s="25">
        <v>43488</v>
      </c>
      <c r="Q48" s="19" t="s">
        <v>1384</v>
      </c>
      <c r="R48" s="19" t="s">
        <v>124</v>
      </c>
      <c r="S48" s="19" t="s">
        <v>98</v>
      </c>
      <c r="T48" s="42"/>
    </row>
    <row r="49" spans="1:20">
      <c r="A49" s="41">
        <v>45</v>
      </c>
      <c r="B49" s="19" t="s">
        <v>61</v>
      </c>
      <c r="C49" s="42" t="s">
        <v>1283</v>
      </c>
      <c r="D49" s="42" t="s">
        <v>27</v>
      </c>
      <c r="E49" s="44">
        <v>18307070404</v>
      </c>
      <c r="F49" s="42"/>
      <c r="G49" s="44">
        <v>20</v>
      </c>
      <c r="H49" s="44">
        <v>13</v>
      </c>
      <c r="I49" s="23">
        <f t="shared" si="2"/>
        <v>33</v>
      </c>
      <c r="J49" s="42">
        <v>8876317927</v>
      </c>
      <c r="K49" s="42" t="s">
        <v>330</v>
      </c>
      <c r="L49" s="42" t="s">
        <v>331</v>
      </c>
      <c r="M49" s="42">
        <v>9854461947</v>
      </c>
      <c r="N49" s="42" t="s">
        <v>472</v>
      </c>
      <c r="O49" s="42">
        <v>7896380262</v>
      </c>
      <c r="P49" s="25">
        <v>43489</v>
      </c>
      <c r="Q49" s="42" t="s">
        <v>1391</v>
      </c>
      <c r="R49" s="42" t="s">
        <v>375</v>
      </c>
      <c r="S49" s="42" t="s">
        <v>98</v>
      </c>
      <c r="T49" s="42"/>
    </row>
    <row r="50" spans="1:20">
      <c r="A50" s="41">
        <v>46</v>
      </c>
      <c r="B50" s="19" t="s">
        <v>61</v>
      </c>
      <c r="C50" s="42" t="s">
        <v>1283</v>
      </c>
      <c r="D50" s="42" t="s">
        <v>27</v>
      </c>
      <c r="E50" s="44">
        <v>18307070405</v>
      </c>
      <c r="F50" s="42"/>
      <c r="G50" s="44">
        <v>13</v>
      </c>
      <c r="H50" s="44">
        <v>20</v>
      </c>
      <c r="I50" s="23">
        <f t="shared" si="2"/>
        <v>33</v>
      </c>
      <c r="J50" s="42">
        <v>8134901250</v>
      </c>
      <c r="K50" s="42" t="s">
        <v>330</v>
      </c>
      <c r="L50" s="42" t="s">
        <v>331</v>
      </c>
      <c r="M50" s="42">
        <v>9854461947</v>
      </c>
      <c r="N50" s="42" t="s">
        <v>472</v>
      </c>
      <c r="O50" s="42">
        <v>7896380262</v>
      </c>
      <c r="P50" s="25">
        <v>43489</v>
      </c>
      <c r="Q50" s="42" t="s">
        <v>1391</v>
      </c>
      <c r="R50" s="42" t="s">
        <v>375</v>
      </c>
      <c r="S50" s="42" t="s">
        <v>98</v>
      </c>
      <c r="T50" s="42"/>
    </row>
    <row r="51" spans="1:20" ht="31.5">
      <c r="A51" s="41">
        <v>47</v>
      </c>
      <c r="B51" s="19" t="s">
        <v>61</v>
      </c>
      <c r="C51" s="19" t="s">
        <v>752</v>
      </c>
      <c r="D51" s="19" t="s">
        <v>27</v>
      </c>
      <c r="E51" s="21">
        <v>18307070521</v>
      </c>
      <c r="F51" s="19"/>
      <c r="G51" s="21">
        <v>20</v>
      </c>
      <c r="H51" s="21">
        <v>29</v>
      </c>
      <c r="I51" s="23">
        <f t="shared" si="2"/>
        <v>49</v>
      </c>
      <c r="J51" s="19">
        <v>9577190694</v>
      </c>
      <c r="K51" s="19" t="s">
        <v>466</v>
      </c>
      <c r="L51" s="19" t="s">
        <v>478</v>
      </c>
      <c r="M51" s="19">
        <v>9859877145</v>
      </c>
      <c r="N51" s="19" t="s">
        <v>479</v>
      </c>
      <c r="O51" s="19">
        <v>9613008254</v>
      </c>
      <c r="P51" s="25">
        <v>43489</v>
      </c>
      <c r="Q51" s="19" t="s">
        <v>1391</v>
      </c>
      <c r="R51" s="19" t="s">
        <v>355</v>
      </c>
      <c r="S51" s="19" t="s">
        <v>98</v>
      </c>
      <c r="T51" s="42"/>
    </row>
    <row r="52" spans="1:20">
      <c r="A52" s="41">
        <v>48</v>
      </c>
      <c r="B52" s="19" t="s">
        <v>61</v>
      </c>
      <c r="C52" s="19" t="s">
        <v>879</v>
      </c>
      <c r="D52" s="19" t="s">
        <v>25</v>
      </c>
      <c r="E52" s="21">
        <v>18120412701</v>
      </c>
      <c r="F52" s="19" t="s">
        <v>136</v>
      </c>
      <c r="G52" s="21">
        <v>37</v>
      </c>
      <c r="H52" s="21">
        <v>33</v>
      </c>
      <c r="I52" s="23">
        <f t="shared" si="2"/>
        <v>70</v>
      </c>
      <c r="J52" s="19">
        <v>8761929835</v>
      </c>
      <c r="K52" s="19" t="s">
        <v>99</v>
      </c>
      <c r="L52" s="19" t="s">
        <v>101</v>
      </c>
      <c r="M52" s="19">
        <v>8752072485</v>
      </c>
      <c r="N52" s="19" t="s">
        <v>518</v>
      </c>
      <c r="O52" s="19">
        <v>7896519897</v>
      </c>
      <c r="P52" s="25">
        <v>43489</v>
      </c>
      <c r="Q52" s="19" t="s">
        <v>1391</v>
      </c>
      <c r="R52" s="19" t="s">
        <v>378</v>
      </c>
      <c r="S52" s="19" t="s">
        <v>98</v>
      </c>
      <c r="T52" s="42"/>
    </row>
    <row r="53" spans="1:20">
      <c r="A53" s="41">
        <v>49</v>
      </c>
      <c r="B53" s="19" t="s">
        <v>61</v>
      </c>
      <c r="C53" s="19" t="s">
        <v>880</v>
      </c>
      <c r="D53" s="19" t="s">
        <v>25</v>
      </c>
      <c r="E53" s="21">
        <v>18120412702</v>
      </c>
      <c r="F53" s="19" t="s">
        <v>89</v>
      </c>
      <c r="G53" s="21">
        <v>13</v>
      </c>
      <c r="H53" s="21">
        <v>11</v>
      </c>
      <c r="I53" s="23">
        <f t="shared" si="2"/>
        <v>24</v>
      </c>
      <c r="J53" s="19">
        <v>9577145877</v>
      </c>
      <c r="K53" s="19" t="s">
        <v>99</v>
      </c>
      <c r="L53" s="19" t="s">
        <v>100</v>
      </c>
      <c r="M53" s="19">
        <v>9613075788</v>
      </c>
      <c r="N53" s="19" t="s">
        <v>463</v>
      </c>
      <c r="O53" s="19">
        <v>9957781387</v>
      </c>
      <c r="P53" s="25">
        <v>43489</v>
      </c>
      <c r="Q53" s="19" t="s">
        <v>1391</v>
      </c>
      <c r="R53" s="19" t="s">
        <v>744</v>
      </c>
      <c r="S53" s="19" t="s">
        <v>98</v>
      </c>
      <c r="T53" s="42"/>
    </row>
    <row r="54" spans="1:20">
      <c r="A54" s="41">
        <v>50</v>
      </c>
      <c r="B54" s="19" t="s">
        <v>61</v>
      </c>
      <c r="C54" s="19" t="s">
        <v>1284</v>
      </c>
      <c r="D54" s="19" t="s">
        <v>27</v>
      </c>
      <c r="E54" s="21">
        <v>18307070526</v>
      </c>
      <c r="F54" s="19"/>
      <c r="G54" s="21">
        <v>10</v>
      </c>
      <c r="H54" s="21">
        <v>17</v>
      </c>
      <c r="I54" s="23">
        <f t="shared" si="2"/>
        <v>27</v>
      </c>
      <c r="J54" s="19">
        <v>9678525057</v>
      </c>
      <c r="K54" s="19" t="s">
        <v>474</v>
      </c>
      <c r="L54" s="19" t="s">
        <v>471</v>
      </c>
      <c r="M54" s="19">
        <v>9613516659</v>
      </c>
      <c r="N54" s="19" t="s">
        <v>1007</v>
      </c>
      <c r="O54" s="19">
        <v>8486903735</v>
      </c>
      <c r="P54" s="25">
        <v>43490</v>
      </c>
      <c r="Q54" s="19" t="s">
        <v>1392</v>
      </c>
      <c r="R54" s="19" t="s">
        <v>380</v>
      </c>
      <c r="S54" s="19" t="s">
        <v>98</v>
      </c>
      <c r="T54" s="42"/>
    </row>
    <row r="55" spans="1:20">
      <c r="A55" s="41">
        <v>51</v>
      </c>
      <c r="B55" s="19" t="s">
        <v>61</v>
      </c>
      <c r="C55" s="19" t="s">
        <v>1285</v>
      </c>
      <c r="D55" s="19" t="s">
        <v>27</v>
      </c>
      <c r="E55" s="21">
        <v>18307070525</v>
      </c>
      <c r="F55" s="19"/>
      <c r="G55" s="21">
        <v>20</v>
      </c>
      <c r="H55" s="21">
        <v>22</v>
      </c>
      <c r="I55" s="23">
        <f t="shared" si="2"/>
        <v>42</v>
      </c>
      <c r="J55" s="19">
        <v>7399485593</v>
      </c>
      <c r="K55" s="19" t="s">
        <v>99</v>
      </c>
      <c r="L55" s="19" t="s">
        <v>100</v>
      </c>
      <c r="M55" s="19">
        <v>9613075788</v>
      </c>
      <c r="N55" s="19" t="s">
        <v>1084</v>
      </c>
      <c r="O55" s="19">
        <v>9577251454</v>
      </c>
      <c r="P55" s="25">
        <v>43490</v>
      </c>
      <c r="Q55" s="19" t="s">
        <v>1392</v>
      </c>
      <c r="R55" s="19" t="s">
        <v>380</v>
      </c>
      <c r="S55" s="19" t="s">
        <v>98</v>
      </c>
      <c r="T55" s="42"/>
    </row>
    <row r="56" spans="1:20">
      <c r="A56" s="41">
        <v>52</v>
      </c>
      <c r="B56" s="19" t="s">
        <v>61</v>
      </c>
      <c r="C56" s="19" t="s">
        <v>753</v>
      </c>
      <c r="D56" s="19" t="s">
        <v>27</v>
      </c>
      <c r="E56" s="21">
        <v>18307070524</v>
      </c>
      <c r="F56" s="19"/>
      <c r="G56" s="21">
        <v>20</v>
      </c>
      <c r="H56" s="21">
        <v>13</v>
      </c>
      <c r="I56" s="23">
        <f t="shared" si="2"/>
        <v>33</v>
      </c>
      <c r="J56" s="19">
        <v>8486863045</v>
      </c>
      <c r="K56" s="19" t="s">
        <v>466</v>
      </c>
      <c r="L56" s="19" t="s">
        <v>478</v>
      </c>
      <c r="M56" s="19">
        <v>9859877145</v>
      </c>
      <c r="N56" s="19" t="s">
        <v>521</v>
      </c>
      <c r="O56" s="19">
        <v>9613451946</v>
      </c>
      <c r="P56" s="25">
        <v>43490</v>
      </c>
      <c r="Q56" s="19" t="s">
        <v>1392</v>
      </c>
      <c r="R56" s="19" t="s">
        <v>522</v>
      </c>
      <c r="S56" s="19" t="s">
        <v>98</v>
      </c>
      <c r="T56" s="42"/>
    </row>
    <row r="57" spans="1:20">
      <c r="A57" s="41">
        <v>53</v>
      </c>
      <c r="B57" s="19" t="s">
        <v>61</v>
      </c>
      <c r="C57" s="19" t="s">
        <v>881</v>
      </c>
      <c r="D57" s="19" t="s">
        <v>25</v>
      </c>
      <c r="E57" s="21">
        <v>18120412704</v>
      </c>
      <c r="F57" s="19" t="s">
        <v>89</v>
      </c>
      <c r="G57" s="21">
        <v>11</v>
      </c>
      <c r="H57" s="21">
        <v>21</v>
      </c>
      <c r="I57" s="23">
        <f t="shared" si="2"/>
        <v>32</v>
      </c>
      <c r="J57" s="19">
        <v>9859860821</v>
      </c>
      <c r="K57" s="19" t="s">
        <v>99</v>
      </c>
      <c r="L57" s="19" t="s">
        <v>100</v>
      </c>
      <c r="M57" s="19">
        <v>9613075788</v>
      </c>
      <c r="N57" s="19" t="s">
        <v>882</v>
      </c>
      <c r="O57" s="19">
        <v>9957655872</v>
      </c>
      <c r="P57" s="25">
        <v>43490</v>
      </c>
      <c r="Q57" s="19" t="s">
        <v>1392</v>
      </c>
      <c r="R57" s="19" t="s">
        <v>352</v>
      </c>
      <c r="S57" s="19" t="s">
        <v>98</v>
      </c>
      <c r="T57" s="42"/>
    </row>
    <row r="58" spans="1:20">
      <c r="A58" s="41">
        <v>54</v>
      </c>
      <c r="B58" s="19" t="s">
        <v>61</v>
      </c>
      <c r="C58" s="19" t="s">
        <v>883</v>
      </c>
      <c r="D58" s="19" t="s">
        <v>25</v>
      </c>
      <c r="E58" s="21">
        <v>18120412707</v>
      </c>
      <c r="F58" s="19" t="s">
        <v>93</v>
      </c>
      <c r="G58" s="21">
        <v>22</v>
      </c>
      <c r="H58" s="21">
        <v>21</v>
      </c>
      <c r="I58" s="23">
        <f t="shared" si="2"/>
        <v>43</v>
      </c>
      <c r="J58" s="19">
        <v>9954721812</v>
      </c>
      <c r="K58" s="19" t="s">
        <v>99</v>
      </c>
      <c r="L58" s="19" t="s">
        <v>101</v>
      </c>
      <c r="M58" s="19">
        <v>8752072485</v>
      </c>
      <c r="N58" s="19" t="s">
        <v>518</v>
      </c>
      <c r="O58" s="19">
        <v>7896519897</v>
      </c>
      <c r="P58" s="25">
        <v>43490</v>
      </c>
      <c r="Q58" s="19" t="s">
        <v>1392</v>
      </c>
      <c r="R58" s="19" t="s">
        <v>1159</v>
      </c>
      <c r="S58" s="19" t="s">
        <v>98</v>
      </c>
      <c r="T58" s="42"/>
    </row>
    <row r="59" spans="1:20">
      <c r="A59" s="41">
        <v>55</v>
      </c>
      <c r="B59" s="19" t="s">
        <v>61</v>
      </c>
      <c r="C59" s="19" t="s">
        <v>884</v>
      </c>
      <c r="D59" s="19" t="s">
        <v>25</v>
      </c>
      <c r="E59" s="21">
        <v>18120412708</v>
      </c>
      <c r="F59" s="19" t="s">
        <v>93</v>
      </c>
      <c r="G59" s="21">
        <v>18</v>
      </c>
      <c r="H59" s="21">
        <v>14</v>
      </c>
      <c r="I59" s="23">
        <f t="shared" si="2"/>
        <v>32</v>
      </c>
      <c r="J59" s="19">
        <v>9859081696</v>
      </c>
      <c r="K59" s="19" t="s">
        <v>99</v>
      </c>
      <c r="L59" s="19" t="s">
        <v>101</v>
      </c>
      <c r="M59" s="19">
        <v>8752072485</v>
      </c>
      <c r="N59" s="19" t="s">
        <v>518</v>
      </c>
      <c r="O59" s="19">
        <v>7896519897</v>
      </c>
      <c r="P59" s="25">
        <v>43490</v>
      </c>
      <c r="Q59" s="19" t="s">
        <v>1392</v>
      </c>
      <c r="R59" s="19" t="s">
        <v>1159</v>
      </c>
      <c r="S59" s="19" t="s">
        <v>98</v>
      </c>
      <c r="T59" s="42"/>
    </row>
    <row r="60" spans="1:20">
      <c r="A60" s="41">
        <v>56</v>
      </c>
      <c r="B60" s="19" t="s">
        <v>61</v>
      </c>
      <c r="C60" s="19" t="s">
        <v>749</v>
      </c>
      <c r="D60" s="19" t="s">
        <v>27</v>
      </c>
      <c r="E60" s="21">
        <v>18307070511</v>
      </c>
      <c r="F60" s="19"/>
      <c r="G60" s="21">
        <v>20</v>
      </c>
      <c r="H60" s="21">
        <v>33</v>
      </c>
      <c r="I60" s="23">
        <f t="shared" si="2"/>
        <v>53</v>
      </c>
      <c r="J60" s="19">
        <v>9577633951</v>
      </c>
      <c r="K60" s="19" t="s">
        <v>474</v>
      </c>
      <c r="L60" s="19" t="s">
        <v>471</v>
      </c>
      <c r="M60" s="19">
        <v>9613516659</v>
      </c>
      <c r="N60" s="19" t="s">
        <v>750</v>
      </c>
      <c r="O60" s="19">
        <v>7896148768</v>
      </c>
      <c r="P60" s="25">
        <v>43493</v>
      </c>
      <c r="Q60" s="19" t="s">
        <v>1389</v>
      </c>
      <c r="R60" s="19" t="s">
        <v>424</v>
      </c>
      <c r="S60" s="19" t="s">
        <v>98</v>
      </c>
      <c r="T60" s="42"/>
    </row>
    <row r="61" spans="1:20">
      <c r="A61" s="41">
        <v>57</v>
      </c>
      <c r="B61" s="19" t="s">
        <v>61</v>
      </c>
      <c r="C61" s="19" t="s">
        <v>885</v>
      </c>
      <c r="D61" s="19" t="s">
        <v>25</v>
      </c>
      <c r="E61" s="21">
        <v>18120412803</v>
      </c>
      <c r="F61" s="19" t="s">
        <v>89</v>
      </c>
      <c r="G61" s="21">
        <v>12</v>
      </c>
      <c r="H61" s="21">
        <v>19</v>
      </c>
      <c r="I61" s="23">
        <f t="shared" si="2"/>
        <v>31</v>
      </c>
      <c r="J61" s="19">
        <v>9954141037</v>
      </c>
      <c r="K61" s="19" t="s">
        <v>470</v>
      </c>
      <c r="L61" s="19" t="s">
        <v>475</v>
      </c>
      <c r="M61" s="19">
        <v>9401725694</v>
      </c>
      <c r="N61" s="19" t="s">
        <v>516</v>
      </c>
      <c r="O61" s="19">
        <v>9577301679</v>
      </c>
      <c r="P61" s="25">
        <v>43493</v>
      </c>
      <c r="Q61" s="19" t="s">
        <v>1389</v>
      </c>
      <c r="R61" s="19" t="s">
        <v>744</v>
      </c>
      <c r="S61" s="19" t="s">
        <v>98</v>
      </c>
      <c r="T61" s="42"/>
    </row>
    <row r="62" spans="1:20">
      <c r="A62" s="41">
        <v>58</v>
      </c>
      <c r="B62" s="19" t="s">
        <v>61</v>
      </c>
      <c r="C62" s="19" t="s">
        <v>886</v>
      </c>
      <c r="D62" s="19" t="s">
        <v>25</v>
      </c>
      <c r="E62" s="21">
        <v>18120412801</v>
      </c>
      <c r="F62" s="19" t="s">
        <v>89</v>
      </c>
      <c r="G62" s="21">
        <v>23</v>
      </c>
      <c r="H62" s="21">
        <v>45</v>
      </c>
      <c r="I62" s="23">
        <f t="shared" si="2"/>
        <v>68</v>
      </c>
      <c r="J62" s="19">
        <v>8011494918</v>
      </c>
      <c r="K62" s="19" t="s">
        <v>736</v>
      </c>
      <c r="L62" s="19" t="s">
        <v>498</v>
      </c>
      <c r="M62" s="19">
        <v>9954009511</v>
      </c>
      <c r="N62" s="19" t="s">
        <v>746</v>
      </c>
      <c r="O62" s="19">
        <v>9613503564</v>
      </c>
      <c r="P62" s="25">
        <v>43493</v>
      </c>
      <c r="Q62" s="19" t="s">
        <v>1389</v>
      </c>
      <c r="R62" s="19" t="s">
        <v>378</v>
      </c>
      <c r="S62" s="19" t="s">
        <v>98</v>
      </c>
      <c r="T62" s="42"/>
    </row>
    <row r="63" spans="1:20">
      <c r="A63" s="41">
        <v>59</v>
      </c>
      <c r="B63" s="19" t="s">
        <v>61</v>
      </c>
      <c r="C63" s="19" t="s">
        <v>887</v>
      </c>
      <c r="D63" s="19" t="s">
        <v>25</v>
      </c>
      <c r="E63" s="21">
        <v>18120412801</v>
      </c>
      <c r="F63" s="19" t="s">
        <v>136</v>
      </c>
      <c r="G63" s="21">
        <v>10</v>
      </c>
      <c r="H63" s="21">
        <v>45</v>
      </c>
      <c r="I63" s="23">
        <f t="shared" si="2"/>
        <v>55</v>
      </c>
      <c r="J63" s="19">
        <v>9678990038</v>
      </c>
      <c r="K63" s="19" t="s">
        <v>470</v>
      </c>
      <c r="L63" s="19" t="s">
        <v>471</v>
      </c>
      <c r="M63" s="19">
        <v>9613516659</v>
      </c>
      <c r="N63" s="19" t="s">
        <v>472</v>
      </c>
      <c r="O63" s="19">
        <v>7896380263</v>
      </c>
      <c r="P63" s="25">
        <v>43493</v>
      </c>
      <c r="Q63" s="19" t="s">
        <v>1389</v>
      </c>
      <c r="R63" s="19" t="s">
        <v>378</v>
      </c>
      <c r="S63" s="19" t="s">
        <v>98</v>
      </c>
      <c r="T63" s="42"/>
    </row>
    <row r="64" spans="1:20">
      <c r="A64" s="41">
        <v>60</v>
      </c>
      <c r="B64" s="19" t="s">
        <v>61</v>
      </c>
      <c r="C64" s="19" t="s">
        <v>1369</v>
      </c>
      <c r="D64" s="19" t="s">
        <v>25</v>
      </c>
      <c r="E64" s="21">
        <v>18120413102</v>
      </c>
      <c r="F64" s="19" t="s">
        <v>89</v>
      </c>
      <c r="G64" s="21">
        <v>11</v>
      </c>
      <c r="H64" s="21">
        <v>7</v>
      </c>
      <c r="I64" s="23">
        <f t="shared" si="2"/>
        <v>18</v>
      </c>
      <c r="J64" s="19">
        <v>9957318588</v>
      </c>
      <c r="K64" s="19" t="s">
        <v>99</v>
      </c>
      <c r="L64" s="19" t="s">
        <v>101</v>
      </c>
      <c r="M64" s="19">
        <v>8752072485</v>
      </c>
      <c r="N64" s="19" t="s">
        <v>518</v>
      </c>
      <c r="O64" s="19">
        <v>7896519897</v>
      </c>
      <c r="P64" s="25">
        <v>43493</v>
      </c>
      <c r="Q64" s="19" t="s">
        <v>1389</v>
      </c>
      <c r="R64" s="19" t="s">
        <v>352</v>
      </c>
      <c r="S64" s="19" t="s">
        <v>98</v>
      </c>
      <c r="T64" s="42"/>
    </row>
    <row r="65" spans="1:20">
      <c r="A65" s="41">
        <v>61</v>
      </c>
      <c r="B65" s="19" t="s">
        <v>61</v>
      </c>
      <c r="C65" s="19" t="s">
        <v>751</v>
      </c>
      <c r="D65" s="19" t="s">
        <v>27</v>
      </c>
      <c r="E65" s="21">
        <v>18307070509</v>
      </c>
      <c r="F65" s="19"/>
      <c r="G65" s="21">
        <v>10</v>
      </c>
      <c r="H65" s="21">
        <v>16</v>
      </c>
      <c r="I65" s="23">
        <f t="shared" si="2"/>
        <v>26</v>
      </c>
      <c r="J65" s="19">
        <v>8721906944</v>
      </c>
      <c r="K65" s="19" t="s">
        <v>99</v>
      </c>
      <c r="L65" s="19" t="s">
        <v>100</v>
      </c>
      <c r="M65" s="19">
        <v>9613075788</v>
      </c>
      <c r="N65" s="19" t="s">
        <v>463</v>
      </c>
      <c r="O65" s="19">
        <v>9957781387</v>
      </c>
      <c r="P65" s="25">
        <v>43494</v>
      </c>
      <c r="Q65" s="19" t="s">
        <v>1394</v>
      </c>
      <c r="R65" s="19" t="s">
        <v>373</v>
      </c>
      <c r="S65" s="19" t="s">
        <v>98</v>
      </c>
      <c r="T65" s="42"/>
    </row>
    <row r="66" spans="1:20" ht="31.5">
      <c r="A66" s="41">
        <v>62</v>
      </c>
      <c r="B66" s="19" t="s">
        <v>61</v>
      </c>
      <c r="C66" s="26" t="s">
        <v>1262</v>
      </c>
      <c r="D66" s="26" t="s">
        <v>27</v>
      </c>
      <c r="E66" s="21">
        <v>18307070505</v>
      </c>
      <c r="F66" s="19"/>
      <c r="G66" s="21">
        <v>11</v>
      </c>
      <c r="H66" s="21">
        <v>15</v>
      </c>
      <c r="I66" s="23">
        <f t="shared" si="2"/>
        <v>26</v>
      </c>
      <c r="J66" s="19">
        <v>8876750725</v>
      </c>
      <c r="K66" s="19" t="s">
        <v>99</v>
      </c>
      <c r="L66" s="19" t="s">
        <v>101</v>
      </c>
      <c r="M66" s="19">
        <v>8753072485</v>
      </c>
      <c r="N66" s="19" t="s">
        <v>102</v>
      </c>
      <c r="O66" s="19">
        <v>7896965475</v>
      </c>
      <c r="P66" s="25">
        <v>43494</v>
      </c>
      <c r="Q66" s="19" t="s">
        <v>1394</v>
      </c>
      <c r="R66" s="19" t="s">
        <v>382</v>
      </c>
      <c r="S66" s="19" t="s">
        <v>98</v>
      </c>
      <c r="T66" s="42"/>
    </row>
    <row r="67" spans="1:20">
      <c r="A67" s="41">
        <v>63</v>
      </c>
      <c r="B67" s="19" t="s">
        <v>61</v>
      </c>
      <c r="C67" s="19" t="s">
        <v>888</v>
      </c>
      <c r="D67" s="19" t="s">
        <v>25</v>
      </c>
      <c r="E67" s="21">
        <v>18120413704</v>
      </c>
      <c r="F67" s="19" t="s">
        <v>93</v>
      </c>
      <c r="G67" s="21">
        <v>10</v>
      </c>
      <c r="H67" s="21">
        <v>21</v>
      </c>
      <c r="I67" s="23">
        <f t="shared" si="2"/>
        <v>31</v>
      </c>
      <c r="J67" s="19">
        <v>8753927457</v>
      </c>
      <c r="K67" s="19" t="s">
        <v>99</v>
      </c>
      <c r="L67" s="19" t="s">
        <v>101</v>
      </c>
      <c r="M67" s="19">
        <v>8752072485</v>
      </c>
      <c r="N67" s="19" t="s">
        <v>748</v>
      </c>
      <c r="O67" s="19">
        <v>7896965475</v>
      </c>
      <c r="P67" s="25">
        <v>43494</v>
      </c>
      <c r="Q67" s="19" t="s">
        <v>1394</v>
      </c>
      <c r="R67" s="19" t="s">
        <v>400</v>
      </c>
      <c r="S67" s="19" t="s">
        <v>98</v>
      </c>
      <c r="T67" s="42"/>
    </row>
    <row r="68" spans="1:20">
      <c r="A68" s="41">
        <v>64</v>
      </c>
      <c r="B68" s="19" t="s">
        <v>61</v>
      </c>
      <c r="C68" s="19" t="s">
        <v>889</v>
      </c>
      <c r="D68" s="19" t="s">
        <v>25</v>
      </c>
      <c r="E68" s="21">
        <v>18120412905</v>
      </c>
      <c r="F68" s="19" t="s">
        <v>95</v>
      </c>
      <c r="G68" s="21">
        <v>38</v>
      </c>
      <c r="H68" s="21">
        <v>22</v>
      </c>
      <c r="I68" s="23">
        <f t="shared" si="2"/>
        <v>60</v>
      </c>
      <c r="J68" s="19">
        <v>8011551279</v>
      </c>
      <c r="K68" s="19" t="s">
        <v>99</v>
      </c>
      <c r="L68" s="19" t="s">
        <v>101</v>
      </c>
      <c r="M68" s="19">
        <v>8752072485</v>
      </c>
      <c r="N68" s="19" t="s">
        <v>748</v>
      </c>
      <c r="O68" s="19">
        <v>7896965475</v>
      </c>
      <c r="P68" s="25">
        <v>43494</v>
      </c>
      <c r="Q68" s="19" t="s">
        <v>1394</v>
      </c>
      <c r="R68" s="19" t="s">
        <v>400</v>
      </c>
      <c r="S68" s="19" t="s">
        <v>98</v>
      </c>
      <c r="T68" s="42"/>
    </row>
    <row r="69" spans="1:20">
      <c r="A69" s="41">
        <v>65</v>
      </c>
      <c r="B69" s="19" t="s">
        <v>61</v>
      </c>
      <c r="C69" s="19" t="s">
        <v>890</v>
      </c>
      <c r="D69" s="19" t="s">
        <v>25</v>
      </c>
      <c r="E69" s="21">
        <v>18120413702</v>
      </c>
      <c r="F69" s="19" t="s">
        <v>89</v>
      </c>
      <c r="G69" s="21">
        <v>23</v>
      </c>
      <c r="H69" s="21">
        <v>23</v>
      </c>
      <c r="I69" s="23">
        <f t="shared" si="2"/>
        <v>46</v>
      </c>
      <c r="J69" s="19">
        <v>9859025758</v>
      </c>
      <c r="K69" s="19" t="s">
        <v>99</v>
      </c>
      <c r="L69" s="19" t="s">
        <v>101</v>
      </c>
      <c r="M69" s="19">
        <v>8752072485</v>
      </c>
      <c r="N69" s="19" t="s">
        <v>748</v>
      </c>
      <c r="O69" s="19">
        <v>7896965475</v>
      </c>
      <c r="P69" s="25">
        <v>43494</v>
      </c>
      <c r="Q69" s="19" t="s">
        <v>1394</v>
      </c>
      <c r="R69" s="19" t="s">
        <v>400</v>
      </c>
      <c r="S69" s="19" t="s">
        <v>98</v>
      </c>
      <c r="T69" s="42"/>
    </row>
    <row r="70" spans="1:20">
      <c r="A70" s="41">
        <v>66</v>
      </c>
      <c r="B70" s="19" t="s">
        <v>61</v>
      </c>
      <c r="C70" s="19" t="s">
        <v>741</v>
      </c>
      <c r="D70" s="19" t="s">
        <v>27</v>
      </c>
      <c r="E70" s="21">
        <v>18307070306</v>
      </c>
      <c r="F70" s="19"/>
      <c r="G70" s="21">
        <v>9</v>
      </c>
      <c r="H70" s="21">
        <v>9</v>
      </c>
      <c r="I70" s="23">
        <f t="shared" si="2"/>
        <v>18</v>
      </c>
      <c r="J70" s="19">
        <v>9577592818</v>
      </c>
      <c r="K70" s="19" t="s">
        <v>736</v>
      </c>
      <c r="L70" s="19" t="s">
        <v>737</v>
      </c>
      <c r="M70" s="19">
        <v>8876298245</v>
      </c>
      <c r="N70" s="19" t="s">
        <v>509</v>
      </c>
      <c r="O70" s="62">
        <v>9577661745</v>
      </c>
      <c r="P70" s="25">
        <v>43495</v>
      </c>
      <c r="Q70" s="19" t="s">
        <v>1384</v>
      </c>
      <c r="R70" s="19" t="s">
        <v>400</v>
      </c>
      <c r="S70" s="19" t="s">
        <v>98</v>
      </c>
      <c r="T70" s="43"/>
    </row>
    <row r="71" spans="1:20" ht="34.5">
      <c r="A71" s="41">
        <v>67</v>
      </c>
      <c r="B71" s="19" t="s">
        <v>61</v>
      </c>
      <c r="C71" s="48" t="s">
        <v>857</v>
      </c>
      <c r="D71" s="48" t="s">
        <v>27</v>
      </c>
      <c r="E71" s="44">
        <v>18307070403</v>
      </c>
      <c r="F71" s="42"/>
      <c r="G71" s="44">
        <v>20</v>
      </c>
      <c r="H71" s="44">
        <v>23</v>
      </c>
      <c r="I71" s="23">
        <f t="shared" si="2"/>
        <v>43</v>
      </c>
      <c r="J71" s="42">
        <v>8811956586</v>
      </c>
      <c r="K71" s="42" t="s">
        <v>474</v>
      </c>
      <c r="L71" s="42" t="s">
        <v>471</v>
      </c>
      <c r="M71" s="42">
        <v>9613516659</v>
      </c>
      <c r="N71" s="42" t="s">
        <v>495</v>
      </c>
      <c r="O71" s="42">
        <v>9864738547</v>
      </c>
      <c r="P71" s="25">
        <v>43495</v>
      </c>
      <c r="Q71" s="42" t="s">
        <v>1384</v>
      </c>
      <c r="R71" s="42" t="s">
        <v>380</v>
      </c>
      <c r="S71" s="42" t="s">
        <v>98</v>
      </c>
      <c r="T71" s="43"/>
    </row>
    <row r="72" spans="1:20">
      <c r="A72" s="41">
        <v>68</v>
      </c>
      <c r="B72" s="19" t="s">
        <v>61</v>
      </c>
      <c r="C72" s="42" t="s">
        <v>872</v>
      </c>
      <c r="D72" s="42" t="s">
        <v>25</v>
      </c>
      <c r="E72" s="44">
        <v>18120401203</v>
      </c>
      <c r="F72" s="42" t="s">
        <v>136</v>
      </c>
      <c r="G72" s="44">
        <v>8</v>
      </c>
      <c r="H72" s="44">
        <v>6</v>
      </c>
      <c r="I72" s="23">
        <f t="shared" si="2"/>
        <v>14</v>
      </c>
      <c r="J72" s="42">
        <v>9706238680</v>
      </c>
      <c r="K72" s="19" t="s">
        <v>508</v>
      </c>
      <c r="L72" s="19" t="s">
        <v>498</v>
      </c>
      <c r="M72" s="19">
        <v>9401725702</v>
      </c>
      <c r="N72" s="19" t="s">
        <v>745</v>
      </c>
      <c r="O72" s="19">
        <v>8751910283</v>
      </c>
      <c r="P72" s="25">
        <v>43495</v>
      </c>
      <c r="Q72" s="19" t="s">
        <v>1384</v>
      </c>
      <c r="R72" s="19" t="s">
        <v>510</v>
      </c>
      <c r="S72" s="19" t="s">
        <v>98</v>
      </c>
      <c r="T72" s="43"/>
    </row>
    <row r="73" spans="1:20" ht="31.5">
      <c r="A73" s="41">
        <v>69</v>
      </c>
      <c r="B73" s="19" t="s">
        <v>61</v>
      </c>
      <c r="C73" s="19" t="s">
        <v>1281</v>
      </c>
      <c r="D73" s="19" t="s">
        <v>27</v>
      </c>
      <c r="E73" s="21">
        <v>18307070227</v>
      </c>
      <c r="F73" s="19"/>
      <c r="G73" s="21">
        <v>10</v>
      </c>
      <c r="H73" s="21">
        <v>17</v>
      </c>
      <c r="I73" s="23">
        <f t="shared" si="2"/>
        <v>27</v>
      </c>
      <c r="J73" s="19">
        <v>7399521025</v>
      </c>
      <c r="K73" s="19" t="s">
        <v>244</v>
      </c>
      <c r="L73" s="19" t="s">
        <v>175</v>
      </c>
      <c r="M73" s="19"/>
      <c r="N73" s="19" t="s">
        <v>1276</v>
      </c>
      <c r="O73" s="19">
        <v>8876618821</v>
      </c>
      <c r="P73" s="25">
        <v>43495</v>
      </c>
      <c r="Q73" s="19" t="s">
        <v>1384</v>
      </c>
      <c r="R73" s="19" t="s">
        <v>351</v>
      </c>
      <c r="S73" s="19" t="s">
        <v>98</v>
      </c>
      <c r="T73" s="43"/>
    </row>
    <row r="74" spans="1:20">
      <c r="A74" s="41">
        <v>70</v>
      </c>
      <c r="B74" s="42" t="s">
        <v>62</v>
      </c>
      <c r="C74" s="19" t="s">
        <v>891</v>
      </c>
      <c r="D74" s="19" t="s">
        <v>27</v>
      </c>
      <c r="E74" s="21">
        <v>18307010104</v>
      </c>
      <c r="F74" s="19"/>
      <c r="G74" s="21">
        <v>19</v>
      </c>
      <c r="H74" s="21">
        <v>21</v>
      </c>
      <c r="I74" s="23">
        <f t="shared" si="2"/>
        <v>40</v>
      </c>
      <c r="J74" s="19">
        <v>7576838494</v>
      </c>
      <c r="K74" s="19" t="s">
        <v>669</v>
      </c>
      <c r="L74" s="19" t="s">
        <v>670</v>
      </c>
      <c r="M74" s="19">
        <v>9678087179</v>
      </c>
      <c r="N74" s="19"/>
      <c r="O74" s="19"/>
      <c r="P74" s="25">
        <v>43467</v>
      </c>
      <c r="Q74" s="19" t="s">
        <v>1384</v>
      </c>
      <c r="R74" s="19" t="s">
        <v>417</v>
      </c>
      <c r="S74" s="19" t="s">
        <v>85</v>
      </c>
      <c r="T74" s="43"/>
    </row>
    <row r="75" spans="1:20">
      <c r="A75" s="41">
        <v>71</v>
      </c>
      <c r="B75" s="42" t="s">
        <v>62</v>
      </c>
      <c r="C75" s="19" t="s">
        <v>892</v>
      </c>
      <c r="D75" s="19" t="s">
        <v>27</v>
      </c>
      <c r="E75" s="21">
        <v>18307010105</v>
      </c>
      <c r="F75" s="19"/>
      <c r="G75" s="21">
        <v>20</v>
      </c>
      <c r="H75" s="21">
        <v>26</v>
      </c>
      <c r="I75" s="23">
        <f t="shared" si="2"/>
        <v>46</v>
      </c>
      <c r="J75" s="19">
        <v>9678540955</v>
      </c>
      <c r="K75" s="19" t="s">
        <v>146</v>
      </c>
      <c r="L75" s="19" t="s">
        <v>147</v>
      </c>
      <c r="M75" s="19">
        <v>9613127134</v>
      </c>
      <c r="N75" s="19" t="s">
        <v>725</v>
      </c>
      <c r="O75" s="19">
        <v>8135052355</v>
      </c>
      <c r="P75" s="25">
        <v>43467</v>
      </c>
      <c r="Q75" s="19" t="s">
        <v>1384</v>
      </c>
      <c r="R75" s="19" t="s">
        <v>367</v>
      </c>
      <c r="S75" s="19" t="s">
        <v>85</v>
      </c>
      <c r="T75" s="43"/>
    </row>
    <row r="76" spans="1:20">
      <c r="A76" s="41">
        <v>72</v>
      </c>
      <c r="B76" s="42" t="s">
        <v>62</v>
      </c>
      <c r="C76" s="19" t="s">
        <v>893</v>
      </c>
      <c r="D76" s="19" t="s">
        <v>27</v>
      </c>
      <c r="E76" s="21">
        <v>18307010106</v>
      </c>
      <c r="F76" s="19"/>
      <c r="G76" s="21">
        <v>26</v>
      </c>
      <c r="H76" s="21">
        <v>20</v>
      </c>
      <c r="I76" s="23">
        <f t="shared" ref="I76:I114" si="3">SUM(G76:H76)</f>
        <v>46</v>
      </c>
      <c r="J76" s="19">
        <v>9678283048</v>
      </c>
      <c r="K76" s="19" t="s">
        <v>146</v>
      </c>
      <c r="L76" s="19" t="s">
        <v>147</v>
      </c>
      <c r="M76" s="19">
        <v>9613127134</v>
      </c>
      <c r="N76" s="19" t="s">
        <v>726</v>
      </c>
      <c r="O76" s="19">
        <v>9678282745</v>
      </c>
      <c r="P76" s="25">
        <v>43467</v>
      </c>
      <c r="Q76" s="19" t="s">
        <v>1384</v>
      </c>
      <c r="R76" s="19" t="s">
        <v>368</v>
      </c>
      <c r="S76" s="19" t="s">
        <v>85</v>
      </c>
      <c r="T76" s="42"/>
    </row>
    <row r="77" spans="1:20">
      <c r="A77" s="41">
        <v>73</v>
      </c>
      <c r="B77" s="42" t="s">
        <v>62</v>
      </c>
      <c r="C77" s="19" t="s">
        <v>894</v>
      </c>
      <c r="D77" s="19" t="s">
        <v>27</v>
      </c>
      <c r="E77" s="21">
        <v>18307010107</v>
      </c>
      <c r="F77" s="19"/>
      <c r="G77" s="21">
        <v>24</v>
      </c>
      <c r="H77" s="21">
        <v>26</v>
      </c>
      <c r="I77" s="23">
        <f t="shared" si="3"/>
        <v>50</v>
      </c>
      <c r="J77" s="19">
        <v>8721953436</v>
      </c>
      <c r="K77" s="19" t="s">
        <v>146</v>
      </c>
      <c r="L77" s="19" t="s">
        <v>147</v>
      </c>
      <c r="M77" s="19">
        <v>9613127134</v>
      </c>
      <c r="N77" s="19" t="s">
        <v>726</v>
      </c>
      <c r="O77" s="19">
        <v>9678282745</v>
      </c>
      <c r="P77" s="25">
        <v>43467</v>
      </c>
      <c r="Q77" s="19" t="s">
        <v>1384</v>
      </c>
      <c r="R77" s="19" t="s">
        <v>366</v>
      </c>
      <c r="S77" s="19" t="s">
        <v>85</v>
      </c>
      <c r="T77" s="42"/>
    </row>
    <row r="78" spans="1:20">
      <c r="A78" s="41">
        <v>74</v>
      </c>
      <c r="B78" s="42" t="s">
        <v>62</v>
      </c>
      <c r="C78" s="19" t="s">
        <v>895</v>
      </c>
      <c r="D78" s="19" t="s">
        <v>27</v>
      </c>
      <c r="E78" s="21">
        <v>18307010303</v>
      </c>
      <c r="F78" s="19"/>
      <c r="G78" s="21">
        <v>12</v>
      </c>
      <c r="H78" s="21">
        <v>6</v>
      </c>
      <c r="I78" s="23">
        <f t="shared" si="3"/>
        <v>18</v>
      </c>
      <c r="J78" s="19">
        <v>9954247284</v>
      </c>
      <c r="K78" s="19" t="s">
        <v>96</v>
      </c>
      <c r="L78" s="19" t="s">
        <v>97</v>
      </c>
      <c r="M78" s="19">
        <v>9401725698</v>
      </c>
      <c r="N78" s="19" t="s">
        <v>114</v>
      </c>
      <c r="O78" s="19">
        <v>9678190037</v>
      </c>
      <c r="P78" s="25">
        <v>43468</v>
      </c>
      <c r="Q78" s="19" t="s">
        <v>1391</v>
      </c>
      <c r="R78" s="19" t="s">
        <v>393</v>
      </c>
      <c r="S78" s="19" t="s">
        <v>85</v>
      </c>
      <c r="T78" s="42"/>
    </row>
    <row r="79" spans="1:20">
      <c r="A79" s="41">
        <v>75</v>
      </c>
      <c r="B79" s="42" t="s">
        <v>62</v>
      </c>
      <c r="C79" s="20" t="s">
        <v>209</v>
      </c>
      <c r="D79" s="20" t="s">
        <v>27</v>
      </c>
      <c r="E79" s="22">
        <v>18307010303</v>
      </c>
      <c r="F79" s="20"/>
      <c r="G79" s="22">
        <v>10</v>
      </c>
      <c r="H79" s="22">
        <v>15</v>
      </c>
      <c r="I79" s="23">
        <f t="shared" si="3"/>
        <v>25</v>
      </c>
      <c r="J79" s="20">
        <v>9678991152</v>
      </c>
      <c r="K79" s="20" t="s">
        <v>96</v>
      </c>
      <c r="L79" s="20" t="s">
        <v>204</v>
      </c>
      <c r="M79" s="20">
        <v>9954424313</v>
      </c>
      <c r="N79" s="20" t="s">
        <v>114</v>
      </c>
      <c r="O79" s="20">
        <v>9678190037</v>
      </c>
      <c r="P79" s="25">
        <v>43468</v>
      </c>
      <c r="Q79" s="20" t="s">
        <v>1391</v>
      </c>
      <c r="R79" s="20" t="s">
        <v>393</v>
      </c>
      <c r="S79" s="19" t="s">
        <v>85</v>
      </c>
      <c r="T79" s="42"/>
    </row>
    <row r="80" spans="1:20">
      <c r="A80" s="41">
        <v>76</v>
      </c>
      <c r="B80" s="42" t="s">
        <v>62</v>
      </c>
      <c r="C80" s="19" t="s">
        <v>896</v>
      </c>
      <c r="D80" s="19" t="s">
        <v>27</v>
      </c>
      <c r="E80" s="21">
        <v>18307010308</v>
      </c>
      <c r="F80" s="19"/>
      <c r="G80" s="21">
        <v>9</v>
      </c>
      <c r="H80" s="21">
        <v>8</v>
      </c>
      <c r="I80" s="23">
        <f t="shared" si="3"/>
        <v>17</v>
      </c>
      <c r="J80" s="19">
        <v>7005015347</v>
      </c>
      <c r="K80" s="19" t="s">
        <v>569</v>
      </c>
      <c r="L80" s="19" t="s">
        <v>897</v>
      </c>
      <c r="M80" s="19">
        <v>7896750229</v>
      </c>
      <c r="N80" s="19" t="s">
        <v>571</v>
      </c>
      <c r="O80" s="19">
        <v>9957771861</v>
      </c>
      <c r="P80" s="25">
        <v>43468</v>
      </c>
      <c r="Q80" s="19" t="s">
        <v>1391</v>
      </c>
      <c r="R80" s="19" t="s">
        <v>368</v>
      </c>
      <c r="S80" s="19" t="s">
        <v>85</v>
      </c>
      <c r="T80" s="42"/>
    </row>
    <row r="81" spans="1:20">
      <c r="A81" s="41">
        <v>77</v>
      </c>
      <c r="B81" s="42" t="s">
        <v>62</v>
      </c>
      <c r="C81" s="19" t="s">
        <v>898</v>
      </c>
      <c r="D81" s="19" t="s">
        <v>25</v>
      </c>
      <c r="E81" s="21">
        <v>18120418202</v>
      </c>
      <c r="F81" s="19" t="s">
        <v>93</v>
      </c>
      <c r="G81" s="21">
        <v>0</v>
      </c>
      <c r="H81" s="21">
        <v>46</v>
      </c>
      <c r="I81" s="23">
        <f t="shared" si="3"/>
        <v>46</v>
      </c>
      <c r="J81" s="19">
        <v>9854607655</v>
      </c>
      <c r="K81" s="19" t="s">
        <v>87</v>
      </c>
      <c r="L81" s="19" t="s">
        <v>88</v>
      </c>
      <c r="M81" s="19">
        <v>8486605281</v>
      </c>
      <c r="N81" s="19" t="s">
        <v>899</v>
      </c>
      <c r="O81" s="19">
        <v>9878616753</v>
      </c>
      <c r="P81" s="25">
        <v>43468</v>
      </c>
      <c r="Q81" s="19" t="s">
        <v>1391</v>
      </c>
      <c r="R81" s="19" t="s">
        <v>393</v>
      </c>
      <c r="S81" s="19" t="s">
        <v>85</v>
      </c>
      <c r="T81" s="42"/>
    </row>
    <row r="82" spans="1:20">
      <c r="A82" s="41">
        <v>78</v>
      </c>
      <c r="B82" s="42" t="s">
        <v>62</v>
      </c>
      <c r="C82" s="19" t="s">
        <v>900</v>
      </c>
      <c r="D82" s="19" t="s">
        <v>27</v>
      </c>
      <c r="E82" s="21">
        <v>18307010323</v>
      </c>
      <c r="F82" s="19"/>
      <c r="G82" s="21">
        <v>4</v>
      </c>
      <c r="H82" s="21">
        <v>9</v>
      </c>
      <c r="I82" s="23">
        <f t="shared" si="3"/>
        <v>13</v>
      </c>
      <c r="J82" s="19">
        <v>8723861812</v>
      </c>
      <c r="K82" s="19" t="s">
        <v>115</v>
      </c>
      <c r="L82" s="19" t="s">
        <v>566</v>
      </c>
      <c r="M82" s="19">
        <v>9954406022</v>
      </c>
      <c r="N82" s="19" t="s">
        <v>901</v>
      </c>
      <c r="O82" s="19">
        <v>9678765261</v>
      </c>
      <c r="P82" s="25">
        <v>43469</v>
      </c>
      <c r="Q82" s="19" t="s">
        <v>1392</v>
      </c>
      <c r="R82" s="19" t="s">
        <v>411</v>
      </c>
      <c r="S82" s="19" t="s">
        <v>85</v>
      </c>
      <c r="T82" s="42"/>
    </row>
    <row r="83" spans="1:20">
      <c r="A83" s="41">
        <v>79</v>
      </c>
      <c r="B83" s="42" t="s">
        <v>62</v>
      </c>
      <c r="C83" s="19" t="s">
        <v>902</v>
      </c>
      <c r="D83" s="19" t="s">
        <v>25</v>
      </c>
      <c r="E83" s="21">
        <v>18120418103</v>
      </c>
      <c r="F83" s="19" t="s">
        <v>89</v>
      </c>
      <c r="G83" s="21">
        <v>7</v>
      </c>
      <c r="H83" s="21">
        <v>14</v>
      </c>
      <c r="I83" s="23">
        <f t="shared" si="3"/>
        <v>21</v>
      </c>
      <c r="J83" s="19">
        <v>7399452412</v>
      </c>
      <c r="K83" s="19" t="s">
        <v>87</v>
      </c>
      <c r="L83" s="19" t="s">
        <v>88</v>
      </c>
      <c r="M83" s="19">
        <v>8486605281</v>
      </c>
      <c r="N83" s="19" t="s">
        <v>899</v>
      </c>
      <c r="O83" s="19">
        <v>9878616753</v>
      </c>
      <c r="P83" s="25">
        <v>43469</v>
      </c>
      <c r="Q83" s="19" t="s">
        <v>1392</v>
      </c>
      <c r="R83" s="19" t="s">
        <v>393</v>
      </c>
      <c r="S83" s="19" t="s">
        <v>85</v>
      </c>
      <c r="T83" s="42"/>
    </row>
    <row r="84" spans="1:20">
      <c r="A84" s="41">
        <v>80</v>
      </c>
      <c r="B84" s="42" t="s">
        <v>62</v>
      </c>
      <c r="C84" s="19" t="s">
        <v>903</v>
      </c>
      <c r="D84" s="19" t="s">
        <v>25</v>
      </c>
      <c r="E84" s="21">
        <v>18120418201</v>
      </c>
      <c r="F84" s="19" t="s">
        <v>89</v>
      </c>
      <c r="G84" s="21">
        <v>8</v>
      </c>
      <c r="H84" s="21">
        <v>23</v>
      </c>
      <c r="I84" s="23">
        <f t="shared" si="3"/>
        <v>31</v>
      </c>
      <c r="J84" s="19">
        <v>9854210945</v>
      </c>
      <c r="K84" s="19" t="s">
        <v>87</v>
      </c>
      <c r="L84" s="19" t="s">
        <v>578</v>
      </c>
      <c r="M84" s="19">
        <v>8011559274</v>
      </c>
      <c r="N84" s="19" t="s">
        <v>579</v>
      </c>
      <c r="O84" s="19">
        <v>8876867851</v>
      </c>
      <c r="P84" s="25">
        <v>43469</v>
      </c>
      <c r="Q84" s="19" t="s">
        <v>1392</v>
      </c>
      <c r="R84" s="19" t="s">
        <v>393</v>
      </c>
      <c r="S84" s="19" t="s">
        <v>85</v>
      </c>
      <c r="T84" s="42"/>
    </row>
    <row r="85" spans="1:20">
      <c r="A85" s="41">
        <v>81</v>
      </c>
      <c r="B85" s="42" t="s">
        <v>62</v>
      </c>
      <c r="C85" s="26" t="s">
        <v>904</v>
      </c>
      <c r="D85" s="26" t="s">
        <v>25</v>
      </c>
      <c r="E85" s="21">
        <v>18120418302</v>
      </c>
      <c r="F85" s="19" t="s">
        <v>89</v>
      </c>
      <c r="G85" s="21">
        <v>12</v>
      </c>
      <c r="H85" s="21">
        <v>15</v>
      </c>
      <c r="I85" s="23">
        <f t="shared" si="3"/>
        <v>27</v>
      </c>
      <c r="J85" s="19">
        <v>9954405937</v>
      </c>
      <c r="K85" s="19" t="s">
        <v>87</v>
      </c>
      <c r="L85" s="19" t="s">
        <v>580</v>
      </c>
      <c r="M85" s="19">
        <v>8011559274</v>
      </c>
      <c r="N85" s="19" t="s">
        <v>581</v>
      </c>
      <c r="O85" s="19">
        <v>9678397497</v>
      </c>
      <c r="P85" s="25">
        <v>43469</v>
      </c>
      <c r="Q85" s="19" t="s">
        <v>1392</v>
      </c>
      <c r="R85" s="19" t="s">
        <v>522</v>
      </c>
      <c r="S85" s="19" t="s">
        <v>85</v>
      </c>
      <c r="T85" s="42"/>
    </row>
    <row r="86" spans="1:20">
      <c r="A86" s="41">
        <v>82</v>
      </c>
      <c r="B86" s="42" t="s">
        <v>62</v>
      </c>
      <c r="C86" s="19" t="s">
        <v>905</v>
      </c>
      <c r="D86" s="19" t="s">
        <v>27</v>
      </c>
      <c r="E86" s="21">
        <v>18307010309</v>
      </c>
      <c r="F86" s="19"/>
      <c r="G86" s="21">
        <v>15</v>
      </c>
      <c r="H86" s="21">
        <v>12</v>
      </c>
      <c r="I86" s="23">
        <f t="shared" si="3"/>
        <v>27</v>
      </c>
      <c r="J86" s="19">
        <v>9706504121</v>
      </c>
      <c r="K86" s="19" t="s">
        <v>569</v>
      </c>
      <c r="L86" s="19" t="s">
        <v>572</v>
      </c>
      <c r="M86" s="19">
        <v>9859112732</v>
      </c>
      <c r="N86" s="19" t="s">
        <v>575</v>
      </c>
      <c r="O86" s="19">
        <v>8011411362</v>
      </c>
      <c r="P86" s="25">
        <v>43470</v>
      </c>
      <c r="Q86" s="19" t="s">
        <v>1393</v>
      </c>
      <c r="R86" s="19" t="s">
        <v>366</v>
      </c>
      <c r="S86" s="19" t="s">
        <v>85</v>
      </c>
      <c r="T86" s="42"/>
    </row>
    <row r="87" spans="1:20">
      <c r="A87" s="41">
        <v>83</v>
      </c>
      <c r="B87" s="42" t="s">
        <v>62</v>
      </c>
      <c r="C87" s="19" t="s">
        <v>906</v>
      </c>
      <c r="D87" s="19" t="s">
        <v>25</v>
      </c>
      <c r="E87" s="21">
        <v>18120419604</v>
      </c>
      <c r="F87" s="19" t="s">
        <v>93</v>
      </c>
      <c r="G87" s="21">
        <v>23</v>
      </c>
      <c r="H87" s="21">
        <v>20</v>
      </c>
      <c r="I87" s="23">
        <f t="shared" si="3"/>
        <v>43</v>
      </c>
      <c r="J87" s="19">
        <v>9957094334</v>
      </c>
      <c r="K87" s="19" t="s">
        <v>115</v>
      </c>
      <c r="L87" s="19" t="s">
        <v>116</v>
      </c>
      <c r="M87" s="19">
        <v>9854975666</v>
      </c>
      <c r="N87" s="19" t="s">
        <v>907</v>
      </c>
      <c r="O87" s="19">
        <v>8876715400</v>
      </c>
      <c r="P87" s="25">
        <v>43470</v>
      </c>
      <c r="Q87" s="19" t="s">
        <v>1393</v>
      </c>
      <c r="R87" s="19" t="s">
        <v>908</v>
      </c>
      <c r="S87" s="19" t="s">
        <v>85</v>
      </c>
      <c r="T87" s="42"/>
    </row>
    <row r="88" spans="1:20">
      <c r="A88" s="41">
        <v>84</v>
      </c>
      <c r="B88" s="42" t="s">
        <v>62</v>
      </c>
      <c r="C88" s="19" t="s">
        <v>909</v>
      </c>
      <c r="D88" s="19" t="s">
        <v>25</v>
      </c>
      <c r="E88" s="21">
        <v>18120419702</v>
      </c>
      <c r="F88" s="19" t="s">
        <v>93</v>
      </c>
      <c r="G88" s="21">
        <v>27</v>
      </c>
      <c r="H88" s="21">
        <v>36</v>
      </c>
      <c r="I88" s="23">
        <f t="shared" si="3"/>
        <v>63</v>
      </c>
      <c r="J88" s="19">
        <v>9508666940</v>
      </c>
      <c r="K88" s="19" t="s">
        <v>115</v>
      </c>
      <c r="L88" s="19" t="s">
        <v>910</v>
      </c>
      <c r="M88" s="19">
        <v>9954409936</v>
      </c>
      <c r="N88" s="19" t="s">
        <v>911</v>
      </c>
      <c r="O88" s="19">
        <v>7896520175</v>
      </c>
      <c r="P88" s="25">
        <v>43470</v>
      </c>
      <c r="Q88" s="19" t="s">
        <v>1393</v>
      </c>
      <c r="R88" s="19" t="s">
        <v>397</v>
      </c>
      <c r="S88" s="19" t="s">
        <v>85</v>
      </c>
      <c r="T88" s="42"/>
    </row>
    <row r="89" spans="1:20">
      <c r="A89" s="41">
        <v>85</v>
      </c>
      <c r="B89" s="42" t="s">
        <v>62</v>
      </c>
      <c r="C89" s="19" t="s">
        <v>912</v>
      </c>
      <c r="D89" s="19" t="s">
        <v>27</v>
      </c>
      <c r="E89" s="21">
        <v>18307010316</v>
      </c>
      <c r="F89" s="19"/>
      <c r="G89" s="21">
        <v>37</v>
      </c>
      <c r="H89" s="21">
        <v>47</v>
      </c>
      <c r="I89" s="23">
        <f t="shared" si="3"/>
        <v>84</v>
      </c>
      <c r="J89" s="19">
        <v>9957734165</v>
      </c>
      <c r="K89" s="19" t="s">
        <v>115</v>
      </c>
      <c r="L89" s="19" t="s">
        <v>116</v>
      </c>
      <c r="M89" s="19">
        <v>9854975666</v>
      </c>
      <c r="N89" s="19" t="s">
        <v>913</v>
      </c>
      <c r="O89" s="19">
        <v>8135091071</v>
      </c>
      <c r="P89" s="25">
        <v>43472</v>
      </c>
      <c r="Q89" s="19" t="s">
        <v>1389</v>
      </c>
      <c r="R89" s="19" t="s">
        <v>914</v>
      </c>
      <c r="S89" s="19" t="s">
        <v>85</v>
      </c>
      <c r="T89" s="42"/>
    </row>
    <row r="90" spans="1:20" ht="31.5">
      <c r="A90" s="41">
        <v>86</v>
      </c>
      <c r="B90" s="42" t="s">
        <v>62</v>
      </c>
      <c r="C90" s="19" t="s">
        <v>915</v>
      </c>
      <c r="D90" s="19" t="s">
        <v>25</v>
      </c>
      <c r="E90" s="21">
        <v>18120419903</v>
      </c>
      <c r="F90" s="19" t="s">
        <v>93</v>
      </c>
      <c r="G90" s="21">
        <v>30</v>
      </c>
      <c r="H90" s="21">
        <v>20</v>
      </c>
      <c r="I90" s="23">
        <f t="shared" si="3"/>
        <v>50</v>
      </c>
      <c r="J90" s="19">
        <v>8136047681</v>
      </c>
      <c r="K90" s="19" t="s">
        <v>115</v>
      </c>
      <c r="L90" s="19" t="s">
        <v>116</v>
      </c>
      <c r="M90" s="19">
        <v>9854975666</v>
      </c>
      <c r="N90" s="19" t="s">
        <v>907</v>
      </c>
      <c r="O90" s="19">
        <v>8876715400</v>
      </c>
      <c r="P90" s="25">
        <v>43472</v>
      </c>
      <c r="Q90" s="19" t="s">
        <v>1389</v>
      </c>
      <c r="R90" s="19" t="s">
        <v>916</v>
      </c>
      <c r="S90" s="19" t="s">
        <v>85</v>
      </c>
      <c r="T90" s="42"/>
    </row>
    <row r="91" spans="1:20">
      <c r="A91" s="41">
        <v>87</v>
      </c>
      <c r="B91" s="42" t="s">
        <v>62</v>
      </c>
      <c r="C91" s="19" t="s">
        <v>917</v>
      </c>
      <c r="D91" s="19" t="s">
        <v>27</v>
      </c>
      <c r="E91" s="21">
        <v>18307010318</v>
      </c>
      <c r="F91" s="19"/>
      <c r="G91" s="21">
        <v>32</v>
      </c>
      <c r="H91" s="21">
        <v>47</v>
      </c>
      <c r="I91" s="23">
        <f t="shared" si="3"/>
        <v>79</v>
      </c>
      <c r="J91" s="19">
        <v>9954557426</v>
      </c>
      <c r="K91" s="19" t="s">
        <v>115</v>
      </c>
      <c r="L91" s="19" t="s">
        <v>910</v>
      </c>
      <c r="M91" s="19">
        <v>9954409936</v>
      </c>
      <c r="N91" s="19" t="s">
        <v>918</v>
      </c>
      <c r="O91" s="19">
        <v>9678890308</v>
      </c>
      <c r="P91" s="25">
        <v>43473</v>
      </c>
      <c r="Q91" s="19" t="s">
        <v>1394</v>
      </c>
      <c r="R91" s="19" t="s">
        <v>396</v>
      </c>
      <c r="S91" s="19" t="s">
        <v>85</v>
      </c>
      <c r="T91" s="42"/>
    </row>
    <row r="92" spans="1:20">
      <c r="A92" s="41">
        <v>88</v>
      </c>
      <c r="B92" s="42" t="s">
        <v>62</v>
      </c>
      <c r="C92" s="19" t="s">
        <v>919</v>
      </c>
      <c r="D92" s="19" t="s">
        <v>27</v>
      </c>
      <c r="E92" s="21">
        <v>18307010319</v>
      </c>
      <c r="F92" s="19"/>
      <c r="G92" s="21">
        <v>30</v>
      </c>
      <c r="H92" s="21">
        <v>29</v>
      </c>
      <c r="I92" s="23">
        <f t="shared" si="3"/>
        <v>59</v>
      </c>
      <c r="J92" s="19">
        <v>8752977656</v>
      </c>
      <c r="K92" s="19" t="s">
        <v>115</v>
      </c>
      <c r="L92" s="19" t="s">
        <v>910</v>
      </c>
      <c r="M92" s="19">
        <v>9954409936</v>
      </c>
      <c r="N92" s="19" t="s">
        <v>911</v>
      </c>
      <c r="O92" s="19">
        <v>7896520175</v>
      </c>
      <c r="P92" s="25">
        <v>43473</v>
      </c>
      <c r="Q92" s="19" t="s">
        <v>1394</v>
      </c>
      <c r="R92" s="19" t="s">
        <v>389</v>
      </c>
      <c r="S92" s="19" t="s">
        <v>85</v>
      </c>
      <c r="T92" s="42"/>
    </row>
    <row r="93" spans="1:20">
      <c r="A93" s="41">
        <v>89</v>
      </c>
      <c r="B93" s="42" t="s">
        <v>62</v>
      </c>
      <c r="C93" s="19" t="s">
        <v>920</v>
      </c>
      <c r="D93" s="19" t="s">
        <v>27</v>
      </c>
      <c r="E93" s="21">
        <v>18307010317</v>
      </c>
      <c r="F93" s="19"/>
      <c r="G93" s="21">
        <v>20</v>
      </c>
      <c r="H93" s="21">
        <v>10</v>
      </c>
      <c r="I93" s="23">
        <f t="shared" si="3"/>
        <v>30</v>
      </c>
      <c r="J93" s="19">
        <v>8753952470</v>
      </c>
      <c r="K93" s="19" t="s">
        <v>115</v>
      </c>
      <c r="L93" s="19" t="s">
        <v>116</v>
      </c>
      <c r="M93" s="19">
        <v>9854975666</v>
      </c>
      <c r="N93" s="19" t="s">
        <v>907</v>
      </c>
      <c r="O93" s="19">
        <v>8876715400</v>
      </c>
      <c r="P93" s="25">
        <v>43474</v>
      </c>
      <c r="Q93" s="19" t="s">
        <v>1384</v>
      </c>
      <c r="R93" s="19" t="s">
        <v>921</v>
      </c>
      <c r="S93" s="19" t="s">
        <v>85</v>
      </c>
      <c r="T93" s="42"/>
    </row>
    <row r="94" spans="1:20">
      <c r="A94" s="41">
        <v>90</v>
      </c>
      <c r="B94" s="42" t="s">
        <v>62</v>
      </c>
      <c r="C94" s="19" t="s">
        <v>922</v>
      </c>
      <c r="D94" s="19" t="s">
        <v>27</v>
      </c>
      <c r="E94" s="21">
        <v>18307010324</v>
      </c>
      <c r="F94" s="19"/>
      <c r="G94" s="21">
        <v>20</v>
      </c>
      <c r="H94" s="21">
        <v>19</v>
      </c>
      <c r="I94" s="23">
        <f t="shared" si="3"/>
        <v>39</v>
      </c>
      <c r="J94" s="19">
        <v>8876218551</v>
      </c>
      <c r="K94" s="19" t="s">
        <v>115</v>
      </c>
      <c r="L94" s="19" t="s">
        <v>116</v>
      </c>
      <c r="M94" s="19">
        <v>9854975666</v>
      </c>
      <c r="N94" s="19" t="s">
        <v>144</v>
      </c>
      <c r="O94" s="19">
        <v>9707043538</v>
      </c>
      <c r="P94" s="25">
        <v>43474</v>
      </c>
      <c r="Q94" s="19" t="s">
        <v>1384</v>
      </c>
      <c r="R94" s="19" t="s">
        <v>389</v>
      </c>
      <c r="S94" s="19" t="s">
        <v>85</v>
      </c>
      <c r="T94" s="42"/>
    </row>
    <row r="95" spans="1:20">
      <c r="A95" s="41">
        <v>91</v>
      </c>
      <c r="B95" s="42" t="s">
        <v>62</v>
      </c>
      <c r="C95" s="19" t="s">
        <v>923</v>
      </c>
      <c r="D95" s="19" t="s">
        <v>25</v>
      </c>
      <c r="E95" s="21">
        <v>18120419904</v>
      </c>
      <c r="F95" s="19" t="s">
        <v>93</v>
      </c>
      <c r="G95" s="21">
        <v>31</v>
      </c>
      <c r="H95" s="21">
        <v>19</v>
      </c>
      <c r="I95" s="23">
        <f t="shared" si="3"/>
        <v>50</v>
      </c>
      <c r="J95" s="19">
        <v>9954535271</v>
      </c>
      <c r="K95" s="19" t="s">
        <v>115</v>
      </c>
      <c r="L95" s="19" t="s">
        <v>116</v>
      </c>
      <c r="M95" s="19">
        <v>9854975666</v>
      </c>
      <c r="N95" s="19" t="s">
        <v>144</v>
      </c>
      <c r="O95" s="19">
        <v>9707043538</v>
      </c>
      <c r="P95" s="25">
        <v>43474</v>
      </c>
      <c r="Q95" s="19" t="s">
        <v>1384</v>
      </c>
      <c r="R95" s="19" t="s">
        <v>389</v>
      </c>
      <c r="S95" s="19" t="s">
        <v>85</v>
      </c>
      <c r="T95" s="42"/>
    </row>
    <row r="96" spans="1:20">
      <c r="A96" s="41">
        <v>92</v>
      </c>
      <c r="B96" s="42" t="s">
        <v>62</v>
      </c>
      <c r="C96" s="19" t="s">
        <v>924</v>
      </c>
      <c r="D96" s="19" t="s">
        <v>27</v>
      </c>
      <c r="E96" s="21">
        <v>18307010311</v>
      </c>
      <c r="F96" s="19"/>
      <c r="G96" s="21">
        <v>10</v>
      </c>
      <c r="H96" s="21">
        <v>19</v>
      </c>
      <c r="I96" s="23">
        <f t="shared" si="3"/>
        <v>29</v>
      </c>
      <c r="J96" s="19">
        <v>9954407755</v>
      </c>
      <c r="K96" s="19" t="s">
        <v>115</v>
      </c>
      <c r="L96" s="19" t="s">
        <v>116</v>
      </c>
      <c r="M96" s="19">
        <v>9854975666</v>
      </c>
      <c r="N96" s="19" t="s">
        <v>567</v>
      </c>
      <c r="O96" s="19">
        <v>9577168769</v>
      </c>
      <c r="P96" s="25">
        <v>43475</v>
      </c>
      <c r="Q96" s="19" t="s">
        <v>1391</v>
      </c>
      <c r="R96" s="19" t="s">
        <v>366</v>
      </c>
      <c r="S96" s="19" t="s">
        <v>85</v>
      </c>
      <c r="T96" s="42"/>
    </row>
    <row r="97" spans="1:20">
      <c r="A97" s="41">
        <v>93</v>
      </c>
      <c r="B97" s="42" t="s">
        <v>62</v>
      </c>
      <c r="C97" s="19" t="s">
        <v>925</v>
      </c>
      <c r="D97" s="19" t="s">
        <v>27</v>
      </c>
      <c r="E97" s="21">
        <v>18307010312</v>
      </c>
      <c r="F97" s="19"/>
      <c r="G97" s="21">
        <v>21</v>
      </c>
      <c r="H97" s="21">
        <v>27</v>
      </c>
      <c r="I97" s="23">
        <f t="shared" si="3"/>
        <v>48</v>
      </c>
      <c r="J97" s="19">
        <v>8011629344</v>
      </c>
      <c r="K97" s="19" t="s">
        <v>115</v>
      </c>
      <c r="L97" s="19" t="s">
        <v>116</v>
      </c>
      <c r="M97" s="19">
        <v>9854975666</v>
      </c>
      <c r="N97" s="19" t="s">
        <v>567</v>
      </c>
      <c r="O97" s="19">
        <v>9577168769</v>
      </c>
      <c r="P97" s="25">
        <v>43475</v>
      </c>
      <c r="Q97" s="19" t="s">
        <v>1391</v>
      </c>
      <c r="R97" s="19" t="s">
        <v>389</v>
      </c>
      <c r="S97" s="19" t="s">
        <v>85</v>
      </c>
      <c r="T97" s="42"/>
    </row>
    <row r="98" spans="1:20" ht="31.5">
      <c r="A98" s="41">
        <v>94</v>
      </c>
      <c r="B98" s="42" t="s">
        <v>62</v>
      </c>
      <c r="C98" s="19" t="s">
        <v>926</v>
      </c>
      <c r="D98" s="19" t="s">
        <v>25</v>
      </c>
      <c r="E98" s="21">
        <v>18120420003</v>
      </c>
      <c r="F98" s="19" t="s">
        <v>89</v>
      </c>
      <c r="G98" s="21">
        <v>29</v>
      </c>
      <c r="H98" s="21">
        <v>21</v>
      </c>
      <c r="I98" s="23">
        <f t="shared" si="3"/>
        <v>50</v>
      </c>
      <c r="J98" s="19">
        <v>9678874741</v>
      </c>
      <c r="K98" s="19" t="s">
        <v>591</v>
      </c>
      <c r="L98" s="19" t="s">
        <v>592</v>
      </c>
      <c r="M98" s="19">
        <v>9859704652</v>
      </c>
      <c r="N98" s="19" t="s">
        <v>582</v>
      </c>
      <c r="O98" s="19"/>
      <c r="P98" s="25">
        <v>43475</v>
      </c>
      <c r="Q98" s="19" t="s">
        <v>1391</v>
      </c>
      <c r="R98" s="19" t="s">
        <v>375</v>
      </c>
      <c r="S98" s="19" t="s">
        <v>85</v>
      </c>
      <c r="T98" s="42"/>
    </row>
    <row r="99" spans="1:20">
      <c r="A99" s="41">
        <v>95</v>
      </c>
      <c r="B99" s="42" t="s">
        <v>62</v>
      </c>
      <c r="C99" s="19" t="s">
        <v>927</v>
      </c>
      <c r="D99" s="19" t="s">
        <v>27</v>
      </c>
      <c r="E99" s="21">
        <v>18307010315</v>
      </c>
      <c r="F99" s="19"/>
      <c r="G99" s="21">
        <v>20</v>
      </c>
      <c r="H99" s="21">
        <v>23</v>
      </c>
      <c r="I99" s="23">
        <f t="shared" si="3"/>
        <v>43</v>
      </c>
      <c r="J99" s="19">
        <v>7896279530</v>
      </c>
      <c r="K99" s="19" t="s">
        <v>115</v>
      </c>
      <c r="L99" s="19" t="s">
        <v>116</v>
      </c>
      <c r="M99" s="19">
        <v>9854975666</v>
      </c>
      <c r="N99" s="19" t="s">
        <v>901</v>
      </c>
      <c r="O99" s="19">
        <v>9707802037</v>
      </c>
      <c r="P99" s="25">
        <v>43476</v>
      </c>
      <c r="Q99" s="19" t="s">
        <v>1392</v>
      </c>
      <c r="R99" s="19" t="s">
        <v>396</v>
      </c>
      <c r="S99" s="19" t="s">
        <v>85</v>
      </c>
      <c r="T99" s="42"/>
    </row>
    <row r="100" spans="1:20">
      <c r="A100" s="41">
        <v>96</v>
      </c>
      <c r="B100" s="42" t="s">
        <v>62</v>
      </c>
      <c r="C100" s="19" t="s">
        <v>928</v>
      </c>
      <c r="D100" s="19" t="s">
        <v>27</v>
      </c>
      <c r="E100" s="21">
        <v>18307010320</v>
      </c>
      <c r="F100" s="19"/>
      <c r="G100" s="21">
        <v>21</v>
      </c>
      <c r="H100" s="21">
        <v>26</v>
      </c>
      <c r="I100" s="23">
        <f t="shared" si="3"/>
        <v>47</v>
      </c>
      <c r="J100" s="19">
        <v>9957931615</v>
      </c>
      <c r="K100" s="19" t="s">
        <v>115</v>
      </c>
      <c r="L100" s="19" t="s">
        <v>910</v>
      </c>
      <c r="M100" s="19">
        <v>9954409936</v>
      </c>
      <c r="N100" s="19" t="s">
        <v>918</v>
      </c>
      <c r="O100" s="19">
        <v>9678890308</v>
      </c>
      <c r="P100" s="25">
        <v>43476</v>
      </c>
      <c r="Q100" s="19" t="s">
        <v>1392</v>
      </c>
      <c r="R100" s="19" t="s">
        <v>393</v>
      </c>
      <c r="S100" s="19" t="s">
        <v>85</v>
      </c>
      <c r="T100" s="42"/>
    </row>
    <row r="101" spans="1:20">
      <c r="A101" s="41">
        <v>97</v>
      </c>
      <c r="B101" s="42" t="s">
        <v>62</v>
      </c>
      <c r="C101" s="19" t="s">
        <v>929</v>
      </c>
      <c r="D101" s="19" t="s">
        <v>25</v>
      </c>
      <c r="E101" s="21">
        <v>18120419802</v>
      </c>
      <c r="F101" s="19" t="s">
        <v>93</v>
      </c>
      <c r="G101" s="21">
        <v>0</v>
      </c>
      <c r="H101" s="21">
        <v>35</v>
      </c>
      <c r="I101" s="23">
        <f t="shared" si="3"/>
        <v>35</v>
      </c>
      <c r="J101" s="19">
        <v>9707611325</v>
      </c>
      <c r="K101" s="19" t="s">
        <v>115</v>
      </c>
      <c r="L101" s="19" t="s">
        <v>116</v>
      </c>
      <c r="M101" s="19">
        <v>9854975666</v>
      </c>
      <c r="N101" s="19" t="s">
        <v>930</v>
      </c>
      <c r="O101" s="19">
        <v>9577701962</v>
      </c>
      <c r="P101" s="25">
        <v>43476</v>
      </c>
      <c r="Q101" s="19" t="s">
        <v>1392</v>
      </c>
      <c r="R101" s="19" t="s">
        <v>408</v>
      </c>
      <c r="S101" s="19" t="s">
        <v>85</v>
      </c>
      <c r="T101" s="42"/>
    </row>
    <row r="102" spans="1:20">
      <c r="A102" s="41">
        <v>98</v>
      </c>
      <c r="B102" s="42" t="s">
        <v>62</v>
      </c>
      <c r="C102" s="19" t="s">
        <v>931</v>
      </c>
      <c r="D102" s="19" t="s">
        <v>27</v>
      </c>
      <c r="E102" s="21">
        <v>18307010109</v>
      </c>
      <c r="F102" s="19"/>
      <c r="G102" s="21">
        <v>23</v>
      </c>
      <c r="H102" s="21">
        <v>21</v>
      </c>
      <c r="I102" s="23">
        <f t="shared" si="3"/>
        <v>44</v>
      </c>
      <c r="J102" s="19">
        <v>7577077388</v>
      </c>
      <c r="K102" s="19" t="s">
        <v>146</v>
      </c>
      <c r="L102" s="19" t="s">
        <v>147</v>
      </c>
      <c r="M102" s="19">
        <v>9613127134</v>
      </c>
      <c r="N102" s="19" t="s">
        <v>932</v>
      </c>
      <c r="O102" s="19">
        <v>7896514733</v>
      </c>
      <c r="P102" s="25">
        <v>43477</v>
      </c>
      <c r="Q102" s="19" t="s">
        <v>1393</v>
      </c>
      <c r="R102" s="19" t="s">
        <v>368</v>
      </c>
      <c r="S102" s="19" t="s">
        <v>85</v>
      </c>
      <c r="T102" s="42"/>
    </row>
    <row r="103" spans="1:20">
      <c r="A103" s="41">
        <v>99</v>
      </c>
      <c r="B103" s="42" t="s">
        <v>62</v>
      </c>
      <c r="C103" s="19" t="s">
        <v>933</v>
      </c>
      <c r="D103" s="19" t="s">
        <v>25</v>
      </c>
      <c r="E103" s="21">
        <v>18120420004</v>
      </c>
      <c r="F103" s="19" t="s">
        <v>93</v>
      </c>
      <c r="G103" s="21">
        <v>49</v>
      </c>
      <c r="H103" s="21">
        <v>19</v>
      </c>
      <c r="I103" s="23">
        <f t="shared" si="3"/>
        <v>68</v>
      </c>
      <c r="J103" s="19">
        <v>8876061112</v>
      </c>
      <c r="K103" s="19" t="s">
        <v>115</v>
      </c>
      <c r="L103" s="19" t="s">
        <v>116</v>
      </c>
      <c r="M103" s="19">
        <v>9854975666</v>
      </c>
      <c r="N103" s="19" t="s">
        <v>144</v>
      </c>
      <c r="O103" s="19">
        <v>9707043538</v>
      </c>
      <c r="P103" s="25">
        <v>43477</v>
      </c>
      <c r="Q103" s="19" t="s">
        <v>1393</v>
      </c>
      <c r="R103" s="19" t="s">
        <v>396</v>
      </c>
      <c r="S103" s="19" t="s">
        <v>85</v>
      </c>
      <c r="T103" s="42"/>
    </row>
    <row r="104" spans="1:20">
      <c r="A104" s="41">
        <v>100</v>
      </c>
      <c r="B104" s="42" t="s">
        <v>62</v>
      </c>
      <c r="C104" s="19" t="s">
        <v>934</v>
      </c>
      <c r="D104" s="19" t="s">
        <v>25</v>
      </c>
      <c r="E104" s="21">
        <v>18120420101</v>
      </c>
      <c r="F104" s="19" t="s">
        <v>136</v>
      </c>
      <c r="G104" s="21">
        <v>15</v>
      </c>
      <c r="H104" s="21">
        <v>17</v>
      </c>
      <c r="I104" s="23">
        <f t="shared" si="3"/>
        <v>32</v>
      </c>
      <c r="J104" s="19">
        <v>9954583448</v>
      </c>
      <c r="K104" s="19" t="s">
        <v>115</v>
      </c>
      <c r="L104" s="19" t="s">
        <v>910</v>
      </c>
      <c r="M104" s="19">
        <v>9954409936</v>
      </c>
      <c r="N104" s="19" t="s">
        <v>911</v>
      </c>
      <c r="O104" s="19">
        <v>7896520175</v>
      </c>
      <c r="P104" s="25">
        <v>43477</v>
      </c>
      <c r="Q104" s="19" t="s">
        <v>1393</v>
      </c>
      <c r="R104" s="19" t="s">
        <v>393</v>
      </c>
      <c r="S104" s="19" t="s">
        <v>85</v>
      </c>
      <c r="T104" s="42"/>
    </row>
    <row r="105" spans="1:20">
      <c r="A105" s="41">
        <v>101</v>
      </c>
      <c r="B105" s="42" t="s">
        <v>62</v>
      </c>
      <c r="C105" s="19" t="s">
        <v>935</v>
      </c>
      <c r="D105" s="19" t="s">
        <v>27</v>
      </c>
      <c r="E105" s="21">
        <v>18307010313</v>
      </c>
      <c r="F105" s="19"/>
      <c r="G105" s="21">
        <v>20</v>
      </c>
      <c r="H105" s="21">
        <v>34</v>
      </c>
      <c r="I105" s="23">
        <f t="shared" si="3"/>
        <v>54</v>
      </c>
      <c r="J105" s="19">
        <v>9954950818</v>
      </c>
      <c r="K105" s="19" t="s">
        <v>115</v>
      </c>
      <c r="L105" s="19" t="s">
        <v>116</v>
      </c>
      <c r="M105" s="19">
        <v>9854975666</v>
      </c>
      <c r="N105" s="19" t="s">
        <v>930</v>
      </c>
      <c r="O105" s="19">
        <v>9577701962</v>
      </c>
      <c r="P105" s="25">
        <v>43481</v>
      </c>
      <c r="Q105" s="19" t="s">
        <v>1384</v>
      </c>
      <c r="R105" s="19" t="s">
        <v>461</v>
      </c>
      <c r="S105" s="19" t="s">
        <v>85</v>
      </c>
      <c r="T105" s="42"/>
    </row>
    <row r="106" spans="1:20">
      <c r="A106" s="41">
        <v>102</v>
      </c>
      <c r="B106" s="42" t="s">
        <v>62</v>
      </c>
      <c r="C106" s="19" t="s">
        <v>936</v>
      </c>
      <c r="D106" s="19" t="s">
        <v>27</v>
      </c>
      <c r="E106" s="21">
        <v>18307010314</v>
      </c>
      <c r="F106" s="19"/>
      <c r="G106" s="21">
        <v>30</v>
      </c>
      <c r="H106" s="21">
        <v>27</v>
      </c>
      <c r="I106" s="23">
        <f t="shared" si="3"/>
        <v>57</v>
      </c>
      <c r="J106" s="19">
        <v>9127224381</v>
      </c>
      <c r="K106" s="19" t="s">
        <v>115</v>
      </c>
      <c r="L106" s="19" t="s">
        <v>937</v>
      </c>
      <c r="M106" s="19">
        <v>9854975666</v>
      </c>
      <c r="N106" s="19" t="s">
        <v>907</v>
      </c>
      <c r="O106" s="19">
        <v>8876715400</v>
      </c>
      <c r="P106" s="25">
        <v>43481</v>
      </c>
      <c r="Q106" s="19" t="s">
        <v>1384</v>
      </c>
      <c r="R106" s="19" t="s">
        <v>375</v>
      </c>
      <c r="S106" s="19" t="s">
        <v>85</v>
      </c>
      <c r="T106" s="42"/>
    </row>
    <row r="107" spans="1:20">
      <c r="A107" s="41">
        <v>103</v>
      </c>
      <c r="B107" s="42" t="s">
        <v>62</v>
      </c>
      <c r="C107" s="19" t="s">
        <v>938</v>
      </c>
      <c r="D107" s="19" t="s">
        <v>25</v>
      </c>
      <c r="E107" s="21">
        <v>18120423701</v>
      </c>
      <c r="F107" s="19" t="s">
        <v>89</v>
      </c>
      <c r="G107" s="21">
        <v>16</v>
      </c>
      <c r="H107" s="21">
        <v>9</v>
      </c>
      <c r="I107" s="23">
        <f t="shared" si="3"/>
        <v>25</v>
      </c>
      <c r="J107" s="19">
        <v>9954406311</v>
      </c>
      <c r="K107" s="19" t="s">
        <v>115</v>
      </c>
      <c r="L107" s="19" t="s">
        <v>116</v>
      </c>
      <c r="M107" s="19">
        <v>9854975666</v>
      </c>
      <c r="N107" s="19" t="s">
        <v>907</v>
      </c>
      <c r="O107" s="19">
        <v>8876715400</v>
      </c>
      <c r="P107" s="25">
        <v>43481</v>
      </c>
      <c r="Q107" s="19" t="s">
        <v>1384</v>
      </c>
      <c r="R107" s="19" t="s">
        <v>908</v>
      </c>
      <c r="S107" s="19" t="s">
        <v>85</v>
      </c>
      <c r="T107" s="42"/>
    </row>
    <row r="108" spans="1:20">
      <c r="A108" s="41">
        <v>104</v>
      </c>
      <c r="B108" s="42" t="s">
        <v>62</v>
      </c>
      <c r="C108" s="19" t="s">
        <v>939</v>
      </c>
      <c r="D108" s="19" t="s">
        <v>27</v>
      </c>
      <c r="E108" s="21">
        <v>18307010304</v>
      </c>
      <c r="F108" s="19"/>
      <c r="G108" s="21">
        <v>20</v>
      </c>
      <c r="H108" s="21">
        <v>26</v>
      </c>
      <c r="I108" s="23">
        <f t="shared" si="3"/>
        <v>46</v>
      </c>
      <c r="J108" s="19">
        <v>8256048507</v>
      </c>
      <c r="K108" s="19" t="s">
        <v>569</v>
      </c>
      <c r="L108" s="19" t="s">
        <v>897</v>
      </c>
      <c r="M108" s="19">
        <v>7896750229</v>
      </c>
      <c r="N108" s="19" t="s">
        <v>940</v>
      </c>
      <c r="O108" s="19">
        <v>9707093070</v>
      </c>
      <c r="P108" s="25">
        <v>43482</v>
      </c>
      <c r="Q108" s="19" t="s">
        <v>1391</v>
      </c>
      <c r="R108" s="19" t="s">
        <v>411</v>
      </c>
      <c r="S108" s="19" t="s">
        <v>85</v>
      </c>
      <c r="T108" s="42"/>
    </row>
    <row r="109" spans="1:20">
      <c r="A109" s="41">
        <v>105</v>
      </c>
      <c r="B109" s="42" t="s">
        <v>62</v>
      </c>
      <c r="C109" s="19" t="s">
        <v>941</v>
      </c>
      <c r="D109" s="19" t="s">
        <v>27</v>
      </c>
      <c r="E109" s="21">
        <v>18307010305</v>
      </c>
      <c r="F109" s="19"/>
      <c r="G109" s="21">
        <v>7</v>
      </c>
      <c r="H109" s="21">
        <v>13</v>
      </c>
      <c r="I109" s="23">
        <f t="shared" si="3"/>
        <v>20</v>
      </c>
      <c r="J109" s="19">
        <v>9896900667</v>
      </c>
      <c r="K109" s="19" t="s">
        <v>569</v>
      </c>
      <c r="L109" s="19" t="s">
        <v>572</v>
      </c>
      <c r="M109" s="19">
        <v>9859112732</v>
      </c>
      <c r="N109" s="19" t="s">
        <v>942</v>
      </c>
      <c r="O109" s="19">
        <v>9864123524</v>
      </c>
      <c r="P109" s="25">
        <v>43482</v>
      </c>
      <c r="Q109" s="19" t="s">
        <v>1391</v>
      </c>
      <c r="R109" s="19" t="s">
        <v>417</v>
      </c>
      <c r="S109" s="19" t="s">
        <v>85</v>
      </c>
      <c r="T109" s="42"/>
    </row>
    <row r="110" spans="1:20">
      <c r="A110" s="41">
        <v>106</v>
      </c>
      <c r="B110" s="42" t="s">
        <v>62</v>
      </c>
      <c r="C110" s="19" t="s">
        <v>943</v>
      </c>
      <c r="D110" s="19" t="s">
        <v>27</v>
      </c>
      <c r="E110" s="21">
        <v>18307010306</v>
      </c>
      <c r="F110" s="19"/>
      <c r="G110" s="21">
        <v>12</v>
      </c>
      <c r="H110" s="21">
        <v>14</v>
      </c>
      <c r="I110" s="23">
        <f t="shared" si="3"/>
        <v>26</v>
      </c>
      <c r="J110" s="19">
        <v>9706504121</v>
      </c>
      <c r="K110" s="19" t="s">
        <v>569</v>
      </c>
      <c r="L110" s="19" t="s">
        <v>897</v>
      </c>
      <c r="M110" s="19">
        <v>7896750229</v>
      </c>
      <c r="N110" s="19" t="s">
        <v>940</v>
      </c>
      <c r="O110" s="19">
        <v>9707093073</v>
      </c>
      <c r="P110" s="25">
        <v>43482</v>
      </c>
      <c r="Q110" s="19" t="s">
        <v>1391</v>
      </c>
      <c r="R110" s="19" t="s">
        <v>389</v>
      </c>
      <c r="S110" s="19" t="s">
        <v>85</v>
      </c>
      <c r="T110" s="42"/>
    </row>
    <row r="111" spans="1:20">
      <c r="A111" s="41">
        <v>107</v>
      </c>
      <c r="B111" s="42" t="s">
        <v>62</v>
      </c>
      <c r="C111" s="19" t="s">
        <v>944</v>
      </c>
      <c r="D111" s="19" t="s">
        <v>25</v>
      </c>
      <c r="E111" s="21">
        <v>18120423702</v>
      </c>
      <c r="F111" s="19" t="s">
        <v>89</v>
      </c>
      <c r="G111" s="21">
        <v>14</v>
      </c>
      <c r="H111" s="21">
        <v>7</v>
      </c>
      <c r="I111" s="23">
        <f t="shared" si="3"/>
        <v>21</v>
      </c>
      <c r="J111" s="19">
        <v>9435187311</v>
      </c>
      <c r="K111" s="19" t="s">
        <v>115</v>
      </c>
      <c r="L111" s="19" t="s">
        <v>116</v>
      </c>
      <c r="M111" s="19">
        <v>9854975666</v>
      </c>
      <c r="N111" s="19" t="s">
        <v>907</v>
      </c>
      <c r="O111" s="19">
        <v>8876715400</v>
      </c>
      <c r="P111" s="25">
        <v>43482</v>
      </c>
      <c r="Q111" s="19" t="s">
        <v>1391</v>
      </c>
      <c r="R111" s="19" t="s">
        <v>908</v>
      </c>
      <c r="S111" s="19" t="s">
        <v>85</v>
      </c>
      <c r="T111" s="42"/>
    </row>
    <row r="112" spans="1:20">
      <c r="A112" s="41">
        <v>108</v>
      </c>
      <c r="B112" s="42" t="s">
        <v>62</v>
      </c>
      <c r="C112" s="26" t="s">
        <v>945</v>
      </c>
      <c r="D112" s="26" t="s">
        <v>27</v>
      </c>
      <c r="E112" s="21">
        <v>18307010323</v>
      </c>
      <c r="F112" s="19"/>
      <c r="G112" s="21">
        <v>20</v>
      </c>
      <c r="H112" s="21">
        <v>23</v>
      </c>
      <c r="I112" s="23">
        <f t="shared" si="3"/>
        <v>43</v>
      </c>
      <c r="J112" s="19">
        <v>9957816679</v>
      </c>
      <c r="K112" s="19" t="s">
        <v>115</v>
      </c>
      <c r="L112" s="19" t="s">
        <v>116</v>
      </c>
      <c r="M112" s="19">
        <v>9854975666</v>
      </c>
      <c r="N112" s="19" t="s">
        <v>946</v>
      </c>
      <c r="O112" s="19">
        <v>9678196634</v>
      </c>
      <c r="P112" s="25">
        <v>43483</v>
      </c>
      <c r="Q112" s="19" t="s">
        <v>1392</v>
      </c>
      <c r="R112" s="19" t="s">
        <v>393</v>
      </c>
      <c r="S112" s="19" t="s">
        <v>85</v>
      </c>
      <c r="T112" s="42"/>
    </row>
    <row r="113" spans="1:20">
      <c r="A113" s="41">
        <v>109</v>
      </c>
      <c r="B113" s="42" t="s">
        <v>62</v>
      </c>
      <c r="C113" s="26" t="s">
        <v>947</v>
      </c>
      <c r="D113" s="26" t="s">
        <v>27</v>
      </c>
      <c r="E113" s="21">
        <v>18307010321</v>
      </c>
      <c r="F113" s="19"/>
      <c r="G113" s="21">
        <v>14</v>
      </c>
      <c r="H113" s="21">
        <v>10</v>
      </c>
      <c r="I113" s="23">
        <f t="shared" si="3"/>
        <v>24</v>
      </c>
      <c r="J113" s="19">
        <v>9954403982</v>
      </c>
      <c r="K113" s="19" t="s">
        <v>115</v>
      </c>
      <c r="L113" s="19" t="s">
        <v>910</v>
      </c>
      <c r="M113" s="19">
        <v>9954409936</v>
      </c>
      <c r="N113" s="19" t="s">
        <v>918</v>
      </c>
      <c r="O113" s="19">
        <v>9678890308</v>
      </c>
      <c r="P113" s="25">
        <v>43483</v>
      </c>
      <c r="Q113" s="19" t="s">
        <v>1392</v>
      </c>
      <c r="R113" s="19" t="s">
        <v>393</v>
      </c>
      <c r="S113" s="19" t="s">
        <v>85</v>
      </c>
      <c r="T113" s="42"/>
    </row>
    <row r="114" spans="1:20">
      <c r="A114" s="41">
        <v>110</v>
      </c>
      <c r="B114" s="42" t="s">
        <v>62</v>
      </c>
      <c r="C114" s="19" t="s">
        <v>948</v>
      </c>
      <c r="D114" s="19" t="s">
        <v>25</v>
      </c>
      <c r="E114" s="21">
        <v>18120420602</v>
      </c>
      <c r="F114" s="19" t="s">
        <v>93</v>
      </c>
      <c r="G114" s="21">
        <v>19</v>
      </c>
      <c r="H114" s="21">
        <v>15</v>
      </c>
      <c r="I114" s="23">
        <f t="shared" si="3"/>
        <v>34</v>
      </c>
      <c r="J114" s="19">
        <v>7577094824</v>
      </c>
      <c r="K114" s="19" t="s">
        <v>569</v>
      </c>
      <c r="L114" s="19" t="s">
        <v>572</v>
      </c>
      <c r="M114" s="19">
        <v>9859112732</v>
      </c>
      <c r="N114" s="19" t="s">
        <v>575</v>
      </c>
      <c r="O114" s="19">
        <v>9957409642</v>
      </c>
      <c r="P114" s="25">
        <v>43483</v>
      </c>
      <c r="Q114" s="19" t="s">
        <v>1392</v>
      </c>
      <c r="R114" s="19" t="s">
        <v>461</v>
      </c>
      <c r="S114" s="19" t="s">
        <v>85</v>
      </c>
      <c r="T114" s="42"/>
    </row>
    <row r="115" spans="1:20">
      <c r="A115" s="41">
        <v>111</v>
      </c>
      <c r="B115" s="42" t="s">
        <v>62</v>
      </c>
      <c r="C115" s="19" t="s">
        <v>145</v>
      </c>
      <c r="D115" s="19" t="s">
        <v>27</v>
      </c>
      <c r="E115" s="21">
        <v>18307010108</v>
      </c>
      <c r="F115" s="19"/>
      <c r="G115" s="21">
        <v>13</v>
      </c>
      <c r="H115" s="21">
        <v>15</v>
      </c>
      <c r="I115" s="23">
        <v>35</v>
      </c>
      <c r="J115" s="19">
        <v>9957403582</v>
      </c>
      <c r="K115" s="19" t="s">
        <v>146</v>
      </c>
      <c r="L115" s="19" t="s">
        <v>147</v>
      </c>
      <c r="M115" s="19">
        <v>9613127134</v>
      </c>
      <c r="N115" s="19" t="s">
        <v>148</v>
      </c>
      <c r="O115" s="19">
        <v>7896517823</v>
      </c>
      <c r="P115" s="25">
        <v>43484</v>
      </c>
      <c r="Q115" s="19" t="s">
        <v>1393</v>
      </c>
      <c r="R115" s="19" t="s">
        <v>368</v>
      </c>
      <c r="S115" s="19" t="s">
        <v>85</v>
      </c>
      <c r="T115" s="42"/>
    </row>
    <row r="116" spans="1:20">
      <c r="A116" s="41">
        <v>112</v>
      </c>
      <c r="B116" s="42" t="s">
        <v>62</v>
      </c>
      <c r="C116" s="19" t="s">
        <v>949</v>
      </c>
      <c r="D116" s="19" t="s">
        <v>25</v>
      </c>
      <c r="E116" s="21">
        <v>18120420704</v>
      </c>
      <c r="F116" s="19" t="s">
        <v>95</v>
      </c>
      <c r="G116" s="21">
        <v>78</v>
      </c>
      <c r="H116" s="21">
        <v>86</v>
      </c>
      <c r="I116" s="23">
        <f t="shared" ref="I116:I138" si="4">SUM(G116:H116)</f>
        <v>164</v>
      </c>
      <c r="J116" s="19">
        <v>9508031382</v>
      </c>
      <c r="K116" s="19" t="s">
        <v>96</v>
      </c>
      <c r="L116" s="19" t="s">
        <v>97</v>
      </c>
      <c r="M116" s="19">
        <v>9401725698</v>
      </c>
      <c r="N116" s="19" t="s">
        <v>114</v>
      </c>
      <c r="O116" s="19">
        <v>9678190037</v>
      </c>
      <c r="P116" s="25">
        <v>43484</v>
      </c>
      <c r="Q116" s="19" t="s">
        <v>1393</v>
      </c>
      <c r="R116" s="19" t="s">
        <v>393</v>
      </c>
      <c r="S116" s="19" t="s">
        <v>85</v>
      </c>
      <c r="T116" s="42"/>
    </row>
    <row r="117" spans="1:20">
      <c r="A117" s="41">
        <v>113</v>
      </c>
      <c r="B117" s="42" t="s">
        <v>62</v>
      </c>
      <c r="C117" s="19" t="s">
        <v>950</v>
      </c>
      <c r="D117" s="19" t="s">
        <v>27</v>
      </c>
      <c r="E117" s="21">
        <v>18307010527</v>
      </c>
      <c r="F117" s="19"/>
      <c r="G117" s="21">
        <v>55</v>
      </c>
      <c r="H117" s="21">
        <v>31</v>
      </c>
      <c r="I117" s="23">
        <f t="shared" si="4"/>
        <v>86</v>
      </c>
      <c r="J117" s="19">
        <v>8135020923</v>
      </c>
      <c r="K117" s="19" t="s">
        <v>108</v>
      </c>
      <c r="L117" s="19" t="s">
        <v>109</v>
      </c>
      <c r="M117" s="19">
        <v>9435187594</v>
      </c>
      <c r="N117" s="19" t="s">
        <v>110</v>
      </c>
      <c r="O117" s="19">
        <v>9957955609</v>
      </c>
      <c r="P117" s="25">
        <v>43486</v>
      </c>
      <c r="Q117" s="19" t="s">
        <v>1389</v>
      </c>
      <c r="R117" s="19" t="s">
        <v>393</v>
      </c>
      <c r="S117" s="19" t="s">
        <v>85</v>
      </c>
      <c r="T117" s="42"/>
    </row>
    <row r="118" spans="1:20">
      <c r="A118" s="41">
        <v>114</v>
      </c>
      <c r="B118" s="42" t="s">
        <v>62</v>
      </c>
      <c r="C118" s="19" t="s">
        <v>951</v>
      </c>
      <c r="D118" s="19" t="s">
        <v>27</v>
      </c>
      <c r="E118" s="21">
        <v>18307010606</v>
      </c>
      <c r="F118" s="19"/>
      <c r="G118" s="21">
        <v>18</v>
      </c>
      <c r="H118" s="21">
        <v>24</v>
      </c>
      <c r="I118" s="23">
        <f t="shared" si="4"/>
        <v>42</v>
      </c>
      <c r="J118" s="19">
        <v>9678603192</v>
      </c>
      <c r="K118" s="19" t="s">
        <v>96</v>
      </c>
      <c r="L118" s="19" t="s">
        <v>97</v>
      </c>
      <c r="M118" s="19">
        <v>9401725698</v>
      </c>
      <c r="N118" s="19" t="s">
        <v>392</v>
      </c>
      <c r="O118" s="19">
        <v>9863348574</v>
      </c>
      <c r="P118" s="25">
        <v>43486</v>
      </c>
      <c r="Q118" s="19" t="s">
        <v>1389</v>
      </c>
      <c r="R118" s="19" t="s">
        <v>411</v>
      </c>
      <c r="S118" s="19" t="s">
        <v>85</v>
      </c>
      <c r="T118" s="42"/>
    </row>
    <row r="119" spans="1:20">
      <c r="A119" s="41">
        <v>115</v>
      </c>
      <c r="B119" s="42" t="s">
        <v>62</v>
      </c>
      <c r="C119" s="19" t="s">
        <v>952</v>
      </c>
      <c r="D119" s="19" t="s">
        <v>27</v>
      </c>
      <c r="E119" s="21">
        <v>18307010611</v>
      </c>
      <c r="F119" s="19"/>
      <c r="G119" s="21">
        <v>36</v>
      </c>
      <c r="H119" s="21">
        <v>23</v>
      </c>
      <c r="I119" s="23">
        <f t="shared" si="4"/>
        <v>59</v>
      </c>
      <c r="J119" s="19">
        <v>9706676770</v>
      </c>
      <c r="K119" s="19" t="s">
        <v>140</v>
      </c>
      <c r="L119" s="19" t="s">
        <v>104</v>
      </c>
      <c r="M119" s="19">
        <v>9678569926</v>
      </c>
      <c r="N119" s="19" t="s">
        <v>953</v>
      </c>
      <c r="O119" s="19">
        <v>9678190037</v>
      </c>
      <c r="P119" s="25">
        <v>43487</v>
      </c>
      <c r="Q119" s="19" t="s">
        <v>1394</v>
      </c>
      <c r="R119" s="19" t="s">
        <v>389</v>
      </c>
      <c r="S119" s="19" t="s">
        <v>85</v>
      </c>
      <c r="T119" s="42"/>
    </row>
    <row r="120" spans="1:20">
      <c r="A120" s="41">
        <v>116</v>
      </c>
      <c r="B120" s="42" t="s">
        <v>62</v>
      </c>
      <c r="C120" s="19" t="s">
        <v>954</v>
      </c>
      <c r="D120" s="19" t="s">
        <v>27</v>
      </c>
      <c r="E120" s="21">
        <v>18307010609</v>
      </c>
      <c r="F120" s="19"/>
      <c r="G120" s="21">
        <v>13</v>
      </c>
      <c r="H120" s="21">
        <v>10</v>
      </c>
      <c r="I120" s="23">
        <f t="shared" si="4"/>
        <v>23</v>
      </c>
      <c r="J120" s="19">
        <v>8723033170</v>
      </c>
      <c r="K120" s="19" t="s">
        <v>113</v>
      </c>
      <c r="L120" s="19" t="s">
        <v>443</v>
      </c>
      <c r="M120" s="19">
        <v>9127468101</v>
      </c>
      <c r="N120" s="19" t="s">
        <v>577</v>
      </c>
      <c r="O120" s="19">
        <v>9707095907</v>
      </c>
      <c r="P120" s="25">
        <v>43487</v>
      </c>
      <c r="Q120" s="19" t="s">
        <v>1394</v>
      </c>
      <c r="R120" s="19" t="s">
        <v>397</v>
      </c>
      <c r="S120" s="19" t="s">
        <v>85</v>
      </c>
      <c r="T120" s="42"/>
    </row>
    <row r="121" spans="1:20">
      <c r="A121" s="41">
        <v>117</v>
      </c>
      <c r="B121" s="42" t="s">
        <v>62</v>
      </c>
      <c r="C121" s="19" t="s">
        <v>955</v>
      </c>
      <c r="D121" s="19" t="s">
        <v>27</v>
      </c>
      <c r="E121" s="21">
        <v>18307010508</v>
      </c>
      <c r="F121" s="19"/>
      <c r="G121" s="21">
        <v>42</v>
      </c>
      <c r="H121" s="21">
        <v>33</v>
      </c>
      <c r="I121" s="23">
        <f t="shared" si="4"/>
        <v>75</v>
      </c>
      <c r="J121" s="19">
        <v>9678990922</v>
      </c>
      <c r="K121" s="19" t="s">
        <v>90</v>
      </c>
      <c r="L121" s="19" t="s">
        <v>106</v>
      </c>
      <c r="M121" s="19">
        <v>8822120110</v>
      </c>
      <c r="N121" s="19" t="s">
        <v>200</v>
      </c>
      <c r="O121" s="19">
        <v>9678124577</v>
      </c>
      <c r="P121" s="25">
        <v>43487</v>
      </c>
      <c r="Q121" s="19" t="s">
        <v>1394</v>
      </c>
      <c r="R121" s="19" t="s">
        <v>416</v>
      </c>
      <c r="S121" s="19" t="s">
        <v>85</v>
      </c>
      <c r="T121" s="42"/>
    </row>
    <row r="122" spans="1:20" ht="31.5">
      <c r="A122" s="41">
        <v>118</v>
      </c>
      <c r="B122" s="42" t="s">
        <v>62</v>
      </c>
      <c r="C122" s="19" t="s">
        <v>956</v>
      </c>
      <c r="D122" s="19" t="s">
        <v>27</v>
      </c>
      <c r="E122" s="21">
        <v>18307010515</v>
      </c>
      <c r="F122" s="19"/>
      <c r="G122" s="21">
        <v>8</v>
      </c>
      <c r="H122" s="21">
        <v>4</v>
      </c>
      <c r="I122" s="23">
        <f t="shared" si="4"/>
        <v>12</v>
      </c>
      <c r="J122" s="19">
        <v>7896519008</v>
      </c>
      <c r="K122" s="20" t="s">
        <v>90</v>
      </c>
      <c r="L122" s="20" t="s">
        <v>91</v>
      </c>
      <c r="M122" s="20">
        <v>9954830195</v>
      </c>
      <c r="N122" s="19" t="s">
        <v>135</v>
      </c>
      <c r="O122" s="19">
        <v>9957403644</v>
      </c>
      <c r="P122" s="25">
        <v>43488</v>
      </c>
      <c r="Q122" s="19" t="s">
        <v>1384</v>
      </c>
      <c r="R122" s="19" t="s">
        <v>417</v>
      </c>
      <c r="S122" s="19" t="s">
        <v>85</v>
      </c>
      <c r="T122" s="42"/>
    </row>
    <row r="123" spans="1:20">
      <c r="A123" s="41">
        <v>119</v>
      </c>
      <c r="B123" s="42" t="s">
        <v>62</v>
      </c>
      <c r="C123" s="19" t="s">
        <v>957</v>
      </c>
      <c r="D123" s="19" t="s">
        <v>27</v>
      </c>
      <c r="E123" s="21">
        <v>18307010603</v>
      </c>
      <c r="F123" s="19"/>
      <c r="G123" s="21">
        <v>15</v>
      </c>
      <c r="H123" s="21">
        <v>14</v>
      </c>
      <c r="I123" s="23">
        <f t="shared" si="4"/>
        <v>29</v>
      </c>
      <c r="J123" s="19">
        <v>8472944868</v>
      </c>
      <c r="K123" s="19" t="s">
        <v>96</v>
      </c>
      <c r="L123" s="19" t="s">
        <v>204</v>
      </c>
      <c r="M123" s="19">
        <v>9954424313</v>
      </c>
      <c r="N123" s="19"/>
      <c r="O123" s="13"/>
      <c r="P123" s="25">
        <v>43488</v>
      </c>
      <c r="Q123" s="19" t="s">
        <v>1384</v>
      </c>
      <c r="R123" s="19" t="s">
        <v>416</v>
      </c>
      <c r="S123" s="19" t="s">
        <v>85</v>
      </c>
      <c r="T123" s="42"/>
    </row>
    <row r="124" spans="1:20">
      <c r="A124" s="41">
        <v>120</v>
      </c>
      <c r="B124" s="42" t="s">
        <v>62</v>
      </c>
      <c r="C124" s="19" t="s">
        <v>958</v>
      </c>
      <c r="D124" s="19" t="s">
        <v>27</v>
      </c>
      <c r="E124" s="21">
        <v>18307010114</v>
      </c>
      <c r="F124" s="19"/>
      <c r="G124" s="21">
        <v>27</v>
      </c>
      <c r="H124" s="21">
        <v>23</v>
      </c>
      <c r="I124" s="23">
        <f t="shared" si="4"/>
        <v>50</v>
      </c>
      <c r="J124" s="19">
        <v>7896514558</v>
      </c>
      <c r="K124" s="19" t="s">
        <v>146</v>
      </c>
      <c r="L124" s="19" t="s">
        <v>229</v>
      </c>
      <c r="M124" s="19">
        <v>9954866964</v>
      </c>
      <c r="N124" s="19" t="s">
        <v>715</v>
      </c>
      <c r="O124" s="19">
        <v>8011614064</v>
      </c>
      <c r="P124" s="25">
        <v>43488</v>
      </c>
      <c r="Q124" s="19" t="s">
        <v>1384</v>
      </c>
      <c r="R124" s="19" t="s">
        <v>367</v>
      </c>
      <c r="S124" s="19" t="s">
        <v>85</v>
      </c>
      <c r="T124" s="42"/>
    </row>
    <row r="125" spans="1:20">
      <c r="A125" s="41">
        <v>121</v>
      </c>
      <c r="B125" s="42" t="s">
        <v>62</v>
      </c>
      <c r="C125" s="20" t="s">
        <v>959</v>
      </c>
      <c r="D125" s="20" t="s">
        <v>27</v>
      </c>
      <c r="E125" s="22">
        <v>18307010624</v>
      </c>
      <c r="F125" s="20"/>
      <c r="G125" s="22">
        <v>23</v>
      </c>
      <c r="H125" s="22">
        <v>38</v>
      </c>
      <c r="I125" s="23">
        <f t="shared" si="4"/>
        <v>61</v>
      </c>
      <c r="J125" s="20">
        <v>7896518052</v>
      </c>
      <c r="K125" s="20" t="s">
        <v>385</v>
      </c>
      <c r="L125" s="20" t="s">
        <v>386</v>
      </c>
      <c r="M125" s="20">
        <v>9401725910</v>
      </c>
      <c r="N125" s="20" t="s">
        <v>387</v>
      </c>
      <c r="O125" s="20">
        <v>9864386697</v>
      </c>
      <c r="P125" s="25">
        <v>43488</v>
      </c>
      <c r="Q125" s="20" t="s">
        <v>1384</v>
      </c>
      <c r="R125" s="20" t="s">
        <v>384</v>
      </c>
      <c r="S125" s="19" t="s">
        <v>85</v>
      </c>
      <c r="T125" s="42"/>
    </row>
    <row r="126" spans="1:20">
      <c r="A126" s="41">
        <v>122</v>
      </c>
      <c r="B126" s="42" t="s">
        <v>62</v>
      </c>
      <c r="C126" s="19" t="s">
        <v>960</v>
      </c>
      <c r="D126" s="19" t="s">
        <v>27</v>
      </c>
      <c r="E126" s="21">
        <v>18307010401</v>
      </c>
      <c r="F126" s="19"/>
      <c r="G126" s="21">
        <v>20</v>
      </c>
      <c r="H126" s="21">
        <v>23</v>
      </c>
      <c r="I126" s="23">
        <f t="shared" si="4"/>
        <v>43</v>
      </c>
      <c r="J126" s="19">
        <v>9954246035</v>
      </c>
      <c r="K126" s="19" t="s">
        <v>115</v>
      </c>
      <c r="L126" s="19" t="s">
        <v>116</v>
      </c>
      <c r="M126" s="19">
        <v>9854975666</v>
      </c>
      <c r="N126" s="19" t="s">
        <v>907</v>
      </c>
      <c r="O126" s="19">
        <v>8876715400</v>
      </c>
      <c r="P126" s="25">
        <v>43489</v>
      </c>
      <c r="Q126" s="19" t="s">
        <v>1391</v>
      </c>
      <c r="R126" s="19" t="s">
        <v>375</v>
      </c>
      <c r="S126" s="19" t="s">
        <v>85</v>
      </c>
      <c r="T126" s="42"/>
    </row>
    <row r="127" spans="1:20">
      <c r="A127" s="41">
        <v>123</v>
      </c>
      <c r="B127" s="42" t="s">
        <v>62</v>
      </c>
      <c r="C127" s="19" t="s">
        <v>961</v>
      </c>
      <c r="D127" s="19" t="s">
        <v>27</v>
      </c>
      <c r="E127" s="21">
        <v>18307010402</v>
      </c>
      <c r="F127" s="19"/>
      <c r="G127" s="21">
        <v>12</v>
      </c>
      <c r="H127" s="21">
        <v>16</v>
      </c>
      <c r="I127" s="23">
        <f t="shared" si="4"/>
        <v>28</v>
      </c>
      <c r="J127" s="19">
        <v>8011663732</v>
      </c>
      <c r="K127" s="19" t="s">
        <v>87</v>
      </c>
      <c r="L127" s="19" t="s">
        <v>578</v>
      </c>
      <c r="M127" s="19">
        <v>8011559274</v>
      </c>
      <c r="N127" s="19" t="s">
        <v>579</v>
      </c>
      <c r="O127" s="19">
        <v>8876867851</v>
      </c>
      <c r="P127" s="25">
        <v>43489</v>
      </c>
      <c r="Q127" s="19" t="s">
        <v>1391</v>
      </c>
      <c r="R127" s="19" t="s">
        <v>393</v>
      </c>
      <c r="S127" s="19" t="s">
        <v>85</v>
      </c>
      <c r="T127" s="42"/>
    </row>
    <row r="128" spans="1:20">
      <c r="A128" s="41">
        <v>124</v>
      </c>
      <c r="B128" s="42" t="s">
        <v>62</v>
      </c>
      <c r="C128" s="19" t="s">
        <v>962</v>
      </c>
      <c r="D128" s="19" t="s">
        <v>27</v>
      </c>
      <c r="E128" s="21">
        <v>18307010403</v>
      </c>
      <c r="F128" s="19"/>
      <c r="G128" s="21">
        <v>20</v>
      </c>
      <c r="H128" s="21">
        <v>21</v>
      </c>
      <c r="I128" s="23">
        <f t="shared" si="4"/>
        <v>41</v>
      </c>
      <c r="J128" s="19">
        <v>7399486293</v>
      </c>
      <c r="K128" s="19" t="s">
        <v>87</v>
      </c>
      <c r="L128" s="19" t="s">
        <v>88</v>
      </c>
      <c r="M128" s="19">
        <v>8486035281</v>
      </c>
      <c r="N128" s="19" t="s">
        <v>963</v>
      </c>
      <c r="O128" s="19">
        <v>9707398128</v>
      </c>
      <c r="P128" s="25">
        <v>43489</v>
      </c>
      <c r="Q128" s="58" t="s">
        <v>1391</v>
      </c>
      <c r="R128" s="19" t="s">
        <v>416</v>
      </c>
      <c r="S128" s="19" t="s">
        <v>85</v>
      </c>
      <c r="T128" s="42"/>
    </row>
    <row r="129" spans="1:20">
      <c r="A129" s="41">
        <v>125</v>
      </c>
      <c r="B129" s="42" t="s">
        <v>62</v>
      </c>
      <c r="C129" s="19" t="s">
        <v>964</v>
      </c>
      <c r="D129" s="19" t="s">
        <v>27</v>
      </c>
      <c r="E129" s="21">
        <v>18307010404</v>
      </c>
      <c r="F129" s="19"/>
      <c r="G129" s="21">
        <v>21</v>
      </c>
      <c r="H129" s="21">
        <v>10</v>
      </c>
      <c r="I129" s="23">
        <f t="shared" si="4"/>
        <v>31</v>
      </c>
      <c r="J129" s="19">
        <v>7896151009</v>
      </c>
      <c r="K129" s="19" t="s">
        <v>87</v>
      </c>
      <c r="L129" s="19" t="s">
        <v>88</v>
      </c>
      <c r="M129" s="19">
        <v>8486035281</v>
      </c>
      <c r="N129" s="19" t="s">
        <v>899</v>
      </c>
      <c r="O129" s="19">
        <v>9678616753</v>
      </c>
      <c r="P129" s="25">
        <v>43489</v>
      </c>
      <c r="Q129" s="58" t="s">
        <v>1391</v>
      </c>
      <c r="R129" s="19" t="s">
        <v>461</v>
      </c>
      <c r="S129" s="19" t="s">
        <v>85</v>
      </c>
      <c r="T129" s="42"/>
    </row>
    <row r="130" spans="1:20">
      <c r="A130" s="41">
        <v>126</v>
      </c>
      <c r="B130" s="42" t="s">
        <v>62</v>
      </c>
      <c r="C130" s="26" t="s">
        <v>965</v>
      </c>
      <c r="D130" s="26" t="s">
        <v>27</v>
      </c>
      <c r="E130" s="21">
        <v>18307010405</v>
      </c>
      <c r="F130" s="19"/>
      <c r="G130" s="21">
        <v>22</v>
      </c>
      <c r="H130" s="21">
        <v>35</v>
      </c>
      <c r="I130" s="23">
        <f t="shared" si="4"/>
        <v>57</v>
      </c>
      <c r="J130" s="19">
        <v>9577061812</v>
      </c>
      <c r="K130" s="19" t="s">
        <v>87</v>
      </c>
      <c r="L130" s="19" t="s">
        <v>580</v>
      </c>
      <c r="M130" s="19">
        <v>8011559274</v>
      </c>
      <c r="N130" s="19" t="s">
        <v>581</v>
      </c>
      <c r="O130" s="19">
        <v>9678397497</v>
      </c>
      <c r="P130" s="25">
        <v>43490</v>
      </c>
      <c r="Q130" s="19" t="s">
        <v>1392</v>
      </c>
      <c r="R130" s="19" t="s">
        <v>375</v>
      </c>
      <c r="S130" s="19" t="s">
        <v>85</v>
      </c>
      <c r="T130" s="42"/>
    </row>
    <row r="131" spans="1:20">
      <c r="A131" s="41">
        <v>127</v>
      </c>
      <c r="B131" s="42" t="s">
        <v>62</v>
      </c>
      <c r="C131" s="26" t="s">
        <v>966</v>
      </c>
      <c r="D131" s="26" t="s">
        <v>27</v>
      </c>
      <c r="E131" s="21">
        <v>18307010406</v>
      </c>
      <c r="F131" s="19"/>
      <c r="G131" s="21">
        <v>10</v>
      </c>
      <c r="H131" s="21">
        <v>7</v>
      </c>
      <c r="I131" s="23">
        <f t="shared" si="4"/>
        <v>17</v>
      </c>
      <c r="J131" s="19">
        <v>7086204791</v>
      </c>
      <c r="K131" s="19" t="s">
        <v>87</v>
      </c>
      <c r="L131" s="19" t="s">
        <v>580</v>
      </c>
      <c r="M131" s="19">
        <v>8011559274</v>
      </c>
      <c r="N131" s="19" t="s">
        <v>581</v>
      </c>
      <c r="O131" s="19">
        <v>9678397497</v>
      </c>
      <c r="P131" s="25">
        <v>43490</v>
      </c>
      <c r="Q131" s="19" t="s">
        <v>1392</v>
      </c>
      <c r="R131" s="19" t="s">
        <v>375</v>
      </c>
      <c r="S131" s="19" t="s">
        <v>85</v>
      </c>
      <c r="T131" s="42"/>
    </row>
    <row r="132" spans="1:20">
      <c r="A132" s="41">
        <v>128</v>
      </c>
      <c r="B132" s="42" t="s">
        <v>62</v>
      </c>
      <c r="C132" s="19" t="s">
        <v>967</v>
      </c>
      <c r="D132" s="19" t="s">
        <v>27</v>
      </c>
      <c r="E132" s="21">
        <v>18307010407</v>
      </c>
      <c r="F132" s="19"/>
      <c r="G132" s="21">
        <v>23</v>
      </c>
      <c r="H132" s="21">
        <v>13</v>
      </c>
      <c r="I132" s="23">
        <f t="shared" si="4"/>
        <v>36</v>
      </c>
      <c r="J132" s="19">
        <v>8011066429</v>
      </c>
      <c r="K132" s="19" t="s">
        <v>115</v>
      </c>
      <c r="L132" s="19" t="s">
        <v>141</v>
      </c>
      <c r="M132" s="19">
        <v>9854273266</v>
      </c>
      <c r="N132" s="19" t="s">
        <v>142</v>
      </c>
      <c r="O132" s="19">
        <v>9577762070</v>
      </c>
      <c r="P132" s="25">
        <v>43490</v>
      </c>
      <c r="Q132" s="19" t="s">
        <v>1392</v>
      </c>
      <c r="R132" s="19" t="s">
        <v>393</v>
      </c>
      <c r="S132" s="19" t="s">
        <v>85</v>
      </c>
      <c r="T132" s="42"/>
    </row>
    <row r="133" spans="1:20">
      <c r="A133" s="41">
        <v>129</v>
      </c>
      <c r="B133" s="42" t="s">
        <v>62</v>
      </c>
      <c r="C133" s="19" t="s">
        <v>968</v>
      </c>
      <c r="D133" s="19" t="s">
        <v>27</v>
      </c>
      <c r="E133" s="21">
        <v>18307010409</v>
      </c>
      <c r="F133" s="19"/>
      <c r="G133" s="21">
        <v>20</v>
      </c>
      <c r="H133" s="21">
        <v>25</v>
      </c>
      <c r="I133" s="23">
        <f t="shared" si="4"/>
        <v>45</v>
      </c>
      <c r="J133" s="19">
        <v>6000594920</v>
      </c>
      <c r="K133" s="19" t="s">
        <v>115</v>
      </c>
      <c r="L133" s="19" t="s">
        <v>141</v>
      </c>
      <c r="M133" s="19">
        <v>9854273266</v>
      </c>
      <c r="N133" s="19" t="s">
        <v>142</v>
      </c>
      <c r="O133" s="19">
        <v>9577762070</v>
      </c>
      <c r="P133" s="25">
        <v>43493</v>
      </c>
      <c r="Q133" s="19" t="s">
        <v>1389</v>
      </c>
      <c r="R133" s="19" t="s">
        <v>393</v>
      </c>
      <c r="S133" s="19" t="s">
        <v>85</v>
      </c>
      <c r="T133" s="42"/>
    </row>
    <row r="134" spans="1:20">
      <c r="A134" s="41">
        <v>130</v>
      </c>
      <c r="B134" s="42" t="s">
        <v>62</v>
      </c>
      <c r="C134" s="19" t="s">
        <v>969</v>
      </c>
      <c r="D134" s="19" t="s">
        <v>27</v>
      </c>
      <c r="E134" s="21">
        <v>18307010410</v>
      </c>
      <c r="F134" s="19"/>
      <c r="G134" s="21">
        <v>18</v>
      </c>
      <c r="H134" s="21">
        <v>11</v>
      </c>
      <c r="I134" s="23">
        <f t="shared" si="4"/>
        <v>29</v>
      </c>
      <c r="J134" s="19">
        <v>7399286121</v>
      </c>
      <c r="K134" s="19" t="s">
        <v>87</v>
      </c>
      <c r="L134" s="19" t="s">
        <v>88</v>
      </c>
      <c r="M134" s="19">
        <v>8486605281</v>
      </c>
      <c r="N134" s="19" t="s">
        <v>582</v>
      </c>
      <c r="O134" s="19"/>
      <c r="P134" s="25">
        <v>43493</v>
      </c>
      <c r="Q134" s="19" t="s">
        <v>1389</v>
      </c>
      <c r="R134" s="19" t="s">
        <v>393</v>
      </c>
      <c r="S134" s="19" t="s">
        <v>85</v>
      </c>
      <c r="T134" s="42"/>
    </row>
    <row r="135" spans="1:20">
      <c r="A135" s="41">
        <v>131</v>
      </c>
      <c r="B135" s="42" t="s">
        <v>62</v>
      </c>
      <c r="C135" s="19" t="s">
        <v>970</v>
      </c>
      <c r="D135" s="19" t="s">
        <v>27</v>
      </c>
      <c r="E135" s="21">
        <v>18307010411</v>
      </c>
      <c r="F135" s="19"/>
      <c r="G135" s="21">
        <v>11</v>
      </c>
      <c r="H135" s="21">
        <v>7</v>
      </c>
      <c r="I135" s="23">
        <f t="shared" si="4"/>
        <v>18</v>
      </c>
      <c r="J135" s="19">
        <v>7399667040</v>
      </c>
      <c r="K135" s="19" t="s">
        <v>115</v>
      </c>
      <c r="L135" s="19" t="s">
        <v>141</v>
      </c>
      <c r="M135" s="19">
        <v>9854273266</v>
      </c>
      <c r="N135" s="19" t="s">
        <v>142</v>
      </c>
      <c r="O135" s="19">
        <v>9577762070</v>
      </c>
      <c r="P135" s="25">
        <v>43493</v>
      </c>
      <c r="Q135" s="19" t="s">
        <v>1389</v>
      </c>
      <c r="R135" s="19" t="s">
        <v>375</v>
      </c>
      <c r="S135" s="19" t="s">
        <v>85</v>
      </c>
      <c r="T135" s="42"/>
    </row>
    <row r="136" spans="1:20">
      <c r="A136" s="41">
        <v>132</v>
      </c>
      <c r="B136" s="42" t="s">
        <v>62</v>
      </c>
      <c r="C136" s="19" t="s">
        <v>971</v>
      </c>
      <c r="D136" s="19" t="s">
        <v>27</v>
      </c>
      <c r="E136" s="21">
        <v>18307070412</v>
      </c>
      <c r="F136" s="19"/>
      <c r="G136" s="21">
        <v>25</v>
      </c>
      <c r="H136" s="21">
        <v>19</v>
      </c>
      <c r="I136" s="23">
        <f t="shared" si="4"/>
        <v>44</v>
      </c>
      <c r="J136" s="19">
        <v>6000041897</v>
      </c>
      <c r="K136" s="19" t="s">
        <v>87</v>
      </c>
      <c r="L136" s="19" t="s">
        <v>88</v>
      </c>
      <c r="M136" s="19">
        <v>8486605281</v>
      </c>
      <c r="N136" s="19" t="s">
        <v>582</v>
      </c>
      <c r="O136" s="19"/>
      <c r="P136" s="25">
        <v>43493</v>
      </c>
      <c r="Q136" s="19" t="s">
        <v>1389</v>
      </c>
      <c r="R136" s="19" t="s">
        <v>152</v>
      </c>
      <c r="S136" s="19" t="s">
        <v>85</v>
      </c>
      <c r="T136" s="42"/>
    </row>
    <row r="137" spans="1:20">
      <c r="A137" s="41">
        <v>133</v>
      </c>
      <c r="B137" s="42" t="s">
        <v>62</v>
      </c>
      <c r="C137" s="19" t="s">
        <v>727</v>
      </c>
      <c r="D137" s="19" t="s">
        <v>27</v>
      </c>
      <c r="E137" s="21">
        <v>18307010111</v>
      </c>
      <c r="F137" s="19"/>
      <c r="G137" s="21">
        <v>18</v>
      </c>
      <c r="H137" s="21">
        <v>9</v>
      </c>
      <c r="I137" s="23">
        <f t="shared" si="4"/>
        <v>27</v>
      </c>
      <c r="J137" s="19">
        <v>8471925402</v>
      </c>
      <c r="K137" s="19" t="s">
        <v>146</v>
      </c>
      <c r="L137" s="19" t="s">
        <v>229</v>
      </c>
      <c r="M137" s="19">
        <v>9954866964</v>
      </c>
      <c r="N137" s="19"/>
      <c r="O137" s="19"/>
      <c r="P137" s="24">
        <v>43494</v>
      </c>
      <c r="Q137" s="19" t="s">
        <v>1394</v>
      </c>
      <c r="R137" s="19" t="s">
        <v>367</v>
      </c>
      <c r="S137" s="20" t="s">
        <v>85</v>
      </c>
      <c r="T137" s="42"/>
    </row>
    <row r="138" spans="1:20" ht="31.5">
      <c r="A138" s="41">
        <v>134</v>
      </c>
      <c r="B138" s="42" t="s">
        <v>62</v>
      </c>
      <c r="C138" s="20" t="s">
        <v>972</v>
      </c>
      <c r="D138" s="20" t="s">
        <v>25</v>
      </c>
      <c r="E138" s="22">
        <v>18120403912</v>
      </c>
      <c r="F138" s="20" t="s">
        <v>95</v>
      </c>
      <c r="G138" s="22">
        <v>23</v>
      </c>
      <c r="H138" s="22">
        <v>140</v>
      </c>
      <c r="I138" s="23">
        <f t="shared" si="4"/>
        <v>163</v>
      </c>
      <c r="J138" s="20">
        <v>9577177726</v>
      </c>
      <c r="K138" s="20" t="s">
        <v>146</v>
      </c>
      <c r="L138" s="20" t="s">
        <v>227</v>
      </c>
      <c r="M138" s="20">
        <v>8011412190</v>
      </c>
      <c r="N138" s="20" t="s">
        <v>304</v>
      </c>
      <c r="O138" s="20">
        <v>9508165355</v>
      </c>
      <c r="P138" s="24" t="s">
        <v>1406</v>
      </c>
      <c r="Q138" s="20" t="s">
        <v>1396</v>
      </c>
      <c r="R138" s="20" t="s">
        <v>1421</v>
      </c>
      <c r="S138" s="20" t="s">
        <v>85</v>
      </c>
      <c r="T138" s="42"/>
    </row>
    <row r="139" spans="1:20">
      <c r="A139" s="41">
        <v>135</v>
      </c>
      <c r="B139" s="42"/>
      <c r="C139" s="20"/>
      <c r="D139" s="20"/>
      <c r="E139" s="22"/>
      <c r="F139" s="20"/>
      <c r="G139" s="22"/>
      <c r="H139" s="22"/>
      <c r="I139" s="23"/>
      <c r="J139" s="20"/>
      <c r="K139" s="20"/>
      <c r="L139" s="20"/>
      <c r="M139" s="20"/>
      <c r="N139" s="20"/>
      <c r="O139" s="20"/>
      <c r="P139" s="24"/>
      <c r="Q139" s="20"/>
      <c r="R139" s="20"/>
      <c r="S139" s="20"/>
      <c r="T139" s="42"/>
    </row>
    <row r="140" spans="1:20">
      <c r="A140" s="41">
        <v>136</v>
      </c>
      <c r="B140" s="43"/>
      <c r="C140" s="43"/>
      <c r="D140" s="43"/>
      <c r="E140" s="45"/>
      <c r="F140" s="43"/>
      <c r="G140" s="45"/>
      <c r="H140" s="45"/>
      <c r="I140" s="23">
        <f t="shared" ref="I140:I147" si="5">SUM(G140:H140)</f>
        <v>0</v>
      </c>
      <c r="J140" s="43"/>
      <c r="K140" s="43"/>
      <c r="L140" s="43"/>
      <c r="M140" s="43"/>
      <c r="N140" s="43"/>
      <c r="O140" s="43"/>
      <c r="P140" s="47"/>
      <c r="Q140" s="43"/>
      <c r="R140" s="43"/>
      <c r="S140" s="42"/>
      <c r="T140" s="42"/>
    </row>
    <row r="141" spans="1:20">
      <c r="A141" s="41">
        <v>137</v>
      </c>
      <c r="B141" s="42"/>
      <c r="C141" s="42"/>
      <c r="D141" s="42"/>
      <c r="E141" s="44"/>
      <c r="F141" s="42"/>
      <c r="G141" s="44"/>
      <c r="H141" s="44"/>
      <c r="I141" s="23">
        <f t="shared" si="5"/>
        <v>0</v>
      </c>
      <c r="J141" s="42"/>
      <c r="K141" s="42"/>
      <c r="L141" s="42"/>
      <c r="M141" s="42"/>
      <c r="N141" s="42"/>
      <c r="O141" s="42"/>
      <c r="P141" s="47"/>
      <c r="Q141" s="42"/>
      <c r="R141" s="42"/>
      <c r="S141" s="42"/>
      <c r="T141" s="42"/>
    </row>
    <row r="142" spans="1:20">
      <c r="A142" s="41">
        <v>138</v>
      </c>
      <c r="B142" s="42"/>
      <c r="C142" s="42"/>
      <c r="D142" s="42"/>
      <c r="E142" s="44"/>
      <c r="F142" s="42"/>
      <c r="G142" s="44"/>
      <c r="H142" s="44"/>
      <c r="I142" s="23">
        <f t="shared" si="5"/>
        <v>0</v>
      </c>
      <c r="J142" s="42"/>
      <c r="K142" s="42"/>
      <c r="L142" s="42"/>
      <c r="M142" s="42"/>
      <c r="N142" s="42"/>
      <c r="O142" s="42"/>
      <c r="P142" s="47"/>
      <c r="Q142" s="42"/>
      <c r="R142" s="42"/>
      <c r="S142" s="42"/>
      <c r="T142" s="42"/>
    </row>
    <row r="143" spans="1:20">
      <c r="A143" s="41">
        <v>139</v>
      </c>
      <c r="B143" s="19"/>
      <c r="C143" s="43"/>
      <c r="D143" s="43"/>
      <c r="E143" s="45"/>
      <c r="F143" s="43"/>
      <c r="G143" s="45"/>
      <c r="H143" s="45"/>
      <c r="I143" s="23">
        <f t="shared" si="5"/>
        <v>0</v>
      </c>
      <c r="J143" s="43"/>
      <c r="K143" s="43"/>
      <c r="L143" s="43"/>
      <c r="M143" s="43"/>
      <c r="N143" s="43"/>
      <c r="O143" s="43"/>
      <c r="P143" s="46"/>
      <c r="Q143" s="43"/>
      <c r="R143" s="43"/>
      <c r="S143" s="43"/>
      <c r="T143" s="42"/>
    </row>
    <row r="144" spans="1:20">
      <c r="A144" s="41">
        <v>140</v>
      </c>
      <c r="B144" s="42"/>
      <c r="C144" s="42"/>
      <c r="D144" s="42"/>
      <c r="E144" s="44"/>
      <c r="F144" s="42"/>
      <c r="G144" s="44"/>
      <c r="H144" s="44"/>
      <c r="I144" s="23">
        <f t="shared" si="5"/>
        <v>0</v>
      </c>
      <c r="J144" s="42"/>
      <c r="K144" s="42"/>
      <c r="L144" s="42"/>
      <c r="M144" s="42"/>
      <c r="N144" s="42"/>
      <c r="O144" s="42"/>
      <c r="P144" s="47"/>
      <c r="Q144" s="42"/>
      <c r="R144" s="42"/>
      <c r="S144" s="42"/>
      <c r="T144" s="42"/>
    </row>
    <row r="145" spans="1:20">
      <c r="A145" s="41">
        <v>141</v>
      </c>
      <c r="B145" s="42"/>
      <c r="C145" s="42"/>
      <c r="D145" s="42"/>
      <c r="E145" s="44"/>
      <c r="F145" s="42"/>
      <c r="G145" s="44"/>
      <c r="H145" s="44"/>
      <c r="I145" s="23">
        <f t="shared" si="5"/>
        <v>0</v>
      </c>
      <c r="J145" s="42"/>
      <c r="K145" s="42"/>
      <c r="L145" s="42"/>
      <c r="M145" s="42"/>
      <c r="N145" s="42"/>
      <c r="O145" s="42"/>
      <c r="P145" s="47"/>
      <c r="Q145" s="42"/>
      <c r="R145" s="42"/>
      <c r="S145" s="42"/>
      <c r="T145" s="42"/>
    </row>
    <row r="146" spans="1:20">
      <c r="A146" s="41">
        <v>142</v>
      </c>
      <c r="B146" s="42"/>
      <c r="C146" s="42"/>
      <c r="D146" s="42"/>
      <c r="E146" s="44"/>
      <c r="F146" s="42"/>
      <c r="G146" s="44"/>
      <c r="H146" s="44"/>
      <c r="I146" s="23">
        <f t="shared" si="5"/>
        <v>0</v>
      </c>
      <c r="J146" s="42"/>
      <c r="K146" s="42"/>
      <c r="L146" s="42"/>
      <c r="M146" s="42"/>
      <c r="N146" s="42"/>
      <c r="O146" s="42"/>
      <c r="P146" s="47"/>
      <c r="Q146" s="42"/>
      <c r="R146" s="42"/>
      <c r="S146" s="42"/>
      <c r="T146" s="42"/>
    </row>
    <row r="147" spans="1:20">
      <c r="A147" s="41">
        <v>143</v>
      </c>
      <c r="B147" s="42"/>
      <c r="C147" s="42"/>
      <c r="D147" s="42"/>
      <c r="E147" s="44"/>
      <c r="F147" s="42"/>
      <c r="G147" s="44"/>
      <c r="H147" s="44"/>
      <c r="I147" s="23">
        <f t="shared" si="5"/>
        <v>0</v>
      </c>
      <c r="J147" s="42"/>
      <c r="K147" s="42"/>
      <c r="L147" s="42"/>
      <c r="M147" s="42"/>
      <c r="N147" s="42"/>
      <c r="O147" s="42"/>
      <c r="P147" s="47"/>
      <c r="Q147" s="42"/>
      <c r="R147" s="42"/>
      <c r="S147" s="42"/>
      <c r="T147" s="42"/>
    </row>
    <row r="148" spans="1:20">
      <c r="A148" s="41">
        <v>144</v>
      </c>
      <c r="B148" s="42"/>
      <c r="C148" s="42"/>
      <c r="D148" s="42"/>
      <c r="E148" s="44"/>
      <c r="F148" s="42"/>
      <c r="G148" s="44"/>
      <c r="H148" s="44"/>
      <c r="I148" s="23">
        <f t="shared" ref="I148:I160" si="6">SUM(G148:H148)</f>
        <v>0</v>
      </c>
      <c r="J148" s="42"/>
      <c r="K148" s="42"/>
      <c r="L148" s="42"/>
      <c r="M148" s="42"/>
      <c r="N148" s="42"/>
      <c r="O148" s="42"/>
      <c r="P148" s="47"/>
      <c r="Q148" s="42"/>
      <c r="R148" s="42"/>
      <c r="S148" s="42"/>
      <c r="T148" s="42"/>
    </row>
    <row r="149" spans="1:20">
      <c r="A149" s="41">
        <v>145</v>
      </c>
      <c r="B149" s="42"/>
      <c r="C149" s="42"/>
      <c r="D149" s="42"/>
      <c r="E149" s="44"/>
      <c r="F149" s="42"/>
      <c r="G149" s="44"/>
      <c r="H149" s="44"/>
      <c r="I149" s="23">
        <f t="shared" si="6"/>
        <v>0</v>
      </c>
      <c r="J149" s="42"/>
      <c r="K149" s="42"/>
      <c r="L149" s="42"/>
      <c r="M149" s="42"/>
      <c r="N149" s="42"/>
      <c r="O149" s="42"/>
      <c r="P149" s="47"/>
      <c r="Q149" s="42"/>
      <c r="R149" s="42"/>
      <c r="S149" s="42"/>
      <c r="T149" s="42"/>
    </row>
    <row r="150" spans="1:20">
      <c r="A150" s="41">
        <v>146</v>
      </c>
      <c r="B150" s="42"/>
      <c r="C150" s="42"/>
      <c r="D150" s="42"/>
      <c r="E150" s="44"/>
      <c r="F150" s="42"/>
      <c r="G150" s="44"/>
      <c r="H150" s="44"/>
      <c r="I150" s="23">
        <f t="shared" si="6"/>
        <v>0</v>
      </c>
      <c r="J150" s="42"/>
      <c r="K150" s="42"/>
      <c r="L150" s="42"/>
      <c r="M150" s="42"/>
      <c r="N150" s="42"/>
      <c r="O150" s="42"/>
      <c r="P150" s="47"/>
      <c r="Q150" s="42"/>
      <c r="R150" s="42"/>
      <c r="S150" s="42"/>
      <c r="T150" s="42"/>
    </row>
    <row r="151" spans="1:20">
      <c r="A151" s="41">
        <v>147</v>
      </c>
      <c r="B151" s="19"/>
      <c r="C151" s="19"/>
      <c r="D151" s="19"/>
      <c r="E151" s="21"/>
      <c r="F151" s="19"/>
      <c r="G151" s="21"/>
      <c r="H151" s="21"/>
      <c r="I151" s="23"/>
      <c r="J151" s="19"/>
      <c r="K151" s="19"/>
      <c r="L151" s="19"/>
      <c r="M151" s="19"/>
      <c r="N151" s="19"/>
      <c r="O151" s="62"/>
      <c r="P151" s="25"/>
      <c r="Q151" s="19"/>
      <c r="R151" s="19"/>
      <c r="S151" s="19"/>
      <c r="T151" s="42"/>
    </row>
    <row r="152" spans="1:20">
      <c r="A152" s="41">
        <v>148</v>
      </c>
      <c r="B152" s="19"/>
      <c r="C152" s="48"/>
      <c r="D152" s="48"/>
      <c r="E152" s="44"/>
      <c r="F152" s="42"/>
      <c r="G152" s="44"/>
      <c r="H152" s="44"/>
      <c r="I152" s="23"/>
      <c r="J152" s="42"/>
      <c r="K152" s="42"/>
      <c r="L152" s="42"/>
      <c r="M152" s="42"/>
      <c r="N152" s="42"/>
      <c r="O152" s="42"/>
      <c r="P152" s="25"/>
      <c r="Q152" s="42"/>
      <c r="R152" s="42"/>
      <c r="S152" s="42"/>
      <c r="T152" s="42"/>
    </row>
    <row r="153" spans="1:20">
      <c r="A153" s="41">
        <v>149</v>
      </c>
      <c r="B153" s="19"/>
      <c r="C153" s="42"/>
      <c r="D153" s="42"/>
      <c r="E153" s="44"/>
      <c r="F153" s="42"/>
      <c r="G153" s="44"/>
      <c r="H153" s="44"/>
      <c r="I153" s="23"/>
      <c r="J153" s="42"/>
      <c r="K153" s="19"/>
      <c r="L153" s="19"/>
      <c r="M153" s="19"/>
      <c r="N153" s="19"/>
      <c r="O153" s="19"/>
      <c r="P153" s="25"/>
      <c r="Q153" s="19"/>
      <c r="R153" s="19"/>
      <c r="S153" s="19"/>
      <c r="T153" s="42"/>
    </row>
    <row r="154" spans="1:20">
      <c r="A154" s="41">
        <v>150</v>
      </c>
      <c r="B154" s="42"/>
      <c r="C154" s="42"/>
      <c r="D154" s="42"/>
      <c r="E154" s="44"/>
      <c r="F154" s="42"/>
      <c r="G154" s="44"/>
      <c r="H154" s="44"/>
      <c r="I154" s="23">
        <f t="shared" si="6"/>
        <v>0</v>
      </c>
      <c r="J154" s="42"/>
      <c r="K154" s="42"/>
      <c r="L154" s="42"/>
      <c r="M154" s="42"/>
      <c r="N154" s="42"/>
      <c r="O154" s="42"/>
      <c r="P154" s="47"/>
      <c r="Q154" s="42"/>
      <c r="R154" s="42"/>
      <c r="S154" s="42"/>
      <c r="T154" s="42"/>
    </row>
    <row r="155" spans="1:20">
      <c r="A155" s="41">
        <v>151</v>
      </c>
      <c r="B155" s="42"/>
      <c r="C155" s="42"/>
      <c r="D155" s="42"/>
      <c r="E155" s="44"/>
      <c r="F155" s="42"/>
      <c r="G155" s="44"/>
      <c r="H155" s="44"/>
      <c r="I155" s="23">
        <f t="shared" si="6"/>
        <v>0</v>
      </c>
      <c r="J155" s="42"/>
      <c r="K155" s="42"/>
      <c r="L155" s="42"/>
      <c r="M155" s="42"/>
      <c r="N155" s="42"/>
      <c r="O155" s="42"/>
      <c r="P155" s="47"/>
      <c r="Q155" s="42"/>
      <c r="R155" s="42"/>
      <c r="S155" s="42"/>
      <c r="T155" s="42"/>
    </row>
    <row r="156" spans="1:20">
      <c r="A156" s="41">
        <v>152</v>
      </c>
      <c r="B156" s="42"/>
      <c r="C156" s="42"/>
      <c r="D156" s="42"/>
      <c r="E156" s="44"/>
      <c r="F156" s="42"/>
      <c r="G156" s="44"/>
      <c r="H156" s="44"/>
      <c r="I156" s="23">
        <f t="shared" si="6"/>
        <v>0</v>
      </c>
      <c r="J156" s="42"/>
      <c r="K156" s="42"/>
      <c r="L156" s="42"/>
      <c r="M156" s="42"/>
      <c r="N156" s="42"/>
      <c r="O156" s="42"/>
      <c r="P156" s="47"/>
      <c r="Q156" s="42"/>
      <c r="R156" s="42"/>
      <c r="S156" s="42"/>
      <c r="T156" s="42"/>
    </row>
    <row r="157" spans="1:20">
      <c r="A157" s="41">
        <v>153</v>
      </c>
      <c r="B157" s="42"/>
      <c r="C157" s="42"/>
      <c r="D157" s="42"/>
      <c r="E157" s="44"/>
      <c r="F157" s="42"/>
      <c r="G157" s="44"/>
      <c r="H157" s="44"/>
      <c r="I157" s="23">
        <f t="shared" si="6"/>
        <v>0</v>
      </c>
      <c r="J157" s="42"/>
      <c r="K157" s="42"/>
      <c r="L157" s="42"/>
      <c r="M157" s="42"/>
      <c r="N157" s="42"/>
      <c r="O157" s="42"/>
      <c r="P157" s="47"/>
      <c r="Q157" s="42"/>
      <c r="R157" s="42"/>
      <c r="S157" s="42"/>
      <c r="T157" s="42"/>
    </row>
    <row r="158" spans="1:20">
      <c r="A158" s="41">
        <v>154</v>
      </c>
      <c r="B158" s="42"/>
      <c r="C158" s="42"/>
      <c r="D158" s="42"/>
      <c r="E158" s="44"/>
      <c r="F158" s="42"/>
      <c r="G158" s="44"/>
      <c r="H158" s="44"/>
      <c r="I158" s="23">
        <f t="shared" si="6"/>
        <v>0</v>
      </c>
      <c r="J158" s="42"/>
      <c r="K158" s="42"/>
      <c r="L158" s="42"/>
      <c r="M158" s="42"/>
      <c r="N158" s="42"/>
      <c r="O158" s="42"/>
      <c r="P158" s="47"/>
      <c r="Q158" s="42"/>
      <c r="R158" s="42"/>
      <c r="S158" s="42"/>
      <c r="T158" s="42"/>
    </row>
    <row r="159" spans="1:20">
      <c r="A159" s="41">
        <v>155</v>
      </c>
      <c r="B159" s="42"/>
      <c r="C159" s="42"/>
      <c r="D159" s="42"/>
      <c r="E159" s="44"/>
      <c r="F159" s="42"/>
      <c r="G159" s="44"/>
      <c r="H159" s="44"/>
      <c r="I159" s="23">
        <f t="shared" si="6"/>
        <v>0</v>
      </c>
      <c r="J159" s="42"/>
      <c r="K159" s="42"/>
      <c r="L159" s="42"/>
      <c r="M159" s="42"/>
      <c r="N159" s="42"/>
      <c r="O159" s="42"/>
      <c r="P159" s="47"/>
      <c r="Q159" s="42"/>
      <c r="R159" s="42"/>
      <c r="S159" s="42"/>
      <c r="T159" s="42"/>
    </row>
    <row r="160" spans="1:20">
      <c r="A160" s="41">
        <v>156</v>
      </c>
      <c r="B160" s="42"/>
      <c r="C160" s="42"/>
      <c r="D160" s="42"/>
      <c r="E160" s="44"/>
      <c r="F160" s="42"/>
      <c r="G160" s="44"/>
      <c r="H160" s="44"/>
      <c r="I160" s="23">
        <f t="shared" si="6"/>
        <v>0</v>
      </c>
      <c r="J160" s="42"/>
      <c r="K160" s="42"/>
      <c r="L160" s="42"/>
      <c r="M160" s="42"/>
      <c r="N160" s="42"/>
      <c r="O160" s="42"/>
      <c r="P160" s="47"/>
      <c r="Q160" s="42"/>
      <c r="R160" s="42"/>
      <c r="S160" s="42"/>
      <c r="T160" s="42"/>
    </row>
    <row r="161" spans="1:20">
      <c r="A161" s="41">
        <v>157</v>
      </c>
      <c r="B161" s="42"/>
      <c r="C161" s="42"/>
      <c r="D161" s="42"/>
      <c r="E161" s="44"/>
      <c r="F161" s="42"/>
      <c r="G161" s="44"/>
      <c r="H161" s="44"/>
      <c r="I161" s="23">
        <f t="shared" ref="I161:I164" si="7">SUM(G161:H161)</f>
        <v>0</v>
      </c>
      <c r="J161" s="42"/>
      <c r="K161" s="42"/>
      <c r="L161" s="42"/>
      <c r="M161" s="42"/>
      <c r="N161" s="42"/>
      <c r="O161" s="42"/>
      <c r="P161" s="47"/>
      <c r="Q161" s="42"/>
      <c r="R161" s="42"/>
      <c r="S161" s="42"/>
      <c r="T161" s="42"/>
    </row>
    <row r="162" spans="1:20">
      <c r="A162" s="41">
        <v>158</v>
      </c>
      <c r="B162" s="42"/>
      <c r="C162" s="42"/>
      <c r="D162" s="42"/>
      <c r="E162" s="44"/>
      <c r="F162" s="42"/>
      <c r="G162" s="44"/>
      <c r="H162" s="44"/>
      <c r="I162" s="23">
        <f t="shared" si="7"/>
        <v>0</v>
      </c>
      <c r="J162" s="42"/>
      <c r="K162" s="42"/>
      <c r="L162" s="42"/>
      <c r="M162" s="42"/>
      <c r="N162" s="42"/>
      <c r="O162" s="42"/>
      <c r="P162" s="47"/>
      <c r="Q162" s="42"/>
      <c r="R162" s="42"/>
      <c r="S162" s="42"/>
      <c r="T162" s="42"/>
    </row>
    <row r="163" spans="1:20">
      <c r="A163" s="41">
        <v>159</v>
      </c>
      <c r="B163" s="42"/>
      <c r="C163" s="42"/>
      <c r="D163" s="42"/>
      <c r="E163" s="44"/>
      <c r="F163" s="42"/>
      <c r="G163" s="44"/>
      <c r="H163" s="44"/>
      <c r="I163" s="23">
        <f t="shared" si="7"/>
        <v>0</v>
      </c>
      <c r="J163" s="42"/>
      <c r="K163" s="42"/>
      <c r="L163" s="42"/>
      <c r="M163" s="42"/>
      <c r="N163" s="42"/>
      <c r="O163" s="42"/>
      <c r="P163" s="47"/>
      <c r="Q163" s="42"/>
      <c r="R163" s="42"/>
      <c r="S163" s="42"/>
      <c r="T163" s="42"/>
    </row>
    <row r="164" spans="1:20">
      <c r="A164" s="41">
        <v>160</v>
      </c>
      <c r="B164" s="42"/>
      <c r="C164" s="42"/>
      <c r="D164" s="42"/>
      <c r="E164" s="44"/>
      <c r="F164" s="42"/>
      <c r="G164" s="44"/>
      <c r="H164" s="44"/>
      <c r="I164" s="23">
        <f t="shared" si="7"/>
        <v>0</v>
      </c>
      <c r="J164" s="42"/>
      <c r="K164" s="42"/>
      <c r="L164" s="42"/>
      <c r="M164" s="42"/>
      <c r="N164" s="42"/>
      <c r="O164" s="42"/>
      <c r="P164" s="47"/>
      <c r="Q164" s="42"/>
      <c r="R164" s="42"/>
      <c r="S164" s="42"/>
      <c r="T164" s="42"/>
    </row>
    <row r="165" spans="1:20">
      <c r="A165" s="40" t="s">
        <v>11</v>
      </c>
      <c r="B165" s="40"/>
      <c r="C165" s="40">
        <f>COUNTIFS(C5:C164,"*")</f>
        <v>133</v>
      </c>
      <c r="D165" s="40"/>
      <c r="E165" s="52"/>
      <c r="F165" s="40"/>
      <c r="G165" s="40">
        <f>SUM(G5:G164)</f>
        <v>4275</v>
      </c>
      <c r="H165" s="40">
        <f>SUM(H5:H164)</f>
        <v>3629</v>
      </c>
      <c r="I165" s="40">
        <f>SUM(I5:I164)</f>
        <v>7911</v>
      </c>
      <c r="J165" s="40"/>
      <c r="K165" s="40"/>
      <c r="L165" s="40"/>
      <c r="M165" s="40"/>
      <c r="N165" s="40"/>
      <c r="O165" s="40"/>
      <c r="P165" s="53"/>
      <c r="Q165" s="40"/>
      <c r="R165" s="40"/>
      <c r="S165" s="40"/>
      <c r="T165" s="54"/>
    </row>
    <row r="166" spans="1:20">
      <c r="A166" s="55" t="s">
        <v>61</v>
      </c>
      <c r="B166" s="56">
        <f>COUNTIF(B$5:B$164,"Team 1")</f>
        <v>69</v>
      </c>
      <c r="C166" s="55" t="s">
        <v>27</v>
      </c>
      <c r="D166" s="56">
        <f>COUNTIF(D5:D164,"Anganwadi")</f>
        <v>91</v>
      </c>
    </row>
    <row r="167" spans="1:20">
      <c r="A167" s="55" t="s">
        <v>62</v>
      </c>
      <c r="B167" s="56">
        <f>COUNTIF(B$6:B$164,"Team 2")</f>
        <v>65</v>
      </c>
      <c r="C167" s="55" t="s">
        <v>25</v>
      </c>
      <c r="D167" s="56">
        <f>COUNTIF(D5:D164,"School")</f>
        <v>42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 activePane="bottomRight" state="frozen"/>
      <selection pane="topRight" activeCell="C1" sqref="C1"/>
      <selection pane="bottomLeft" activeCell="A5" sqref="A5"/>
      <selection pane="bottomRight" activeCell="C3" sqref="C3:C4"/>
    </sheetView>
  </sheetViews>
  <sheetFormatPr defaultRowHeight="15.75"/>
  <cols>
    <col min="1" max="1" width="7.85546875" style="14" customWidth="1"/>
    <col min="2" max="2" width="13.85546875" style="14" bestFit="1" customWidth="1"/>
    <col min="3" max="3" width="25.85546875" style="14" customWidth="1"/>
    <col min="4" max="4" width="17.5703125" style="14" bestFit="1" customWidth="1"/>
    <col min="5" max="5" width="16" style="36" customWidth="1"/>
    <col min="6" max="6" width="17" style="14" customWidth="1"/>
    <col min="7" max="7" width="6.140625" style="36" customWidth="1"/>
    <col min="8" max="8" width="6.42578125" style="36" bestFit="1" customWidth="1"/>
    <col min="9" max="9" width="6.42578125" style="14" bestFit="1" customWidth="1"/>
    <col min="10" max="10" width="16.7109375" style="14" customWidth="1"/>
    <col min="11" max="13" width="19.5703125" style="14" customWidth="1"/>
    <col min="14" max="14" width="19.140625" style="14" customWidth="1"/>
    <col min="15" max="15" width="15" style="14" bestFit="1" customWidth="1"/>
    <col min="16" max="16" width="15.28515625" style="14" customWidth="1"/>
    <col min="17" max="17" width="11.5703125" style="14" bestFit="1" customWidth="1"/>
    <col min="18" max="18" width="17.5703125" style="14" customWidth="1"/>
    <col min="19" max="19" width="19.5703125" style="14" customWidth="1"/>
    <col min="20" max="16384" width="9.140625" style="14"/>
  </cols>
  <sheetData>
    <row r="1" spans="1:20" ht="51" customHeight="1">
      <c r="A1" s="125" t="s">
        <v>1425</v>
      </c>
      <c r="B1" s="125"/>
      <c r="C1" s="125"/>
      <c r="D1" s="126"/>
      <c r="E1" s="126"/>
      <c r="F1" s="126"/>
      <c r="G1" s="126"/>
      <c r="H1" s="126"/>
      <c r="I1" s="126"/>
      <c r="J1" s="126"/>
      <c r="K1" s="126"/>
      <c r="L1" s="126"/>
      <c r="M1" s="126"/>
      <c r="N1" s="126"/>
      <c r="O1" s="126"/>
      <c r="P1" s="126"/>
      <c r="Q1" s="126"/>
      <c r="R1" s="126"/>
      <c r="S1" s="126"/>
    </row>
    <row r="2" spans="1:20">
      <c r="A2" s="129" t="s">
        <v>59</v>
      </c>
      <c r="B2" s="130"/>
      <c r="C2" s="130"/>
      <c r="D2" s="15" t="s">
        <v>999</v>
      </c>
      <c r="E2" s="16"/>
      <c r="F2" s="16"/>
      <c r="G2" s="16"/>
      <c r="H2" s="16"/>
      <c r="I2" s="16"/>
      <c r="J2" s="16"/>
      <c r="K2" s="16"/>
      <c r="L2" s="16"/>
      <c r="M2" s="16"/>
      <c r="N2" s="16"/>
      <c r="O2" s="16"/>
      <c r="P2" s="16"/>
      <c r="Q2" s="16"/>
      <c r="R2" s="16"/>
      <c r="S2" s="16"/>
    </row>
    <row r="3" spans="1:20" ht="24" customHeight="1">
      <c r="A3" s="124" t="s">
        <v>14</v>
      </c>
      <c r="B3" s="127" t="s">
        <v>777</v>
      </c>
      <c r="C3" s="123" t="s">
        <v>7</v>
      </c>
      <c r="D3" s="123" t="s">
        <v>55</v>
      </c>
      <c r="E3" s="123" t="s">
        <v>16</v>
      </c>
      <c r="F3" s="123" t="s">
        <v>347</v>
      </c>
      <c r="G3" s="123" t="s">
        <v>8</v>
      </c>
      <c r="H3" s="123"/>
      <c r="I3" s="123"/>
      <c r="J3" s="123" t="s">
        <v>33</v>
      </c>
      <c r="K3" s="127" t="s">
        <v>35</v>
      </c>
      <c r="L3" s="127" t="s">
        <v>52</v>
      </c>
      <c r="M3" s="127" t="s">
        <v>53</v>
      </c>
      <c r="N3" s="127" t="s">
        <v>36</v>
      </c>
      <c r="O3" s="127" t="s">
        <v>37</v>
      </c>
      <c r="P3" s="124" t="s">
        <v>54</v>
      </c>
      <c r="Q3" s="123" t="s">
        <v>778</v>
      </c>
      <c r="R3" s="123" t="s">
        <v>34</v>
      </c>
      <c r="S3" s="123" t="s">
        <v>779</v>
      </c>
      <c r="T3" s="123" t="s">
        <v>13</v>
      </c>
    </row>
    <row r="4" spans="1:20" ht="25.5" customHeight="1">
      <c r="A4" s="124"/>
      <c r="B4" s="131"/>
      <c r="C4" s="123"/>
      <c r="D4" s="123"/>
      <c r="E4" s="123"/>
      <c r="F4" s="123"/>
      <c r="G4" s="17" t="s">
        <v>9</v>
      </c>
      <c r="H4" s="17" t="s">
        <v>10</v>
      </c>
      <c r="I4" s="17" t="s">
        <v>11</v>
      </c>
      <c r="J4" s="123"/>
      <c r="K4" s="128"/>
      <c r="L4" s="128"/>
      <c r="M4" s="128"/>
      <c r="N4" s="128"/>
      <c r="O4" s="128"/>
      <c r="P4" s="124"/>
      <c r="Q4" s="124"/>
      <c r="R4" s="123"/>
      <c r="S4" s="123"/>
      <c r="T4" s="123"/>
    </row>
    <row r="5" spans="1:20">
      <c r="A5" s="18">
        <v>1</v>
      </c>
      <c r="B5" s="19" t="s">
        <v>61</v>
      </c>
      <c r="C5" s="19" t="s">
        <v>1000</v>
      </c>
      <c r="D5" s="19" t="s">
        <v>27</v>
      </c>
      <c r="E5" s="21">
        <v>18307070315</v>
      </c>
      <c r="F5" s="19"/>
      <c r="G5" s="21">
        <v>15</v>
      </c>
      <c r="H5" s="21">
        <v>18</v>
      </c>
      <c r="I5" s="23">
        <f t="shared" ref="I5:I26" si="0">SUM(G5:H5)</f>
        <v>33</v>
      </c>
      <c r="J5" s="19">
        <v>8812084540</v>
      </c>
      <c r="K5" s="19" t="s">
        <v>736</v>
      </c>
      <c r="L5" s="19" t="s">
        <v>498</v>
      </c>
      <c r="M5" s="19">
        <v>9954009511</v>
      </c>
      <c r="N5" s="19" t="s">
        <v>1001</v>
      </c>
      <c r="O5" s="19">
        <v>8678953674</v>
      </c>
      <c r="P5" s="25">
        <v>43497</v>
      </c>
      <c r="Q5" s="19" t="s">
        <v>1392</v>
      </c>
      <c r="R5" s="19" t="s">
        <v>374</v>
      </c>
      <c r="S5" s="19" t="s">
        <v>98</v>
      </c>
      <c r="T5" s="19"/>
    </row>
    <row r="6" spans="1:20">
      <c r="A6" s="18">
        <v>2</v>
      </c>
      <c r="B6" s="19" t="s">
        <v>61</v>
      </c>
      <c r="C6" s="19" t="s">
        <v>1002</v>
      </c>
      <c r="D6" s="19" t="s">
        <v>27</v>
      </c>
      <c r="E6" s="21">
        <v>18307070316</v>
      </c>
      <c r="F6" s="19"/>
      <c r="G6" s="21">
        <v>10</v>
      </c>
      <c r="H6" s="21">
        <v>18</v>
      </c>
      <c r="I6" s="23">
        <f t="shared" si="0"/>
        <v>28</v>
      </c>
      <c r="J6" s="19">
        <v>9854888367</v>
      </c>
      <c r="K6" s="19" t="s">
        <v>508</v>
      </c>
      <c r="L6" s="19" t="s">
        <v>498</v>
      </c>
      <c r="M6" s="19">
        <v>9401725702</v>
      </c>
      <c r="N6" s="19" t="s">
        <v>745</v>
      </c>
      <c r="O6" s="19">
        <v>8751910283</v>
      </c>
      <c r="P6" s="25">
        <v>43497</v>
      </c>
      <c r="Q6" s="19" t="s">
        <v>1392</v>
      </c>
      <c r="R6" s="19" t="s">
        <v>510</v>
      </c>
      <c r="S6" s="19" t="s">
        <v>98</v>
      </c>
      <c r="T6" s="19"/>
    </row>
    <row r="7" spans="1:20">
      <c r="A7" s="18">
        <v>3</v>
      </c>
      <c r="B7" s="19" t="s">
        <v>61</v>
      </c>
      <c r="C7" s="26" t="s">
        <v>236</v>
      </c>
      <c r="D7" s="26" t="s">
        <v>27</v>
      </c>
      <c r="E7" s="21">
        <v>18307070501</v>
      </c>
      <c r="F7" s="19"/>
      <c r="G7" s="21">
        <v>13</v>
      </c>
      <c r="H7" s="21">
        <v>16</v>
      </c>
      <c r="I7" s="23">
        <f t="shared" si="0"/>
        <v>29</v>
      </c>
      <c r="J7" s="19">
        <v>9854475830</v>
      </c>
      <c r="K7" s="19" t="s">
        <v>474</v>
      </c>
      <c r="L7" s="19" t="s">
        <v>475</v>
      </c>
      <c r="M7" s="19">
        <v>8724962533</v>
      </c>
      <c r="N7" s="19" t="s">
        <v>516</v>
      </c>
      <c r="O7" s="19">
        <v>9577301679</v>
      </c>
      <c r="P7" s="25">
        <v>43498</v>
      </c>
      <c r="Q7" s="19" t="s">
        <v>1393</v>
      </c>
      <c r="R7" s="19" t="s">
        <v>378</v>
      </c>
      <c r="S7" s="19" t="s">
        <v>98</v>
      </c>
      <c r="T7" s="19"/>
    </row>
    <row r="8" spans="1:20">
      <c r="A8" s="18">
        <v>4</v>
      </c>
      <c r="B8" s="19" t="s">
        <v>61</v>
      </c>
      <c r="C8" s="26" t="s">
        <v>1003</v>
      </c>
      <c r="D8" s="26" t="s">
        <v>27</v>
      </c>
      <c r="E8" s="21">
        <v>18307070503</v>
      </c>
      <c r="F8" s="19"/>
      <c r="G8" s="21">
        <v>23</v>
      </c>
      <c r="H8" s="21">
        <v>16</v>
      </c>
      <c r="I8" s="23">
        <f t="shared" si="0"/>
        <v>39</v>
      </c>
      <c r="J8" s="19">
        <v>7399884637</v>
      </c>
      <c r="K8" s="19" t="s">
        <v>99</v>
      </c>
      <c r="L8" s="19" t="s">
        <v>100</v>
      </c>
      <c r="M8" s="19">
        <v>9613075788</v>
      </c>
      <c r="N8" s="19" t="s">
        <v>1004</v>
      </c>
      <c r="O8" s="19">
        <v>9957655872</v>
      </c>
      <c r="P8" s="25">
        <v>43500</v>
      </c>
      <c r="Q8" s="19" t="s">
        <v>1389</v>
      </c>
      <c r="R8" s="19" t="s">
        <v>510</v>
      </c>
      <c r="S8" s="19" t="s">
        <v>98</v>
      </c>
      <c r="T8" s="19"/>
    </row>
    <row r="9" spans="1:20">
      <c r="A9" s="18">
        <v>5</v>
      </c>
      <c r="B9" s="19" t="s">
        <v>61</v>
      </c>
      <c r="C9" s="19" t="s">
        <v>1005</v>
      </c>
      <c r="D9" s="19" t="s">
        <v>27</v>
      </c>
      <c r="E9" s="21">
        <v>18307070502</v>
      </c>
      <c r="F9" s="19"/>
      <c r="G9" s="21">
        <v>10</v>
      </c>
      <c r="H9" s="21">
        <v>14</v>
      </c>
      <c r="I9" s="23">
        <f t="shared" si="0"/>
        <v>24</v>
      </c>
      <c r="J9" s="19">
        <v>9859887102</v>
      </c>
      <c r="K9" s="19" t="s">
        <v>99</v>
      </c>
      <c r="L9" s="19" t="s">
        <v>101</v>
      </c>
      <c r="M9" s="19">
        <v>8752072485</v>
      </c>
      <c r="N9" s="19" t="s">
        <v>748</v>
      </c>
      <c r="O9" s="19">
        <v>7896965475</v>
      </c>
      <c r="P9" s="25">
        <v>43500</v>
      </c>
      <c r="Q9" s="19" t="s">
        <v>1389</v>
      </c>
      <c r="R9" s="19" t="s">
        <v>373</v>
      </c>
      <c r="S9" s="19" t="s">
        <v>98</v>
      </c>
      <c r="T9" s="19"/>
    </row>
    <row r="10" spans="1:20" ht="47.25">
      <c r="A10" s="18">
        <v>6</v>
      </c>
      <c r="B10" s="19" t="s">
        <v>61</v>
      </c>
      <c r="C10" s="19" t="s">
        <v>1011</v>
      </c>
      <c r="D10" s="19" t="s">
        <v>25</v>
      </c>
      <c r="E10" s="21">
        <v>18120412711</v>
      </c>
      <c r="F10" s="19" t="s">
        <v>95</v>
      </c>
      <c r="G10" s="21">
        <v>249</v>
      </c>
      <c r="H10" s="21">
        <v>305</v>
      </c>
      <c r="I10" s="23">
        <f t="shared" si="0"/>
        <v>554</v>
      </c>
      <c r="J10" s="19">
        <v>9435006168</v>
      </c>
      <c r="K10" s="19" t="s">
        <v>470</v>
      </c>
      <c r="L10" s="19" t="s">
        <v>471</v>
      </c>
      <c r="M10" s="19">
        <v>9613516659</v>
      </c>
      <c r="N10" s="19" t="s">
        <v>750</v>
      </c>
      <c r="O10" s="19">
        <v>7896148768</v>
      </c>
      <c r="P10" s="25" t="s">
        <v>1286</v>
      </c>
      <c r="Q10" s="19" t="s">
        <v>1416</v>
      </c>
      <c r="R10" s="19" t="s">
        <v>375</v>
      </c>
      <c r="S10" s="19" t="s">
        <v>98</v>
      </c>
      <c r="T10" s="19"/>
    </row>
    <row r="11" spans="1:20">
      <c r="A11" s="18">
        <v>7</v>
      </c>
      <c r="B11" s="19" t="s">
        <v>61</v>
      </c>
      <c r="C11" s="19" t="s">
        <v>1008</v>
      </c>
      <c r="D11" s="19" t="s">
        <v>27</v>
      </c>
      <c r="E11" s="21">
        <v>18307070516</v>
      </c>
      <c r="F11" s="19"/>
      <c r="G11" s="21">
        <v>15</v>
      </c>
      <c r="H11" s="21">
        <v>10</v>
      </c>
      <c r="I11" s="23">
        <f t="shared" si="0"/>
        <v>25</v>
      </c>
      <c r="J11" s="19">
        <v>9436850565</v>
      </c>
      <c r="K11" s="19" t="s">
        <v>99</v>
      </c>
      <c r="L11" s="19" t="s">
        <v>101</v>
      </c>
      <c r="M11" s="19">
        <v>8752072485</v>
      </c>
      <c r="N11" s="19" t="s">
        <v>518</v>
      </c>
      <c r="O11" s="19">
        <v>7896519897</v>
      </c>
      <c r="P11" s="25">
        <v>43501</v>
      </c>
      <c r="Q11" s="19" t="s">
        <v>1394</v>
      </c>
      <c r="R11" s="19" t="s">
        <v>373</v>
      </c>
      <c r="S11" s="19" t="s">
        <v>98</v>
      </c>
      <c r="T11" s="19"/>
    </row>
    <row r="12" spans="1:20" ht="16.5">
      <c r="A12" s="18">
        <v>8</v>
      </c>
      <c r="B12" s="19" t="s">
        <v>61</v>
      </c>
      <c r="C12" s="69" t="s">
        <v>1006</v>
      </c>
      <c r="D12" s="69" t="s">
        <v>27</v>
      </c>
      <c r="E12" s="70">
        <v>18307070513</v>
      </c>
      <c r="F12" s="69"/>
      <c r="G12" s="70">
        <v>10</v>
      </c>
      <c r="H12" s="70">
        <v>17</v>
      </c>
      <c r="I12" s="23">
        <f t="shared" si="0"/>
        <v>27</v>
      </c>
      <c r="J12" s="69">
        <v>8486633087</v>
      </c>
      <c r="K12" s="69" t="s">
        <v>466</v>
      </c>
      <c r="L12" s="69" t="s">
        <v>467</v>
      </c>
      <c r="M12" s="69">
        <v>8761929853</v>
      </c>
      <c r="N12" s="69" t="s">
        <v>1007</v>
      </c>
      <c r="O12" s="69">
        <v>9613451946</v>
      </c>
      <c r="P12" s="25">
        <v>43501</v>
      </c>
      <c r="Q12" s="69" t="s">
        <v>1394</v>
      </c>
      <c r="R12" s="69" t="s">
        <v>424</v>
      </c>
      <c r="S12" s="69" t="s">
        <v>98</v>
      </c>
      <c r="T12" s="19"/>
    </row>
    <row r="13" spans="1:20">
      <c r="A13" s="18">
        <v>9</v>
      </c>
      <c r="B13" s="19" t="s">
        <v>61</v>
      </c>
      <c r="C13" s="19" t="s">
        <v>1287</v>
      </c>
      <c r="D13" s="19" t="s">
        <v>25</v>
      </c>
      <c r="E13" s="21">
        <v>18120413701</v>
      </c>
      <c r="F13" s="19" t="s">
        <v>89</v>
      </c>
      <c r="G13" s="21">
        <v>15</v>
      </c>
      <c r="H13" s="21">
        <v>17</v>
      </c>
      <c r="I13" s="23">
        <f t="shared" si="0"/>
        <v>32</v>
      </c>
      <c r="J13" s="19">
        <v>7896970099</v>
      </c>
      <c r="K13" s="19" t="s">
        <v>99</v>
      </c>
      <c r="L13" s="19" t="s">
        <v>101</v>
      </c>
      <c r="M13" s="19">
        <v>8752072485</v>
      </c>
      <c r="N13" s="19" t="s">
        <v>748</v>
      </c>
      <c r="O13" s="19">
        <v>7896965475</v>
      </c>
      <c r="P13" s="25">
        <v>43501</v>
      </c>
      <c r="Q13" s="19" t="s">
        <v>1394</v>
      </c>
      <c r="R13" s="19" t="s">
        <v>400</v>
      </c>
      <c r="S13" s="19" t="s">
        <v>98</v>
      </c>
      <c r="T13" s="19"/>
    </row>
    <row r="14" spans="1:20">
      <c r="A14" s="18">
        <v>10</v>
      </c>
      <c r="B14" s="19" t="s">
        <v>61</v>
      </c>
      <c r="C14" s="19" t="s">
        <v>1288</v>
      </c>
      <c r="D14" s="19" t="s">
        <v>25</v>
      </c>
      <c r="E14" s="21">
        <v>18120413402</v>
      </c>
      <c r="F14" s="19" t="s">
        <v>89</v>
      </c>
      <c r="G14" s="21">
        <v>10</v>
      </c>
      <c r="H14" s="21">
        <v>3</v>
      </c>
      <c r="I14" s="23">
        <f t="shared" si="0"/>
        <v>13</v>
      </c>
      <c r="J14" s="19">
        <v>9678673047</v>
      </c>
      <c r="K14" s="19" t="s">
        <v>99</v>
      </c>
      <c r="L14" s="19" t="s">
        <v>100</v>
      </c>
      <c r="M14" s="19">
        <v>9613075788</v>
      </c>
      <c r="N14" s="19" t="s">
        <v>1084</v>
      </c>
      <c r="O14" s="19">
        <v>9577251454</v>
      </c>
      <c r="P14" s="25">
        <v>43501</v>
      </c>
      <c r="Q14" s="19" t="s">
        <v>1394</v>
      </c>
      <c r="R14" s="19" t="s">
        <v>378</v>
      </c>
      <c r="S14" s="19" t="s">
        <v>98</v>
      </c>
      <c r="T14" s="19"/>
    </row>
    <row r="15" spans="1:20">
      <c r="A15" s="18">
        <v>11</v>
      </c>
      <c r="B15" s="19" t="s">
        <v>61</v>
      </c>
      <c r="C15" s="19" t="s">
        <v>1009</v>
      </c>
      <c r="D15" s="19" t="s">
        <v>27</v>
      </c>
      <c r="E15" s="21">
        <v>18307070522</v>
      </c>
      <c r="F15" s="19"/>
      <c r="G15" s="21">
        <v>20</v>
      </c>
      <c r="H15" s="21">
        <v>11</v>
      </c>
      <c r="I15" s="23">
        <f t="shared" si="0"/>
        <v>31</v>
      </c>
      <c r="J15" s="19">
        <v>9854873502</v>
      </c>
      <c r="K15" s="19" t="s">
        <v>514</v>
      </c>
      <c r="L15" s="19" t="s">
        <v>101</v>
      </c>
      <c r="M15" s="19">
        <v>8752072485</v>
      </c>
      <c r="N15" s="19" t="s">
        <v>518</v>
      </c>
      <c r="O15" s="19">
        <v>7896519897</v>
      </c>
      <c r="P15" s="25">
        <v>43502</v>
      </c>
      <c r="Q15" s="19" t="s">
        <v>1384</v>
      </c>
      <c r="R15" s="19" t="s">
        <v>375</v>
      </c>
      <c r="S15" s="19" t="s">
        <v>98</v>
      </c>
      <c r="T15" s="19"/>
    </row>
    <row r="16" spans="1:20">
      <c r="A16" s="18">
        <v>12</v>
      </c>
      <c r="B16" s="19" t="s">
        <v>61</v>
      </c>
      <c r="C16" s="19" t="s">
        <v>1010</v>
      </c>
      <c r="D16" s="19" t="s">
        <v>27</v>
      </c>
      <c r="E16" s="21">
        <v>18307070420</v>
      </c>
      <c r="F16" s="19"/>
      <c r="G16" s="21">
        <v>20</v>
      </c>
      <c r="H16" s="21">
        <v>15</v>
      </c>
      <c r="I16" s="23">
        <f t="shared" si="0"/>
        <v>35</v>
      </c>
      <c r="J16" s="19">
        <v>9859878163</v>
      </c>
      <c r="K16" s="19" t="s">
        <v>470</v>
      </c>
      <c r="L16" s="19" t="s">
        <v>475</v>
      </c>
      <c r="M16" s="19">
        <v>9401725694</v>
      </c>
      <c r="N16" s="19" t="s">
        <v>653</v>
      </c>
      <c r="O16" s="19">
        <v>8011413149</v>
      </c>
      <c r="P16" s="25">
        <v>43502</v>
      </c>
      <c r="Q16" s="19" t="s">
        <v>1384</v>
      </c>
      <c r="R16" s="19" t="s">
        <v>510</v>
      </c>
      <c r="S16" s="19" t="s">
        <v>98</v>
      </c>
      <c r="T16" s="20"/>
    </row>
    <row r="17" spans="1:20" ht="31.5">
      <c r="A17" s="18">
        <v>13</v>
      </c>
      <c r="B17" s="19" t="s">
        <v>61</v>
      </c>
      <c r="C17" s="19" t="s">
        <v>1289</v>
      </c>
      <c r="D17" s="19" t="s">
        <v>25</v>
      </c>
      <c r="E17" s="21">
        <v>18120414203</v>
      </c>
      <c r="F17" s="19" t="s">
        <v>95</v>
      </c>
      <c r="G17" s="21">
        <v>75</v>
      </c>
      <c r="H17" s="21">
        <v>68</v>
      </c>
      <c r="I17" s="23">
        <f t="shared" si="0"/>
        <v>143</v>
      </c>
      <c r="J17" s="19">
        <v>9859063983</v>
      </c>
      <c r="K17" s="19" t="s">
        <v>131</v>
      </c>
      <c r="L17" s="19" t="s">
        <v>132</v>
      </c>
      <c r="M17" s="19">
        <v>8486491927</v>
      </c>
      <c r="N17" s="19" t="s">
        <v>445</v>
      </c>
      <c r="O17" s="19">
        <v>8876210966</v>
      </c>
      <c r="P17" s="25">
        <v>43502</v>
      </c>
      <c r="Q17" s="19" t="s">
        <v>1384</v>
      </c>
      <c r="R17" s="19" t="s">
        <v>1180</v>
      </c>
      <c r="S17" s="19" t="s">
        <v>98</v>
      </c>
      <c r="T17" s="19"/>
    </row>
    <row r="18" spans="1:20">
      <c r="A18" s="18">
        <v>14</v>
      </c>
      <c r="B18" s="19" t="s">
        <v>61</v>
      </c>
      <c r="C18" s="19" t="s">
        <v>1013</v>
      </c>
      <c r="D18" s="19" t="s">
        <v>27</v>
      </c>
      <c r="E18" s="21">
        <v>18307070401</v>
      </c>
      <c r="F18" s="19"/>
      <c r="G18" s="21">
        <v>32</v>
      </c>
      <c r="H18" s="21">
        <v>30</v>
      </c>
      <c r="I18" s="23">
        <f t="shared" si="0"/>
        <v>62</v>
      </c>
      <c r="J18" s="19">
        <v>9435534748</v>
      </c>
      <c r="K18" s="19" t="s">
        <v>470</v>
      </c>
      <c r="L18" s="19" t="s">
        <v>471</v>
      </c>
      <c r="M18" s="19">
        <v>9613516659</v>
      </c>
      <c r="N18" s="19" t="s">
        <v>495</v>
      </c>
      <c r="O18" s="19">
        <v>9864738547</v>
      </c>
      <c r="P18" s="25">
        <v>43503</v>
      </c>
      <c r="Q18" s="19" t="s">
        <v>1391</v>
      </c>
      <c r="R18" s="19" t="s">
        <v>378</v>
      </c>
      <c r="S18" s="19" t="s">
        <v>98</v>
      </c>
      <c r="T18" s="19"/>
    </row>
    <row r="19" spans="1:20">
      <c r="A19" s="18">
        <v>15</v>
      </c>
      <c r="B19" s="19" t="s">
        <v>61</v>
      </c>
      <c r="C19" s="26" t="s">
        <v>1014</v>
      </c>
      <c r="D19" s="26" t="s">
        <v>27</v>
      </c>
      <c r="E19" s="21">
        <v>18307070418</v>
      </c>
      <c r="F19" s="19"/>
      <c r="G19" s="21">
        <v>23</v>
      </c>
      <c r="H19" s="21">
        <v>12</v>
      </c>
      <c r="I19" s="23">
        <f t="shared" si="0"/>
        <v>35</v>
      </c>
      <c r="J19" s="19">
        <v>9678264537</v>
      </c>
      <c r="K19" s="19" t="s">
        <v>474</v>
      </c>
      <c r="L19" s="19" t="s">
        <v>475</v>
      </c>
      <c r="M19" s="19">
        <v>8724962533</v>
      </c>
      <c r="N19" s="19" t="s">
        <v>476</v>
      </c>
      <c r="O19" s="19">
        <v>9706761069</v>
      </c>
      <c r="P19" s="25">
        <v>43503</v>
      </c>
      <c r="Q19" s="19" t="s">
        <v>1391</v>
      </c>
      <c r="R19" s="19" t="s">
        <v>658</v>
      </c>
      <c r="S19" s="19" t="s">
        <v>98</v>
      </c>
      <c r="T19" s="19"/>
    </row>
    <row r="20" spans="1:20">
      <c r="A20" s="18">
        <v>16</v>
      </c>
      <c r="B20" s="19" t="s">
        <v>61</v>
      </c>
      <c r="C20" s="19" t="s">
        <v>1015</v>
      </c>
      <c r="D20" s="19" t="s">
        <v>25</v>
      </c>
      <c r="E20" s="21">
        <v>18120412804</v>
      </c>
      <c r="F20" s="19" t="s">
        <v>89</v>
      </c>
      <c r="G20" s="21">
        <v>8</v>
      </c>
      <c r="H20" s="21">
        <v>3</v>
      </c>
      <c r="I20" s="23">
        <f t="shared" si="0"/>
        <v>11</v>
      </c>
      <c r="J20" s="19">
        <v>9613121742</v>
      </c>
      <c r="K20" s="19" t="s">
        <v>474</v>
      </c>
      <c r="L20" s="19" t="s">
        <v>471</v>
      </c>
      <c r="M20" s="19">
        <v>9613516659</v>
      </c>
      <c r="N20" s="19" t="s">
        <v>495</v>
      </c>
      <c r="O20" s="19">
        <v>9864738547</v>
      </c>
      <c r="P20" s="25">
        <v>43503</v>
      </c>
      <c r="Q20" s="19" t="s">
        <v>1391</v>
      </c>
      <c r="R20" s="19" t="s">
        <v>373</v>
      </c>
      <c r="S20" s="19" t="s">
        <v>98</v>
      </c>
      <c r="T20" s="19"/>
    </row>
    <row r="21" spans="1:20">
      <c r="A21" s="18">
        <v>17</v>
      </c>
      <c r="B21" s="19" t="s">
        <v>61</v>
      </c>
      <c r="C21" s="19" t="s">
        <v>1016</v>
      </c>
      <c r="D21" s="19" t="s">
        <v>25</v>
      </c>
      <c r="E21" s="21">
        <v>18120412805</v>
      </c>
      <c r="F21" s="19" t="s">
        <v>93</v>
      </c>
      <c r="G21" s="21">
        <v>19</v>
      </c>
      <c r="H21" s="21">
        <v>24</v>
      </c>
      <c r="I21" s="23">
        <f t="shared" si="0"/>
        <v>43</v>
      </c>
      <c r="J21" s="19">
        <v>9859850572</v>
      </c>
      <c r="K21" s="19" t="s">
        <v>736</v>
      </c>
      <c r="L21" s="19" t="s">
        <v>498</v>
      </c>
      <c r="M21" s="19">
        <v>9954009511</v>
      </c>
      <c r="N21" s="19" t="s">
        <v>746</v>
      </c>
      <c r="O21" s="19">
        <v>9613503564</v>
      </c>
      <c r="P21" s="25">
        <v>43503</v>
      </c>
      <c r="Q21" s="19" t="s">
        <v>1391</v>
      </c>
      <c r="R21" s="19" t="s">
        <v>378</v>
      </c>
      <c r="S21" s="19" t="s">
        <v>98</v>
      </c>
      <c r="T21" s="19"/>
    </row>
    <row r="22" spans="1:20">
      <c r="A22" s="18">
        <v>18</v>
      </c>
      <c r="B22" s="19" t="s">
        <v>61</v>
      </c>
      <c r="C22" s="19" t="s">
        <v>1017</v>
      </c>
      <c r="D22" s="19" t="s">
        <v>27</v>
      </c>
      <c r="E22" s="21">
        <v>18307071116</v>
      </c>
      <c r="F22" s="19"/>
      <c r="G22" s="21">
        <v>10</v>
      </c>
      <c r="H22" s="21">
        <v>13</v>
      </c>
      <c r="I22" s="23">
        <f t="shared" si="0"/>
        <v>23</v>
      </c>
      <c r="J22" s="19">
        <v>8486695890</v>
      </c>
      <c r="K22" s="19" t="s">
        <v>113</v>
      </c>
      <c r="L22" s="19" t="s">
        <v>233</v>
      </c>
      <c r="M22" s="19">
        <v>9127468101</v>
      </c>
      <c r="N22" s="19" t="s">
        <v>577</v>
      </c>
      <c r="O22" s="19">
        <v>9707095907</v>
      </c>
      <c r="P22" s="25">
        <v>43504</v>
      </c>
      <c r="Q22" s="19" t="s">
        <v>1392</v>
      </c>
      <c r="R22" s="19" t="s">
        <v>397</v>
      </c>
      <c r="S22" s="19" t="s">
        <v>98</v>
      </c>
      <c r="T22" s="19"/>
    </row>
    <row r="23" spans="1:20" ht="31.5">
      <c r="A23" s="18">
        <v>19</v>
      </c>
      <c r="B23" s="19" t="s">
        <v>61</v>
      </c>
      <c r="C23" s="19" t="s">
        <v>1018</v>
      </c>
      <c r="D23" s="19" t="s">
        <v>27</v>
      </c>
      <c r="E23" s="21">
        <v>18307071117</v>
      </c>
      <c r="F23" s="19"/>
      <c r="G23" s="21">
        <v>10</v>
      </c>
      <c r="H23" s="21">
        <v>11</v>
      </c>
      <c r="I23" s="23">
        <f t="shared" si="0"/>
        <v>21</v>
      </c>
      <c r="J23" s="19">
        <v>7896443129</v>
      </c>
      <c r="K23" s="19" t="s">
        <v>113</v>
      </c>
      <c r="L23" s="19" t="s">
        <v>233</v>
      </c>
      <c r="M23" s="19">
        <v>9127468101</v>
      </c>
      <c r="N23" s="19" t="s">
        <v>577</v>
      </c>
      <c r="O23" s="19">
        <v>9707095907</v>
      </c>
      <c r="P23" s="25">
        <v>43504</v>
      </c>
      <c r="Q23" s="19" t="s">
        <v>1392</v>
      </c>
      <c r="R23" s="19" t="s">
        <v>397</v>
      </c>
      <c r="S23" s="19" t="s">
        <v>98</v>
      </c>
      <c r="T23" s="19"/>
    </row>
    <row r="24" spans="1:20">
      <c r="A24" s="18">
        <v>20</v>
      </c>
      <c r="B24" s="19" t="s">
        <v>61</v>
      </c>
      <c r="C24" s="19" t="s">
        <v>1019</v>
      </c>
      <c r="D24" s="19" t="s">
        <v>27</v>
      </c>
      <c r="E24" s="21">
        <v>18307071115</v>
      </c>
      <c r="F24" s="19"/>
      <c r="G24" s="21">
        <v>20</v>
      </c>
      <c r="H24" s="21">
        <v>17</v>
      </c>
      <c r="I24" s="23">
        <f t="shared" si="0"/>
        <v>37</v>
      </c>
      <c r="J24" s="19">
        <v>9678445098</v>
      </c>
      <c r="K24" s="19" t="s">
        <v>113</v>
      </c>
      <c r="L24" s="19" t="s">
        <v>233</v>
      </c>
      <c r="M24" s="19">
        <v>9127468101</v>
      </c>
      <c r="N24" s="19" t="s">
        <v>234</v>
      </c>
      <c r="O24" s="19">
        <v>9896680605</v>
      </c>
      <c r="P24" s="25">
        <v>43504</v>
      </c>
      <c r="Q24" s="19" t="s">
        <v>1392</v>
      </c>
      <c r="R24" s="19" t="s">
        <v>384</v>
      </c>
      <c r="S24" s="19" t="s">
        <v>98</v>
      </c>
      <c r="T24" s="19"/>
    </row>
    <row r="25" spans="1:20" ht="31.5">
      <c r="A25" s="18">
        <v>21</v>
      </c>
      <c r="B25" s="19" t="s">
        <v>61</v>
      </c>
      <c r="C25" s="20" t="s">
        <v>1020</v>
      </c>
      <c r="D25" s="20" t="s">
        <v>25</v>
      </c>
      <c r="E25" s="22">
        <v>18120414503</v>
      </c>
      <c r="F25" s="20" t="s">
        <v>89</v>
      </c>
      <c r="G25" s="22">
        <v>51</v>
      </c>
      <c r="H25" s="22">
        <v>44</v>
      </c>
      <c r="I25" s="23">
        <f t="shared" si="0"/>
        <v>95</v>
      </c>
      <c r="J25" s="20">
        <v>8011628936</v>
      </c>
      <c r="K25" s="20" t="s">
        <v>131</v>
      </c>
      <c r="L25" s="20" t="s">
        <v>132</v>
      </c>
      <c r="M25" s="20">
        <v>8486491927</v>
      </c>
      <c r="N25" s="20" t="s">
        <v>125</v>
      </c>
      <c r="O25" s="20">
        <v>9859220736</v>
      </c>
      <c r="P25" s="25">
        <v>43504</v>
      </c>
      <c r="Q25" s="20" t="s">
        <v>1392</v>
      </c>
      <c r="R25" s="20" t="s">
        <v>1021</v>
      </c>
      <c r="S25" s="20" t="s">
        <v>98</v>
      </c>
      <c r="T25" s="19"/>
    </row>
    <row r="26" spans="1:20" s="28" customFormat="1">
      <c r="A26" s="27">
        <v>22</v>
      </c>
      <c r="B26" s="19" t="s">
        <v>61</v>
      </c>
      <c r="C26" s="19" t="s">
        <v>1370</v>
      </c>
      <c r="D26" s="19" t="s">
        <v>25</v>
      </c>
      <c r="E26" s="21">
        <v>18120415001</v>
      </c>
      <c r="F26" s="19" t="s">
        <v>89</v>
      </c>
      <c r="G26" s="21">
        <v>8</v>
      </c>
      <c r="H26" s="21">
        <v>12</v>
      </c>
      <c r="I26" s="23">
        <f t="shared" si="0"/>
        <v>20</v>
      </c>
      <c r="J26" s="19">
        <v>9864649433</v>
      </c>
      <c r="K26" s="19" t="s">
        <v>113</v>
      </c>
      <c r="L26" s="19" t="s">
        <v>443</v>
      </c>
      <c r="M26" s="19">
        <v>9127468101</v>
      </c>
      <c r="N26" s="19" t="s">
        <v>577</v>
      </c>
      <c r="O26" s="19">
        <v>9707095907</v>
      </c>
      <c r="P26" s="25">
        <v>43504</v>
      </c>
      <c r="Q26" s="19" t="s">
        <v>1392</v>
      </c>
      <c r="R26" s="19" t="s">
        <v>522</v>
      </c>
      <c r="S26" s="19" t="s">
        <v>98</v>
      </c>
      <c r="T26" s="19"/>
    </row>
    <row r="27" spans="1:20">
      <c r="A27" s="18">
        <v>23</v>
      </c>
      <c r="B27" s="19" t="s">
        <v>61</v>
      </c>
      <c r="C27" s="19" t="s">
        <v>1022</v>
      </c>
      <c r="D27" s="19" t="s">
        <v>27</v>
      </c>
      <c r="E27" s="21">
        <v>18307071124</v>
      </c>
      <c r="F27" s="19"/>
      <c r="G27" s="21">
        <v>14</v>
      </c>
      <c r="H27" s="21">
        <v>22</v>
      </c>
      <c r="I27" s="23">
        <f t="shared" ref="I27" si="1">SUM(G27:H27)</f>
        <v>36</v>
      </c>
      <c r="J27" s="19">
        <v>7035150239</v>
      </c>
      <c r="K27" s="19" t="s">
        <v>113</v>
      </c>
      <c r="L27" s="19" t="s">
        <v>156</v>
      </c>
      <c r="M27" s="19">
        <v>9854634561</v>
      </c>
      <c r="N27" s="19" t="s">
        <v>154</v>
      </c>
      <c r="O27" s="19">
        <v>9577264649</v>
      </c>
      <c r="P27" s="25">
        <v>43505</v>
      </c>
      <c r="Q27" s="19" t="s">
        <v>1393</v>
      </c>
      <c r="R27" s="19" t="s">
        <v>384</v>
      </c>
      <c r="S27" s="19" t="s">
        <v>98</v>
      </c>
      <c r="T27" s="19"/>
    </row>
    <row r="28" spans="1:20" s="28" customFormat="1">
      <c r="A28" s="27">
        <v>24</v>
      </c>
      <c r="B28" s="19" t="s">
        <v>61</v>
      </c>
      <c r="C28" s="19" t="s">
        <v>1023</v>
      </c>
      <c r="D28" s="19" t="s">
        <v>27</v>
      </c>
      <c r="E28" s="21">
        <v>18307071125</v>
      </c>
      <c r="F28" s="19"/>
      <c r="G28" s="21">
        <v>10</v>
      </c>
      <c r="H28" s="21">
        <v>16</v>
      </c>
      <c r="I28" s="23">
        <f t="shared" ref="I28" si="2">SUM(G28:H28)</f>
        <v>26</v>
      </c>
      <c r="J28" s="19">
        <v>9706717165</v>
      </c>
      <c r="K28" s="19" t="s">
        <v>113</v>
      </c>
      <c r="L28" s="19" t="s">
        <v>156</v>
      </c>
      <c r="M28" s="19">
        <v>9854634561</v>
      </c>
      <c r="N28" s="19" t="s">
        <v>157</v>
      </c>
      <c r="O28" s="19">
        <v>9207159470</v>
      </c>
      <c r="P28" s="25">
        <v>43505</v>
      </c>
      <c r="Q28" s="19" t="s">
        <v>1393</v>
      </c>
      <c r="R28" s="19" t="s">
        <v>384</v>
      </c>
      <c r="S28" s="19" t="s">
        <v>98</v>
      </c>
      <c r="T28" s="19"/>
    </row>
    <row r="29" spans="1:20">
      <c r="A29" s="18">
        <v>25</v>
      </c>
      <c r="B29" s="19" t="s">
        <v>61</v>
      </c>
      <c r="C29" s="19" t="s">
        <v>1024</v>
      </c>
      <c r="D29" s="19" t="s">
        <v>25</v>
      </c>
      <c r="E29" s="21">
        <v>18120416501</v>
      </c>
      <c r="F29" s="19" t="s">
        <v>136</v>
      </c>
      <c r="G29" s="21">
        <v>34</v>
      </c>
      <c r="H29" s="21">
        <v>34</v>
      </c>
      <c r="I29" s="23">
        <f t="shared" ref="I29" si="3">SUM(G29:H29)</f>
        <v>68</v>
      </c>
      <c r="J29" s="19">
        <v>9954391686</v>
      </c>
      <c r="K29" s="19" t="s">
        <v>150</v>
      </c>
      <c r="L29" s="19" t="s">
        <v>117</v>
      </c>
      <c r="M29" s="19"/>
      <c r="N29" s="19" t="s">
        <v>166</v>
      </c>
      <c r="O29" s="19">
        <v>9854207339</v>
      </c>
      <c r="P29" s="25">
        <v>43505</v>
      </c>
      <c r="Q29" s="19" t="s">
        <v>1393</v>
      </c>
      <c r="R29" s="19" t="s">
        <v>396</v>
      </c>
      <c r="S29" s="19" t="s">
        <v>98</v>
      </c>
      <c r="T29" s="19"/>
    </row>
    <row r="30" spans="1:20">
      <c r="A30" s="18">
        <v>26</v>
      </c>
      <c r="B30" s="19" t="s">
        <v>61</v>
      </c>
      <c r="C30" s="19" t="s">
        <v>1025</v>
      </c>
      <c r="D30" s="19" t="s">
        <v>27</v>
      </c>
      <c r="E30" s="21">
        <v>18307071121</v>
      </c>
      <c r="F30" s="19"/>
      <c r="G30" s="21">
        <v>20</v>
      </c>
      <c r="H30" s="21">
        <v>22</v>
      </c>
      <c r="I30" s="23">
        <f t="shared" ref="I30" si="4">SUM(G30:H30)</f>
        <v>42</v>
      </c>
      <c r="J30" s="19">
        <v>7896681938</v>
      </c>
      <c r="K30" s="19" t="s">
        <v>113</v>
      </c>
      <c r="L30" s="19" t="s">
        <v>233</v>
      </c>
      <c r="M30" s="19">
        <v>9127468101</v>
      </c>
      <c r="N30" s="19" t="s">
        <v>754</v>
      </c>
      <c r="O30" s="19">
        <v>9864312092</v>
      </c>
      <c r="P30" s="25">
        <v>43507</v>
      </c>
      <c r="Q30" s="19" t="s">
        <v>1389</v>
      </c>
      <c r="R30" s="19" t="s">
        <v>384</v>
      </c>
      <c r="S30" s="19" t="s">
        <v>98</v>
      </c>
      <c r="T30" s="19"/>
    </row>
    <row r="31" spans="1:20">
      <c r="A31" s="18">
        <v>27</v>
      </c>
      <c r="B31" s="19" t="s">
        <v>61</v>
      </c>
      <c r="C31" s="19" t="s">
        <v>1027</v>
      </c>
      <c r="D31" s="19" t="s">
        <v>27</v>
      </c>
      <c r="E31" s="21">
        <v>18307071208</v>
      </c>
      <c r="F31" s="19"/>
      <c r="G31" s="21">
        <v>20</v>
      </c>
      <c r="H31" s="21">
        <v>20</v>
      </c>
      <c r="I31" s="23">
        <f t="shared" ref="I31" si="5">SUM(G31:H31)</f>
        <v>40</v>
      </c>
      <c r="J31" s="19">
        <v>9854421506</v>
      </c>
      <c r="K31" s="19" t="s">
        <v>131</v>
      </c>
      <c r="L31" s="19"/>
      <c r="M31" s="19"/>
      <c r="N31" s="19" t="s">
        <v>1026</v>
      </c>
      <c r="O31" s="19">
        <v>9678320607</v>
      </c>
      <c r="P31" s="25">
        <v>43507</v>
      </c>
      <c r="Q31" s="19" t="s">
        <v>1389</v>
      </c>
      <c r="R31" s="19" t="s">
        <v>352</v>
      </c>
      <c r="S31" s="19" t="s">
        <v>98</v>
      </c>
      <c r="T31" s="19"/>
    </row>
    <row r="32" spans="1:20" ht="31.5">
      <c r="A32" s="18">
        <v>28</v>
      </c>
      <c r="B32" s="19" t="s">
        <v>61</v>
      </c>
      <c r="C32" s="19" t="s">
        <v>1028</v>
      </c>
      <c r="D32" s="19" t="s">
        <v>25</v>
      </c>
      <c r="E32" s="21">
        <v>18120414801</v>
      </c>
      <c r="F32" s="19" t="s">
        <v>89</v>
      </c>
      <c r="G32" s="21">
        <v>18</v>
      </c>
      <c r="H32" s="21">
        <v>10</v>
      </c>
      <c r="I32" s="23">
        <f t="shared" ref="I32" si="6">SUM(G32:H32)</f>
        <v>28</v>
      </c>
      <c r="J32" s="19">
        <v>9859685353</v>
      </c>
      <c r="K32" s="19" t="s">
        <v>131</v>
      </c>
      <c r="L32" s="19" t="s">
        <v>132</v>
      </c>
      <c r="M32" s="19">
        <v>8486491927</v>
      </c>
      <c r="N32" s="19" t="s">
        <v>1029</v>
      </c>
      <c r="O32" s="19">
        <v>9954693603</v>
      </c>
      <c r="P32" s="25">
        <v>43507</v>
      </c>
      <c r="Q32" s="19" t="s">
        <v>1389</v>
      </c>
      <c r="R32" s="19" t="s">
        <v>1021</v>
      </c>
      <c r="S32" s="19" t="s">
        <v>98</v>
      </c>
      <c r="T32" s="19"/>
    </row>
    <row r="33" spans="1:20" ht="31.5">
      <c r="A33" s="18">
        <v>29</v>
      </c>
      <c r="B33" s="19" t="s">
        <v>61</v>
      </c>
      <c r="C33" s="19" t="s">
        <v>1030</v>
      </c>
      <c r="D33" s="19" t="s">
        <v>27</v>
      </c>
      <c r="E33" s="21">
        <v>18307070222</v>
      </c>
      <c r="F33" s="19"/>
      <c r="G33" s="21">
        <v>65</v>
      </c>
      <c r="H33" s="21">
        <v>50</v>
      </c>
      <c r="I33" s="23">
        <f t="shared" ref="I33" si="7">SUM(G33:H33)</f>
        <v>115</v>
      </c>
      <c r="J33" s="19">
        <v>9954032349</v>
      </c>
      <c r="K33" s="19" t="s">
        <v>258</v>
      </c>
      <c r="L33" s="19" t="s">
        <v>259</v>
      </c>
      <c r="M33" s="19">
        <v>8472848487</v>
      </c>
      <c r="N33" s="19" t="s">
        <v>260</v>
      </c>
      <c r="O33" s="19">
        <v>9957079067</v>
      </c>
      <c r="P33" s="25">
        <v>43508</v>
      </c>
      <c r="Q33" s="19" t="s">
        <v>1394</v>
      </c>
      <c r="R33" s="19" t="s">
        <v>353</v>
      </c>
      <c r="S33" s="19" t="s">
        <v>98</v>
      </c>
      <c r="T33" s="19"/>
    </row>
    <row r="34" spans="1:20">
      <c r="A34" s="18">
        <v>30</v>
      </c>
      <c r="B34" s="19" t="s">
        <v>61</v>
      </c>
      <c r="C34" s="19" t="s">
        <v>1031</v>
      </c>
      <c r="D34" s="19" t="s">
        <v>27</v>
      </c>
      <c r="E34" s="21">
        <v>18307070211</v>
      </c>
      <c r="F34" s="19"/>
      <c r="G34" s="21">
        <v>20</v>
      </c>
      <c r="H34" s="21">
        <v>13</v>
      </c>
      <c r="I34" s="23">
        <f t="shared" ref="I34" si="8">SUM(G34:H34)</f>
        <v>33</v>
      </c>
      <c r="J34" s="19">
        <v>8402080832</v>
      </c>
      <c r="K34" s="19" t="s">
        <v>1032</v>
      </c>
      <c r="L34" s="19" t="s">
        <v>175</v>
      </c>
      <c r="M34" s="19"/>
      <c r="N34" s="19" t="s">
        <v>1033</v>
      </c>
      <c r="O34" s="19"/>
      <c r="P34" s="25">
        <v>43508</v>
      </c>
      <c r="Q34" s="19" t="s">
        <v>1394</v>
      </c>
      <c r="R34" s="19" t="s">
        <v>351</v>
      </c>
      <c r="S34" s="19" t="s">
        <v>98</v>
      </c>
      <c r="T34" s="19"/>
    </row>
    <row r="35" spans="1:20" ht="31.5">
      <c r="A35" s="18">
        <v>31</v>
      </c>
      <c r="B35" s="19" t="s">
        <v>61</v>
      </c>
      <c r="C35" s="26" t="s">
        <v>1034</v>
      </c>
      <c r="D35" s="26" t="s">
        <v>25</v>
      </c>
      <c r="E35" s="21">
        <v>18120415805</v>
      </c>
      <c r="F35" s="19" t="s">
        <v>93</v>
      </c>
      <c r="G35" s="21">
        <v>134</v>
      </c>
      <c r="H35" s="21">
        <v>170</v>
      </c>
      <c r="I35" s="23">
        <f t="shared" ref="I35" si="9">SUM(G35:H35)</f>
        <v>304</v>
      </c>
      <c r="J35" s="19">
        <v>9864569414</v>
      </c>
      <c r="K35" s="19" t="s">
        <v>258</v>
      </c>
      <c r="L35" s="19" t="s">
        <v>331</v>
      </c>
      <c r="M35" s="19">
        <v>9854461947</v>
      </c>
      <c r="N35" s="19" t="s">
        <v>270</v>
      </c>
      <c r="O35" s="19">
        <v>9957510835</v>
      </c>
      <c r="P35" s="25" t="s">
        <v>1035</v>
      </c>
      <c r="Q35" s="19" t="s">
        <v>1396</v>
      </c>
      <c r="R35" s="19" t="s">
        <v>355</v>
      </c>
      <c r="S35" s="19" t="s">
        <v>98</v>
      </c>
      <c r="T35" s="19"/>
    </row>
    <row r="36" spans="1:20">
      <c r="A36" s="18">
        <v>32</v>
      </c>
      <c r="B36" s="19" t="s">
        <v>61</v>
      </c>
      <c r="C36" s="19" t="s">
        <v>1036</v>
      </c>
      <c r="D36" s="19" t="s">
        <v>27</v>
      </c>
      <c r="E36" s="21">
        <v>18307070709</v>
      </c>
      <c r="F36" s="19"/>
      <c r="G36" s="21">
        <v>12</v>
      </c>
      <c r="H36" s="21">
        <v>16</v>
      </c>
      <c r="I36" s="23">
        <f t="shared" ref="I36" si="10">SUM(G36:H36)</f>
        <v>28</v>
      </c>
      <c r="J36" s="19">
        <v>9707850352</v>
      </c>
      <c r="K36" s="19" t="s">
        <v>118</v>
      </c>
      <c r="L36" s="19" t="s">
        <v>119</v>
      </c>
      <c r="M36" s="19">
        <v>9859471112</v>
      </c>
      <c r="N36" s="19" t="s">
        <v>289</v>
      </c>
      <c r="O36" s="19">
        <v>9957499793</v>
      </c>
      <c r="P36" s="25">
        <v>43509</v>
      </c>
      <c r="Q36" s="19" t="s">
        <v>1384</v>
      </c>
      <c r="R36" s="19" t="s">
        <v>353</v>
      </c>
      <c r="S36" s="19" t="s">
        <v>98</v>
      </c>
      <c r="T36" s="19"/>
    </row>
    <row r="37" spans="1:20">
      <c r="A37" s="18">
        <v>33</v>
      </c>
      <c r="B37" s="19" t="s">
        <v>61</v>
      </c>
      <c r="C37" s="19" t="s">
        <v>1037</v>
      </c>
      <c r="D37" s="19" t="s">
        <v>27</v>
      </c>
      <c r="E37" s="21">
        <v>18307070713</v>
      </c>
      <c r="F37" s="19"/>
      <c r="G37" s="21">
        <v>13</v>
      </c>
      <c r="H37" s="21">
        <v>13</v>
      </c>
      <c r="I37" s="23">
        <f t="shared" ref="I37:I42" si="11">SUM(G37:H37)</f>
        <v>26</v>
      </c>
      <c r="J37" s="19">
        <v>9957804733</v>
      </c>
      <c r="K37" s="19" t="s">
        <v>118</v>
      </c>
      <c r="L37" s="19" t="s">
        <v>119</v>
      </c>
      <c r="M37" s="19">
        <v>9859471112</v>
      </c>
      <c r="N37" s="19" t="s">
        <v>289</v>
      </c>
      <c r="O37" s="19">
        <v>9957499793</v>
      </c>
      <c r="P37" s="25">
        <v>43509</v>
      </c>
      <c r="Q37" s="19" t="s">
        <v>1384</v>
      </c>
      <c r="R37" s="19" t="s">
        <v>353</v>
      </c>
      <c r="S37" s="19" t="s">
        <v>98</v>
      </c>
      <c r="T37" s="19"/>
    </row>
    <row r="38" spans="1:20" ht="31.5">
      <c r="A38" s="18">
        <v>34</v>
      </c>
      <c r="B38" s="19" t="s">
        <v>61</v>
      </c>
      <c r="C38" s="26" t="s">
        <v>1043</v>
      </c>
      <c r="D38" s="26" t="s">
        <v>25</v>
      </c>
      <c r="E38" s="21">
        <v>18120415804</v>
      </c>
      <c r="F38" s="19" t="s">
        <v>89</v>
      </c>
      <c r="G38" s="21">
        <v>306</v>
      </c>
      <c r="H38" s="21">
        <v>341</v>
      </c>
      <c r="I38" s="23">
        <f t="shared" si="11"/>
        <v>647</v>
      </c>
      <c r="J38" s="19">
        <v>9864713174</v>
      </c>
      <c r="K38" s="19" t="s">
        <v>395</v>
      </c>
      <c r="L38" s="19" t="s">
        <v>175</v>
      </c>
      <c r="M38" s="19"/>
      <c r="N38" s="19"/>
      <c r="O38" s="19"/>
      <c r="P38" s="25" t="s">
        <v>1371</v>
      </c>
      <c r="Q38" s="19" t="s">
        <v>1412</v>
      </c>
      <c r="R38" s="19" t="s">
        <v>352</v>
      </c>
      <c r="S38" s="19" t="s">
        <v>98</v>
      </c>
      <c r="T38" s="19"/>
    </row>
    <row r="39" spans="1:20" s="28" customFormat="1">
      <c r="A39" s="27">
        <v>35</v>
      </c>
      <c r="B39" s="19" t="s">
        <v>61</v>
      </c>
      <c r="C39" s="19" t="s">
        <v>1038</v>
      </c>
      <c r="D39" s="19" t="s">
        <v>27</v>
      </c>
      <c r="E39" s="21">
        <v>18307070710</v>
      </c>
      <c r="F39" s="19"/>
      <c r="G39" s="21">
        <v>20</v>
      </c>
      <c r="H39" s="21">
        <v>20</v>
      </c>
      <c r="I39" s="23">
        <f t="shared" si="11"/>
        <v>40</v>
      </c>
      <c r="J39" s="19">
        <v>9132983439</v>
      </c>
      <c r="K39" s="19" t="s">
        <v>118</v>
      </c>
      <c r="L39" s="19" t="s">
        <v>127</v>
      </c>
      <c r="M39" s="19">
        <v>9859471121</v>
      </c>
      <c r="N39" s="19" t="s">
        <v>1039</v>
      </c>
      <c r="O39" s="19">
        <v>9678614723</v>
      </c>
      <c r="P39" s="25">
        <v>43510</v>
      </c>
      <c r="Q39" s="19" t="s">
        <v>1391</v>
      </c>
      <c r="R39" s="19" t="s">
        <v>351</v>
      </c>
      <c r="S39" s="19" t="s">
        <v>98</v>
      </c>
      <c r="T39" s="19"/>
    </row>
    <row r="40" spans="1:20" s="28" customFormat="1">
      <c r="A40" s="27">
        <v>36</v>
      </c>
      <c r="B40" s="19" t="s">
        <v>61</v>
      </c>
      <c r="C40" s="19" t="s">
        <v>1040</v>
      </c>
      <c r="D40" s="19" t="s">
        <v>27</v>
      </c>
      <c r="E40" s="21">
        <v>18307070711</v>
      </c>
      <c r="F40" s="19"/>
      <c r="G40" s="21">
        <v>20</v>
      </c>
      <c r="H40" s="21">
        <v>23</v>
      </c>
      <c r="I40" s="23">
        <f t="shared" si="11"/>
        <v>43</v>
      </c>
      <c r="J40" s="19">
        <v>9577197039</v>
      </c>
      <c r="K40" s="19" t="s">
        <v>118</v>
      </c>
      <c r="L40" s="19" t="s">
        <v>119</v>
      </c>
      <c r="M40" s="19">
        <v>9859471112</v>
      </c>
      <c r="N40" s="19" t="s">
        <v>272</v>
      </c>
      <c r="O40" s="19">
        <v>9854340635</v>
      </c>
      <c r="P40" s="25">
        <v>43510</v>
      </c>
      <c r="Q40" s="19" t="s">
        <v>1391</v>
      </c>
      <c r="R40" s="19" t="s">
        <v>351</v>
      </c>
      <c r="S40" s="19" t="s">
        <v>98</v>
      </c>
      <c r="T40" s="19"/>
    </row>
    <row r="41" spans="1:20">
      <c r="A41" s="18">
        <v>37</v>
      </c>
      <c r="B41" s="19" t="s">
        <v>61</v>
      </c>
      <c r="C41" s="19" t="s">
        <v>1041</v>
      </c>
      <c r="D41" s="19" t="s">
        <v>27</v>
      </c>
      <c r="E41" s="21">
        <v>18307070718</v>
      </c>
      <c r="F41" s="19"/>
      <c r="G41" s="21">
        <v>21</v>
      </c>
      <c r="H41" s="21">
        <v>32</v>
      </c>
      <c r="I41" s="23">
        <f t="shared" si="11"/>
        <v>53</v>
      </c>
      <c r="J41" s="19">
        <v>8486486803</v>
      </c>
      <c r="K41" s="19" t="s">
        <v>118</v>
      </c>
      <c r="L41" s="19" t="s">
        <v>127</v>
      </c>
      <c r="M41" s="19">
        <v>9859471121</v>
      </c>
      <c r="N41" s="19" t="s">
        <v>129</v>
      </c>
      <c r="O41" s="19">
        <v>9707287324</v>
      </c>
      <c r="P41" s="25">
        <v>43511</v>
      </c>
      <c r="Q41" s="19" t="s">
        <v>1392</v>
      </c>
      <c r="R41" s="19" t="s">
        <v>355</v>
      </c>
      <c r="S41" s="19" t="s">
        <v>98</v>
      </c>
      <c r="T41" s="19"/>
    </row>
    <row r="42" spans="1:20">
      <c r="A42" s="18">
        <v>38</v>
      </c>
      <c r="B42" s="19" t="s">
        <v>61</v>
      </c>
      <c r="C42" s="19" t="s">
        <v>1042</v>
      </c>
      <c r="D42" s="19" t="s">
        <v>27</v>
      </c>
      <c r="E42" s="21">
        <v>18307070719</v>
      </c>
      <c r="F42" s="19"/>
      <c r="G42" s="21">
        <v>32</v>
      </c>
      <c r="H42" s="21">
        <v>30</v>
      </c>
      <c r="I42" s="23">
        <f t="shared" si="11"/>
        <v>62</v>
      </c>
      <c r="J42" s="19">
        <v>7896838153</v>
      </c>
      <c r="K42" s="19" t="s">
        <v>118</v>
      </c>
      <c r="L42" s="19" t="s">
        <v>119</v>
      </c>
      <c r="M42" s="19">
        <v>9859471112</v>
      </c>
      <c r="N42" s="19" t="s">
        <v>301</v>
      </c>
      <c r="O42" s="19">
        <v>9957417998</v>
      </c>
      <c r="P42" s="25">
        <v>43511</v>
      </c>
      <c r="Q42" s="19" t="s">
        <v>1392</v>
      </c>
      <c r="R42" s="19" t="s">
        <v>355</v>
      </c>
      <c r="S42" s="19" t="s">
        <v>98</v>
      </c>
      <c r="T42" s="19"/>
    </row>
    <row r="43" spans="1:20" ht="31.5">
      <c r="A43" s="18">
        <v>39</v>
      </c>
      <c r="B43" s="19" t="s">
        <v>61</v>
      </c>
      <c r="C43" s="19" t="s">
        <v>1044</v>
      </c>
      <c r="D43" s="19" t="s">
        <v>27</v>
      </c>
      <c r="E43" s="21">
        <v>18307070721</v>
      </c>
      <c r="F43" s="19"/>
      <c r="G43" s="21">
        <v>30</v>
      </c>
      <c r="H43" s="21">
        <v>41</v>
      </c>
      <c r="I43" s="23">
        <f t="shared" ref="I43:I44" si="12">SUM(G43:H43)</f>
        <v>71</v>
      </c>
      <c r="J43" s="19">
        <v>8133814090</v>
      </c>
      <c r="K43" s="19" t="s">
        <v>118</v>
      </c>
      <c r="L43" s="19" t="s">
        <v>119</v>
      </c>
      <c r="M43" s="19">
        <v>9859471112</v>
      </c>
      <c r="N43" s="19" t="s">
        <v>299</v>
      </c>
      <c r="O43" s="19">
        <v>9854313699</v>
      </c>
      <c r="P43" s="25">
        <v>43512</v>
      </c>
      <c r="Q43" s="19" t="s">
        <v>1393</v>
      </c>
      <c r="R43" s="19" t="s">
        <v>351</v>
      </c>
      <c r="S43" s="19" t="s">
        <v>98</v>
      </c>
      <c r="T43" s="19"/>
    </row>
    <row r="44" spans="1:20" ht="47.25">
      <c r="A44" s="18">
        <v>40</v>
      </c>
      <c r="B44" s="19" t="s">
        <v>61</v>
      </c>
      <c r="C44" s="19" t="s">
        <v>1372</v>
      </c>
      <c r="D44" s="19" t="s">
        <v>25</v>
      </c>
      <c r="E44" s="21">
        <v>18120405912</v>
      </c>
      <c r="F44" s="19" t="s">
        <v>95</v>
      </c>
      <c r="G44" s="21">
        <v>510</v>
      </c>
      <c r="H44" s="21">
        <v>445</v>
      </c>
      <c r="I44" s="23">
        <f t="shared" si="12"/>
        <v>955</v>
      </c>
      <c r="J44" s="19">
        <v>7896625766</v>
      </c>
      <c r="K44" s="19" t="s">
        <v>118</v>
      </c>
      <c r="L44" s="19" t="s">
        <v>119</v>
      </c>
      <c r="M44" s="19">
        <v>9859471112</v>
      </c>
      <c r="N44" s="19" t="s">
        <v>282</v>
      </c>
      <c r="O44" s="19">
        <v>9401335223</v>
      </c>
      <c r="P44" s="25" t="s">
        <v>1373</v>
      </c>
      <c r="Q44" s="19" t="s">
        <v>1415</v>
      </c>
      <c r="R44" s="19" t="s">
        <v>355</v>
      </c>
      <c r="S44" s="19" t="s">
        <v>98</v>
      </c>
      <c r="T44" s="19"/>
    </row>
    <row r="45" spans="1:20">
      <c r="A45" s="18">
        <v>41</v>
      </c>
      <c r="B45" s="19" t="s">
        <v>61</v>
      </c>
      <c r="C45" s="19" t="s">
        <v>1045</v>
      </c>
      <c r="D45" s="19" t="s">
        <v>27</v>
      </c>
      <c r="E45" s="21">
        <v>18307071113</v>
      </c>
      <c r="F45" s="19"/>
      <c r="G45" s="21">
        <v>30</v>
      </c>
      <c r="H45" s="21">
        <v>36</v>
      </c>
      <c r="I45" s="23">
        <f t="shared" ref="I45" si="13">SUM(G45:H45)</f>
        <v>66</v>
      </c>
      <c r="J45" s="19">
        <v>9854461668</v>
      </c>
      <c r="K45" s="19" t="s">
        <v>113</v>
      </c>
      <c r="L45" s="19" t="s">
        <v>156</v>
      </c>
      <c r="M45" s="19">
        <v>9854634561</v>
      </c>
      <c r="N45" s="19" t="s">
        <v>1046</v>
      </c>
      <c r="O45" s="19"/>
      <c r="P45" s="25">
        <v>43514</v>
      </c>
      <c r="Q45" s="19" t="s">
        <v>1389</v>
      </c>
      <c r="R45" s="19" t="s">
        <v>384</v>
      </c>
      <c r="S45" s="19" t="s">
        <v>98</v>
      </c>
      <c r="T45" s="19"/>
    </row>
    <row r="46" spans="1:20">
      <c r="A46" s="18">
        <v>42</v>
      </c>
      <c r="B46" s="19" t="s">
        <v>61</v>
      </c>
      <c r="C46" s="19" t="s">
        <v>263</v>
      </c>
      <c r="D46" s="19" t="s">
        <v>27</v>
      </c>
      <c r="E46" s="68">
        <v>18307070604</v>
      </c>
      <c r="F46" s="19"/>
      <c r="G46" s="21">
        <v>20</v>
      </c>
      <c r="H46" s="21">
        <v>14</v>
      </c>
      <c r="I46" s="23">
        <f t="shared" ref="I46" si="14">SUM(G46:H46)</f>
        <v>34</v>
      </c>
      <c r="J46" s="19"/>
      <c r="K46" s="19" t="s">
        <v>258</v>
      </c>
      <c r="L46" s="19" t="s">
        <v>259</v>
      </c>
      <c r="M46" s="19">
        <v>8472848487</v>
      </c>
      <c r="N46" s="19" t="s">
        <v>260</v>
      </c>
      <c r="O46" s="19">
        <v>9957079067</v>
      </c>
      <c r="P46" s="25">
        <v>43514</v>
      </c>
      <c r="Q46" s="19" t="s">
        <v>1389</v>
      </c>
      <c r="R46" s="19" t="s">
        <v>355</v>
      </c>
      <c r="S46" s="19" t="s">
        <v>98</v>
      </c>
      <c r="T46" s="19"/>
    </row>
    <row r="47" spans="1:20" ht="31.5">
      <c r="A47" s="18">
        <v>43</v>
      </c>
      <c r="B47" s="19" t="s">
        <v>61</v>
      </c>
      <c r="C47" s="19" t="s">
        <v>1047</v>
      </c>
      <c r="D47" s="19" t="s">
        <v>25</v>
      </c>
      <c r="E47" s="21">
        <v>18120416002</v>
      </c>
      <c r="F47" s="19" t="s">
        <v>89</v>
      </c>
      <c r="G47" s="21">
        <v>92</v>
      </c>
      <c r="H47" s="21">
        <v>110</v>
      </c>
      <c r="I47" s="23">
        <f t="shared" ref="I47" si="15">SUM(G47:H47)</f>
        <v>202</v>
      </c>
      <c r="J47" s="19"/>
      <c r="K47" s="19" t="s">
        <v>758</v>
      </c>
      <c r="L47" s="19"/>
      <c r="M47" s="19"/>
      <c r="N47" s="19"/>
      <c r="O47" s="19"/>
      <c r="P47" s="25">
        <v>43514</v>
      </c>
      <c r="Q47" s="19" t="s">
        <v>1389</v>
      </c>
      <c r="R47" s="19" t="s">
        <v>384</v>
      </c>
      <c r="S47" s="19" t="s">
        <v>98</v>
      </c>
      <c r="T47" s="19"/>
    </row>
    <row r="48" spans="1:20" ht="31.5">
      <c r="A48" s="18">
        <v>44</v>
      </c>
      <c r="B48" s="19" t="s">
        <v>61</v>
      </c>
      <c r="C48" s="19" t="s">
        <v>1049</v>
      </c>
      <c r="D48" s="19" t="s">
        <v>27</v>
      </c>
      <c r="E48" s="21">
        <v>18307071217</v>
      </c>
      <c r="F48" s="19"/>
      <c r="G48" s="21">
        <v>30</v>
      </c>
      <c r="H48" s="21">
        <v>33</v>
      </c>
      <c r="I48" s="23">
        <f t="shared" ref="I48" si="16">SUM(G48:H48)</f>
        <v>63</v>
      </c>
      <c r="J48" s="19">
        <v>9957226934</v>
      </c>
      <c r="K48" s="19" t="s">
        <v>131</v>
      </c>
      <c r="L48" s="19" t="s">
        <v>132</v>
      </c>
      <c r="M48" s="19">
        <v>8486491927</v>
      </c>
      <c r="N48" s="19" t="s">
        <v>1050</v>
      </c>
      <c r="O48" s="19">
        <v>9678089221</v>
      </c>
      <c r="P48" s="25">
        <v>43515</v>
      </c>
      <c r="Q48" s="19" t="s">
        <v>1394</v>
      </c>
      <c r="R48" s="19" t="s">
        <v>1051</v>
      </c>
      <c r="S48" s="19" t="s">
        <v>98</v>
      </c>
      <c r="T48" s="19"/>
    </row>
    <row r="49" spans="1:20" ht="31.5">
      <c r="A49" s="18">
        <v>45</v>
      </c>
      <c r="B49" s="19" t="s">
        <v>61</v>
      </c>
      <c r="C49" s="19" t="s">
        <v>1052</v>
      </c>
      <c r="D49" s="19" t="s">
        <v>27</v>
      </c>
      <c r="E49" s="21">
        <v>18307071218</v>
      </c>
      <c r="F49" s="19"/>
      <c r="G49" s="21">
        <v>10</v>
      </c>
      <c r="H49" s="21">
        <v>30</v>
      </c>
      <c r="I49" s="23">
        <f t="shared" ref="I49" si="17">SUM(G49:H49)</f>
        <v>40</v>
      </c>
      <c r="J49" s="19">
        <v>8402865835</v>
      </c>
      <c r="K49" s="19" t="s">
        <v>131</v>
      </c>
      <c r="L49" s="19" t="s">
        <v>132</v>
      </c>
      <c r="M49" s="19">
        <v>8486491927</v>
      </c>
      <c r="N49" s="19" t="s">
        <v>1029</v>
      </c>
      <c r="O49" s="19">
        <v>9954693603</v>
      </c>
      <c r="P49" s="25">
        <v>43515</v>
      </c>
      <c r="Q49" s="19" t="s">
        <v>1394</v>
      </c>
      <c r="R49" s="19" t="s">
        <v>1053</v>
      </c>
      <c r="S49" s="19" t="s">
        <v>98</v>
      </c>
      <c r="T49" s="19"/>
    </row>
    <row r="50" spans="1:20" ht="31.5">
      <c r="A50" s="18">
        <v>46</v>
      </c>
      <c r="B50" s="19" t="s">
        <v>61</v>
      </c>
      <c r="C50" s="19" t="s">
        <v>1054</v>
      </c>
      <c r="D50" s="19" t="s">
        <v>27</v>
      </c>
      <c r="E50" s="21">
        <v>18307071219</v>
      </c>
      <c r="F50" s="19"/>
      <c r="G50" s="21">
        <v>15</v>
      </c>
      <c r="H50" s="21">
        <v>21</v>
      </c>
      <c r="I50" s="23">
        <f t="shared" ref="I50" si="18">SUM(G50:H50)</f>
        <v>36</v>
      </c>
      <c r="J50" s="19">
        <v>8136046850</v>
      </c>
      <c r="K50" s="19" t="s">
        <v>131</v>
      </c>
      <c r="L50" s="19" t="s">
        <v>132</v>
      </c>
      <c r="M50" s="19">
        <v>8486491927</v>
      </c>
      <c r="N50" s="19" t="s">
        <v>1029</v>
      </c>
      <c r="O50" s="19">
        <v>9954693603</v>
      </c>
      <c r="P50" s="25">
        <v>43515</v>
      </c>
      <c r="Q50" s="19" t="s">
        <v>1394</v>
      </c>
      <c r="R50" s="19" t="s">
        <v>1051</v>
      </c>
      <c r="S50" s="19" t="s">
        <v>98</v>
      </c>
      <c r="T50" s="19"/>
    </row>
    <row r="51" spans="1:20" ht="31.5">
      <c r="A51" s="18">
        <v>47</v>
      </c>
      <c r="B51" s="19" t="s">
        <v>61</v>
      </c>
      <c r="C51" s="19" t="s">
        <v>1055</v>
      </c>
      <c r="D51" s="19" t="s">
        <v>27</v>
      </c>
      <c r="E51" s="21">
        <v>18307071222</v>
      </c>
      <c r="F51" s="19"/>
      <c r="G51" s="21">
        <v>27</v>
      </c>
      <c r="H51" s="21">
        <v>20</v>
      </c>
      <c r="I51" s="23">
        <f t="shared" ref="I51" si="19">SUM(G51:H51)</f>
        <v>47</v>
      </c>
      <c r="J51" s="19">
        <v>9577762130</v>
      </c>
      <c r="K51" s="19" t="s">
        <v>1056</v>
      </c>
      <c r="L51" s="19" t="s">
        <v>1057</v>
      </c>
      <c r="M51" s="19">
        <v>8011203756</v>
      </c>
      <c r="N51" s="19" t="s">
        <v>1058</v>
      </c>
      <c r="O51" s="19">
        <v>7896318288</v>
      </c>
      <c r="P51" s="25">
        <v>43516</v>
      </c>
      <c r="Q51" s="19" t="s">
        <v>1384</v>
      </c>
      <c r="R51" s="19" t="s">
        <v>124</v>
      </c>
      <c r="S51" s="19" t="s">
        <v>98</v>
      </c>
      <c r="T51" s="19"/>
    </row>
    <row r="52" spans="1:20" ht="31.5">
      <c r="A52" s="18">
        <v>48</v>
      </c>
      <c r="B52" s="19" t="s">
        <v>61</v>
      </c>
      <c r="C52" s="19" t="s">
        <v>1059</v>
      </c>
      <c r="D52" s="19" t="s">
        <v>27</v>
      </c>
      <c r="E52" s="21">
        <v>18307071223</v>
      </c>
      <c r="F52" s="19"/>
      <c r="G52" s="21">
        <v>30</v>
      </c>
      <c r="H52" s="21">
        <v>45</v>
      </c>
      <c r="I52" s="23">
        <f t="shared" ref="I52" si="20">SUM(G52:H52)</f>
        <v>75</v>
      </c>
      <c r="J52" s="19">
        <v>7036805349</v>
      </c>
      <c r="K52" s="19" t="s">
        <v>1056</v>
      </c>
      <c r="L52" s="19" t="s">
        <v>1057</v>
      </c>
      <c r="M52" s="19">
        <v>8011203756</v>
      </c>
      <c r="N52" s="19" t="s">
        <v>1058</v>
      </c>
      <c r="O52" s="19">
        <v>7896318288</v>
      </c>
      <c r="P52" s="25">
        <v>43516</v>
      </c>
      <c r="Q52" s="19" t="s">
        <v>1384</v>
      </c>
      <c r="R52" s="19" t="s">
        <v>124</v>
      </c>
      <c r="S52" s="19" t="s">
        <v>98</v>
      </c>
      <c r="T52" s="19"/>
    </row>
    <row r="53" spans="1:20" ht="31.5">
      <c r="A53" s="18">
        <v>49</v>
      </c>
      <c r="B53" s="19" t="s">
        <v>61</v>
      </c>
      <c r="C53" s="19" t="s">
        <v>1060</v>
      </c>
      <c r="D53" s="19" t="s">
        <v>25</v>
      </c>
      <c r="E53" s="21">
        <v>18120414703</v>
      </c>
      <c r="F53" s="19" t="s">
        <v>89</v>
      </c>
      <c r="G53" s="21">
        <v>44</v>
      </c>
      <c r="H53" s="21">
        <v>55</v>
      </c>
      <c r="I53" s="23">
        <f t="shared" ref="I53" si="21">SUM(G53:H53)</f>
        <v>99</v>
      </c>
      <c r="J53" s="19">
        <v>8876404835</v>
      </c>
      <c r="K53" s="19" t="s">
        <v>131</v>
      </c>
      <c r="L53" s="19" t="s">
        <v>132</v>
      </c>
      <c r="M53" s="19">
        <v>8486491927</v>
      </c>
      <c r="N53" s="19" t="s">
        <v>446</v>
      </c>
      <c r="O53" s="19">
        <v>9678874958</v>
      </c>
      <c r="P53" s="25">
        <v>43516</v>
      </c>
      <c r="Q53" s="19" t="s">
        <v>1384</v>
      </c>
      <c r="R53" s="19" t="s">
        <v>1053</v>
      </c>
      <c r="S53" s="19" t="s">
        <v>98</v>
      </c>
      <c r="T53" s="19"/>
    </row>
    <row r="54" spans="1:20" ht="31.5">
      <c r="A54" s="18">
        <v>50</v>
      </c>
      <c r="B54" s="19" t="s">
        <v>61</v>
      </c>
      <c r="C54" s="19" t="s">
        <v>1061</v>
      </c>
      <c r="D54" s="19" t="s">
        <v>27</v>
      </c>
      <c r="E54" s="21">
        <v>18307071225</v>
      </c>
      <c r="F54" s="19"/>
      <c r="G54" s="21">
        <v>16</v>
      </c>
      <c r="H54" s="21">
        <v>20</v>
      </c>
      <c r="I54" s="23">
        <f t="shared" ref="I54" si="22">SUM(G54:H54)</f>
        <v>36</v>
      </c>
      <c r="J54" s="19">
        <v>8011558525</v>
      </c>
      <c r="K54" s="19" t="s">
        <v>1056</v>
      </c>
      <c r="L54" s="19" t="s">
        <v>1057</v>
      </c>
      <c r="M54" s="19">
        <v>8011203756</v>
      </c>
      <c r="N54" s="19" t="s">
        <v>1062</v>
      </c>
      <c r="O54" s="19">
        <v>9957036334</v>
      </c>
      <c r="P54" s="25">
        <v>43517</v>
      </c>
      <c r="Q54" s="19" t="s">
        <v>1391</v>
      </c>
      <c r="R54" s="19" t="s">
        <v>1063</v>
      </c>
      <c r="S54" s="19" t="s">
        <v>98</v>
      </c>
      <c r="T54" s="19"/>
    </row>
    <row r="55" spans="1:20" ht="31.5">
      <c r="A55" s="18">
        <v>51</v>
      </c>
      <c r="B55" s="19" t="s">
        <v>61</v>
      </c>
      <c r="C55" s="19" t="s">
        <v>1064</v>
      </c>
      <c r="D55" s="19" t="s">
        <v>27</v>
      </c>
      <c r="E55" s="21">
        <v>18307071226</v>
      </c>
      <c r="F55" s="19"/>
      <c r="G55" s="21">
        <v>11</v>
      </c>
      <c r="H55" s="21">
        <v>20</v>
      </c>
      <c r="I55" s="23">
        <f t="shared" ref="I55" si="23">SUM(G55:H55)</f>
        <v>31</v>
      </c>
      <c r="J55" s="19">
        <v>8011900265</v>
      </c>
      <c r="K55" s="19" t="s">
        <v>1056</v>
      </c>
      <c r="L55" s="19" t="s">
        <v>1057</v>
      </c>
      <c r="M55" s="19">
        <v>8011203756</v>
      </c>
      <c r="N55" s="19" t="s">
        <v>1058</v>
      </c>
      <c r="O55" s="19">
        <v>7896318288</v>
      </c>
      <c r="P55" s="25">
        <v>43517</v>
      </c>
      <c r="Q55" s="19" t="s">
        <v>1391</v>
      </c>
      <c r="R55" s="19" t="s">
        <v>1063</v>
      </c>
      <c r="S55" s="19" t="s">
        <v>98</v>
      </c>
      <c r="T55" s="19"/>
    </row>
    <row r="56" spans="1:20" ht="31.5">
      <c r="A56" s="18">
        <v>52</v>
      </c>
      <c r="B56" s="19" t="s">
        <v>61</v>
      </c>
      <c r="C56" s="19" t="s">
        <v>1067</v>
      </c>
      <c r="D56" s="19" t="s">
        <v>25</v>
      </c>
      <c r="E56" s="21">
        <v>18120414702</v>
      </c>
      <c r="F56" s="19" t="s">
        <v>93</v>
      </c>
      <c r="G56" s="21">
        <v>20</v>
      </c>
      <c r="H56" s="21">
        <v>14</v>
      </c>
      <c r="I56" s="23">
        <f t="shared" ref="I56" si="24">SUM(G56:H56)</f>
        <v>34</v>
      </c>
      <c r="J56" s="19">
        <v>9678615886</v>
      </c>
      <c r="K56" s="19" t="s">
        <v>1065</v>
      </c>
      <c r="L56" s="19" t="s">
        <v>1057</v>
      </c>
      <c r="M56" s="19">
        <v>8011203756</v>
      </c>
      <c r="N56" s="19" t="s">
        <v>1058</v>
      </c>
      <c r="O56" s="19">
        <v>7896318288</v>
      </c>
      <c r="P56" s="25">
        <v>43517</v>
      </c>
      <c r="Q56" s="19" t="s">
        <v>1391</v>
      </c>
      <c r="R56" s="19" t="s">
        <v>1066</v>
      </c>
      <c r="S56" s="19" t="s">
        <v>98</v>
      </c>
      <c r="T56" s="19"/>
    </row>
    <row r="57" spans="1:20">
      <c r="A57" s="18">
        <v>53</v>
      </c>
      <c r="B57" s="19" t="s">
        <v>61</v>
      </c>
      <c r="C57" s="19" t="s">
        <v>1068</v>
      </c>
      <c r="D57" s="19" t="s">
        <v>27</v>
      </c>
      <c r="E57" s="21">
        <v>18307071205</v>
      </c>
      <c r="F57" s="19"/>
      <c r="G57" s="21">
        <v>10</v>
      </c>
      <c r="H57" s="21">
        <v>19</v>
      </c>
      <c r="I57" s="23">
        <f t="shared" ref="I57" si="25">SUM(G57:H57)</f>
        <v>29</v>
      </c>
      <c r="J57" s="19">
        <v>9706172037</v>
      </c>
      <c r="K57" s="19" t="s">
        <v>131</v>
      </c>
      <c r="L57" s="19"/>
      <c r="M57" s="19"/>
      <c r="N57" s="19" t="s">
        <v>125</v>
      </c>
      <c r="O57" s="19">
        <v>9859220736</v>
      </c>
      <c r="P57" s="25">
        <v>43518</v>
      </c>
      <c r="Q57" s="19" t="s">
        <v>1392</v>
      </c>
      <c r="R57" s="19" t="s">
        <v>380</v>
      </c>
      <c r="S57" s="19" t="s">
        <v>98</v>
      </c>
      <c r="T57" s="19"/>
    </row>
    <row r="58" spans="1:20" ht="31.5">
      <c r="A58" s="18">
        <v>54</v>
      </c>
      <c r="B58" s="19" t="s">
        <v>61</v>
      </c>
      <c r="C58" s="19" t="s">
        <v>1069</v>
      </c>
      <c r="D58" s="19" t="s">
        <v>27</v>
      </c>
      <c r="E58" s="21">
        <v>18307071206</v>
      </c>
      <c r="F58" s="19"/>
      <c r="G58" s="21">
        <v>10</v>
      </c>
      <c r="H58" s="21">
        <v>20</v>
      </c>
      <c r="I58" s="23">
        <f t="shared" ref="I58" si="26">SUM(G58:H58)</f>
        <v>30</v>
      </c>
      <c r="J58" s="19">
        <v>9706647580</v>
      </c>
      <c r="K58" s="19" t="s">
        <v>131</v>
      </c>
      <c r="L58" s="19"/>
      <c r="M58" s="19"/>
      <c r="N58" s="19" t="s">
        <v>446</v>
      </c>
      <c r="O58" s="19">
        <v>9678874958</v>
      </c>
      <c r="P58" s="25">
        <v>43518</v>
      </c>
      <c r="Q58" s="19" t="s">
        <v>1392</v>
      </c>
      <c r="R58" s="19" t="s">
        <v>380</v>
      </c>
      <c r="S58" s="19" t="s">
        <v>98</v>
      </c>
      <c r="T58" s="19"/>
    </row>
    <row r="59" spans="1:20" ht="31.5">
      <c r="A59" s="18">
        <v>55</v>
      </c>
      <c r="B59" s="19" t="s">
        <v>61</v>
      </c>
      <c r="C59" s="19" t="s">
        <v>1070</v>
      </c>
      <c r="D59" s="19" t="s">
        <v>27</v>
      </c>
      <c r="E59" s="21">
        <v>18307071203</v>
      </c>
      <c r="F59" s="19"/>
      <c r="G59" s="21">
        <v>10</v>
      </c>
      <c r="H59" s="21">
        <v>13</v>
      </c>
      <c r="I59" s="23">
        <f t="shared" ref="I59" si="27">SUM(G59:H59)</f>
        <v>23</v>
      </c>
      <c r="J59" s="19">
        <v>9613962275</v>
      </c>
      <c r="K59" s="19" t="s">
        <v>1071</v>
      </c>
      <c r="L59" s="19" t="s">
        <v>1072</v>
      </c>
      <c r="M59" s="19">
        <v>9678807561</v>
      </c>
      <c r="N59" s="19" t="s">
        <v>1026</v>
      </c>
      <c r="O59" s="19">
        <v>9678320607</v>
      </c>
      <c r="P59" s="25">
        <v>43518</v>
      </c>
      <c r="Q59" s="19" t="s">
        <v>1392</v>
      </c>
      <c r="R59" s="19" t="s">
        <v>375</v>
      </c>
      <c r="S59" s="19" t="s">
        <v>98</v>
      </c>
      <c r="T59" s="19"/>
    </row>
    <row r="60" spans="1:20" ht="31.5">
      <c r="A60" s="18">
        <v>56</v>
      </c>
      <c r="B60" s="19" t="s">
        <v>61</v>
      </c>
      <c r="C60" s="19" t="s">
        <v>1073</v>
      </c>
      <c r="D60" s="19" t="s">
        <v>25</v>
      </c>
      <c r="E60" s="21">
        <v>18120400602</v>
      </c>
      <c r="F60" s="19" t="s">
        <v>136</v>
      </c>
      <c r="G60" s="21">
        <v>12</v>
      </c>
      <c r="H60" s="21">
        <v>9</v>
      </c>
      <c r="I60" s="23">
        <f t="shared" ref="I60" si="28">SUM(G60:H60)</f>
        <v>21</v>
      </c>
      <c r="J60" s="19">
        <v>9854580834</v>
      </c>
      <c r="K60" s="19" t="s">
        <v>131</v>
      </c>
      <c r="L60" s="19" t="s">
        <v>132</v>
      </c>
      <c r="M60" s="19">
        <v>8486491927</v>
      </c>
      <c r="N60" s="19" t="s">
        <v>742</v>
      </c>
      <c r="O60" s="19">
        <v>9678656260</v>
      </c>
      <c r="P60" s="25">
        <v>43518</v>
      </c>
      <c r="Q60" s="19" t="s">
        <v>1392</v>
      </c>
      <c r="R60" s="19" t="s">
        <v>744</v>
      </c>
      <c r="S60" s="19" t="s">
        <v>98</v>
      </c>
      <c r="T60" s="19"/>
    </row>
    <row r="61" spans="1:20" ht="31.5">
      <c r="A61" s="18">
        <v>57</v>
      </c>
      <c r="B61" s="19" t="s">
        <v>61</v>
      </c>
      <c r="C61" s="19" t="s">
        <v>1074</v>
      </c>
      <c r="D61" s="19" t="s">
        <v>25</v>
      </c>
      <c r="E61" s="21">
        <v>18120400703</v>
      </c>
      <c r="F61" s="19" t="s">
        <v>89</v>
      </c>
      <c r="G61" s="21">
        <v>9</v>
      </c>
      <c r="H61" s="21">
        <v>17</v>
      </c>
      <c r="I61" s="23">
        <f t="shared" ref="I61" si="29">SUM(G61:H61)</f>
        <v>26</v>
      </c>
      <c r="J61" s="19">
        <v>9864929099</v>
      </c>
      <c r="K61" s="19" t="s">
        <v>470</v>
      </c>
      <c r="L61" s="19" t="s">
        <v>471</v>
      </c>
      <c r="M61" s="19">
        <v>9613516659</v>
      </c>
      <c r="N61" s="19" t="s">
        <v>495</v>
      </c>
      <c r="O61" s="19">
        <v>9864738547</v>
      </c>
      <c r="P61" s="25">
        <v>43518</v>
      </c>
      <c r="Q61" s="19" t="s">
        <v>1392</v>
      </c>
      <c r="R61" s="19" t="s">
        <v>375</v>
      </c>
      <c r="S61" s="19" t="s">
        <v>98</v>
      </c>
      <c r="T61" s="19"/>
    </row>
    <row r="62" spans="1:20">
      <c r="A62" s="18">
        <v>58</v>
      </c>
      <c r="B62" s="19" t="s">
        <v>61</v>
      </c>
      <c r="C62" s="19" t="s">
        <v>1075</v>
      </c>
      <c r="D62" s="19" t="s">
        <v>25</v>
      </c>
      <c r="E62" s="21">
        <v>18120413602</v>
      </c>
      <c r="F62" s="19" t="s">
        <v>1076</v>
      </c>
      <c r="G62" s="21">
        <v>82</v>
      </c>
      <c r="H62" s="21">
        <v>103</v>
      </c>
      <c r="I62" s="23">
        <f t="shared" ref="I62" si="30">SUM(G62:H62)</f>
        <v>185</v>
      </c>
      <c r="J62" s="19">
        <v>9706332658</v>
      </c>
      <c r="K62" s="19" t="s">
        <v>466</v>
      </c>
      <c r="L62" s="19" t="s">
        <v>1077</v>
      </c>
      <c r="M62" s="19">
        <v>9435383311</v>
      </c>
      <c r="N62" s="19" t="s">
        <v>1078</v>
      </c>
      <c r="O62" s="19">
        <v>9613750120</v>
      </c>
      <c r="P62" s="25">
        <v>43519</v>
      </c>
      <c r="Q62" s="19" t="s">
        <v>1393</v>
      </c>
      <c r="R62" s="19" t="s">
        <v>352</v>
      </c>
      <c r="S62" s="19" t="s">
        <v>98</v>
      </c>
      <c r="T62" s="19"/>
    </row>
    <row r="63" spans="1:20">
      <c r="A63" s="18">
        <v>59</v>
      </c>
      <c r="B63" s="19" t="s">
        <v>61</v>
      </c>
      <c r="C63" s="19" t="s">
        <v>1079</v>
      </c>
      <c r="D63" s="19" t="s">
        <v>27</v>
      </c>
      <c r="E63" s="21">
        <v>18307070519</v>
      </c>
      <c r="F63" s="19"/>
      <c r="G63" s="21">
        <v>40</v>
      </c>
      <c r="H63" s="21">
        <v>44</v>
      </c>
      <c r="I63" s="23">
        <f t="shared" ref="I63" si="31">SUM(G63:H63)</f>
        <v>84</v>
      </c>
      <c r="J63" s="19">
        <v>957746639</v>
      </c>
      <c r="K63" s="19" t="s">
        <v>466</v>
      </c>
      <c r="L63" s="19" t="s">
        <v>1077</v>
      </c>
      <c r="M63" s="19">
        <v>9435383311</v>
      </c>
      <c r="N63" s="19" t="s">
        <v>479</v>
      </c>
      <c r="O63" s="19">
        <v>9613008254</v>
      </c>
      <c r="P63" s="25">
        <v>43521</v>
      </c>
      <c r="Q63" s="19" t="s">
        <v>1389</v>
      </c>
      <c r="R63" s="19" t="s">
        <v>352</v>
      </c>
      <c r="S63" s="19" t="s">
        <v>98</v>
      </c>
      <c r="T63" s="19"/>
    </row>
    <row r="64" spans="1:20">
      <c r="A64" s="18">
        <v>60</v>
      </c>
      <c r="B64" s="19" t="s">
        <v>61</v>
      </c>
      <c r="C64" s="19" t="s">
        <v>1080</v>
      </c>
      <c r="D64" s="19" t="s">
        <v>27</v>
      </c>
      <c r="E64" s="21">
        <v>18307070512</v>
      </c>
      <c r="F64" s="19"/>
      <c r="G64" s="21">
        <v>24</v>
      </c>
      <c r="H64" s="21">
        <v>33</v>
      </c>
      <c r="I64" s="23">
        <f t="shared" ref="I64" si="32">SUM(G64:H64)</f>
        <v>57</v>
      </c>
      <c r="J64" s="19">
        <v>9854947496</v>
      </c>
      <c r="K64" s="19" t="s">
        <v>470</v>
      </c>
      <c r="L64" s="19" t="s">
        <v>471</v>
      </c>
      <c r="M64" s="19">
        <v>9613516659</v>
      </c>
      <c r="N64" s="19" t="s">
        <v>750</v>
      </c>
      <c r="O64" s="19">
        <v>7896148768</v>
      </c>
      <c r="P64" s="25">
        <v>43521</v>
      </c>
      <c r="Q64" s="19" t="s">
        <v>1389</v>
      </c>
      <c r="R64" s="19" t="s">
        <v>744</v>
      </c>
      <c r="S64" s="19" t="s">
        <v>98</v>
      </c>
      <c r="T64" s="19"/>
    </row>
    <row r="65" spans="1:20" ht="31.5">
      <c r="A65" s="18">
        <v>61</v>
      </c>
      <c r="B65" s="19" t="s">
        <v>61</v>
      </c>
      <c r="C65" s="19" t="s">
        <v>1081</v>
      </c>
      <c r="D65" s="19" t="s">
        <v>25</v>
      </c>
      <c r="E65" s="21">
        <v>18120412709</v>
      </c>
      <c r="F65" s="19" t="s">
        <v>89</v>
      </c>
      <c r="G65" s="21">
        <v>16</v>
      </c>
      <c r="H65" s="21">
        <v>11</v>
      </c>
      <c r="I65" s="23">
        <f t="shared" ref="I65:I128" si="33">SUM(G65:H65)</f>
        <v>27</v>
      </c>
      <c r="J65" s="19">
        <v>9401145336</v>
      </c>
      <c r="K65" s="19" t="s">
        <v>99</v>
      </c>
      <c r="L65" s="19" t="s">
        <v>101</v>
      </c>
      <c r="M65" s="19">
        <v>8752072485</v>
      </c>
      <c r="N65" s="19" t="s">
        <v>518</v>
      </c>
      <c r="O65" s="19">
        <v>7896519897</v>
      </c>
      <c r="P65" s="25">
        <v>43521</v>
      </c>
      <c r="Q65" s="19" t="s">
        <v>1389</v>
      </c>
      <c r="R65" s="19" t="s">
        <v>373</v>
      </c>
      <c r="S65" s="19" t="s">
        <v>98</v>
      </c>
      <c r="T65" s="19"/>
    </row>
    <row r="66" spans="1:20">
      <c r="A66" s="18">
        <v>62</v>
      </c>
      <c r="B66" s="19" t="s">
        <v>61</v>
      </c>
      <c r="C66" s="19" t="s">
        <v>1082</v>
      </c>
      <c r="D66" s="19" t="s">
        <v>25</v>
      </c>
      <c r="E66" s="21">
        <v>18120412710</v>
      </c>
      <c r="F66" s="19" t="s">
        <v>89</v>
      </c>
      <c r="G66" s="21">
        <v>20</v>
      </c>
      <c r="H66" s="21">
        <v>14</v>
      </c>
      <c r="I66" s="23">
        <f t="shared" si="33"/>
        <v>34</v>
      </c>
      <c r="J66" s="19">
        <v>9954372530</v>
      </c>
      <c r="K66" s="19" t="s">
        <v>99</v>
      </c>
      <c r="L66" s="19" t="s">
        <v>100</v>
      </c>
      <c r="M66" s="19">
        <v>9613075788</v>
      </c>
      <c r="N66" s="19" t="s">
        <v>463</v>
      </c>
      <c r="O66" s="19">
        <v>9957781387</v>
      </c>
      <c r="P66" s="25">
        <v>43521</v>
      </c>
      <c r="Q66" s="19" t="s">
        <v>1389</v>
      </c>
      <c r="R66" s="19" t="s">
        <v>744</v>
      </c>
      <c r="S66" s="19" t="s">
        <v>98</v>
      </c>
      <c r="T66" s="19"/>
    </row>
    <row r="67" spans="1:20">
      <c r="A67" s="18">
        <v>63</v>
      </c>
      <c r="B67" s="19" t="s">
        <v>61</v>
      </c>
      <c r="C67" s="19" t="s">
        <v>1083</v>
      </c>
      <c r="D67" s="19" t="s">
        <v>27</v>
      </c>
      <c r="E67" s="21">
        <v>18307070514</v>
      </c>
      <c r="F67" s="19"/>
      <c r="G67" s="21">
        <v>20</v>
      </c>
      <c r="H67" s="21">
        <v>34</v>
      </c>
      <c r="I67" s="23">
        <f t="shared" si="33"/>
        <v>54</v>
      </c>
      <c r="J67" s="19">
        <v>9864587022</v>
      </c>
      <c r="K67" s="20" t="s">
        <v>99</v>
      </c>
      <c r="L67" s="20" t="s">
        <v>100</v>
      </c>
      <c r="M67" s="20">
        <v>9613075788</v>
      </c>
      <c r="N67" s="19" t="s">
        <v>1084</v>
      </c>
      <c r="O67" s="19">
        <v>9577251454</v>
      </c>
      <c r="P67" s="25">
        <v>43522</v>
      </c>
      <c r="Q67" s="19" t="s">
        <v>1394</v>
      </c>
      <c r="R67" s="19" t="s">
        <v>378</v>
      </c>
      <c r="S67" s="19" t="s">
        <v>98</v>
      </c>
      <c r="T67" s="19"/>
    </row>
    <row r="68" spans="1:20">
      <c r="A68" s="18">
        <v>64</v>
      </c>
      <c r="B68" s="19" t="s">
        <v>61</v>
      </c>
      <c r="C68" s="26" t="s">
        <v>323</v>
      </c>
      <c r="D68" s="26" t="s">
        <v>27</v>
      </c>
      <c r="E68" s="21">
        <v>18307070527</v>
      </c>
      <c r="F68" s="19"/>
      <c r="G68" s="21">
        <v>15</v>
      </c>
      <c r="H68" s="21">
        <v>10</v>
      </c>
      <c r="I68" s="23">
        <f t="shared" si="33"/>
        <v>25</v>
      </c>
      <c r="J68" s="19">
        <v>7896148783</v>
      </c>
      <c r="K68" s="19" t="s">
        <v>99</v>
      </c>
      <c r="L68" s="19" t="s">
        <v>101</v>
      </c>
      <c r="M68" s="19">
        <v>8753072485</v>
      </c>
      <c r="N68" s="19" t="s">
        <v>518</v>
      </c>
      <c r="O68" s="19">
        <v>7896519897</v>
      </c>
      <c r="P68" s="25">
        <v>43522</v>
      </c>
      <c r="Q68" s="19" t="s">
        <v>1394</v>
      </c>
      <c r="R68" s="19" t="s">
        <v>373</v>
      </c>
      <c r="S68" s="19" t="s">
        <v>98</v>
      </c>
      <c r="T68" s="19"/>
    </row>
    <row r="69" spans="1:20">
      <c r="A69" s="18">
        <v>65</v>
      </c>
      <c r="B69" s="19" t="s">
        <v>61</v>
      </c>
      <c r="C69" s="19" t="s">
        <v>1085</v>
      </c>
      <c r="D69" s="19" t="s">
        <v>25</v>
      </c>
      <c r="E69" s="21">
        <v>18120413002</v>
      </c>
      <c r="F69" s="19" t="s">
        <v>136</v>
      </c>
      <c r="G69" s="21">
        <v>17</v>
      </c>
      <c r="H69" s="21">
        <v>17</v>
      </c>
      <c r="I69" s="23">
        <f t="shared" si="33"/>
        <v>34</v>
      </c>
      <c r="J69" s="19">
        <v>9854633500</v>
      </c>
      <c r="K69" s="19" t="s">
        <v>508</v>
      </c>
      <c r="L69" s="19" t="s">
        <v>498</v>
      </c>
      <c r="M69" s="19">
        <v>9401725702</v>
      </c>
      <c r="N69" s="19" t="s">
        <v>747</v>
      </c>
      <c r="O69" s="19">
        <v>8486278392</v>
      </c>
      <c r="P69" s="25">
        <v>43522</v>
      </c>
      <c r="Q69" s="19" t="s">
        <v>1394</v>
      </c>
      <c r="R69" s="19" t="s">
        <v>744</v>
      </c>
      <c r="S69" s="19" t="s">
        <v>98</v>
      </c>
      <c r="T69" s="19"/>
    </row>
    <row r="70" spans="1:20">
      <c r="A70" s="18">
        <v>66</v>
      </c>
      <c r="B70" s="19" t="s">
        <v>61</v>
      </c>
      <c r="C70" s="19" t="s">
        <v>1086</v>
      </c>
      <c r="D70" s="19" t="s">
        <v>25</v>
      </c>
      <c r="E70" s="21">
        <v>18120413101</v>
      </c>
      <c r="F70" s="19" t="s">
        <v>103</v>
      </c>
      <c r="G70" s="21">
        <v>22</v>
      </c>
      <c r="H70" s="21">
        <v>16</v>
      </c>
      <c r="I70" s="23">
        <f t="shared" si="33"/>
        <v>38</v>
      </c>
      <c r="J70" s="19">
        <v>7399533554</v>
      </c>
      <c r="K70" s="19" t="s">
        <v>99</v>
      </c>
      <c r="L70" s="19" t="s">
        <v>100</v>
      </c>
      <c r="M70" s="19">
        <v>9613075788</v>
      </c>
      <c r="N70" s="19" t="s">
        <v>1084</v>
      </c>
      <c r="O70" s="19">
        <v>9577251454</v>
      </c>
      <c r="P70" s="25">
        <v>43522</v>
      </c>
      <c r="Q70" s="19" t="s">
        <v>1394</v>
      </c>
      <c r="R70" s="19" t="s">
        <v>424</v>
      </c>
      <c r="S70" s="19" t="s">
        <v>98</v>
      </c>
      <c r="T70" s="19"/>
    </row>
    <row r="71" spans="1:20">
      <c r="A71" s="18">
        <v>67</v>
      </c>
      <c r="B71" s="19" t="s">
        <v>61</v>
      </c>
      <c r="C71" s="19" t="s">
        <v>1087</v>
      </c>
      <c r="D71" s="19" t="s">
        <v>27</v>
      </c>
      <c r="E71" s="21">
        <v>18307070317</v>
      </c>
      <c r="F71" s="19"/>
      <c r="G71" s="21">
        <v>10</v>
      </c>
      <c r="H71" s="21">
        <v>6</v>
      </c>
      <c r="I71" s="23">
        <f t="shared" si="33"/>
        <v>16</v>
      </c>
      <c r="J71" s="19">
        <v>9859430413</v>
      </c>
      <c r="K71" s="19" t="s">
        <v>736</v>
      </c>
      <c r="L71" s="19" t="s">
        <v>498</v>
      </c>
      <c r="M71" s="19">
        <v>9954009511</v>
      </c>
      <c r="N71" s="19" t="s">
        <v>1088</v>
      </c>
      <c r="O71" s="19">
        <v>9678953674</v>
      </c>
      <c r="P71" s="25">
        <v>43523</v>
      </c>
      <c r="Q71" s="19" t="s">
        <v>1384</v>
      </c>
      <c r="R71" s="19" t="s">
        <v>744</v>
      </c>
      <c r="S71" s="19" t="s">
        <v>98</v>
      </c>
      <c r="T71" s="19"/>
    </row>
    <row r="72" spans="1:20" ht="31.5">
      <c r="A72" s="18">
        <v>68</v>
      </c>
      <c r="B72" s="19" t="s">
        <v>61</v>
      </c>
      <c r="C72" s="19" t="s">
        <v>1089</v>
      </c>
      <c r="D72" s="19" t="s">
        <v>27</v>
      </c>
      <c r="E72" s="21">
        <v>18307070307</v>
      </c>
      <c r="F72" s="19"/>
      <c r="G72" s="21">
        <v>4</v>
      </c>
      <c r="H72" s="21">
        <v>5</v>
      </c>
      <c r="I72" s="23">
        <f t="shared" si="33"/>
        <v>9</v>
      </c>
      <c r="J72" s="19">
        <v>9613127056</v>
      </c>
      <c r="K72" s="19" t="s">
        <v>736</v>
      </c>
      <c r="L72" s="19" t="s">
        <v>737</v>
      </c>
      <c r="M72" s="19">
        <v>8876298245</v>
      </c>
      <c r="N72" s="19" t="s">
        <v>509</v>
      </c>
      <c r="O72" s="19">
        <v>9577661745</v>
      </c>
      <c r="P72" s="25">
        <v>43523</v>
      </c>
      <c r="Q72" s="19" t="s">
        <v>1384</v>
      </c>
      <c r="R72" s="19" t="s">
        <v>510</v>
      </c>
      <c r="S72" s="19" t="s">
        <v>98</v>
      </c>
      <c r="T72" s="19"/>
    </row>
    <row r="73" spans="1:20">
      <c r="A73" s="18">
        <v>69</v>
      </c>
      <c r="B73" s="19" t="s">
        <v>61</v>
      </c>
      <c r="C73" s="19" t="s">
        <v>1090</v>
      </c>
      <c r="D73" s="19" t="s">
        <v>25</v>
      </c>
      <c r="E73" s="21">
        <v>18120413203</v>
      </c>
      <c r="F73" s="19" t="s">
        <v>95</v>
      </c>
      <c r="G73" s="21">
        <v>58</v>
      </c>
      <c r="H73" s="21">
        <v>55</v>
      </c>
      <c r="I73" s="23">
        <f t="shared" si="33"/>
        <v>113</v>
      </c>
      <c r="J73" s="19">
        <v>9854013235</v>
      </c>
      <c r="K73" s="19" t="s">
        <v>99</v>
      </c>
      <c r="L73" s="19" t="s">
        <v>100</v>
      </c>
      <c r="M73" s="19">
        <v>9613075788</v>
      </c>
      <c r="N73" s="19" t="s">
        <v>1084</v>
      </c>
      <c r="O73" s="19">
        <v>9577251454</v>
      </c>
      <c r="P73" s="25">
        <v>43523</v>
      </c>
      <c r="Q73" s="19" t="s">
        <v>1384</v>
      </c>
      <c r="R73" s="19" t="s">
        <v>380</v>
      </c>
      <c r="S73" s="19" t="s">
        <v>98</v>
      </c>
      <c r="T73" s="19"/>
    </row>
    <row r="74" spans="1:20">
      <c r="A74" s="18">
        <v>70</v>
      </c>
      <c r="B74" s="19" t="s">
        <v>61</v>
      </c>
      <c r="C74" s="19" t="s">
        <v>1091</v>
      </c>
      <c r="D74" s="19" t="s">
        <v>27</v>
      </c>
      <c r="E74" s="21">
        <v>18307070312</v>
      </c>
      <c r="F74" s="19"/>
      <c r="G74" s="21">
        <v>10</v>
      </c>
      <c r="H74" s="21">
        <v>11</v>
      </c>
      <c r="I74" s="23">
        <f t="shared" si="33"/>
        <v>21</v>
      </c>
      <c r="J74" s="19">
        <v>7399239992</v>
      </c>
      <c r="K74" s="19" t="s">
        <v>736</v>
      </c>
      <c r="L74" s="19" t="s">
        <v>498</v>
      </c>
      <c r="M74" s="19">
        <v>9954009511</v>
      </c>
      <c r="N74" s="19" t="s">
        <v>1092</v>
      </c>
      <c r="O74" s="19">
        <v>9613503564</v>
      </c>
      <c r="P74" s="25">
        <v>43524</v>
      </c>
      <c r="Q74" s="19" t="s">
        <v>1391</v>
      </c>
      <c r="R74" s="19" t="s">
        <v>744</v>
      </c>
      <c r="S74" s="19" t="s">
        <v>98</v>
      </c>
      <c r="T74" s="19"/>
    </row>
    <row r="75" spans="1:20" ht="31.5">
      <c r="A75" s="18">
        <v>71</v>
      </c>
      <c r="B75" s="19" t="s">
        <v>61</v>
      </c>
      <c r="C75" s="19" t="s">
        <v>1093</v>
      </c>
      <c r="D75" s="19" t="s">
        <v>27</v>
      </c>
      <c r="E75" s="21">
        <v>18307070313</v>
      </c>
      <c r="F75" s="19"/>
      <c r="G75" s="21">
        <v>10</v>
      </c>
      <c r="H75" s="21">
        <v>3</v>
      </c>
      <c r="I75" s="23">
        <f t="shared" si="33"/>
        <v>13</v>
      </c>
      <c r="J75" s="19">
        <v>9954390417</v>
      </c>
      <c r="K75" s="19" t="s">
        <v>736</v>
      </c>
      <c r="L75" s="19" t="s">
        <v>498</v>
      </c>
      <c r="M75" s="19">
        <v>9954009511</v>
      </c>
      <c r="N75" s="19" t="s">
        <v>746</v>
      </c>
      <c r="O75" s="19">
        <v>9613503564</v>
      </c>
      <c r="P75" s="25">
        <v>43524</v>
      </c>
      <c r="Q75" s="19" t="s">
        <v>1391</v>
      </c>
      <c r="R75" s="19" t="s">
        <v>373</v>
      </c>
      <c r="S75" s="19" t="s">
        <v>98</v>
      </c>
      <c r="T75" s="19"/>
    </row>
    <row r="76" spans="1:20">
      <c r="A76" s="18">
        <v>72</v>
      </c>
      <c r="B76" s="19" t="s">
        <v>61</v>
      </c>
      <c r="C76" s="19" t="s">
        <v>1094</v>
      </c>
      <c r="D76" s="19" t="s">
        <v>25</v>
      </c>
      <c r="E76" s="21">
        <v>18120413301</v>
      </c>
      <c r="F76" s="19" t="s">
        <v>136</v>
      </c>
      <c r="G76" s="21">
        <v>76</v>
      </c>
      <c r="H76" s="21">
        <v>79</v>
      </c>
      <c r="I76" s="23">
        <f t="shared" si="33"/>
        <v>155</v>
      </c>
      <c r="J76" s="19">
        <v>9954924738</v>
      </c>
      <c r="K76" s="19" t="s">
        <v>466</v>
      </c>
      <c r="L76" s="19" t="s">
        <v>478</v>
      </c>
      <c r="M76" s="19">
        <v>9859877145</v>
      </c>
      <c r="N76" s="19" t="s">
        <v>479</v>
      </c>
      <c r="O76" s="19">
        <v>9613008254</v>
      </c>
      <c r="P76" s="25">
        <v>43524</v>
      </c>
      <c r="Q76" s="19" t="s">
        <v>1391</v>
      </c>
      <c r="R76" s="19" t="s">
        <v>378</v>
      </c>
      <c r="S76" s="19" t="s">
        <v>98</v>
      </c>
      <c r="T76" s="19"/>
    </row>
    <row r="77" spans="1:20">
      <c r="A77" s="18">
        <v>73</v>
      </c>
      <c r="B77" s="19" t="s">
        <v>62</v>
      </c>
      <c r="C77" s="19" t="s">
        <v>1095</v>
      </c>
      <c r="D77" s="19" t="s">
        <v>27</v>
      </c>
      <c r="E77" s="21">
        <v>18307010115</v>
      </c>
      <c r="F77" s="19"/>
      <c r="G77" s="21">
        <v>18</v>
      </c>
      <c r="H77" s="21">
        <v>14</v>
      </c>
      <c r="I77" s="23">
        <f t="shared" si="33"/>
        <v>32</v>
      </c>
      <c r="J77" s="19">
        <v>8136028323</v>
      </c>
      <c r="K77" s="19" t="s">
        <v>146</v>
      </c>
      <c r="L77" s="19" t="s">
        <v>221</v>
      </c>
      <c r="M77" s="19">
        <v>7896515018</v>
      </c>
      <c r="N77" s="19" t="s">
        <v>683</v>
      </c>
      <c r="O77" s="19">
        <v>9957402754</v>
      </c>
      <c r="P77" s="25">
        <v>43497</v>
      </c>
      <c r="Q77" s="19" t="s">
        <v>1392</v>
      </c>
      <c r="R77" s="19" t="s">
        <v>393</v>
      </c>
      <c r="S77" s="20" t="s">
        <v>85</v>
      </c>
      <c r="T77" s="19"/>
    </row>
    <row r="78" spans="1:20">
      <c r="A78" s="18">
        <v>74</v>
      </c>
      <c r="B78" s="19" t="s">
        <v>62</v>
      </c>
      <c r="C78" s="19" t="s">
        <v>1096</v>
      </c>
      <c r="D78" s="19" t="s">
        <v>27</v>
      </c>
      <c r="E78" s="21">
        <v>18307010116</v>
      </c>
      <c r="F78" s="19"/>
      <c r="G78" s="21">
        <v>14</v>
      </c>
      <c r="H78" s="21">
        <v>13</v>
      </c>
      <c r="I78" s="23">
        <f t="shared" si="33"/>
        <v>27</v>
      </c>
      <c r="J78" s="19">
        <v>9954649294</v>
      </c>
      <c r="K78" s="19" t="s">
        <v>146</v>
      </c>
      <c r="L78" s="19" t="s">
        <v>221</v>
      </c>
      <c r="M78" s="19">
        <v>7896515018</v>
      </c>
      <c r="N78" s="19" t="s">
        <v>222</v>
      </c>
      <c r="O78" s="19">
        <v>9678057742</v>
      </c>
      <c r="P78" s="25">
        <v>43498</v>
      </c>
      <c r="Q78" s="19" t="s">
        <v>1393</v>
      </c>
      <c r="R78" s="19" t="s">
        <v>393</v>
      </c>
      <c r="S78" s="20" t="s">
        <v>85</v>
      </c>
      <c r="T78" s="19"/>
    </row>
    <row r="79" spans="1:20">
      <c r="A79" s="18">
        <v>75</v>
      </c>
      <c r="B79" s="19" t="s">
        <v>62</v>
      </c>
      <c r="C79" s="20" t="s">
        <v>1097</v>
      </c>
      <c r="D79" s="20" t="s">
        <v>27</v>
      </c>
      <c r="E79" s="22">
        <v>18307010829</v>
      </c>
      <c r="F79" s="20"/>
      <c r="G79" s="22">
        <v>24</v>
      </c>
      <c r="H79" s="22">
        <v>24</v>
      </c>
      <c r="I79" s="23">
        <f t="shared" si="33"/>
        <v>48</v>
      </c>
      <c r="J79" s="20">
        <v>7896897581</v>
      </c>
      <c r="K79" s="20" t="s">
        <v>146</v>
      </c>
      <c r="L79" s="20" t="s">
        <v>225</v>
      </c>
      <c r="M79" s="20">
        <v>8011494782</v>
      </c>
      <c r="N79" s="20" t="s">
        <v>1098</v>
      </c>
      <c r="O79" s="20">
        <v>9864411944</v>
      </c>
      <c r="P79" s="24">
        <v>43500</v>
      </c>
      <c r="Q79" s="20" t="s">
        <v>1389</v>
      </c>
      <c r="R79" s="20" t="s">
        <v>368</v>
      </c>
      <c r="S79" s="20" t="s">
        <v>85</v>
      </c>
      <c r="T79" s="19"/>
    </row>
    <row r="80" spans="1:20">
      <c r="A80" s="18">
        <v>76</v>
      </c>
      <c r="B80" s="19" t="s">
        <v>62</v>
      </c>
      <c r="C80" s="19" t="s">
        <v>1099</v>
      </c>
      <c r="D80" s="19" t="s">
        <v>27</v>
      </c>
      <c r="E80" s="21">
        <v>18307010830</v>
      </c>
      <c r="F80" s="19"/>
      <c r="G80" s="21">
        <v>21</v>
      </c>
      <c r="H80" s="21">
        <v>12</v>
      </c>
      <c r="I80" s="23">
        <f t="shared" si="33"/>
        <v>33</v>
      </c>
      <c r="J80" s="19">
        <v>9707440881</v>
      </c>
      <c r="K80" s="19" t="s">
        <v>1100</v>
      </c>
      <c r="L80" s="19" t="s">
        <v>1101</v>
      </c>
      <c r="M80" s="19">
        <v>9401449338</v>
      </c>
      <c r="N80" s="19" t="s">
        <v>1102</v>
      </c>
      <c r="O80" s="19"/>
      <c r="P80" s="25">
        <v>43501</v>
      </c>
      <c r="Q80" s="19" t="s">
        <v>1394</v>
      </c>
      <c r="R80" s="19" t="s">
        <v>368</v>
      </c>
      <c r="S80" s="20" t="s">
        <v>85</v>
      </c>
      <c r="T80" s="19"/>
    </row>
    <row r="81" spans="1:20">
      <c r="A81" s="18">
        <v>77</v>
      </c>
      <c r="B81" s="19" t="s">
        <v>62</v>
      </c>
      <c r="C81" s="19" t="s">
        <v>1103</v>
      </c>
      <c r="D81" s="19" t="s">
        <v>27</v>
      </c>
      <c r="E81" s="21">
        <v>18307010832</v>
      </c>
      <c r="F81" s="19"/>
      <c r="G81" s="21">
        <v>24</v>
      </c>
      <c r="H81" s="21">
        <v>25</v>
      </c>
      <c r="I81" s="23">
        <f t="shared" si="33"/>
        <v>49</v>
      </c>
      <c r="J81" s="19">
        <v>8721025081</v>
      </c>
      <c r="K81" s="19" t="s">
        <v>146</v>
      </c>
      <c r="L81" s="19" t="s">
        <v>369</v>
      </c>
      <c r="M81" s="19">
        <v>9678795650</v>
      </c>
      <c r="N81" s="19" t="s">
        <v>370</v>
      </c>
      <c r="O81" s="19">
        <v>7896423453</v>
      </c>
      <c r="P81" s="25">
        <v>43502</v>
      </c>
      <c r="Q81" s="19" t="s">
        <v>1384</v>
      </c>
      <c r="R81" s="19" t="s">
        <v>366</v>
      </c>
      <c r="S81" s="20" t="s">
        <v>85</v>
      </c>
      <c r="T81" s="19"/>
    </row>
    <row r="82" spans="1:20" ht="78.75">
      <c r="A82" s="18">
        <v>78</v>
      </c>
      <c r="B82" s="19" t="s">
        <v>62</v>
      </c>
      <c r="C82" s="19" t="s">
        <v>1104</v>
      </c>
      <c r="D82" s="19" t="s">
        <v>25</v>
      </c>
      <c r="E82" s="21">
        <v>18120403801</v>
      </c>
      <c r="F82" s="19" t="s">
        <v>95</v>
      </c>
      <c r="G82" s="21">
        <v>498</v>
      </c>
      <c r="H82" s="21">
        <v>429</v>
      </c>
      <c r="I82" s="23">
        <f t="shared" si="33"/>
        <v>927</v>
      </c>
      <c r="J82" s="19">
        <v>9435086783</v>
      </c>
      <c r="K82" s="19" t="s">
        <v>146</v>
      </c>
      <c r="L82" s="19" t="s">
        <v>147</v>
      </c>
      <c r="M82" s="19">
        <v>9613127134</v>
      </c>
      <c r="N82" s="19" t="s">
        <v>148</v>
      </c>
      <c r="O82" s="19">
        <v>7896517823</v>
      </c>
      <c r="P82" s="25" t="s">
        <v>1012</v>
      </c>
      <c r="Q82" s="19" t="s">
        <v>1414</v>
      </c>
      <c r="R82" s="19" t="s">
        <v>1422</v>
      </c>
      <c r="S82" s="19" t="s">
        <v>85</v>
      </c>
      <c r="T82" s="19"/>
    </row>
    <row r="83" spans="1:20">
      <c r="A83" s="18">
        <v>79</v>
      </c>
      <c r="B83" s="19" t="s">
        <v>62</v>
      </c>
      <c r="C83" s="20" t="s">
        <v>1105</v>
      </c>
      <c r="D83" s="20" t="s">
        <v>27</v>
      </c>
      <c r="E83" s="22">
        <v>18307010833</v>
      </c>
      <c r="F83" s="20"/>
      <c r="G83" s="22">
        <v>10</v>
      </c>
      <c r="H83" s="22">
        <v>14</v>
      </c>
      <c r="I83" s="23">
        <f t="shared" si="33"/>
        <v>24</v>
      </c>
      <c r="J83" s="20">
        <v>9954275601</v>
      </c>
      <c r="K83" s="20" t="s">
        <v>146</v>
      </c>
      <c r="L83" s="20" t="s">
        <v>225</v>
      </c>
      <c r="M83" s="20">
        <v>8011494782</v>
      </c>
      <c r="N83" s="20" t="s">
        <v>1102</v>
      </c>
      <c r="O83" s="63" t="s">
        <v>1106</v>
      </c>
      <c r="P83" s="25">
        <v>43503</v>
      </c>
      <c r="Q83" s="20" t="s">
        <v>1391</v>
      </c>
      <c r="R83" s="20" t="s">
        <v>461</v>
      </c>
      <c r="S83" s="20" t="s">
        <v>85</v>
      </c>
      <c r="T83" s="19"/>
    </row>
    <row r="84" spans="1:20" s="28" customFormat="1">
      <c r="A84" s="27">
        <v>80</v>
      </c>
      <c r="B84" s="19" t="s">
        <v>62</v>
      </c>
      <c r="C84" s="19" t="s">
        <v>1109</v>
      </c>
      <c r="D84" s="19" t="s">
        <v>27</v>
      </c>
      <c r="E84" s="21">
        <v>18307010831</v>
      </c>
      <c r="F84" s="19"/>
      <c r="G84" s="21">
        <v>34</v>
      </c>
      <c r="H84" s="21">
        <v>40</v>
      </c>
      <c r="I84" s="23">
        <f t="shared" si="33"/>
        <v>74</v>
      </c>
      <c r="J84" s="19">
        <v>7578040844</v>
      </c>
      <c r="K84" s="19" t="s">
        <v>146</v>
      </c>
      <c r="L84" s="19" t="s">
        <v>369</v>
      </c>
      <c r="M84" s="19">
        <v>9678795650</v>
      </c>
      <c r="N84" s="19" t="s">
        <v>370</v>
      </c>
      <c r="O84" s="19">
        <v>7896423453</v>
      </c>
      <c r="P84" s="25">
        <v>43505</v>
      </c>
      <c r="Q84" s="19" t="s">
        <v>1393</v>
      </c>
      <c r="R84" s="19" t="s">
        <v>366</v>
      </c>
      <c r="S84" s="19" t="s">
        <v>85</v>
      </c>
      <c r="T84" s="19"/>
    </row>
    <row r="85" spans="1:20" ht="47.25">
      <c r="A85" s="18">
        <v>81</v>
      </c>
      <c r="B85" s="19" t="s">
        <v>62</v>
      </c>
      <c r="C85" s="19" t="s">
        <v>1107</v>
      </c>
      <c r="D85" s="19" t="s">
        <v>25</v>
      </c>
      <c r="E85" s="21">
        <v>18120403907</v>
      </c>
      <c r="F85" s="19" t="s">
        <v>95</v>
      </c>
      <c r="G85" s="21">
        <v>249</v>
      </c>
      <c r="H85" s="21">
        <v>177</v>
      </c>
      <c r="I85" s="23">
        <f t="shared" si="33"/>
        <v>426</v>
      </c>
      <c r="J85" s="19">
        <v>9854393470</v>
      </c>
      <c r="K85" s="19" t="s">
        <v>146</v>
      </c>
      <c r="L85" s="19" t="s">
        <v>225</v>
      </c>
      <c r="M85" s="19">
        <v>8011494782</v>
      </c>
      <c r="N85" s="19" t="s">
        <v>226</v>
      </c>
      <c r="O85" s="19">
        <v>8011557897</v>
      </c>
      <c r="P85" s="25" t="s">
        <v>1110</v>
      </c>
      <c r="Q85" s="19" t="s">
        <v>1413</v>
      </c>
      <c r="R85" s="19" t="s">
        <v>1108</v>
      </c>
      <c r="S85" s="19" t="s">
        <v>85</v>
      </c>
      <c r="T85" s="19"/>
    </row>
    <row r="86" spans="1:20">
      <c r="A86" s="18">
        <v>82</v>
      </c>
      <c r="B86" s="19" t="s">
        <v>62</v>
      </c>
      <c r="C86" s="20" t="s">
        <v>1111</v>
      </c>
      <c r="D86" s="20" t="s">
        <v>25</v>
      </c>
      <c r="E86" s="22">
        <v>18120407001</v>
      </c>
      <c r="F86" s="20" t="s">
        <v>89</v>
      </c>
      <c r="G86" s="22">
        <v>4</v>
      </c>
      <c r="H86" s="22">
        <v>10</v>
      </c>
      <c r="I86" s="23">
        <f t="shared" si="33"/>
        <v>14</v>
      </c>
      <c r="J86" s="20">
        <v>6978992585</v>
      </c>
      <c r="K86" s="19" t="s">
        <v>371</v>
      </c>
      <c r="L86" s="19" t="s">
        <v>1112</v>
      </c>
      <c r="M86" s="19">
        <v>9401335275</v>
      </c>
      <c r="N86" s="19" t="s">
        <v>1113</v>
      </c>
      <c r="O86" s="19">
        <v>9707255496</v>
      </c>
      <c r="P86" s="25">
        <v>43507</v>
      </c>
      <c r="Q86" s="19" t="s">
        <v>1389</v>
      </c>
      <c r="R86" s="19" t="s">
        <v>373</v>
      </c>
      <c r="S86" s="19" t="s">
        <v>85</v>
      </c>
      <c r="T86" s="19"/>
    </row>
    <row r="87" spans="1:20" ht="31.5">
      <c r="A87" s="18">
        <v>83</v>
      </c>
      <c r="B87" s="19" t="s">
        <v>62</v>
      </c>
      <c r="C87" s="19" t="s">
        <v>1114</v>
      </c>
      <c r="D87" s="19" t="s">
        <v>25</v>
      </c>
      <c r="E87" s="21">
        <v>18120407002</v>
      </c>
      <c r="F87" s="19" t="s">
        <v>89</v>
      </c>
      <c r="G87" s="21">
        <v>38</v>
      </c>
      <c r="H87" s="21">
        <v>50</v>
      </c>
      <c r="I87" s="23">
        <f t="shared" si="33"/>
        <v>88</v>
      </c>
      <c r="J87" s="19">
        <v>9954739989</v>
      </c>
      <c r="K87" s="19" t="s">
        <v>630</v>
      </c>
      <c r="L87" s="19" t="s">
        <v>610</v>
      </c>
      <c r="M87" s="19">
        <v>8254831130</v>
      </c>
      <c r="N87" s="19" t="s">
        <v>631</v>
      </c>
      <c r="O87" s="19">
        <v>9508001039</v>
      </c>
      <c r="P87" s="25">
        <v>43507</v>
      </c>
      <c r="Q87" s="19" t="s">
        <v>1389</v>
      </c>
      <c r="R87" s="19" t="s">
        <v>355</v>
      </c>
      <c r="S87" s="19" t="s">
        <v>85</v>
      </c>
      <c r="T87" s="19"/>
    </row>
    <row r="88" spans="1:20">
      <c r="A88" s="18">
        <v>84</v>
      </c>
      <c r="B88" s="19" t="s">
        <v>62</v>
      </c>
      <c r="C88" s="19" t="s">
        <v>1115</v>
      </c>
      <c r="D88" s="19" t="s">
        <v>25</v>
      </c>
      <c r="E88" s="21">
        <v>18120407003</v>
      </c>
      <c r="F88" s="19" t="s">
        <v>89</v>
      </c>
      <c r="G88" s="21">
        <v>35</v>
      </c>
      <c r="H88" s="21">
        <v>30</v>
      </c>
      <c r="I88" s="23">
        <f t="shared" si="33"/>
        <v>65</v>
      </c>
      <c r="J88" s="67">
        <v>9954319322</v>
      </c>
      <c r="K88" s="19" t="s">
        <v>371</v>
      </c>
      <c r="L88" s="19" t="s">
        <v>372</v>
      </c>
      <c r="M88" s="19">
        <v>9954032647</v>
      </c>
      <c r="N88" s="19" t="s">
        <v>624</v>
      </c>
      <c r="O88" s="19">
        <v>9864635348</v>
      </c>
      <c r="P88" s="25">
        <v>43507</v>
      </c>
      <c r="Q88" s="19" t="s">
        <v>1389</v>
      </c>
      <c r="R88" s="19" t="s">
        <v>400</v>
      </c>
      <c r="S88" s="19" t="s">
        <v>85</v>
      </c>
      <c r="T88" s="19"/>
    </row>
    <row r="89" spans="1:20" ht="31.5">
      <c r="A89" s="18">
        <v>85</v>
      </c>
      <c r="B89" s="19" t="s">
        <v>62</v>
      </c>
      <c r="C89" s="19" t="s">
        <v>1116</v>
      </c>
      <c r="D89" s="19" t="s">
        <v>25</v>
      </c>
      <c r="E89" s="21">
        <v>18120416913</v>
      </c>
      <c r="F89" s="19" t="s">
        <v>95</v>
      </c>
      <c r="G89" s="21">
        <v>139</v>
      </c>
      <c r="H89" s="21">
        <v>104</v>
      </c>
      <c r="I89" s="23">
        <f t="shared" si="33"/>
        <v>243</v>
      </c>
      <c r="J89" s="19">
        <v>9859001238</v>
      </c>
      <c r="K89" s="19" t="s">
        <v>385</v>
      </c>
      <c r="L89" s="19" t="s">
        <v>386</v>
      </c>
      <c r="M89" s="19">
        <v>9401725910</v>
      </c>
      <c r="N89" s="19" t="s">
        <v>387</v>
      </c>
      <c r="O89" s="19">
        <v>9864386696</v>
      </c>
      <c r="P89" s="25" t="s">
        <v>1260</v>
      </c>
      <c r="Q89" s="19" t="s">
        <v>1412</v>
      </c>
      <c r="R89" s="19" t="s">
        <v>408</v>
      </c>
      <c r="S89" s="19" t="s">
        <v>85</v>
      </c>
      <c r="T89" s="19"/>
    </row>
    <row r="90" spans="1:20" ht="31.5">
      <c r="A90" s="18">
        <v>86</v>
      </c>
      <c r="B90" s="19" t="s">
        <v>62</v>
      </c>
      <c r="C90" s="19" t="s">
        <v>1117</v>
      </c>
      <c r="D90" s="19" t="s">
        <v>25</v>
      </c>
      <c r="E90" s="21">
        <v>18120420201</v>
      </c>
      <c r="F90" s="19" t="s">
        <v>95</v>
      </c>
      <c r="G90" s="21">
        <v>167</v>
      </c>
      <c r="H90" s="21">
        <v>160</v>
      </c>
      <c r="I90" s="23">
        <f t="shared" si="33"/>
        <v>327</v>
      </c>
      <c r="J90" s="19">
        <v>7896631989</v>
      </c>
      <c r="K90" s="19" t="s">
        <v>115</v>
      </c>
      <c r="L90" s="19" t="s">
        <v>566</v>
      </c>
      <c r="M90" s="19">
        <v>9954406022</v>
      </c>
      <c r="N90" s="19" t="s">
        <v>901</v>
      </c>
      <c r="O90" s="19">
        <v>9678765261</v>
      </c>
      <c r="P90" s="25" t="s">
        <v>1118</v>
      </c>
      <c r="Q90" s="19" t="s">
        <v>1404</v>
      </c>
      <c r="R90" s="19" t="s">
        <v>366</v>
      </c>
      <c r="S90" s="19" t="s">
        <v>85</v>
      </c>
      <c r="T90" s="19"/>
    </row>
    <row r="91" spans="1:20" ht="31.5">
      <c r="A91" s="18">
        <v>87</v>
      </c>
      <c r="B91" s="19" t="s">
        <v>62</v>
      </c>
      <c r="C91" s="19" t="s">
        <v>1261</v>
      </c>
      <c r="D91" s="19" t="s">
        <v>25</v>
      </c>
      <c r="E91" s="21">
        <v>18120423501</v>
      </c>
      <c r="F91" s="19" t="s">
        <v>93</v>
      </c>
      <c r="G91" s="21">
        <v>106</v>
      </c>
      <c r="H91" s="21">
        <v>120</v>
      </c>
      <c r="I91" s="23">
        <f t="shared" si="33"/>
        <v>226</v>
      </c>
      <c r="J91" s="19">
        <v>9954331193</v>
      </c>
      <c r="K91" s="19" t="s">
        <v>146</v>
      </c>
      <c r="L91" s="19" t="s">
        <v>229</v>
      </c>
      <c r="M91" s="19">
        <v>9954866964</v>
      </c>
      <c r="N91" s="19" t="s">
        <v>683</v>
      </c>
      <c r="O91" s="19">
        <v>9957707254</v>
      </c>
      <c r="P91" s="25" t="s">
        <v>1048</v>
      </c>
      <c r="Q91" s="19" t="s">
        <v>1411</v>
      </c>
      <c r="R91" s="19" t="s">
        <v>393</v>
      </c>
      <c r="S91" s="19" t="s">
        <v>85</v>
      </c>
      <c r="T91" s="19"/>
    </row>
    <row r="92" spans="1:20">
      <c r="A92" s="18">
        <v>88</v>
      </c>
      <c r="B92" s="19" t="s">
        <v>62</v>
      </c>
      <c r="C92" s="19" t="s">
        <v>1119</v>
      </c>
      <c r="D92" s="19" t="s">
        <v>25</v>
      </c>
      <c r="E92" s="21">
        <v>18120423502</v>
      </c>
      <c r="F92" s="19" t="s">
        <v>89</v>
      </c>
      <c r="G92" s="21">
        <v>6</v>
      </c>
      <c r="H92" s="21">
        <v>0</v>
      </c>
      <c r="I92" s="23">
        <f t="shared" si="33"/>
        <v>6</v>
      </c>
      <c r="J92" s="19"/>
      <c r="K92" s="19" t="s">
        <v>146</v>
      </c>
      <c r="L92" s="19" t="s">
        <v>229</v>
      </c>
      <c r="M92" s="19">
        <v>9954866964</v>
      </c>
      <c r="N92" s="19" t="s">
        <v>683</v>
      </c>
      <c r="O92" s="19">
        <v>9957707254</v>
      </c>
      <c r="P92" s="25">
        <v>43514</v>
      </c>
      <c r="Q92" s="19" t="s">
        <v>1389</v>
      </c>
      <c r="R92" s="19" t="s">
        <v>408</v>
      </c>
      <c r="S92" s="19" t="s">
        <v>85</v>
      </c>
      <c r="T92" s="19"/>
    </row>
    <row r="93" spans="1:20">
      <c r="A93" s="18">
        <v>89</v>
      </c>
      <c r="B93" s="19" t="s">
        <v>62</v>
      </c>
      <c r="C93" s="19" t="s">
        <v>1120</v>
      </c>
      <c r="D93" s="19" t="s">
        <v>25</v>
      </c>
      <c r="E93" s="21">
        <v>18120423503</v>
      </c>
      <c r="F93" s="19" t="s">
        <v>89</v>
      </c>
      <c r="G93" s="21">
        <v>7</v>
      </c>
      <c r="H93" s="21">
        <v>18</v>
      </c>
      <c r="I93" s="23">
        <f t="shared" si="33"/>
        <v>25</v>
      </c>
      <c r="J93" s="19">
        <v>9957957410</v>
      </c>
      <c r="K93" s="19" t="s">
        <v>669</v>
      </c>
      <c r="L93" s="19" t="s">
        <v>670</v>
      </c>
      <c r="M93" s="19">
        <v>9678087179</v>
      </c>
      <c r="N93" s="19" t="s">
        <v>680</v>
      </c>
      <c r="O93" s="19">
        <v>8011557897</v>
      </c>
      <c r="P93" s="25">
        <v>43514</v>
      </c>
      <c r="Q93" s="19" t="s">
        <v>1389</v>
      </c>
      <c r="R93" s="19" t="s">
        <v>408</v>
      </c>
      <c r="S93" s="19" t="s">
        <v>85</v>
      </c>
      <c r="T93" s="19"/>
    </row>
    <row r="94" spans="1:20">
      <c r="A94" s="18">
        <v>90</v>
      </c>
      <c r="B94" s="19" t="s">
        <v>62</v>
      </c>
      <c r="C94" s="19" t="s">
        <v>1121</v>
      </c>
      <c r="D94" s="19" t="s">
        <v>25</v>
      </c>
      <c r="E94" s="21">
        <v>18120423504</v>
      </c>
      <c r="F94" s="19" t="s">
        <v>89</v>
      </c>
      <c r="G94" s="21">
        <v>13</v>
      </c>
      <c r="H94" s="21">
        <v>18</v>
      </c>
      <c r="I94" s="23">
        <f t="shared" si="33"/>
        <v>31</v>
      </c>
      <c r="J94" s="19">
        <v>9859058921</v>
      </c>
      <c r="K94" s="19" t="s">
        <v>669</v>
      </c>
      <c r="L94" s="19" t="s">
        <v>670</v>
      </c>
      <c r="M94" s="19">
        <v>9678087179</v>
      </c>
      <c r="N94" s="19" t="s">
        <v>673</v>
      </c>
      <c r="O94" s="19">
        <v>9508383695</v>
      </c>
      <c r="P94" s="25">
        <v>43514</v>
      </c>
      <c r="Q94" s="19" t="s">
        <v>1389</v>
      </c>
      <c r="R94" s="19" t="s">
        <v>411</v>
      </c>
      <c r="S94" s="19" t="s">
        <v>85</v>
      </c>
      <c r="T94" s="19"/>
    </row>
    <row r="95" spans="1:20" ht="31.5">
      <c r="A95" s="18">
        <v>91</v>
      </c>
      <c r="B95" s="19" t="s">
        <v>62</v>
      </c>
      <c r="C95" s="19" t="s">
        <v>1122</v>
      </c>
      <c r="D95" s="19" t="s">
        <v>25</v>
      </c>
      <c r="E95" s="21">
        <v>18120423401</v>
      </c>
      <c r="F95" s="19" t="s">
        <v>89</v>
      </c>
      <c r="G95" s="21">
        <v>36</v>
      </c>
      <c r="H95" s="21">
        <v>36</v>
      </c>
      <c r="I95" s="23">
        <f t="shared" si="33"/>
        <v>72</v>
      </c>
      <c r="J95" s="19">
        <v>9854626883</v>
      </c>
      <c r="K95" s="19" t="s">
        <v>633</v>
      </c>
      <c r="L95" s="19" t="s">
        <v>627</v>
      </c>
      <c r="M95" s="19">
        <v>9957825496</v>
      </c>
      <c r="N95" s="19" t="s">
        <v>86</v>
      </c>
      <c r="O95" s="19">
        <v>8486616995</v>
      </c>
      <c r="P95" s="25">
        <v>43515</v>
      </c>
      <c r="Q95" s="19" t="s">
        <v>1394</v>
      </c>
      <c r="R95" s="19" t="s">
        <v>389</v>
      </c>
      <c r="S95" s="19" t="s">
        <v>85</v>
      </c>
      <c r="T95" s="19"/>
    </row>
    <row r="96" spans="1:20" ht="31.5">
      <c r="A96" s="18">
        <v>92</v>
      </c>
      <c r="B96" s="19" t="s">
        <v>62</v>
      </c>
      <c r="C96" s="19" t="s">
        <v>1123</v>
      </c>
      <c r="D96" s="19" t="s">
        <v>25</v>
      </c>
      <c r="E96" s="21">
        <v>18120423402</v>
      </c>
      <c r="F96" s="19" t="s">
        <v>93</v>
      </c>
      <c r="G96" s="21">
        <v>32</v>
      </c>
      <c r="H96" s="21">
        <v>41</v>
      </c>
      <c r="I96" s="23">
        <f t="shared" si="33"/>
        <v>73</v>
      </c>
      <c r="J96" s="19">
        <v>9859643414</v>
      </c>
      <c r="K96" s="19" t="s">
        <v>633</v>
      </c>
      <c r="L96" s="19" t="s">
        <v>627</v>
      </c>
      <c r="M96" s="19">
        <v>9957825496</v>
      </c>
      <c r="N96" s="19" t="s">
        <v>702</v>
      </c>
      <c r="O96" s="19">
        <v>9188760605</v>
      </c>
      <c r="P96" s="25">
        <v>43515</v>
      </c>
      <c r="Q96" s="19" t="s">
        <v>1394</v>
      </c>
      <c r="R96" s="19" t="s">
        <v>397</v>
      </c>
      <c r="S96" s="19" t="s">
        <v>85</v>
      </c>
      <c r="T96" s="19"/>
    </row>
    <row r="97" spans="1:20">
      <c r="A97" s="18">
        <v>93</v>
      </c>
      <c r="B97" s="19" t="s">
        <v>62</v>
      </c>
      <c r="C97" s="19" t="s">
        <v>1124</v>
      </c>
      <c r="D97" s="19" t="s">
        <v>25</v>
      </c>
      <c r="E97" s="21">
        <v>18120423202</v>
      </c>
      <c r="F97" s="19" t="s">
        <v>93</v>
      </c>
      <c r="G97" s="21">
        <v>14</v>
      </c>
      <c r="H97" s="21">
        <v>13</v>
      </c>
      <c r="I97" s="23">
        <f t="shared" si="33"/>
        <v>27</v>
      </c>
      <c r="J97" s="19">
        <v>9954382638</v>
      </c>
      <c r="K97" s="19" t="s">
        <v>669</v>
      </c>
      <c r="L97" s="19" t="s">
        <v>694</v>
      </c>
      <c r="M97" s="19">
        <v>9435571856</v>
      </c>
      <c r="N97" s="19" t="s">
        <v>691</v>
      </c>
      <c r="O97" s="19">
        <v>9678156287</v>
      </c>
      <c r="P97" s="25">
        <v>43516</v>
      </c>
      <c r="Q97" s="19" t="s">
        <v>1384</v>
      </c>
      <c r="R97" s="19" t="s">
        <v>417</v>
      </c>
      <c r="S97" s="19" t="s">
        <v>85</v>
      </c>
      <c r="T97" s="19"/>
    </row>
    <row r="98" spans="1:20" ht="31.5">
      <c r="A98" s="18">
        <v>94</v>
      </c>
      <c r="B98" s="19" t="s">
        <v>62</v>
      </c>
      <c r="C98" s="19" t="s">
        <v>1125</v>
      </c>
      <c r="D98" s="19" t="s">
        <v>25</v>
      </c>
      <c r="E98" s="21">
        <v>18120423201</v>
      </c>
      <c r="F98" s="19" t="s">
        <v>89</v>
      </c>
      <c r="G98" s="21">
        <v>26</v>
      </c>
      <c r="H98" s="21">
        <v>31</v>
      </c>
      <c r="I98" s="23">
        <f t="shared" si="33"/>
        <v>57</v>
      </c>
      <c r="J98" s="19">
        <v>7896378824</v>
      </c>
      <c r="K98" s="19" t="s">
        <v>633</v>
      </c>
      <c r="L98" s="19" t="s">
        <v>627</v>
      </c>
      <c r="M98" s="19">
        <v>9957825496</v>
      </c>
      <c r="N98" s="19" t="s">
        <v>691</v>
      </c>
      <c r="O98" s="19">
        <v>9508807083</v>
      </c>
      <c r="P98" s="25">
        <v>43516</v>
      </c>
      <c r="Q98" s="19" t="s">
        <v>1384</v>
      </c>
      <c r="R98" s="19" t="s">
        <v>417</v>
      </c>
      <c r="S98" s="19" t="s">
        <v>85</v>
      </c>
      <c r="T98" s="19"/>
    </row>
    <row r="99" spans="1:20">
      <c r="A99" s="18">
        <v>95</v>
      </c>
      <c r="B99" s="19" t="s">
        <v>62</v>
      </c>
      <c r="C99" s="19" t="s">
        <v>1126</v>
      </c>
      <c r="D99" s="19" t="s">
        <v>25</v>
      </c>
      <c r="E99" s="21">
        <v>18120423203</v>
      </c>
      <c r="F99" s="19" t="s">
        <v>136</v>
      </c>
      <c r="G99" s="21">
        <v>17</v>
      </c>
      <c r="H99" s="21">
        <v>16</v>
      </c>
      <c r="I99" s="23">
        <f t="shared" si="33"/>
        <v>33</v>
      </c>
      <c r="J99" s="19">
        <v>9859644085</v>
      </c>
      <c r="K99" s="19" t="s">
        <v>669</v>
      </c>
      <c r="L99" s="19" t="s">
        <v>694</v>
      </c>
      <c r="M99" s="19">
        <v>9435571856</v>
      </c>
      <c r="N99" s="19" t="s">
        <v>691</v>
      </c>
      <c r="O99" s="19">
        <v>9678156287</v>
      </c>
      <c r="P99" s="25">
        <v>43516</v>
      </c>
      <c r="Q99" s="19" t="s">
        <v>1384</v>
      </c>
      <c r="R99" s="19" t="s">
        <v>416</v>
      </c>
      <c r="S99" s="19" t="s">
        <v>85</v>
      </c>
      <c r="T99" s="19"/>
    </row>
    <row r="100" spans="1:20">
      <c r="A100" s="18">
        <v>96</v>
      </c>
      <c r="B100" s="19" t="s">
        <v>62</v>
      </c>
      <c r="C100" s="20" t="s">
        <v>520</v>
      </c>
      <c r="D100" s="20" t="s">
        <v>27</v>
      </c>
      <c r="E100" s="22">
        <v>18307010113</v>
      </c>
      <c r="F100" s="20"/>
      <c r="G100" s="22">
        <v>10</v>
      </c>
      <c r="H100" s="22">
        <v>21</v>
      </c>
      <c r="I100" s="23">
        <f t="shared" si="33"/>
        <v>31</v>
      </c>
      <c r="J100" s="20">
        <v>9706613443</v>
      </c>
      <c r="K100" s="20" t="s">
        <v>146</v>
      </c>
      <c r="L100" s="20" t="s">
        <v>229</v>
      </c>
      <c r="M100" s="20">
        <v>9954866964</v>
      </c>
      <c r="N100" s="20" t="s">
        <v>715</v>
      </c>
      <c r="O100" s="20">
        <v>8011614064</v>
      </c>
      <c r="P100" s="25">
        <v>43517</v>
      </c>
      <c r="Q100" s="20" t="s">
        <v>1391</v>
      </c>
      <c r="R100" s="20" t="s">
        <v>368</v>
      </c>
      <c r="S100" s="20" t="s">
        <v>85</v>
      </c>
      <c r="T100" s="19"/>
    </row>
    <row r="101" spans="1:20" ht="31.5">
      <c r="A101" s="18">
        <v>97</v>
      </c>
      <c r="B101" s="19" t="s">
        <v>62</v>
      </c>
      <c r="C101" s="19" t="s">
        <v>1127</v>
      </c>
      <c r="D101" s="19" t="s">
        <v>25</v>
      </c>
      <c r="E101" s="21">
        <v>18120423301</v>
      </c>
      <c r="F101" s="19" t="s">
        <v>89</v>
      </c>
      <c r="G101" s="21">
        <v>20</v>
      </c>
      <c r="H101" s="21">
        <v>28</v>
      </c>
      <c r="I101" s="23">
        <f t="shared" si="33"/>
        <v>48</v>
      </c>
      <c r="J101" s="19">
        <v>9954662358</v>
      </c>
      <c r="K101" s="19" t="s">
        <v>633</v>
      </c>
      <c r="L101" s="19" t="s">
        <v>627</v>
      </c>
      <c r="M101" s="19">
        <v>9957825496</v>
      </c>
      <c r="N101" s="19" t="s">
        <v>696</v>
      </c>
      <c r="O101" s="19">
        <v>8011411697</v>
      </c>
      <c r="P101" s="25">
        <v>43517</v>
      </c>
      <c r="Q101" s="19" t="s">
        <v>1391</v>
      </c>
      <c r="R101" s="19" t="s">
        <v>393</v>
      </c>
      <c r="S101" s="19" t="s">
        <v>85</v>
      </c>
      <c r="T101" s="19"/>
    </row>
    <row r="102" spans="1:20">
      <c r="A102" s="18">
        <v>98</v>
      </c>
      <c r="B102" s="19" t="s">
        <v>62</v>
      </c>
      <c r="C102" s="20" t="s">
        <v>1128</v>
      </c>
      <c r="D102" s="20" t="s">
        <v>25</v>
      </c>
      <c r="E102" s="22">
        <v>1820423201</v>
      </c>
      <c r="F102" s="20" t="s">
        <v>89</v>
      </c>
      <c r="G102" s="22">
        <v>21</v>
      </c>
      <c r="H102" s="22">
        <v>16</v>
      </c>
      <c r="I102" s="23">
        <f t="shared" si="33"/>
        <v>37</v>
      </c>
      <c r="J102" s="20">
        <v>9957132109</v>
      </c>
      <c r="K102" s="20" t="s">
        <v>146</v>
      </c>
      <c r="L102" s="20" t="s">
        <v>229</v>
      </c>
      <c r="M102" s="20">
        <v>9954866964</v>
      </c>
      <c r="N102" s="20" t="s">
        <v>689</v>
      </c>
      <c r="O102" s="20">
        <v>9678590382</v>
      </c>
      <c r="P102" s="24">
        <v>43517</v>
      </c>
      <c r="Q102" s="20" t="s">
        <v>1391</v>
      </c>
      <c r="R102" s="20" t="s">
        <v>408</v>
      </c>
      <c r="S102" s="20" t="s">
        <v>85</v>
      </c>
      <c r="T102" s="19"/>
    </row>
    <row r="103" spans="1:20">
      <c r="A103" s="18">
        <v>99</v>
      </c>
      <c r="B103" s="19" t="s">
        <v>62</v>
      </c>
      <c r="C103" s="19" t="s">
        <v>1129</v>
      </c>
      <c r="D103" s="19" t="s">
        <v>25</v>
      </c>
      <c r="E103" s="21">
        <v>18120423001</v>
      </c>
      <c r="F103" s="19" t="s">
        <v>89</v>
      </c>
      <c r="G103" s="21">
        <v>30</v>
      </c>
      <c r="H103" s="21">
        <v>55</v>
      </c>
      <c r="I103" s="23">
        <f t="shared" si="33"/>
        <v>85</v>
      </c>
      <c r="J103" s="19">
        <v>7896634910</v>
      </c>
      <c r="K103" s="19" t="s">
        <v>669</v>
      </c>
      <c r="L103" s="19" t="s">
        <v>670</v>
      </c>
      <c r="M103" s="19">
        <v>9678087179</v>
      </c>
      <c r="N103" s="19" t="s">
        <v>673</v>
      </c>
      <c r="O103" s="19">
        <v>9508383695</v>
      </c>
      <c r="P103" s="25">
        <v>43518</v>
      </c>
      <c r="Q103" s="19" t="s">
        <v>1392</v>
      </c>
      <c r="R103" s="19" t="s">
        <v>411</v>
      </c>
      <c r="S103" s="19" t="s">
        <v>85</v>
      </c>
      <c r="T103" s="19"/>
    </row>
    <row r="104" spans="1:20" ht="31.5">
      <c r="A104" s="18">
        <v>100</v>
      </c>
      <c r="B104" s="19" t="s">
        <v>62</v>
      </c>
      <c r="C104" s="19" t="s">
        <v>1130</v>
      </c>
      <c r="D104" s="19" t="s">
        <v>25</v>
      </c>
      <c r="E104" s="21">
        <v>18120423002</v>
      </c>
      <c r="F104" s="19" t="s">
        <v>89</v>
      </c>
      <c r="G104" s="21">
        <v>14</v>
      </c>
      <c r="H104" s="21">
        <v>15</v>
      </c>
      <c r="I104" s="23">
        <f t="shared" si="33"/>
        <v>29</v>
      </c>
      <c r="J104" s="19">
        <v>9954391714</v>
      </c>
      <c r="K104" s="19" t="s">
        <v>633</v>
      </c>
      <c r="L104" s="19" t="s">
        <v>627</v>
      </c>
      <c r="M104" s="19">
        <v>9957825496</v>
      </c>
      <c r="N104" s="19" t="s">
        <v>702</v>
      </c>
      <c r="O104" s="19">
        <v>9188760605</v>
      </c>
      <c r="P104" s="25">
        <v>43518</v>
      </c>
      <c r="Q104" s="19" t="s">
        <v>1392</v>
      </c>
      <c r="R104" s="19" t="s">
        <v>393</v>
      </c>
      <c r="S104" s="19" t="s">
        <v>85</v>
      </c>
      <c r="T104" s="19"/>
    </row>
    <row r="105" spans="1:20">
      <c r="A105" s="18">
        <v>101</v>
      </c>
      <c r="B105" s="19" t="s">
        <v>62</v>
      </c>
      <c r="C105" s="19" t="s">
        <v>1132</v>
      </c>
      <c r="D105" s="19" t="s">
        <v>25</v>
      </c>
      <c r="E105" s="21">
        <v>18120422901</v>
      </c>
      <c r="F105" s="19" t="s">
        <v>89</v>
      </c>
      <c r="G105" s="21">
        <v>20</v>
      </c>
      <c r="H105" s="21">
        <v>32</v>
      </c>
      <c r="I105" s="23">
        <f t="shared" si="33"/>
        <v>52</v>
      </c>
      <c r="J105" s="19">
        <v>7896734363</v>
      </c>
      <c r="K105" s="19" t="s">
        <v>669</v>
      </c>
      <c r="L105" s="19" t="s">
        <v>694</v>
      </c>
      <c r="M105" s="19">
        <v>9435571856</v>
      </c>
      <c r="N105" s="19" t="s">
        <v>691</v>
      </c>
      <c r="O105" s="19">
        <v>9678156287</v>
      </c>
      <c r="P105" s="25">
        <v>43518</v>
      </c>
      <c r="Q105" s="19" t="s">
        <v>1392</v>
      </c>
      <c r="R105" s="19" t="s">
        <v>416</v>
      </c>
      <c r="S105" s="19" t="s">
        <v>85</v>
      </c>
      <c r="T105" s="19"/>
    </row>
    <row r="106" spans="1:20" ht="31.5">
      <c r="A106" s="18">
        <v>102</v>
      </c>
      <c r="B106" s="19" t="s">
        <v>62</v>
      </c>
      <c r="C106" s="19" t="s">
        <v>1133</v>
      </c>
      <c r="D106" s="19" t="s">
        <v>25</v>
      </c>
      <c r="E106" s="21">
        <v>18120422802</v>
      </c>
      <c r="F106" s="19" t="s">
        <v>89</v>
      </c>
      <c r="G106" s="21">
        <v>22</v>
      </c>
      <c r="H106" s="21">
        <v>20</v>
      </c>
      <c r="I106" s="23">
        <f t="shared" si="33"/>
        <v>42</v>
      </c>
      <c r="J106" s="19">
        <v>8253926304</v>
      </c>
      <c r="K106" s="19" t="s">
        <v>633</v>
      </c>
      <c r="L106" s="19" t="s">
        <v>627</v>
      </c>
      <c r="M106" s="19">
        <v>9957825496</v>
      </c>
      <c r="N106" s="19" t="s">
        <v>702</v>
      </c>
      <c r="O106" s="19">
        <v>9188760605</v>
      </c>
      <c r="P106" s="25">
        <v>43519</v>
      </c>
      <c r="Q106" s="19" t="s">
        <v>1393</v>
      </c>
      <c r="R106" s="19" t="s">
        <v>416</v>
      </c>
      <c r="S106" s="19" t="s">
        <v>85</v>
      </c>
      <c r="T106" s="19"/>
    </row>
    <row r="107" spans="1:20" ht="31.5">
      <c r="A107" s="18">
        <v>103</v>
      </c>
      <c r="B107" s="19" t="s">
        <v>62</v>
      </c>
      <c r="C107" s="19" t="s">
        <v>1131</v>
      </c>
      <c r="D107" s="19" t="s">
        <v>25</v>
      </c>
      <c r="E107" s="21">
        <v>18120422803</v>
      </c>
      <c r="F107" s="19" t="s">
        <v>95</v>
      </c>
      <c r="G107" s="21">
        <v>62</v>
      </c>
      <c r="H107" s="21">
        <v>74</v>
      </c>
      <c r="I107" s="23">
        <f t="shared" si="33"/>
        <v>136</v>
      </c>
      <c r="J107" s="19">
        <v>9854322219</v>
      </c>
      <c r="K107" s="19" t="s">
        <v>633</v>
      </c>
      <c r="L107" s="19" t="s">
        <v>627</v>
      </c>
      <c r="M107" s="19">
        <v>9957825496</v>
      </c>
      <c r="N107" s="19" t="s">
        <v>702</v>
      </c>
      <c r="O107" s="19">
        <v>9188760605</v>
      </c>
      <c r="P107" s="25">
        <v>43519</v>
      </c>
      <c r="Q107" s="19" t="s">
        <v>1393</v>
      </c>
      <c r="R107" s="19" t="s">
        <v>416</v>
      </c>
      <c r="S107" s="19" t="s">
        <v>85</v>
      </c>
      <c r="T107" s="19"/>
    </row>
    <row r="108" spans="1:20">
      <c r="A108" s="18">
        <v>104</v>
      </c>
      <c r="B108" s="19" t="s">
        <v>62</v>
      </c>
      <c r="C108" s="19" t="s">
        <v>1134</v>
      </c>
      <c r="D108" s="19" t="s">
        <v>25</v>
      </c>
      <c r="E108" s="21">
        <v>18120422701</v>
      </c>
      <c r="F108" s="19" t="s">
        <v>89</v>
      </c>
      <c r="G108" s="21">
        <v>14</v>
      </c>
      <c r="H108" s="21">
        <v>14</v>
      </c>
      <c r="I108" s="23">
        <f t="shared" si="33"/>
        <v>28</v>
      </c>
      <c r="J108" s="19">
        <v>9678667811</v>
      </c>
      <c r="K108" s="19" t="s">
        <v>669</v>
      </c>
      <c r="L108" s="19" t="s">
        <v>670</v>
      </c>
      <c r="M108" s="19">
        <v>9678087179</v>
      </c>
      <c r="N108" s="19" t="s">
        <v>671</v>
      </c>
      <c r="O108" s="19">
        <v>9854753626</v>
      </c>
      <c r="P108" s="25">
        <v>43521</v>
      </c>
      <c r="Q108" s="19" t="s">
        <v>1389</v>
      </c>
      <c r="R108" s="19" t="s">
        <v>416</v>
      </c>
      <c r="S108" s="19" t="s">
        <v>85</v>
      </c>
      <c r="T108" s="19"/>
    </row>
    <row r="109" spans="1:20" ht="31.5">
      <c r="A109" s="18">
        <v>105</v>
      </c>
      <c r="B109" s="19" t="s">
        <v>62</v>
      </c>
      <c r="C109" s="19" t="s">
        <v>1135</v>
      </c>
      <c r="D109" s="19" t="s">
        <v>25</v>
      </c>
      <c r="E109" s="21">
        <v>18120409605</v>
      </c>
      <c r="F109" s="19" t="s">
        <v>89</v>
      </c>
      <c r="G109" s="21">
        <v>16</v>
      </c>
      <c r="H109" s="21">
        <v>11</v>
      </c>
      <c r="I109" s="23">
        <f t="shared" si="33"/>
        <v>27</v>
      </c>
      <c r="J109" s="19">
        <v>9954440166</v>
      </c>
      <c r="K109" s="19" t="s">
        <v>669</v>
      </c>
      <c r="L109" s="19" t="s">
        <v>670</v>
      </c>
      <c r="M109" s="19">
        <v>9678087179</v>
      </c>
      <c r="N109" s="19" t="s">
        <v>671</v>
      </c>
      <c r="O109" s="19">
        <v>9854753626</v>
      </c>
      <c r="P109" s="25">
        <v>43521</v>
      </c>
      <c r="Q109" s="19" t="s">
        <v>1389</v>
      </c>
      <c r="R109" s="19" t="s">
        <v>416</v>
      </c>
      <c r="S109" s="19" t="s">
        <v>85</v>
      </c>
      <c r="T109" s="19"/>
    </row>
    <row r="110" spans="1:20" ht="31.5">
      <c r="A110" s="18">
        <v>106</v>
      </c>
      <c r="B110" s="19" t="s">
        <v>62</v>
      </c>
      <c r="C110" s="19" t="s">
        <v>1136</v>
      </c>
      <c r="D110" s="19" t="s">
        <v>25</v>
      </c>
      <c r="E110" s="21">
        <v>18120422704</v>
      </c>
      <c r="F110" s="19" t="s">
        <v>89</v>
      </c>
      <c r="G110" s="21">
        <v>19</v>
      </c>
      <c r="H110" s="21">
        <v>23</v>
      </c>
      <c r="I110" s="23">
        <f t="shared" si="33"/>
        <v>42</v>
      </c>
      <c r="J110" s="19">
        <v>9957470231</v>
      </c>
      <c r="K110" s="19" t="s">
        <v>146</v>
      </c>
      <c r="L110" s="19" t="s">
        <v>229</v>
      </c>
      <c r="M110" s="19">
        <v>9954866964</v>
      </c>
      <c r="N110" s="19" t="s">
        <v>683</v>
      </c>
      <c r="O110" s="19">
        <v>9957707254</v>
      </c>
      <c r="P110" s="25">
        <v>43521</v>
      </c>
      <c r="Q110" s="19" t="s">
        <v>1389</v>
      </c>
      <c r="R110" s="19" t="s">
        <v>416</v>
      </c>
      <c r="S110" s="19" t="s">
        <v>85</v>
      </c>
      <c r="T110" s="19"/>
    </row>
    <row r="111" spans="1:20">
      <c r="A111" s="18">
        <v>107</v>
      </c>
      <c r="B111" s="19" t="s">
        <v>62</v>
      </c>
      <c r="C111" s="19" t="s">
        <v>1137</v>
      </c>
      <c r="D111" s="19" t="s">
        <v>25</v>
      </c>
      <c r="E111" s="21">
        <v>18120422702</v>
      </c>
      <c r="F111" s="19" t="s">
        <v>89</v>
      </c>
      <c r="G111" s="21">
        <v>13</v>
      </c>
      <c r="H111" s="21">
        <v>18</v>
      </c>
      <c r="I111" s="23">
        <f t="shared" si="33"/>
        <v>31</v>
      </c>
      <c r="J111" s="19">
        <v>8486433459</v>
      </c>
      <c r="K111" s="19" t="s">
        <v>146</v>
      </c>
      <c r="L111" s="19" t="s">
        <v>229</v>
      </c>
      <c r="M111" s="19">
        <v>9954866964</v>
      </c>
      <c r="N111" s="19" t="s">
        <v>683</v>
      </c>
      <c r="O111" s="19">
        <v>9957707254</v>
      </c>
      <c r="P111" s="25">
        <v>43521</v>
      </c>
      <c r="Q111" s="19" t="s">
        <v>1389</v>
      </c>
      <c r="R111" s="19" t="s">
        <v>416</v>
      </c>
      <c r="S111" s="19" t="s">
        <v>85</v>
      </c>
      <c r="T111" s="19"/>
    </row>
    <row r="112" spans="1:20">
      <c r="A112" s="18">
        <v>108</v>
      </c>
      <c r="B112" s="19" t="s">
        <v>62</v>
      </c>
      <c r="C112" s="19" t="s">
        <v>1138</v>
      </c>
      <c r="D112" s="19" t="s">
        <v>25</v>
      </c>
      <c r="E112" s="21">
        <v>18120422401</v>
      </c>
      <c r="F112" s="19" t="s">
        <v>89</v>
      </c>
      <c r="G112" s="21">
        <v>29</v>
      </c>
      <c r="H112" s="21">
        <v>27</v>
      </c>
      <c r="I112" s="23">
        <f t="shared" si="33"/>
        <v>56</v>
      </c>
      <c r="J112" s="19">
        <v>9954332943</v>
      </c>
      <c r="K112" s="19" t="s">
        <v>669</v>
      </c>
      <c r="L112" s="19" t="s">
        <v>670</v>
      </c>
      <c r="M112" s="19">
        <v>9678087179</v>
      </c>
      <c r="N112" s="19" t="s">
        <v>680</v>
      </c>
      <c r="O112" s="19">
        <v>8011557897</v>
      </c>
      <c r="P112" s="25">
        <v>43522</v>
      </c>
      <c r="Q112" s="19" t="s">
        <v>1394</v>
      </c>
      <c r="R112" s="19" t="s">
        <v>393</v>
      </c>
      <c r="S112" s="19" t="s">
        <v>85</v>
      </c>
      <c r="T112" s="19"/>
    </row>
    <row r="113" spans="1:20">
      <c r="A113" s="18">
        <v>109</v>
      </c>
      <c r="B113" s="19" t="s">
        <v>62</v>
      </c>
      <c r="C113" s="19" t="s">
        <v>1139</v>
      </c>
      <c r="D113" s="19" t="s">
        <v>25</v>
      </c>
      <c r="E113" s="21">
        <v>18120422404</v>
      </c>
      <c r="F113" s="19" t="s">
        <v>93</v>
      </c>
      <c r="G113" s="21">
        <v>23</v>
      </c>
      <c r="H113" s="21">
        <v>13</v>
      </c>
      <c r="I113" s="23">
        <f t="shared" si="33"/>
        <v>36</v>
      </c>
      <c r="J113" s="19">
        <v>9957817686</v>
      </c>
      <c r="K113" s="19" t="s">
        <v>669</v>
      </c>
      <c r="L113" s="19" t="s">
        <v>670</v>
      </c>
      <c r="M113" s="19">
        <v>9678087179</v>
      </c>
      <c r="N113" s="19" t="s">
        <v>680</v>
      </c>
      <c r="O113" s="19">
        <v>8011557897</v>
      </c>
      <c r="P113" s="25">
        <v>43522</v>
      </c>
      <c r="Q113" s="19" t="s">
        <v>1394</v>
      </c>
      <c r="R113" s="19" t="s">
        <v>408</v>
      </c>
      <c r="S113" s="19" t="s">
        <v>85</v>
      </c>
      <c r="T113" s="19"/>
    </row>
    <row r="114" spans="1:20" ht="31.5">
      <c r="A114" s="18">
        <v>110</v>
      </c>
      <c r="B114" s="19" t="s">
        <v>62</v>
      </c>
      <c r="C114" s="19" t="s">
        <v>1140</v>
      </c>
      <c r="D114" s="19" t="s">
        <v>25</v>
      </c>
      <c r="E114" s="21">
        <v>18120422403</v>
      </c>
      <c r="F114" s="19" t="s">
        <v>89</v>
      </c>
      <c r="G114" s="21">
        <v>20</v>
      </c>
      <c r="H114" s="21">
        <v>27</v>
      </c>
      <c r="I114" s="23">
        <f t="shared" si="33"/>
        <v>47</v>
      </c>
      <c r="J114" s="19">
        <v>8752961949</v>
      </c>
      <c r="K114" s="19" t="s">
        <v>633</v>
      </c>
      <c r="L114" s="19" t="s">
        <v>627</v>
      </c>
      <c r="M114" s="19">
        <v>9957825496</v>
      </c>
      <c r="N114" s="19" t="s">
        <v>86</v>
      </c>
      <c r="O114" s="19">
        <v>8486616995</v>
      </c>
      <c r="P114" s="25">
        <v>43522</v>
      </c>
      <c r="Q114" s="19" t="s">
        <v>1394</v>
      </c>
      <c r="R114" s="19" t="s">
        <v>396</v>
      </c>
      <c r="S114" s="19" t="s">
        <v>85</v>
      </c>
      <c r="T114" s="19"/>
    </row>
    <row r="115" spans="1:20" ht="31.5">
      <c r="A115" s="18">
        <v>111</v>
      </c>
      <c r="B115" s="19" t="s">
        <v>62</v>
      </c>
      <c r="C115" s="19" t="s">
        <v>1141</v>
      </c>
      <c r="D115" s="19" t="s">
        <v>25</v>
      </c>
      <c r="E115" s="21">
        <v>18120423703</v>
      </c>
      <c r="F115" s="19" t="s">
        <v>95</v>
      </c>
      <c r="G115" s="21">
        <v>120</v>
      </c>
      <c r="H115" s="21">
        <v>117</v>
      </c>
      <c r="I115" s="23">
        <f t="shared" si="33"/>
        <v>237</v>
      </c>
      <c r="J115" s="19">
        <v>9957693994</v>
      </c>
      <c r="K115" s="19" t="s">
        <v>115</v>
      </c>
      <c r="L115" s="19" t="s">
        <v>141</v>
      </c>
      <c r="M115" s="19">
        <v>9854273266</v>
      </c>
      <c r="N115" s="19" t="s">
        <v>930</v>
      </c>
      <c r="O115" s="19">
        <v>9577701962</v>
      </c>
      <c r="P115" s="25" t="s">
        <v>1142</v>
      </c>
      <c r="Q115" s="19" t="s">
        <v>1410</v>
      </c>
      <c r="R115" s="19" t="s">
        <v>408</v>
      </c>
      <c r="S115" s="19" t="s">
        <v>85</v>
      </c>
      <c r="T115" s="19"/>
    </row>
    <row r="116" spans="1:20">
      <c r="A116" s="18">
        <v>112</v>
      </c>
      <c r="B116" s="19"/>
      <c r="C116" s="26"/>
      <c r="D116" s="26"/>
      <c r="E116" s="21"/>
      <c r="F116" s="19"/>
      <c r="G116" s="21"/>
      <c r="H116" s="21"/>
      <c r="I116" s="23">
        <f t="shared" si="33"/>
        <v>0</v>
      </c>
      <c r="J116" s="19"/>
      <c r="K116" s="19"/>
      <c r="L116" s="19"/>
      <c r="M116" s="19"/>
      <c r="N116" s="19"/>
      <c r="O116" s="19"/>
      <c r="P116" s="25"/>
      <c r="Q116" s="19"/>
      <c r="R116" s="19"/>
      <c r="S116" s="20"/>
      <c r="T116" s="19"/>
    </row>
    <row r="117" spans="1:20">
      <c r="A117" s="18">
        <v>113</v>
      </c>
      <c r="B117" s="19"/>
      <c r="C117" s="26"/>
      <c r="D117" s="26"/>
      <c r="E117" s="21"/>
      <c r="F117" s="19"/>
      <c r="G117" s="21"/>
      <c r="H117" s="21"/>
      <c r="I117" s="23">
        <f t="shared" si="33"/>
        <v>0</v>
      </c>
      <c r="J117" s="19"/>
      <c r="K117" s="19"/>
      <c r="L117" s="19"/>
      <c r="M117" s="19"/>
      <c r="N117" s="19"/>
      <c r="O117" s="19"/>
      <c r="P117" s="25"/>
      <c r="Q117" s="19"/>
      <c r="R117" s="19"/>
      <c r="S117" s="20"/>
      <c r="T117" s="19"/>
    </row>
    <row r="118" spans="1:20">
      <c r="A118" s="18">
        <v>114</v>
      </c>
      <c r="B118" s="19"/>
      <c r="C118" s="19"/>
      <c r="D118" s="19"/>
      <c r="E118" s="21"/>
      <c r="F118" s="19"/>
      <c r="G118" s="21"/>
      <c r="H118" s="21"/>
      <c r="I118" s="23">
        <f t="shared" si="33"/>
        <v>0</v>
      </c>
      <c r="J118" s="30"/>
      <c r="K118" s="19"/>
      <c r="L118" s="19"/>
      <c r="M118" s="19"/>
      <c r="N118" s="19"/>
      <c r="O118" s="19"/>
      <c r="P118" s="25"/>
      <c r="Q118" s="19"/>
      <c r="R118" s="19"/>
      <c r="S118" s="20"/>
      <c r="T118" s="19"/>
    </row>
    <row r="119" spans="1:20" s="28" customFormat="1">
      <c r="A119" s="27">
        <v>115</v>
      </c>
      <c r="B119" s="19"/>
      <c r="C119" s="19"/>
      <c r="D119" s="19"/>
      <c r="E119" s="21"/>
      <c r="F119" s="19"/>
      <c r="G119" s="21"/>
      <c r="H119" s="21"/>
      <c r="I119" s="23">
        <f t="shared" si="33"/>
        <v>0</v>
      </c>
      <c r="J119" s="19"/>
      <c r="K119" s="19"/>
      <c r="L119" s="19"/>
      <c r="M119" s="19"/>
      <c r="N119" s="19"/>
      <c r="O119" s="19"/>
      <c r="P119" s="25"/>
      <c r="Q119" s="19"/>
      <c r="R119" s="19"/>
      <c r="S119" s="20"/>
      <c r="T119" s="19"/>
    </row>
    <row r="120" spans="1:20" s="28" customFormat="1">
      <c r="A120" s="27">
        <v>116</v>
      </c>
      <c r="B120" s="19"/>
      <c r="C120" s="20"/>
      <c r="D120" s="20"/>
      <c r="E120" s="22"/>
      <c r="F120" s="20"/>
      <c r="G120" s="22"/>
      <c r="H120" s="22"/>
      <c r="I120" s="23">
        <f t="shared" si="33"/>
        <v>0</v>
      </c>
      <c r="J120" s="20"/>
      <c r="K120" s="20"/>
      <c r="L120" s="20"/>
      <c r="M120" s="20"/>
      <c r="N120" s="20"/>
      <c r="O120" s="20"/>
      <c r="P120" s="25"/>
      <c r="Q120" s="20"/>
      <c r="R120" s="20"/>
      <c r="S120" s="20"/>
      <c r="T120" s="19"/>
    </row>
    <row r="121" spans="1:20" s="28" customFormat="1">
      <c r="A121" s="27">
        <v>117</v>
      </c>
      <c r="B121" s="19"/>
      <c r="C121" s="26"/>
      <c r="D121" s="26"/>
      <c r="E121" s="21"/>
      <c r="F121" s="19"/>
      <c r="G121" s="21"/>
      <c r="H121" s="21"/>
      <c r="I121" s="23">
        <f t="shared" si="33"/>
        <v>0</v>
      </c>
      <c r="J121" s="19"/>
      <c r="K121" s="19"/>
      <c r="L121" s="19"/>
      <c r="M121" s="19"/>
      <c r="N121" s="19"/>
      <c r="O121" s="19"/>
      <c r="P121" s="25"/>
      <c r="Q121" s="19"/>
      <c r="R121" s="19"/>
      <c r="S121" s="20"/>
      <c r="T121" s="19"/>
    </row>
    <row r="122" spans="1:20">
      <c r="A122" s="18">
        <v>118</v>
      </c>
      <c r="B122" s="19"/>
      <c r="C122" s="19"/>
      <c r="D122" s="19"/>
      <c r="E122" s="21"/>
      <c r="F122" s="19"/>
      <c r="G122" s="21"/>
      <c r="H122" s="21"/>
      <c r="I122" s="23">
        <f t="shared" si="33"/>
        <v>0</v>
      </c>
      <c r="J122" s="30"/>
      <c r="K122" s="19"/>
      <c r="L122" s="19"/>
      <c r="M122" s="19"/>
      <c r="N122" s="19"/>
      <c r="O122" s="19"/>
      <c r="P122" s="25"/>
      <c r="Q122" s="19"/>
      <c r="R122" s="19"/>
      <c r="S122" s="20"/>
      <c r="T122" s="20"/>
    </row>
    <row r="123" spans="1:20">
      <c r="A123" s="18">
        <v>119</v>
      </c>
      <c r="B123" s="19"/>
      <c r="C123" s="19"/>
      <c r="D123" s="19"/>
      <c r="E123" s="21"/>
      <c r="F123" s="19"/>
      <c r="G123" s="21"/>
      <c r="H123" s="21"/>
      <c r="I123" s="23">
        <f t="shared" si="33"/>
        <v>0</v>
      </c>
      <c r="J123" s="19"/>
      <c r="K123" s="19"/>
      <c r="L123" s="19"/>
      <c r="M123" s="19"/>
      <c r="N123" s="19"/>
      <c r="O123" s="19"/>
      <c r="P123" s="25"/>
      <c r="Q123" s="19"/>
      <c r="R123" s="19"/>
      <c r="S123" s="20"/>
      <c r="T123" s="19"/>
    </row>
    <row r="124" spans="1:20">
      <c r="A124" s="18">
        <v>120</v>
      </c>
      <c r="B124" s="19"/>
      <c r="C124" s="19"/>
      <c r="D124" s="19"/>
      <c r="E124" s="21"/>
      <c r="F124" s="19"/>
      <c r="G124" s="21"/>
      <c r="H124" s="21"/>
      <c r="I124" s="23">
        <f t="shared" si="33"/>
        <v>0</v>
      </c>
      <c r="J124" s="19"/>
      <c r="K124" s="19"/>
      <c r="L124" s="19"/>
      <c r="M124" s="19"/>
      <c r="N124" s="19"/>
      <c r="O124" s="19"/>
      <c r="P124" s="25"/>
      <c r="Q124" s="19"/>
      <c r="R124" s="19"/>
      <c r="S124" s="19"/>
      <c r="T124" s="19"/>
    </row>
    <row r="125" spans="1:20">
      <c r="A125" s="18">
        <v>121</v>
      </c>
      <c r="B125" s="19"/>
      <c r="C125" s="19"/>
      <c r="D125" s="19"/>
      <c r="E125" s="21"/>
      <c r="F125" s="19"/>
      <c r="G125" s="21"/>
      <c r="H125" s="21"/>
      <c r="I125" s="23">
        <f t="shared" si="33"/>
        <v>0</v>
      </c>
      <c r="J125" s="19"/>
      <c r="K125" s="19"/>
      <c r="L125" s="19"/>
      <c r="M125" s="19"/>
      <c r="N125" s="19"/>
      <c r="O125" s="19"/>
      <c r="P125" s="25"/>
      <c r="Q125" s="19"/>
      <c r="R125" s="19"/>
      <c r="S125" s="19"/>
      <c r="T125" s="20"/>
    </row>
    <row r="126" spans="1:20">
      <c r="A126" s="18">
        <v>122</v>
      </c>
      <c r="B126" s="19"/>
      <c r="C126" s="19"/>
      <c r="D126" s="19"/>
      <c r="E126" s="21"/>
      <c r="F126" s="19"/>
      <c r="G126" s="21"/>
      <c r="H126" s="21"/>
      <c r="I126" s="23">
        <f t="shared" si="33"/>
        <v>0</v>
      </c>
      <c r="J126" s="19"/>
      <c r="K126" s="19"/>
      <c r="L126" s="19"/>
      <c r="M126" s="19"/>
      <c r="N126" s="19"/>
      <c r="O126" s="19"/>
      <c r="P126" s="25"/>
      <c r="Q126" s="19"/>
      <c r="R126" s="19"/>
      <c r="S126" s="19"/>
      <c r="T126" s="19"/>
    </row>
    <row r="127" spans="1:20">
      <c r="A127" s="18">
        <v>123</v>
      </c>
      <c r="B127" s="19"/>
      <c r="C127" s="26"/>
      <c r="D127" s="26"/>
      <c r="E127" s="21"/>
      <c r="F127" s="19"/>
      <c r="G127" s="21"/>
      <c r="H127" s="21"/>
      <c r="I127" s="23">
        <f t="shared" si="33"/>
        <v>0</v>
      </c>
      <c r="J127" s="19"/>
      <c r="K127" s="19"/>
      <c r="L127" s="19"/>
      <c r="M127" s="19"/>
      <c r="N127" s="19"/>
      <c r="O127" s="19"/>
      <c r="P127" s="25"/>
      <c r="Q127" s="19"/>
      <c r="R127" s="19"/>
      <c r="S127" s="20"/>
      <c r="T127" s="19"/>
    </row>
    <row r="128" spans="1:20">
      <c r="A128" s="18">
        <v>124</v>
      </c>
      <c r="B128" s="19"/>
      <c r="C128" s="19"/>
      <c r="D128" s="19"/>
      <c r="E128" s="21"/>
      <c r="F128" s="19"/>
      <c r="G128" s="21"/>
      <c r="H128" s="21"/>
      <c r="I128" s="23">
        <f t="shared" si="33"/>
        <v>0</v>
      </c>
      <c r="J128" s="19"/>
      <c r="K128" s="19"/>
      <c r="L128" s="19"/>
      <c r="M128" s="19"/>
      <c r="N128" s="19"/>
      <c r="O128" s="19"/>
      <c r="P128" s="25"/>
      <c r="Q128" s="19"/>
      <c r="R128" s="19"/>
      <c r="S128" s="20"/>
      <c r="T128" s="19"/>
    </row>
    <row r="129" spans="1:20">
      <c r="A129" s="18">
        <v>125</v>
      </c>
      <c r="B129" s="19"/>
      <c r="C129" s="19"/>
      <c r="D129" s="19"/>
      <c r="E129" s="21"/>
      <c r="F129" s="19"/>
      <c r="G129" s="21"/>
      <c r="H129" s="21"/>
      <c r="I129" s="23">
        <f t="shared" ref="I129:I132" si="34">SUM(G129:H129)</f>
        <v>0</v>
      </c>
      <c r="J129" s="19"/>
      <c r="K129" s="19"/>
      <c r="L129" s="19"/>
      <c r="M129" s="19"/>
      <c r="N129" s="19"/>
      <c r="O129" s="19"/>
      <c r="P129" s="25"/>
      <c r="Q129" s="19"/>
      <c r="R129" s="19"/>
      <c r="S129" s="20"/>
      <c r="T129" s="19"/>
    </row>
    <row r="130" spans="1:20">
      <c r="A130" s="18">
        <v>126</v>
      </c>
      <c r="B130" s="20"/>
      <c r="C130" s="19"/>
      <c r="D130" s="19"/>
      <c r="E130" s="21"/>
      <c r="F130" s="19"/>
      <c r="G130" s="21"/>
      <c r="H130" s="21"/>
      <c r="I130" s="23">
        <f t="shared" si="34"/>
        <v>0</v>
      </c>
      <c r="J130" s="19"/>
      <c r="K130" s="19"/>
      <c r="L130" s="19"/>
      <c r="M130" s="19"/>
      <c r="N130" s="19"/>
      <c r="O130" s="19"/>
      <c r="P130" s="25"/>
      <c r="Q130" s="19"/>
      <c r="R130" s="19"/>
      <c r="S130" s="20"/>
      <c r="T130" s="19"/>
    </row>
    <row r="131" spans="1:20">
      <c r="A131" s="18">
        <v>127</v>
      </c>
      <c r="B131" s="19"/>
      <c r="C131" s="19"/>
      <c r="D131" s="19"/>
      <c r="E131" s="21"/>
      <c r="F131" s="19"/>
      <c r="G131" s="21"/>
      <c r="H131" s="21"/>
      <c r="I131" s="23">
        <f t="shared" si="34"/>
        <v>0</v>
      </c>
      <c r="J131" s="19"/>
      <c r="K131" s="19"/>
      <c r="L131" s="19"/>
      <c r="M131" s="19"/>
      <c r="N131" s="19"/>
      <c r="O131" s="19"/>
      <c r="P131" s="25"/>
      <c r="Q131" s="19"/>
      <c r="R131" s="19"/>
      <c r="S131" s="20"/>
      <c r="T131" s="19"/>
    </row>
    <row r="132" spans="1:20">
      <c r="A132" s="18">
        <v>128</v>
      </c>
      <c r="B132" s="19"/>
      <c r="C132" s="26"/>
      <c r="D132" s="26"/>
      <c r="E132" s="21"/>
      <c r="F132" s="19"/>
      <c r="G132" s="21"/>
      <c r="H132" s="21"/>
      <c r="I132" s="23">
        <f t="shared" si="34"/>
        <v>0</v>
      </c>
      <c r="J132" s="19"/>
      <c r="K132" s="19"/>
      <c r="L132" s="19"/>
      <c r="M132" s="19"/>
      <c r="N132" s="19"/>
      <c r="O132" s="19"/>
      <c r="P132" s="25"/>
      <c r="Q132" s="19"/>
      <c r="R132" s="19"/>
      <c r="S132" s="20"/>
      <c r="T132" s="19"/>
    </row>
    <row r="133" spans="1:20">
      <c r="A133" s="18">
        <v>129</v>
      </c>
      <c r="B133" s="19"/>
      <c r="C133" s="26"/>
      <c r="D133" s="26"/>
      <c r="E133" s="21"/>
      <c r="F133" s="19"/>
      <c r="G133" s="21"/>
      <c r="H133" s="21"/>
      <c r="I133" s="23"/>
      <c r="J133" s="19"/>
      <c r="K133" s="19"/>
      <c r="L133" s="19"/>
      <c r="M133" s="19"/>
      <c r="N133" s="19"/>
      <c r="O133" s="19"/>
      <c r="P133" s="25"/>
      <c r="Q133" s="19"/>
      <c r="R133" s="19"/>
      <c r="S133" s="20"/>
      <c r="T133" s="19"/>
    </row>
    <row r="134" spans="1:20">
      <c r="A134" s="18">
        <v>130</v>
      </c>
      <c r="B134" s="19"/>
      <c r="C134" s="19"/>
      <c r="D134" s="19"/>
      <c r="E134" s="21"/>
      <c r="F134" s="19"/>
      <c r="G134" s="21"/>
      <c r="H134" s="21"/>
      <c r="I134" s="23"/>
      <c r="J134" s="19"/>
      <c r="K134" s="19"/>
      <c r="L134" s="19"/>
      <c r="M134" s="19"/>
      <c r="N134" s="19"/>
      <c r="O134" s="19"/>
      <c r="P134" s="25"/>
      <c r="Q134" s="19"/>
      <c r="R134" s="19"/>
      <c r="S134" s="19"/>
      <c r="T134" s="19"/>
    </row>
    <row r="135" spans="1:20">
      <c r="A135" s="18">
        <v>131</v>
      </c>
      <c r="B135" s="19"/>
      <c r="C135" s="19"/>
      <c r="D135" s="19"/>
      <c r="E135" s="21"/>
      <c r="F135" s="19"/>
      <c r="G135" s="21"/>
      <c r="H135" s="21"/>
      <c r="I135" s="23"/>
      <c r="J135" s="19"/>
      <c r="K135" s="19"/>
      <c r="L135" s="19"/>
      <c r="M135" s="19"/>
      <c r="N135" s="19"/>
      <c r="O135" s="19"/>
      <c r="P135" s="25"/>
      <c r="Q135" s="19"/>
      <c r="R135" s="19"/>
      <c r="S135" s="19"/>
      <c r="T135" s="19"/>
    </row>
    <row r="136" spans="1:20">
      <c r="A136" s="18">
        <v>132</v>
      </c>
      <c r="B136" s="19"/>
      <c r="C136" s="19"/>
      <c r="D136" s="19"/>
      <c r="E136" s="21"/>
      <c r="F136" s="19"/>
      <c r="G136" s="21"/>
      <c r="H136" s="21"/>
      <c r="I136" s="23"/>
      <c r="J136" s="19"/>
      <c r="K136" s="19"/>
      <c r="L136" s="19"/>
      <c r="M136" s="19"/>
      <c r="N136" s="19"/>
      <c r="O136" s="19"/>
      <c r="P136" s="25"/>
      <c r="Q136" s="19"/>
      <c r="R136" s="19"/>
      <c r="S136" s="19"/>
      <c r="T136" s="19"/>
    </row>
    <row r="137" spans="1:20">
      <c r="A137" s="18">
        <v>133</v>
      </c>
      <c r="B137" s="19"/>
      <c r="C137" s="19"/>
      <c r="D137" s="19"/>
      <c r="E137" s="21"/>
      <c r="F137" s="19"/>
      <c r="G137" s="21"/>
      <c r="H137" s="21"/>
      <c r="I137" s="23"/>
      <c r="J137" s="19"/>
      <c r="K137" s="19"/>
      <c r="L137" s="19"/>
      <c r="M137" s="19"/>
      <c r="N137" s="19"/>
      <c r="O137" s="19"/>
      <c r="P137" s="25"/>
      <c r="Q137" s="19"/>
      <c r="R137" s="19"/>
      <c r="S137" s="19"/>
      <c r="T137" s="19"/>
    </row>
    <row r="138" spans="1:20">
      <c r="A138" s="18">
        <v>134</v>
      </c>
      <c r="B138" s="19"/>
      <c r="C138" s="26"/>
      <c r="D138" s="26"/>
      <c r="E138" s="21"/>
      <c r="F138" s="19"/>
      <c r="G138" s="21"/>
      <c r="H138" s="21"/>
      <c r="I138" s="23"/>
      <c r="J138" s="19"/>
      <c r="K138" s="19"/>
      <c r="L138" s="19"/>
      <c r="M138" s="19"/>
      <c r="N138" s="19"/>
      <c r="O138" s="19"/>
      <c r="P138" s="25"/>
      <c r="Q138" s="19"/>
      <c r="R138" s="19"/>
      <c r="S138" s="20"/>
      <c r="T138" s="19"/>
    </row>
    <row r="139" spans="1:20">
      <c r="A139" s="18">
        <v>135</v>
      </c>
      <c r="B139" s="19"/>
      <c r="C139" s="19"/>
      <c r="D139" s="19"/>
      <c r="E139" s="21"/>
      <c r="F139" s="19"/>
      <c r="G139" s="21"/>
      <c r="H139" s="21"/>
      <c r="I139" s="23">
        <f t="shared" ref="I139:I164" si="35">SUM(G139:H139)</f>
        <v>0</v>
      </c>
      <c r="J139" s="19"/>
      <c r="K139" s="19"/>
      <c r="L139" s="19"/>
      <c r="M139" s="19"/>
      <c r="N139" s="19"/>
      <c r="O139" s="19"/>
      <c r="P139" s="25"/>
      <c r="Q139" s="19"/>
      <c r="R139" s="19"/>
      <c r="S139" s="20"/>
      <c r="T139" s="19"/>
    </row>
    <row r="140" spans="1:20">
      <c r="A140" s="18">
        <v>136</v>
      </c>
      <c r="B140" s="19"/>
      <c r="C140" s="20"/>
      <c r="D140" s="20"/>
      <c r="E140" s="22"/>
      <c r="F140" s="20"/>
      <c r="G140" s="22"/>
      <c r="H140" s="22"/>
      <c r="I140" s="23">
        <f t="shared" si="35"/>
        <v>0</v>
      </c>
      <c r="J140" s="20"/>
      <c r="K140" s="20"/>
      <c r="L140" s="20"/>
      <c r="M140" s="20"/>
      <c r="N140" s="20"/>
      <c r="O140" s="20"/>
      <c r="P140" s="25"/>
      <c r="Q140" s="20"/>
      <c r="R140" s="20"/>
      <c r="S140" s="20"/>
      <c r="T140" s="19"/>
    </row>
    <row r="141" spans="1:20">
      <c r="A141" s="18">
        <v>137</v>
      </c>
      <c r="B141" s="20"/>
      <c r="C141" s="19"/>
      <c r="D141" s="19"/>
      <c r="E141" s="21"/>
      <c r="F141" s="19"/>
      <c r="G141" s="21"/>
      <c r="H141" s="21"/>
      <c r="I141" s="23">
        <f t="shared" si="35"/>
        <v>0</v>
      </c>
      <c r="J141" s="19"/>
      <c r="K141" s="19"/>
      <c r="L141" s="19"/>
      <c r="M141" s="19"/>
      <c r="N141" s="19"/>
      <c r="O141" s="19"/>
      <c r="P141" s="25"/>
      <c r="Q141" s="19"/>
      <c r="R141" s="19"/>
      <c r="S141" s="20"/>
      <c r="T141" s="19"/>
    </row>
    <row r="142" spans="1:20">
      <c r="A142" s="18">
        <v>138</v>
      </c>
      <c r="B142" s="19"/>
      <c r="C142" s="26"/>
      <c r="D142" s="26"/>
      <c r="E142" s="21"/>
      <c r="F142" s="19"/>
      <c r="G142" s="21"/>
      <c r="H142" s="21"/>
      <c r="I142" s="23">
        <f t="shared" si="35"/>
        <v>0</v>
      </c>
      <c r="J142" s="19"/>
      <c r="K142" s="19"/>
      <c r="L142" s="19"/>
      <c r="M142" s="19"/>
      <c r="N142" s="19"/>
      <c r="O142" s="19"/>
      <c r="P142" s="25"/>
      <c r="Q142" s="19"/>
      <c r="R142" s="19"/>
      <c r="S142" s="20"/>
      <c r="T142" s="19"/>
    </row>
    <row r="143" spans="1:20">
      <c r="A143" s="18">
        <v>139</v>
      </c>
      <c r="B143" s="19"/>
      <c r="C143" s="26"/>
      <c r="D143" s="26"/>
      <c r="E143" s="21"/>
      <c r="F143" s="19"/>
      <c r="G143" s="21"/>
      <c r="H143" s="21"/>
      <c r="I143" s="23">
        <f t="shared" si="35"/>
        <v>0</v>
      </c>
      <c r="J143" s="19"/>
      <c r="K143" s="19"/>
      <c r="L143" s="19"/>
      <c r="M143" s="19"/>
      <c r="N143" s="19"/>
      <c r="O143" s="19"/>
      <c r="P143" s="25"/>
      <c r="Q143" s="19"/>
      <c r="R143" s="19"/>
      <c r="S143" s="20"/>
      <c r="T143" s="19"/>
    </row>
    <row r="144" spans="1:20">
      <c r="A144" s="18">
        <v>140</v>
      </c>
      <c r="B144" s="19"/>
      <c r="C144" s="26"/>
      <c r="D144" s="26"/>
      <c r="E144" s="21"/>
      <c r="F144" s="19"/>
      <c r="G144" s="21"/>
      <c r="H144" s="21"/>
      <c r="I144" s="23">
        <f t="shared" si="35"/>
        <v>0</v>
      </c>
      <c r="J144" s="19"/>
      <c r="K144" s="19"/>
      <c r="L144" s="19"/>
      <c r="M144" s="19"/>
      <c r="N144" s="19"/>
      <c r="O144" s="19"/>
      <c r="P144" s="25"/>
      <c r="Q144" s="19"/>
      <c r="R144" s="19"/>
      <c r="S144" s="20"/>
      <c r="T144" s="19"/>
    </row>
    <row r="145" spans="1:20">
      <c r="A145" s="18">
        <v>141</v>
      </c>
      <c r="B145" s="19"/>
      <c r="C145" s="19"/>
      <c r="D145" s="19"/>
      <c r="E145" s="21"/>
      <c r="F145" s="19"/>
      <c r="G145" s="21"/>
      <c r="H145" s="21"/>
      <c r="I145" s="23">
        <f t="shared" si="35"/>
        <v>0</v>
      </c>
      <c r="J145" s="19"/>
      <c r="K145" s="19"/>
      <c r="L145" s="19"/>
      <c r="M145" s="19"/>
      <c r="N145" s="19"/>
      <c r="O145" s="19"/>
      <c r="P145" s="25"/>
      <c r="Q145" s="19"/>
      <c r="R145" s="19"/>
      <c r="S145" s="19"/>
      <c r="T145" s="19"/>
    </row>
    <row r="146" spans="1:20">
      <c r="A146" s="18">
        <v>142</v>
      </c>
      <c r="B146" s="29"/>
      <c r="C146" s="19"/>
      <c r="D146" s="19"/>
      <c r="E146" s="21"/>
      <c r="F146" s="19"/>
      <c r="G146" s="21"/>
      <c r="H146" s="21"/>
      <c r="I146" s="23">
        <f t="shared" si="35"/>
        <v>0</v>
      </c>
      <c r="J146" s="19"/>
      <c r="K146" s="19"/>
      <c r="L146" s="19"/>
      <c r="M146" s="19"/>
      <c r="N146" s="19"/>
      <c r="O146" s="19"/>
      <c r="P146" s="25"/>
      <c r="Q146" s="19"/>
      <c r="R146" s="19"/>
      <c r="S146" s="19"/>
      <c r="T146" s="19"/>
    </row>
    <row r="147" spans="1:20">
      <c r="A147" s="18">
        <v>143</v>
      </c>
      <c r="B147" s="29"/>
      <c r="C147" s="19"/>
      <c r="D147" s="19"/>
      <c r="E147" s="21"/>
      <c r="F147" s="19"/>
      <c r="G147" s="21"/>
      <c r="H147" s="21"/>
      <c r="I147" s="23">
        <f t="shared" si="35"/>
        <v>0</v>
      </c>
      <c r="J147" s="19"/>
      <c r="K147" s="19"/>
      <c r="L147" s="19"/>
      <c r="M147" s="19"/>
      <c r="N147" s="19"/>
      <c r="O147" s="19"/>
      <c r="P147" s="25"/>
      <c r="Q147" s="19"/>
      <c r="R147" s="19"/>
      <c r="S147" s="19"/>
      <c r="T147" s="19"/>
    </row>
    <row r="148" spans="1:20">
      <c r="A148" s="18">
        <v>144</v>
      </c>
      <c r="B148" s="29"/>
      <c r="C148" s="19"/>
      <c r="D148" s="19"/>
      <c r="E148" s="21"/>
      <c r="F148" s="19"/>
      <c r="G148" s="21"/>
      <c r="H148" s="21"/>
      <c r="I148" s="23">
        <f t="shared" si="35"/>
        <v>0</v>
      </c>
      <c r="J148" s="19"/>
      <c r="K148" s="19"/>
      <c r="L148" s="19"/>
      <c r="M148" s="19"/>
      <c r="N148" s="19"/>
      <c r="O148" s="19"/>
      <c r="P148" s="25"/>
      <c r="Q148" s="19"/>
      <c r="R148" s="19"/>
      <c r="S148" s="19"/>
      <c r="T148" s="19"/>
    </row>
    <row r="149" spans="1:20">
      <c r="A149" s="18">
        <v>145</v>
      </c>
      <c r="B149" s="29"/>
      <c r="C149" s="19"/>
      <c r="D149" s="19"/>
      <c r="E149" s="21"/>
      <c r="F149" s="19"/>
      <c r="G149" s="21"/>
      <c r="H149" s="21"/>
      <c r="I149" s="23">
        <f t="shared" si="35"/>
        <v>0</v>
      </c>
      <c r="J149" s="19"/>
      <c r="K149" s="19"/>
      <c r="L149" s="19"/>
      <c r="M149" s="19"/>
      <c r="N149" s="19"/>
      <c r="O149" s="19"/>
      <c r="P149" s="25"/>
      <c r="Q149" s="19"/>
      <c r="R149" s="19"/>
      <c r="S149" s="19"/>
      <c r="T149" s="19"/>
    </row>
    <row r="150" spans="1:20">
      <c r="A150" s="18">
        <v>146</v>
      </c>
      <c r="B150" s="29"/>
      <c r="C150" s="19"/>
      <c r="D150" s="19"/>
      <c r="E150" s="21"/>
      <c r="F150" s="19"/>
      <c r="G150" s="21"/>
      <c r="H150" s="21"/>
      <c r="I150" s="23">
        <f t="shared" si="35"/>
        <v>0</v>
      </c>
      <c r="J150" s="19"/>
      <c r="K150" s="19"/>
      <c r="L150" s="19"/>
      <c r="M150" s="19"/>
      <c r="N150" s="19"/>
      <c r="O150" s="19"/>
      <c r="P150" s="25"/>
      <c r="Q150" s="19"/>
      <c r="R150" s="19"/>
      <c r="S150" s="19"/>
      <c r="T150" s="19"/>
    </row>
    <row r="151" spans="1:20">
      <c r="A151" s="18">
        <v>147</v>
      </c>
      <c r="B151" s="29"/>
      <c r="C151" s="19"/>
      <c r="D151" s="19"/>
      <c r="E151" s="21"/>
      <c r="F151" s="19"/>
      <c r="G151" s="21"/>
      <c r="H151" s="21"/>
      <c r="I151" s="23">
        <f t="shared" si="35"/>
        <v>0</v>
      </c>
      <c r="J151" s="19"/>
      <c r="K151" s="19"/>
      <c r="L151" s="19"/>
      <c r="M151" s="19"/>
      <c r="N151" s="19"/>
      <c r="O151" s="19"/>
      <c r="P151" s="25"/>
      <c r="Q151" s="19"/>
      <c r="R151" s="19"/>
      <c r="S151" s="19"/>
      <c r="T151" s="19"/>
    </row>
    <row r="152" spans="1:20">
      <c r="A152" s="18">
        <v>148</v>
      </c>
      <c r="B152" s="29"/>
      <c r="C152" s="19"/>
      <c r="D152" s="19"/>
      <c r="E152" s="21"/>
      <c r="F152" s="19"/>
      <c r="G152" s="21"/>
      <c r="H152" s="21"/>
      <c r="I152" s="23">
        <f t="shared" si="35"/>
        <v>0</v>
      </c>
      <c r="J152" s="19"/>
      <c r="K152" s="19"/>
      <c r="L152" s="19"/>
      <c r="M152" s="19"/>
      <c r="N152" s="19"/>
      <c r="O152" s="19"/>
      <c r="P152" s="25"/>
      <c r="Q152" s="19"/>
      <c r="R152" s="19"/>
      <c r="S152" s="19"/>
      <c r="T152" s="19"/>
    </row>
    <row r="153" spans="1:20">
      <c r="A153" s="18">
        <v>149</v>
      </c>
      <c r="B153" s="29"/>
      <c r="C153" s="19"/>
      <c r="D153" s="19"/>
      <c r="E153" s="21"/>
      <c r="F153" s="19"/>
      <c r="G153" s="21"/>
      <c r="H153" s="21"/>
      <c r="I153" s="23">
        <f t="shared" si="35"/>
        <v>0</v>
      </c>
      <c r="J153" s="19"/>
      <c r="K153" s="19"/>
      <c r="L153" s="19"/>
      <c r="M153" s="19"/>
      <c r="N153" s="19"/>
      <c r="O153" s="19"/>
      <c r="P153" s="25"/>
      <c r="Q153" s="19"/>
      <c r="R153" s="19"/>
      <c r="S153" s="19"/>
      <c r="T153" s="19"/>
    </row>
    <row r="154" spans="1:20">
      <c r="A154" s="18">
        <v>150</v>
      </c>
      <c r="B154" s="29"/>
      <c r="C154" s="19"/>
      <c r="D154" s="19"/>
      <c r="E154" s="21"/>
      <c r="F154" s="19"/>
      <c r="G154" s="21"/>
      <c r="H154" s="21"/>
      <c r="I154" s="23">
        <f t="shared" si="35"/>
        <v>0</v>
      </c>
      <c r="J154" s="19"/>
      <c r="K154" s="19"/>
      <c r="L154" s="19"/>
      <c r="M154" s="19"/>
      <c r="N154" s="19"/>
      <c r="O154" s="19"/>
      <c r="P154" s="25"/>
      <c r="Q154" s="19"/>
      <c r="R154" s="19"/>
      <c r="S154" s="19"/>
      <c r="T154" s="19"/>
    </row>
    <row r="155" spans="1:20">
      <c r="A155" s="18">
        <v>151</v>
      </c>
      <c r="B155" s="29"/>
      <c r="C155" s="19"/>
      <c r="D155" s="19"/>
      <c r="E155" s="21"/>
      <c r="F155" s="19"/>
      <c r="G155" s="21"/>
      <c r="H155" s="21"/>
      <c r="I155" s="23">
        <f t="shared" si="35"/>
        <v>0</v>
      </c>
      <c r="J155" s="19"/>
      <c r="K155" s="19"/>
      <c r="L155" s="19"/>
      <c r="M155" s="19"/>
      <c r="N155" s="19"/>
      <c r="O155" s="19"/>
      <c r="P155" s="25"/>
      <c r="Q155" s="19"/>
      <c r="R155" s="19"/>
      <c r="S155" s="19"/>
      <c r="T155" s="19"/>
    </row>
    <row r="156" spans="1:20">
      <c r="A156" s="18">
        <v>152</v>
      </c>
      <c r="B156" s="29"/>
      <c r="C156" s="19"/>
      <c r="D156" s="19"/>
      <c r="E156" s="21"/>
      <c r="F156" s="19"/>
      <c r="G156" s="21"/>
      <c r="H156" s="21"/>
      <c r="I156" s="23">
        <f t="shared" si="35"/>
        <v>0</v>
      </c>
      <c r="J156" s="19"/>
      <c r="K156" s="19"/>
      <c r="L156" s="19"/>
      <c r="M156" s="19"/>
      <c r="N156" s="19"/>
      <c r="O156" s="19"/>
      <c r="P156" s="25"/>
      <c r="Q156" s="19"/>
      <c r="R156" s="19"/>
      <c r="S156" s="19"/>
      <c r="T156" s="19"/>
    </row>
    <row r="157" spans="1:20">
      <c r="A157" s="18">
        <v>153</v>
      </c>
      <c r="B157" s="29"/>
      <c r="C157" s="19"/>
      <c r="D157" s="19"/>
      <c r="E157" s="21"/>
      <c r="F157" s="19"/>
      <c r="G157" s="21"/>
      <c r="H157" s="21"/>
      <c r="I157" s="23">
        <f t="shared" si="35"/>
        <v>0</v>
      </c>
      <c r="J157" s="19"/>
      <c r="K157" s="19"/>
      <c r="L157" s="19"/>
      <c r="M157" s="19"/>
      <c r="N157" s="19"/>
      <c r="O157" s="19"/>
      <c r="P157" s="25"/>
      <c r="Q157" s="19"/>
      <c r="R157" s="19"/>
      <c r="S157" s="19"/>
      <c r="T157" s="19"/>
    </row>
    <row r="158" spans="1:20">
      <c r="A158" s="18">
        <v>154</v>
      </c>
      <c r="B158" s="29"/>
      <c r="C158" s="19"/>
      <c r="D158" s="19"/>
      <c r="E158" s="21"/>
      <c r="F158" s="19"/>
      <c r="G158" s="21"/>
      <c r="H158" s="21"/>
      <c r="I158" s="23">
        <f t="shared" si="35"/>
        <v>0</v>
      </c>
      <c r="J158" s="19"/>
      <c r="K158" s="19"/>
      <c r="L158" s="19"/>
      <c r="M158" s="19"/>
      <c r="N158" s="19"/>
      <c r="O158" s="19"/>
      <c r="P158" s="25"/>
      <c r="Q158" s="19"/>
      <c r="R158" s="19"/>
      <c r="S158" s="19"/>
      <c r="T158" s="19"/>
    </row>
    <row r="159" spans="1:20">
      <c r="A159" s="18">
        <v>155</v>
      </c>
      <c r="B159" s="29"/>
      <c r="C159" s="19"/>
      <c r="D159" s="19"/>
      <c r="E159" s="21"/>
      <c r="F159" s="19"/>
      <c r="G159" s="21"/>
      <c r="H159" s="21"/>
      <c r="I159" s="23">
        <f t="shared" si="35"/>
        <v>0</v>
      </c>
      <c r="J159" s="19"/>
      <c r="K159" s="19"/>
      <c r="L159" s="19"/>
      <c r="M159" s="19"/>
      <c r="N159" s="19"/>
      <c r="O159" s="19"/>
      <c r="P159" s="25"/>
      <c r="Q159" s="19"/>
      <c r="R159" s="19"/>
      <c r="S159" s="19"/>
      <c r="T159" s="19"/>
    </row>
    <row r="160" spans="1:20">
      <c r="A160" s="18">
        <v>156</v>
      </c>
      <c r="B160" s="29"/>
      <c r="C160" s="19"/>
      <c r="D160" s="19"/>
      <c r="E160" s="21"/>
      <c r="F160" s="19"/>
      <c r="G160" s="21"/>
      <c r="H160" s="21"/>
      <c r="I160" s="23">
        <f t="shared" si="35"/>
        <v>0</v>
      </c>
      <c r="J160" s="19"/>
      <c r="K160" s="19"/>
      <c r="L160" s="19"/>
      <c r="M160" s="19"/>
      <c r="N160" s="19"/>
      <c r="O160" s="19"/>
      <c r="P160" s="25"/>
      <c r="Q160" s="19"/>
      <c r="R160" s="19"/>
      <c r="S160" s="19"/>
      <c r="T160" s="19"/>
    </row>
    <row r="161" spans="1:20">
      <c r="A161" s="18">
        <v>157</v>
      </c>
      <c r="B161" s="29"/>
      <c r="C161" s="19"/>
      <c r="D161" s="19"/>
      <c r="E161" s="21"/>
      <c r="F161" s="19"/>
      <c r="G161" s="21"/>
      <c r="H161" s="21"/>
      <c r="I161" s="23">
        <f t="shared" si="35"/>
        <v>0</v>
      </c>
      <c r="J161" s="19"/>
      <c r="K161" s="19"/>
      <c r="L161" s="19"/>
      <c r="M161" s="19"/>
      <c r="N161" s="19"/>
      <c r="O161" s="19"/>
      <c r="P161" s="25"/>
      <c r="Q161" s="19"/>
      <c r="R161" s="19"/>
      <c r="S161" s="19"/>
      <c r="T161" s="19"/>
    </row>
    <row r="162" spans="1:20">
      <c r="A162" s="18">
        <v>158</v>
      </c>
      <c r="B162" s="29"/>
      <c r="C162" s="19"/>
      <c r="D162" s="19"/>
      <c r="E162" s="21"/>
      <c r="F162" s="19"/>
      <c r="G162" s="21"/>
      <c r="H162" s="21"/>
      <c r="I162" s="23">
        <f t="shared" si="35"/>
        <v>0</v>
      </c>
      <c r="J162" s="19"/>
      <c r="K162" s="19"/>
      <c r="L162" s="19"/>
      <c r="M162" s="19"/>
      <c r="N162" s="19"/>
      <c r="O162" s="19"/>
      <c r="P162" s="25"/>
      <c r="Q162" s="19"/>
      <c r="R162" s="19"/>
      <c r="S162" s="19"/>
      <c r="T162" s="19"/>
    </row>
    <row r="163" spans="1:20">
      <c r="A163" s="18">
        <v>159</v>
      </c>
      <c r="B163" s="29"/>
      <c r="C163" s="19"/>
      <c r="D163" s="19"/>
      <c r="E163" s="21"/>
      <c r="F163" s="19"/>
      <c r="G163" s="21"/>
      <c r="H163" s="21"/>
      <c r="I163" s="23">
        <f t="shared" si="35"/>
        <v>0</v>
      </c>
      <c r="J163" s="19"/>
      <c r="K163" s="19"/>
      <c r="L163" s="19"/>
      <c r="M163" s="19"/>
      <c r="N163" s="19"/>
      <c r="O163" s="19"/>
      <c r="P163" s="25"/>
      <c r="Q163" s="19"/>
      <c r="R163" s="19"/>
      <c r="S163" s="19"/>
      <c r="T163" s="19"/>
    </row>
    <row r="164" spans="1:20">
      <c r="A164" s="18">
        <v>160</v>
      </c>
      <c r="B164" s="29"/>
      <c r="C164" s="19"/>
      <c r="D164" s="19"/>
      <c r="E164" s="21"/>
      <c r="F164" s="19"/>
      <c r="G164" s="21"/>
      <c r="H164" s="21"/>
      <c r="I164" s="23">
        <f t="shared" si="35"/>
        <v>0</v>
      </c>
      <c r="J164" s="19"/>
      <c r="K164" s="19"/>
      <c r="L164" s="19"/>
      <c r="M164" s="19"/>
      <c r="N164" s="19"/>
      <c r="O164" s="19"/>
      <c r="P164" s="25"/>
      <c r="Q164" s="19"/>
      <c r="R164" s="19"/>
      <c r="S164" s="19"/>
      <c r="T164" s="19"/>
    </row>
    <row r="165" spans="1:20">
      <c r="A165" s="17" t="s">
        <v>11</v>
      </c>
      <c r="B165" s="17"/>
      <c r="C165" s="17">
        <f>COUNTIFS(C5:C164,"*")</f>
        <v>111</v>
      </c>
      <c r="D165" s="17"/>
      <c r="E165" s="31"/>
      <c r="F165" s="17"/>
      <c r="G165" s="17">
        <f>SUM(G5:G164)</f>
        <v>4770</v>
      </c>
      <c r="H165" s="17">
        <f>SUM(H5:H164)</f>
        <v>4855</v>
      </c>
      <c r="I165" s="17">
        <f>SUM(I5:I164)</f>
        <v>9625</v>
      </c>
      <c r="J165" s="17"/>
      <c r="K165" s="17"/>
      <c r="L165" s="17"/>
      <c r="M165" s="17"/>
      <c r="N165" s="17"/>
      <c r="O165" s="17"/>
      <c r="P165" s="32"/>
      <c r="Q165" s="17"/>
      <c r="R165" s="17"/>
      <c r="S165" s="17"/>
      <c r="T165" s="33"/>
    </row>
    <row r="166" spans="1:20">
      <c r="A166" s="34" t="s">
        <v>61</v>
      </c>
      <c r="B166" s="35">
        <f>COUNTIF(B$5:B$164,"Team 1")</f>
        <v>72</v>
      </c>
      <c r="C166" s="34" t="s">
        <v>27</v>
      </c>
      <c r="D166" s="35">
        <f>COUNTIF(D5:D164,"Anganwadi")</f>
        <v>55</v>
      </c>
    </row>
    <row r="167" spans="1:20">
      <c r="A167" s="34" t="s">
        <v>62</v>
      </c>
      <c r="B167" s="35">
        <f>COUNTIF(B$6:B$164,"Team 2")</f>
        <v>39</v>
      </c>
      <c r="C167" s="34" t="s">
        <v>25</v>
      </c>
      <c r="D167" s="35">
        <f>COUNTIF(D5:D164,"School")</f>
        <v>56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5" activePane="bottomRight" state="frozen"/>
      <selection pane="topRight" activeCell="C1" sqref="C1"/>
      <selection pane="bottomLeft" activeCell="A5" sqref="A5"/>
      <selection pane="bottomRight" activeCell="C3" sqref="C3:C4"/>
    </sheetView>
  </sheetViews>
  <sheetFormatPr defaultRowHeight="15.75"/>
  <cols>
    <col min="1" max="1" width="6.28515625" style="14" bestFit="1" customWidth="1"/>
    <col min="2" max="2" width="13.28515625" style="14" customWidth="1"/>
    <col min="3" max="3" width="25.85546875" style="14" customWidth="1"/>
    <col min="4" max="4" width="17.5703125" style="14" bestFit="1" customWidth="1"/>
    <col min="5" max="5" width="16" style="36" customWidth="1"/>
    <col min="6" max="6" width="17" style="14" customWidth="1"/>
    <col min="7" max="7" width="6.140625" style="36" customWidth="1"/>
    <col min="8" max="8" width="6.42578125" style="36" bestFit="1" customWidth="1"/>
    <col min="9" max="9" width="6.42578125" style="14" bestFit="1" customWidth="1"/>
    <col min="10" max="10" width="16.7109375" style="14" customWidth="1"/>
    <col min="11" max="13" width="19.5703125" style="14" customWidth="1"/>
    <col min="14" max="14" width="19.140625" style="14" customWidth="1"/>
    <col min="15" max="15" width="15" style="14" bestFit="1" customWidth="1"/>
    <col min="16" max="16" width="15.28515625" style="14" customWidth="1"/>
    <col min="17" max="17" width="11.5703125" style="14" bestFit="1" customWidth="1"/>
    <col min="18" max="18" width="17.5703125" style="14" customWidth="1"/>
    <col min="19" max="19" width="19.5703125" style="14" customWidth="1"/>
    <col min="20" max="16384" width="9.140625" style="14"/>
  </cols>
  <sheetData>
    <row r="1" spans="1:20" ht="51" customHeight="1">
      <c r="A1" s="125" t="s">
        <v>1425</v>
      </c>
      <c r="B1" s="125"/>
      <c r="C1" s="125"/>
      <c r="D1" s="126"/>
      <c r="E1" s="126"/>
      <c r="F1" s="126"/>
      <c r="G1" s="126"/>
      <c r="H1" s="126"/>
      <c r="I1" s="126"/>
      <c r="J1" s="126"/>
      <c r="K1" s="126"/>
      <c r="L1" s="126"/>
      <c r="M1" s="126"/>
      <c r="N1" s="126"/>
      <c r="O1" s="126"/>
      <c r="P1" s="126"/>
      <c r="Q1" s="126"/>
      <c r="R1" s="126"/>
      <c r="S1" s="126"/>
    </row>
    <row r="2" spans="1:20">
      <c r="A2" s="129" t="s">
        <v>59</v>
      </c>
      <c r="B2" s="130"/>
      <c r="C2" s="130"/>
      <c r="D2" s="15" t="s">
        <v>1160</v>
      </c>
      <c r="E2" s="16"/>
      <c r="F2" s="16"/>
      <c r="G2" s="16"/>
      <c r="H2" s="16"/>
      <c r="I2" s="16"/>
      <c r="J2" s="16"/>
      <c r="K2" s="16"/>
      <c r="L2" s="16"/>
      <c r="M2" s="16"/>
      <c r="N2" s="16"/>
      <c r="O2" s="16"/>
      <c r="P2" s="16"/>
      <c r="Q2" s="16"/>
      <c r="R2" s="16"/>
      <c r="S2" s="16"/>
    </row>
    <row r="3" spans="1:20" ht="24" customHeight="1">
      <c r="A3" s="124" t="s">
        <v>14</v>
      </c>
      <c r="B3" s="127" t="s">
        <v>777</v>
      </c>
      <c r="C3" s="123" t="s">
        <v>7</v>
      </c>
      <c r="D3" s="123" t="s">
        <v>55</v>
      </c>
      <c r="E3" s="123" t="s">
        <v>16</v>
      </c>
      <c r="F3" s="123" t="s">
        <v>347</v>
      </c>
      <c r="G3" s="123" t="s">
        <v>8</v>
      </c>
      <c r="H3" s="123"/>
      <c r="I3" s="123"/>
      <c r="J3" s="123" t="s">
        <v>33</v>
      </c>
      <c r="K3" s="127" t="s">
        <v>35</v>
      </c>
      <c r="L3" s="127" t="s">
        <v>52</v>
      </c>
      <c r="M3" s="127" t="s">
        <v>53</v>
      </c>
      <c r="N3" s="127" t="s">
        <v>36</v>
      </c>
      <c r="O3" s="127" t="s">
        <v>37</v>
      </c>
      <c r="P3" s="124" t="s">
        <v>54</v>
      </c>
      <c r="Q3" s="123" t="s">
        <v>778</v>
      </c>
      <c r="R3" s="123" t="s">
        <v>34</v>
      </c>
      <c r="S3" s="123" t="s">
        <v>779</v>
      </c>
      <c r="T3" s="123" t="s">
        <v>13</v>
      </c>
    </row>
    <row r="4" spans="1:20" ht="25.5" customHeight="1">
      <c r="A4" s="124"/>
      <c r="B4" s="131"/>
      <c r="C4" s="123"/>
      <c r="D4" s="123"/>
      <c r="E4" s="123"/>
      <c r="F4" s="123"/>
      <c r="G4" s="17" t="s">
        <v>9</v>
      </c>
      <c r="H4" s="17" t="s">
        <v>10</v>
      </c>
      <c r="I4" s="17" t="s">
        <v>11</v>
      </c>
      <c r="J4" s="123"/>
      <c r="K4" s="128"/>
      <c r="L4" s="128"/>
      <c r="M4" s="128"/>
      <c r="N4" s="128"/>
      <c r="O4" s="128"/>
      <c r="P4" s="124"/>
      <c r="Q4" s="124"/>
      <c r="R4" s="123"/>
      <c r="S4" s="123"/>
      <c r="T4" s="123"/>
    </row>
    <row r="5" spans="1:20">
      <c r="A5" s="18">
        <v>1</v>
      </c>
      <c r="B5" s="19" t="s">
        <v>61</v>
      </c>
      <c r="C5" s="19" t="s">
        <v>1161</v>
      </c>
      <c r="D5" s="19" t="s">
        <v>27</v>
      </c>
      <c r="E5" s="21">
        <v>18307070421</v>
      </c>
      <c r="F5" s="19"/>
      <c r="G5" s="21">
        <v>20</v>
      </c>
      <c r="H5" s="21">
        <v>24</v>
      </c>
      <c r="I5" s="23">
        <f t="shared" ref="I5:I9" si="0">SUM(G5:H5)</f>
        <v>44</v>
      </c>
      <c r="J5" s="19">
        <v>9954330804</v>
      </c>
      <c r="K5" s="19" t="s">
        <v>466</v>
      </c>
      <c r="L5" s="19" t="s">
        <v>478</v>
      </c>
      <c r="M5" s="19">
        <v>9859877145</v>
      </c>
      <c r="N5" s="19" t="s">
        <v>479</v>
      </c>
      <c r="O5" s="19">
        <v>9613008254</v>
      </c>
      <c r="P5" s="25">
        <v>43525</v>
      </c>
      <c r="Q5" s="19" t="s">
        <v>1392</v>
      </c>
      <c r="R5" s="19" t="s">
        <v>744</v>
      </c>
      <c r="S5" s="19" t="s">
        <v>98</v>
      </c>
      <c r="T5" s="19"/>
    </row>
    <row r="6" spans="1:20">
      <c r="A6" s="18">
        <v>2</v>
      </c>
      <c r="B6" s="29" t="s">
        <v>61</v>
      </c>
      <c r="C6" s="19" t="s">
        <v>1162</v>
      </c>
      <c r="D6" s="19" t="s">
        <v>25</v>
      </c>
      <c r="E6" s="21">
        <v>18120415409</v>
      </c>
      <c r="F6" s="19" t="s">
        <v>95</v>
      </c>
      <c r="G6" s="21">
        <v>78</v>
      </c>
      <c r="H6" s="21">
        <v>69</v>
      </c>
      <c r="I6" s="23">
        <f t="shared" si="0"/>
        <v>147</v>
      </c>
      <c r="J6" s="19">
        <v>9954334899</v>
      </c>
      <c r="K6" s="19" t="s">
        <v>466</v>
      </c>
      <c r="L6" s="19" t="s">
        <v>1077</v>
      </c>
      <c r="M6" s="19">
        <v>9435383311</v>
      </c>
      <c r="N6" s="19" t="s">
        <v>1078</v>
      </c>
      <c r="O6" s="19">
        <v>9613750120</v>
      </c>
      <c r="P6" s="25">
        <v>43525</v>
      </c>
      <c r="Q6" s="19" t="s">
        <v>1392</v>
      </c>
      <c r="R6" s="19" t="s">
        <v>378</v>
      </c>
      <c r="S6" s="19" t="s">
        <v>98</v>
      </c>
      <c r="T6" s="19"/>
    </row>
    <row r="7" spans="1:20">
      <c r="A7" s="18">
        <v>3</v>
      </c>
      <c r="B7" s="29" t="s">
        <v>61</v>
      </c>
      <c r="C7" s="19" t="s">
        <v>1163</v>
      </c>
      <c r="D7" s="19" t="s">
        <v>25</v>
      </c>
      <c r="E7" s="21">
        <v>18120413401</v>
      </c>
      <c r="F7" s="19" t="s">
        <v>89</v>
      </c>
      <c r="G7" s="21">
        <v>19</v>
      </c>
      <c r="H7" s="21">
        <v>20</v>
      </c>
      <c r="I7" s="23">
        <f t="shared" si="0"/>
        <v>39</v>
      </c>
      <c r="J7" s="19">
        <v>9678631054</v>
      </c>
      <c r="K7" s="19" t="s">
        <v>474</v>
      </c>
      <c r="L7" s="19" t="s">
        <v>471</v>
      </c>
      <c r="M7" s="19">
        <v>9613516659</v>
      </c>
      <c r="N7" s="19" t="s">
        <v>1007</v>
      </c>
      <c r="O7" s="19">
        <v>8486903735</v>
      </c>
      <c r="P7" s="25">
        <v>43525</v>
      </c>
      <c r="Q7" s="19" t="s">
        <v>1392</v>
      </c>
      <c r="R7" s="19" t="s">
        <v>378</v>
      </c>
      <c r="S7" s="19" t="s">
        <v>98</v>
      </c>
      <c r="T7" s="19"/>
    </row>
    <row r="8" spans="1:20" ht="31.5">
      <c r="A8" s="18">
        <v>4</v>
      </c>
      <c r="B8" s="19" t="s">
        <v>61</v>
      </c>
      <c r="C8" s="19" t="s">
        <v>1167</v>
      </c>
      <c r="D8" s="19" t="s">
        <v>25</v>
      </c>
      <c r="E8" s="21">
        <v>18120415801</v>
      </c>
      <c r="F8" s="19" t="s">
        <v>93</v>
      </c>
      <c r="G8" s="21">
        <v>93</v>
      </c>
      <c r="H8" s="21">
        <v>94</v>
      </c>
      <c r="I8" s="23">
        <f t="shared" si="0"/>
        <v>187</v>
      </c>
      <c r="J8" s="19">
        <v>9531259626</v>
      </c>
      <c r="K8" s="19" t="s">
        <v>174</v>
      </c>
      <c r="L8" s="19" t="s">
        <v>175</v>
      </c>
      <c r="M8" s="19"/>
      <c r="N8" s="19" t="s">
        <v>192</v>
      </c>
      <c r="O8" s="19">
        <v>8876656821</v>
      </c>
      <c r="P8" s="25">
        <v>43526</v>
      </c>
      <c r="Q8" s="19" t="s">
        <v>1393</v>
      </c>
      <c r="R8" s="19" t="s">
        <v>1168</v>
      </c>
      <c r="S8" s="19" t="s">
        <v>98</v>
      </c>
      <c r="T8" s="19"/>
    </row>
    <row r="9" spans="1:20">
      <c r="A9" s="18">
        <v>5</v>
      </c>
      <c r="B9" s="29" t="s">
        <v>61</v>
      </c>
      <c r="C9" s="19" t="s">
        <v>1387</v>
      </c>
      <c r="D9" s="19" t="s">
        <v>25</v>
      </c>
      <c r="E9" s="21">
        <v>18120405308</v>
      </c>
      <c r="F9" s="19" t="s">
        <v>93</v>
      </c>
      <c r="G9" s="21">
        <v>18</v>
      </c>
      <c r="H9" s="21">
        <v>23</v>
      </c>
      <c r="I9" s="23">
        <f t="shared" si="0"/>
        <v>41</v>
      </c>
      <c r="J9" s="19"/>
      <c r="K9" s="20" t="s">
        <v>118</v>
      </c>
      <c r="L9" s="20" t="s">
        <v>119</v>
      </c>
      <c r="M9" s="20">
        <v>9859471112</v>
      </c>
      <c r="N9" s="20" t="s">
        <v>1388</v>
      </c>
      <c r="O9" s="20">
        <v>9864665864</v>
      </c>
      <c r="P9" s="24">
        <v>43526</v>
      </c>
      <c r="Q9" s="20" t="s">
        <v>1393</v>
      </c>
      <c r="R9" s="20" t="s">
        <v>375</v>
      </c>
      <c r="S9" s="20" t="s">
        <v>98</v>
      </c>
      <c r="T9" s="19"/>
    </row>
    <row r="10" spans="1:20">
      <c r="A10" s="18">
        <v>6</v>
      </c>
      <c r="B10" s="29" t="s">
        <v>61</v>
      </c>
      <c r="C10" s="19" t="s">
        <v>1164</v>
      </c>
      <c r="D10" s="19" t="s">
        <v>27</v>
      </c>
      <c r="E10" s="21">
        <v>18307070515</v>
      </c>
      <c r="F10" s="19"/>
      <c r="G10" s="21">
        <v>10</v>
      </c>
      <c r="H10" s="21">
        <v>19</v>
      </c>
      <c r="I10" s="23">
        <f t="shared" ref="I10:I16" si="1">SUM(G10:H10)</f>
        <v>29</v>
      </c>
      <c r="J10" s="19">
        <v>8011563597</v>
      </c>
      <c r="K10" s="20" t="s">
        <v>474</v>
      </c>
      <c r="L10" s="20" t="s">
        <v>475</v>
      </c>
      <c r="M10" s="20">
        <v>8724962533</v>
      </c>
      <c r="N10" s="20" t="s">
        <v>516</v>
      </c>
      <c r="O10" s="20">
        <v>9577301679</v>
      </c>
      <c r="P10" s="25">
        <v>43528</v>
      </c>
      <c r="Q10" s="19" t="s">
        <v>1389</v>
      </c>
      <c r="R10" s="19" t="s">
        <v>373</v>
      </c>
      <c r="S10" s="19" t="s">
        <v>98</v>
      </c>
      <c r="T10" s="19"/>
    </row>
    <row r="11" spans="1:20">
      <c r="A11" s="18">
        <v>7</v>
      </c>
      <c r="B11" s="19" t="s">
        <v>61</v>
      </c>
      <c r="C11" s="19" t="s">
        <v>1165</v>
      </c>
      <c r="D11" s="19" t="s">
        <v>25</v>
      </c>
      <c r="E11" s="21">
        <v>18120413603</v>
      </c>
      <c r="F11" s="19" t="s">
        <v>89</v>
      </c>
      <c r="G11" s="21">
        <v>24</v>
      </c>
      <c r="H11" s="21">
        <v>25</v>
      </c>
      <c r="I11" s="23">
        <f t="shared" si="1"/>
        <v>49</v>
      </c>
      <c r="J11" s="19">
        <v>7399534962</v>
      </c>
      <c r="K11" s="19" t="s">
        <v>466</v>
      </c>
      <c r="L11" s="19" t="s">
        <v>1077</v>
      </c>
      <c r="M11" s="19">
        <v>9435383311</v>
      </c>
      <c r="N11" s="19" t="s">
        <v>1078</v>
      </c>
      <c r="O11" s="19">
        <v>9613750120</v>
      </c>
      <c r="P11" s="25">
        <v>43528</v>
      </c>
      <c r="Q11" s="19" t="s">
        <v>1389</v>
      </c>
      <c r="R11" s="19" t="s">
        <v>400</v>
      </c>
      <c r="S11" s="19" t="s">
        <v>98</v>
      </c>
      <c r="T11" s="19"/>
    </row>
    <row r="12" spans="1:20">
      <c r="A12" s="18">
        <v>8</v>
      </c>
      <c r="B12" s="29" t="s">
        <v>61</v>
      </c>
      <c r="C12" s="19" t="s">
        <v>1166</v>
      </c>
      <c r="D12" s="19" t="s">
        <v>25</v>
      </c>
      <c r="E12" s="21">
        <v>18120413609</v>
      </c>
      <c r="F12" s="19" t="s">
        <v>95</v>
      </c>
      <c r="G12" s="21">
        <v>39</v>
      </c>
      <c r="H12" s="21">
        <v>54</v>
      </c>
      <c r="I12" s="23">
        <f t="shared" si="1"/>
        <v>93</v>
      </c>
      <c r="J12" s="19">
        <v>9435085183</v>
      </c>
      <c r="K12" s="19" t="s">
        <v>466</v>
      </c>
      <c r="L12" s="19" t="s">
        <v>1077</v>
      </c>
      <c r="M12" s="19">
        <v>9435383311</v>
      </c>
      <c r="N12" s="19" t="s">
        <v>1078</v>
      </c>
      <c r="O12" s="19">
        <v>9613750120</v>
      </c>
      <c r="P12" s="25">
        <v>43528</v>
      </c>
      <c r="Q12" s="19" t="s">
        <v>1389</v>
      </c>
      <c r="R12" s="19" t="s">
        <v>400</v>
      </c>
      <c r="S12" s="19" t="s">
        <v>98</v>
      </c>
      <c r="T12" s="19"/>
    </row>
    <row r="13" spans="1:20">
      <c r="A13" s="18">
        <v>9</v>
      </c>
      <c r="B13" s="19" t="s">
        <v>61</v>
      </c>
      <c r="C13" s="19" t="s">
        <v>1172</v>
      </c>
      <c r="D13" s="19" t="s">
        <v>27</v>
      </c>
      <c r="E13" s="21">
        <v>18307070319</v>
      </c>
      <c r="F13" s="19"/>
      <c r="G13" s="21">
        <v>4</v>
      </c>
      <c r="H13" s="21">
        <v>7</v>
      </c>
      <c r="I13" s="23">
        <f t="shared" si="1"/>
        <v>11</v>
      </c>
      <c r="J13" s="19">
        <v>8011865161</v>
      </c>
      <c r="K13" s="19" t="s">
        <v>736</v>
      </c>
      <c r="L13" s="19" t="s">
        <v>737</v>
      </c>
      <c r="M13" s="19">
        <v>8876298245</v>
      </c>
      <c r="N13" s="19" t="s">
        <v>738</v>
      </c>
      <c r="O13" s="19">
        <v>8011631491</v>
      </c>
      <c r="P13" s="25">
        <v>43529</v>
      </c>
      <c r="Q13" s="19" t="s">
        <v>1394</v>
      </c>
      <c r="R13" s="19" t="s">
        <v>380</v>
      </c>
      <c r="S13" s="19" t="s">
        <v>98</v>
      </c>
      <c r="T13" s="19"/>
    </row>
    <row r="14" spans="1:20">
      <c r="A14" s="18">
        <v>10</v>
      </c>
      <c r="B14" s="19" t="s">
        <v>61</v>
      </c>
      <c r="C14" s="19" t="s">
        <v>1173</v>
      </c>
      <c r="D14" s="19" t="s">
        <v>27</v>
      </c>
      <c r="E14" s="21">
        <v>18307070318</v>
      </c>
      <c r="F14" s="19"/>
      <c r="G14" s="21">
        <v>12</v>
      </c>
      <c r="H14" s="21">
        <v>9</v>
      </c>
      <c r="I14" s="23">
        <f t="shared" si="1"/>
        <v>21</v>
      </c>
      <c r="J14" s="19">
        <v>9854719051</v>
      </c>
      <c r="K14" s="19" t="s">
        <v>736</v>
      </c>
      <c r="L14" s="19" t="s">
        <v>498</v>
      </c>
      <c r="M14" s="19">
        <v>9954009511</v>
      </c>
      <c r="N14" s="19" t="s">
        <v>1088</v>
      </c>
      <c r="O14" s="19">
        <v>9678953674</v>
      </c>
      <c r="P14" s="25">
        <v>43529</v>
      </c>
      <c r="Q14" s="19" t="s">
        <v>1394</v>
      </c>
      <c r="R14" s="19" t="s">
        <v>424</v>
      </c>
      <c r="S14" s="19" t="s">
        <v>98</v>
      </c>
      <c r="T14" s="19"/>
    </row>
    <row r="15" spans="1:20">
      <c r="A15" s="18">
        <v>11</v>
      </c>
      <c r="B15" s="19" t="s">
        <v>61</v>
      </c>
      <c r="C15" s="19" t="s">
        <v>1174</v>
      </c>
      <c r="D15" s="19" t="s">
        <v>25</v>
      </c>
      <c r="E15" s="21">
        <v>18120413703</v>
      </c>
      <c r="F15" s="19" t="s">
        <v>95</v>
      </c>
      <c r="G15" s="21">
        <v>40</v>
      </c>
      <c r="H15" s="21">
        <v>59</v>
      </c>
      <c r="I15" s="23">
        <f t="shared" si="1"/>
        <v>99</v>
      </c>
      <c r="J15" s="19">
        <v>7896147756</v>
      </c>
      <c r="K15" s="19" t="s">
        <v>99</v>
      </c>
      <c r="L15" s="19" t="s">
        <v>101</v>
      </c>
      <c r="M15" s="19">
        <v>8752072485</v>
      </c>
      <c r="N15" s="19" t="s">
        <v>518</v>
      </c>
      <c r="O15" s="19">
        <v>7896519897</v>
      </c>
      <c r="P15" s="25">
        <v>43529</v>
      </c>
      <c r="Q15" s="19" t="s">
        <v>1394</v>
      </c>
      <c r="R15" s="19" t="s">
        <v>352</v>
      </c>
      <c r="S15" s="19" t="s">
        <v>98</v>
      </c>
      <c r="T15" s="19"/>
    </row>
    <row r="16" spans="1:20" ht="17.25">
      <c r="A16" s="18">
        <v>12</v>
      </c>
      <c r="B16" s="19" t="s">
        <v>61</v>
      </c>
      <c r="C16" s="19" t="s">
        <v>1175</v>
      </c>
      <c r="D16" s="19" t="s">
        <v>25</v>
      </c>
      <c r="E16" s="21">
        <v>18120413705</v>
      </c>
      <c r="F16" s="19" t="s">
        <v>93</v>
      </c>
      <c r="G16" s="21">
        <v>3</v>
      </c>
      <c r="H16" s="21">
        <v>4</v>
      </c>
      <c r="I16" s="23">
        <f t="shared" si="1"/>
        <v>7</v>
      </c>
      <c r="J16" s="19">
        <v>9577263353</v>
      </c>
      <c r="K16" s="19" t="s">
        <v>99</v>
      </c>
      <c r="L16" s="19" t="s">
        <v>101</v>
      </c>
      <c r="M16" s="19">
        <v>8752072485</v>
      </c>
      <c r="N16" s="19" t="s">
        <v>748</v>
      </c>
      <c r="O16" s="19">
        <v>7896965475</v>
      </c>
      <c r="P16" s="25">
        <v>43529</v>
      </c>
      <c r="Q16" s="19" t="s">
        <v>1394</v>
      </c>
      <c r="R16" s="19" t="s">
        <v>352</v>
      </c>
      <c r="S16" s="19" t="s">
        <v>98</v>
      </c>
      <c r="T16" s="42"/>
    </row>
    <row r="17" spans="1:20" ht="17.25">
      <c r="A17" s="18">
        <v>13</v>
      </c>
      <c r="B17" s="42" t="s">
        <v>61</v>
      </c>
      <c r="C17" s="19" t="s">
        <v>1290</v>
      </c>
      <c r="D17" s="19" t="s">
        <v>27</v>
      </c>
      <c r="E17" s="21">
        <v>18307070101</v>
      </c>
      <c r="F17" s="19"/>
      <c r="G17" s="21">
        <v>34</v>
      </c>
      <c r="H17" s="21">
        <v>40</v>
      </c>
      <c r="I17" s="23">
        <f t="shared" ref="I17" si="2">SUM(G17:H17)</f>
        <v>74</v>
      </c>
      <c r="J17" s="19">
        <v>8011615984</v>
      </c>
      <c r="K17" s="19" t="s">
        <v>150</v>
      </c>
      <c r="L17" s="19" t="s">
        <v>117</v>
      </c>
      <c r="M17" s="19"/>
      <c r="N17" s="19" t="s">
        <v>151</v>
      </c>
      <c r="O17" s="19">
        <v>9577264649</v>
      </c>
      <c r="P17" s="25">
        <v>43530</v>
      </c>
      <c r="Q17" s="19" t="s">
        <v>1384</v>
      </c>
      <c r="R17" s="19" t="s">
        <v>397</v>
      </c>
      <c r="S17" s="19" t="s">
        <v>98</v>
      </c>
      <c r="T17" s="19"/>
    </row>
    <row r="18" spans="1:20">
      <c r="A18" s="18">
        <v>14</v>
      </c>
      <c r="B18" s="29" t="s">
        <v>61</v>
      </c>
      <c r="C18" s="19" t="s">
        <v>1176</v>
      </c>
      <c r="D18" s="19" t="s">
        <v>25</v>
      </c>
      <c r="E18" s="21">
        <v>18120413801</v>
      </c>
      <c r="F18" s="19" t="s">
        <v>89</v>
      </c>
      <c r="G18" s="21">
        <v>26</v>
      </c>
      <c r="H18" s="21">
        <v>28</v>
      </c>
      <c r="I18" s="23">
        <f t="shared" ref="I18:I25" si="3">SUM(G18:H18)</f>
        <v>54</v>
      </c>
      <c r="J18" s="19">
        <v>7896535124</v>
      </c>
      <c r="K18" s="19" t="s">
        <v>377</v>
      </c>
      <c r="L18" s="19" t="s">
        <v>333</v>
      </c>
      <c r="M18" s="19">
        <v>8486795014</v>
      </c>
      <c r="N18" s="19" t="s">
        <v>1177</v>
      </c>
      <c r="O18" s="19">
        <v>9957696971</v>
      </c>
      <c r="P18" s="25">
        <v>43530</v>
      </c>
      <c r="Q18" s="19" t="s">
        <v>1384</v>
      </c>
      <c r="R18" s="19" t="s">
        <v>373</v>
      </c>
      <c r="S18" s="19" t="s">
        <v>98</v>
      </c>
      <c r="T18" s="19"/>
    </row>
    <row r="19" spans="1:20">
      <c r="A19" s="18">
        <v>15</v>
      </c>
      <c r="B19" s="19" t="s">
        <v>61</v>
      </c>
      <c r="C19" s="19" t="s">
        <v>1178</v>
      </c>
      <c r="D19" s="19" t="s">
        <v>25</v>
      </c>
      <c r="E19" s="21">
        <v>18120413802</v>
      </c>
      <c r="F19" s="19" t="s">
        <v>93</v>
      </c>
      <c r="G19" s="21">
        <v>21</v>
      </c>
      <c r="H19" s="21">
        <v>18</v>
      </c>
      <c r="I19" s="23">
        <f t="shared" si="3"/>
        <v>39</v>
      </c>
      <c r="J19" s="19">
        <v>8011186555</v>
      </c>
      <c r="K19" s="19" t="s">
        <v>377</v>
      </c>
      <c r="L19" s="19" t="s">
        <v>333</v>
      </c>
      <c r="M19" s="19">
        <v>8486795014</v>
      </c>
      <c r="N19" s="19" t="s">
        <v>1177</v>
      </c>
      <c r="O19" s="19">
        <v>9957696971</v>
      </c>
      <c r="P19" s="25">
        <v>43530</v>
      </c>
      <c r="Q19" s="19" t="s">
        <v>1384</v>
      </c>
      <c r="R19" s="19" t="s">
        <v>373</v>
      </c>
      <c r="S19" s="19" t="s">
        <v>98</v>
      </c>
      <c r="T19" s="19"/>
    </row>
    <row r="20" spans="1:20">
      <c r="A20" s="18">
        <v>16</v>
      </c>
      <c r="B20" s="19" t="s">
        <v>61</v>
      </c>
      <c r="C20" s="19" t="s">
        <v>606</v>
      </c>
      <c r="D20" s="19" t="s">
        <v>27</v>
      </c>
      <c r="E20" s="21">
        <v>18307071123</v>
      </c>
      <c r="F20" s="19"/>
      <c r="G20" s="21">
        <v>20</v>
      </c>
      <c r="H20" s="21">
        <v>14</v>
      </c>
      <c r="I20" s="23">
        <f t="shared" si="3"/>
        <v>34</v>
      </c>
      <c r="J20" s="19">
        <v>8011411796</v>
      </c>
      <c r="K20" s="19" t="s">
        <v>113</v>
      </c>
      <c r="L20" s="19" t="s">
        <v>233</v>
      </c>
      <c r="M20" s="19">
        <v>9127468101</v>
      </c>
      <c r="N20" s="19" t="s">
        <v>168</v>
      </c>
      <c r="O20" s="19"/>
      <c r="P20" s="25">
        <v>43531</v>
      </c>
      <c r="Q20" s="19" t="s">
        <v>1391</v>
      </c>
      <c r="R20" s="19" t="s">
        <v>351</v>
      </c>
      <c r="S20" s="19" t="s">
        <v>98</v>
      </c>
      <c r="T20" s="19"/>
    </row>
    <row r="21" spans="1:20" ht="31.5">
      <c r="A21" s="18">
        <v>17</v>
      </c>
      <c r="B21" s="19" t="s">
        <v>61</v>
      </c>
      <c r="C21" s="19" t="s">
        <v>1179</v>
      </c>
      <c r="D21" s="19" t="s">
        <v>25</v>
      </c>
      <c r="E21" s="21">
        <v>18120414502</v>
      </c>
      <c r="F21" s="19" t="s">
        <v>89</v>
      </c>
      <c r="G21" s="21">
        <v>47</v>
      </c>
      <c r="H21" s="21">
        <v>67</v>
      </c>
      <c r="I21" s="23">
        <f t="shared" si="3"/>
        <v>114</v>
      </c>
      <c r="J21" s="19">
        <v>7896150095</v>
      </c>
      <c r="K21" s="19" t="s">
        <v>131</v>
      </c>
      <c r="L21" s="19" t="s">
        <v>132</v>
      </c>
      <c r="M21" s="19">
        <v>8486491927</v>
      </c>
      <c r="N21" s="19" t="s">
        <v>446</v>
      </c>
      <c r="O21" s="19">
        <v>9678874958</v>
      </c>
      <c r="P21" s="25">
        <v>43531</v>
      </c>
      <c r="Q21" s="19" t="s">
        <v>1391</v>
      </c>
      <c r="R21" s="19" t="s">
        <v>1180</v>
      </c>
      <c r="S21" s="19" t="s">
        <v>98</v>
      </c>
      <c r="T21" s="19"/>
    </row>
    <row r="22" spans="1:20">
      <c r="A22" s="18">
        <v>18</v>
      </c>
      <c r="B22" s="19" t="s">
        <v>61</v>
      </c>
      <c r="C22" s="19" t="s">
        <v>1181</v>
      </c>
      <c r="D22" s="19" t="s">
        <v>25</v>
      </c>
      <c r="E22" s="21">
        <v>18120415203</v>
      </c>
      <c r="F22" s="19" t="s">
        <v>89</v>
      </c>
      <c r="G22" s="21">
        <v>17</v>
      </c>
      <c r="H22" s="21">
        <v>17</v>
      </c>
      <c r="I22" s="23">
        <f t="shared" si="3"/>
        <v>34</v>
      </c>
      <c r="J22" s="19">
        <v>9401027994</v>
      </c>
      <c r="K22" s="19" t="s">
        <v>113</v>
      </c>
      <c r="L22" s="19" t="s">
        <v>443</v>
      </c>
      <c r="M22" s="19">
        <v>9127468101</v>
      </c>
      <c r="N22" s="19" t="s">
        <v>234</v>
      </c>
      <c r="O22" s="19">
        <v>9896680605</v>
      </c>
      <c r="P22" s="25">
        <v>43531</v>
      </c>
      <c r="Q22" s="19" t="s">
        <v>1391</v>
      </c>
      <c r="R22" s="19" t="s">
        <v>375</v>
      </c>
      <c r="S22" s="19" t="s">
        <v>98</v>
      </c>
      <c r="T22" s="19"/>
    </row>
    <row r="23" spans="1:20">
      <c r="A23" s="18">
        <v>19</v>
      </c>
      <c r="B23" s="19" t="s">
        <v>61</v>
      </c>
      <c r="C23" s="19" t="s">
        <v>1182</v>
      </c>
      <c r="D23" s="19" t="s">
        <v>25</v>
      </c>
      <c r="E23" s="21">
        <v>18120415204</v>
      </c>
      <c r="F23" s="19" t="s">
        <v>89</v>
      </c>
      <c r="G23" s="21">
        <v>16</v>
      </c>
      <c r="H23" s="21">
        <v>18</v>
      </c>
      <c r="I23" s="23">
        <f t="shared" si="3"/>
        <v>34</v>
      </c>
      <c r="J23" s="19">
        <v>8011798812</v>
      </c>
      <c r="K23" s="19" t="s">
        <v>113</v>
      </c>
      <c r="L23" s="19" t="s">
        <v>443</v>
      </c>
      <c r="M23" s="19">
        <v>9127468101</v>
      </c>
      <c r="N23" s="19" t="s">
        <v>234</v>
      </c>
      <c r="O23" s="19">
        <v>9896680605</v>
      </c>
      <c r="P23" s="25">
        <v>43531</v>
      </c>
      <c r="Q23" s="19" t="s">
        <v>1391</v>
      </c>
      <c r="R23" s="19" t="s">
        <v>375</v>
      </c>
      <c r="S23" s="19" t="s">
        <v>98</v>
      </c>
      <c r="T23" s="19"/>
    </row>
    <row r="24" spans="1:20">
      <c r="A24" s="18">
        <v>20</v>
      </c>
      <c r="B24" s="19" t="s">
        <v>61</v>
      </c>
      <c r="C24" s="19" t="s">
        <v>1183</v>
      </c>
      <c r="D24" s="19" t="s">
        <v>27</v>
      </c>
      <c r="E24" s="21">
        <v>18307071215</v>
      </c>
      <c r="F24" s="19"/>
      <c r="G24" s="21">
        <v>45</v>
      </c>
      <c r="H24" s="21">
        <v>32</v>
      </c>
      <c r="I24" s="23">
        <f t="shared" si="3"/>
        <v>77</v>
      </c>
      <c r="J24" s="19">
        <v>9954202634</v>
      </c>
      <c r="K24" s="19" t="s">
        <v>1184</v>
      </c>
      <c r="L24" s="19" t="s">
        <v>1057</v>
      </c>
      <c r="M24" s="19">
        <v>8011203756</v>
      </c>
      <c r="N24" s="19" t="s">
        <v>1185</v>
      </c>
      <c r="O24" s="19"/>
      <c r="P24" s="25">
        <v>43532</v>
      </c>
      <c r="Q24" s="19" t="s">
        <v>1392</v>
      </c>
      <c r="R24" s="19" t="s">
        <v>124</v>
      </c>
      <c r="S24" s="19" t="s">
        <v>98</v>
      </c>
      <c r="T24" s="19"/>
    </row>
    <row r="25" spans="1:20">
      <c r="A25" s="18">
        <v>21</v>
      </c>
      <c r="B25" s="19" t="s">
        <v>61</v>
      </c>
      <c r="C25" s="19" t="s">
        <v>1424</v>
      </c>
      <c r="D25" s="19" t="s">
        <v>27</v>
      </c>
      <c r="E25" s="21">
        <v>18307071227</v>
      </c>
      <c r="F25" s="19"/>
      <c r="G25" s="21">
        <v>30</v>
      </c>
      <c r="H25" s="21">
        <v>39</v>
      </c>
      <c r="I25" s="23">
        <f t="shared" si="3"/>
        <v>69</v>
      </c>
      <c r="J25" s="19">
        <v>9678763572</v>
      </c>
      <c r="K25" s="19" t="s">
        <v>1184</v>
      </c>
      <c r="L25" s="19" t="s">
        <v>1057</v>
      </c>
      <c r="M25" s="19">
        <v>8011203756</v>
      </c>
      <c r="N25" s="19" t="s">
        <v>1187</v>
      </c>
      <c r="O25" s="19">
        <v>9435932477</v>
      </c>
      <c r="P25" s="25">
        <v>43532</v>
      </c>
      <c r="Q25" s="19" t="s">
        <v>1392</v>
      </c>
      <c r="R25" s="19" t="s">
        <v>1053</v>
      </c>
      <c r="S25" s="19" t="s">
        <v>98</v>
      </c>
      <c r="T25" s="19"/>
    </row>
    <row r="26" spans="1:20">
      <c r="A26" s="18">
        <v>22</v>
      </c>
      <c r="B26" s="19" t="s">
        <v>61</v>
      </c>
      <c r="C26" s="19" t="s">
        <v>1186</v>
      </c>
      <c r="D26" s="19" t="s">
        <v>25</v>
      </c>
      <c r="E26" s="21">
        <v>18120414401</v>
      </c>
      <c r="F26" s="19" t="s">
        <v>89</v>
      </c>
      <c r="G26" s="21">
        <v>22</v>
      </c>
      <c r="H26" s="21">
        <v>14</v>
      </c>
      <c r="I26" s="23">
        <f t="shared" ref="I26:I44" si="4">SUM(G26:H26)</f>
        <v>36</v>
      </c>
      <c r="J26" s="19">
        <v>9954830143</v>
      </c>
      <c r="K26" s="19" t="s">
        <v>1184</v>
      </c>
      <c r="L26" s="19" t="s">
        <v>1057</v>
      </c>
      <c r="M26" s="19">
        <v>8011203756</v>
      </c>
      <c r="N26" s="19" t="s">
        <v>1187</v>
      </c>
      <c r="O26" s="19">
        <v>9435932477</v>
      </c>
      <c r="P26" s="25">
        <v>43532</v>
      </c>
      <c r="Q26" s="19" t="s">
        <v>1392</v>
      </c>
      <c r="R26" s="19" t="s">
        <v>1053</v>
      </c>
      <c r="S26" s="19" t="s">
        <v>98</v>
      </c>
      <c r="T26" s="19"/>
    </row>
    <row r="27" spans="1:20" ht="31.5">
      <c r="A27" s="18">
        <v>23</v>
      </c>
      <c r="B27" s="19" t="s">
        <v>61</v>
      </c>
      <c r="C27" s="19" t="s">
        <v>1188</v>
      </c>
      <c r="D27" s="19" t="s">
        <v>25</v>
      </c>
      <c r="E27" s="21">
        <v>18120414602</v>
      </c>
      <c r="F27" s="19" t="s">
        <v>89</v>
      </c>
      <c r="G27" s="21">
        <v>24</v>
      </c>
      <c r="H27" s="21">
        <v>20</v>
      </c>
      <c r="I27" s="23">
        <f t="shared" si="4"/>
        <v>44</v>
      </c>
      <c r="J27" s="19">
        <v>9954382772</v>
      </c>
      <c r="K27" s="19" t="s">
        <v>131</v>
      </c>
      <c r="L27" s="19" t="s">
        <v>132</v>
      </c>
      <c r="M27" s="19">
        <v>8486491927</v>
      </c>
      <c r="N27" s="19" t="s">
        <v>1189</v>
      </c>
      <c r="O27" s="19">
        <v>9613383356</v>
      </c>
      <c r="P27" s="25">
        <v>43532</v>
      </c>
      <c r="Q27" s="19" t="s">
        <v>1392</v>
      </c>
      <c r="R27" s="19" t="s">
        <v>124</v>
      </c>
      <c r="S27" s="19" t="s">
        <v>98</v>
      </c>
      <c r="T27" s="19"/>
    </row>
    <row r="28" spans="1:20" ht="31.5">
      <c r="A28" s="18">
        <v>24</v>
      </c>
      <c r="B28" s="19" t="s">
        <v>61</v>
      </c>
      <c r="C28" s="19" t="s">
        <v>1382</v>
      </c>
      <c r="D28" s="19" t="s">
        <v>25</v>
      </c>
      <c r="E28" s="21">
        <v>18120414501</v>
      </c>
      <c r="F28" s="19" t="s">
        <v>89</v>
      </c>
      <c r="G28" s="21">
        <v>4</v>
      </c>
      <c r="H28" s="21">
        <v>9</v>
      </c>
      <c r="I28" s="23">
        <f t="shared" si="4"/>
        <v>13</v>
      </c>
      <c r="J28" s="19">
        <v>9859877497</v>
      </c>
      <c r="K28" s="19" t="s">
        <v>1065</v>
      </c>
      <c r="L28" s="19" t="s">
        <v>1057</v>
      </c>
      <c r="M28" s="19">
        <v>8011203756</v>
      </c>
      <c r="N28" s="19" t="s">
        <v>125</v>
      </c>
      <c r="O28" s="19">
        <v>78963188288</v>
      </c>
      <c r="P28" s="25">
        <v>43532</v>
      </c>
      <c r="Q28" s="19" t="s">
        <v>1392</v>
      </c>
      <c r="R28" s="19" t="s">
        <v>1066</v>
      </c>
      <c r="S28" s="19" t="s">
        <v>98</v>
      </c>
      <c r="T28" s="19"/>
    </row>
    <row r="29" spans="1:20" ht="31.5">
      <c r="A29" s="18">
        <v>25</v>
      </c>
      <c r="B29" s="19" t="s">
        <v>61</v>
      </c>
      <c r="C29" s="19" t="s">
        <v>1190</v>
      </c>
      <c r="D29" s="19" t="s">
        <v>27</v>
      </c>
      <c r="E29" s="21">
        <v>18307071214</v>
      </c>
      <c r="F29" s="19"/>
      <c r="G29" s="21">
        <v>30</v>
      </c>
      <c r="H29" s="21">
        <v>21</v>
      </c>
      <c r="I29" s="23">
        <f t="shared" si="4"/>
        <v>51</v>
      </c>
      <c r="J29" s="19">
        <v>8876742109</v>
      </c>
      <c r="K29" s="19" t="s">
        <v>1065</v>
      </c>
      <c r="L29" s="19" t="s">
        <v>1057</v>
      </c>
      <c r="M29" s="19">
        <v>8011203756</v>
      </c>
      <c r="N29" s="19" t="s">
        <v>125</v>
      </c>
      <c r="O29" s="19">
        <v>78963188288</v>
      </c>
      <c r="P29" s="25">
        <v>43533</v>
      </c>
      <c r="Q29" s="19" t="s">
        <v>1393</v>
      </c>
      <c r="R29" s="19" t="s">
        <v>1066</v>
      </c>
      <c r="S29" s="19" t="s">
        <v>98</v>
      </c>
      <c r="T29" s="19"/>
    </row>
    <row r="30" spans="1:20" ht="31.5">
      <c r="A30" s="18">
        <v>26</v>
      </c>
      <c r="B30" s="19" t="s">
        <v>61</v>
      </c>
      <c r="C30" s="19" t="s">
        <v>1191</v>
      </c>
      <c r="D30" s="19" t="s">
        <v>25</v>
      </c>
      <c r="E30" s="21">
        <v>18120415410</v>
      </c>
      <c r="F30" s="19" t="s">
        <v>95</v>
      </c>
      <c r="G30" s="21">
        <v>122</v>
      </c>
      <c r="H30" s="21">
        <v>115</v>
      </c>
      <c r="I30" s="23">
        <f t="shared" si="4"/>
        <v>237</v>
      </c>
      <c r="J30" s="19">
        <v>7896747719</v>
      </c>
      <c r="K30" s="19" t="s">
        <v>131</v>
      </c>
      <c r="L30" s="19" t="s">
        <v>132</v>
      </c>
      <c r="M30" s="19">
        <v>8486491927</v>
      </c>
      <c r="N30" s="19" t="s">
        <v>1192</v>
      </c>
      <c r="O30" s="19">
        <v>9954843836</v>
      </c>
      <c r="P30" s="25">
        <v>43533</v>
      </c>
      <c r="Q30" s="19" t="s">
        <v>1393</v>
      </c>
      <c r="R30" s="19" t="s">
        <v>1180</v>
      </c>
      <c r="S30" s="19" t="s">
        <v>98</v>
      </c>
      <c r="T30" s="19"/>
    </row>
    <row r="31" spans="1:20" ht="47.25">
      <c r="A31" s="18">
        <v>27</v>
      </c>
      <c r="B31" s="19" t="s">
        <v>61</v>
      </c>
      <c r="C31" s="19" t="s">
        <v>1193</v>
      </c>
      <c r="D31" s="19" t="s">
        <v>25</v>
      </c>
      <c r="E31" s="21">
        <v>18130415701</v>
      </c>
      <c r="F31" s="19" t="s">
        <v>89</v>
      </c>
      <c r="G31" s="21">
        <v>193</v>
      </c>
      <c r="H31" s="21">
        <v>209</v>
      </c>
      <c r="I31" s="23">
        <f t="shared" si="4"/>
        <v>402</v>
      </c>
      <c r="J31" s="19">
        <v>9957086819</v>
      </c>
      <c r="K31" s="19" t="s">
        <v>241</v>
      </c>
      <c r="L31" s="19" t="s">
        <v>117</v>
      </c>
      <c r="M31" s="19"/>
      <c r="N31" s="19" t="s">
        <v>472</v>
      </c>
      <c r="O31" s="19">
        <v>7896380262</v>
      </c>
      <c r="P31" s="25" t="s">
        <v>1294</v>
      </c>
      <c r="Q31" s="19" t="s">
        <v>1419</v>
      </c>
      <c r="R31" s="19" t="s">
        <v>353</v>
      </c>
      <c r="S31" s="19" t="s">
        <v>98</v>
      </c>
      <c r="T31" s="19"/>
    </row>
    <row r="32" spans="1:20">
      <c r="A32" s="18">
        <v>28</v>
      </c>
      <c r="B32" s="19" t="s">
        <v>61</v>
      </c>
      <c r="C32" s="19" t="s">
        <v>1194</v>
      </c>
      <c r="D32" s="19" t="s">
        <v>25</v>
      </c>
      <c r="E32" s="21">
        <v>18120413903</v>
      </c>
      <c r="F32" s="19" t="s">
        <v>89</v>
      </c>
      <c r="G32" s="21">
        <v>15</v>
      </c>
      <c r="H32" s="21">
        <v>8</v>
      </c>
      <c r="I32" s="23">
        <f t="shared" si="4"/>
        <v>23</v>
      </c>
      <c r="J32" s="19">
        <v>9859213173</v>
      </c>
      <c r="K32" s="19" t="s">
        <v>474</v>
      </c>
      <c r="L32" s="19" t="s">
        <v>471</v>
      </c>
      <c r="M32" s="19">
        <v>9613516659</v>
      </c>
      <c r="N32" s="19" t="s">
        <v>495</v>
      </c>
      <c r="O32" s="19">
        <v>9864738547</v>
      </c>
      <c r="P32" s="25">
        <v>43535</v>
      </c>
      <c r="Q32" s="19" t="s">
        <v>1389</v>
      </c>
      <c r="R32" s="19" t="s">
        <v>375</v>
      </c>
      <c r="S32" s="19" t="s">
        <v>98</v>
      </c>
      <c r="T32" s="19"/>
    </row>
    <row r="33" spans="1:20">
      <c r="A33" s="18">
        <v>29</v>
      </c>
      <c r="B33" s="29" t="s">
        <v>61</v>
      </c>
      <c r="C33" s="19" t="s">
        <v>1195</v>
      </c>
      <c r="D33" s="19" t="s">
        <v>25</v>
      </c>
      <c r="E33" s="21">
        <v>18120413904</v>
      </c>
      <c r="F33" s="19" t="s">
        <v>89</v>
      </c>
      <c r="G33" s="21">
        <v>15</v>
      </c>
      <c r="H33" s="21">
        <v>15</v>
      </c>
      <c r="I33" s="23">
        <f t="shared" si="4"/>
        <v>30</v>
      </c>
      <c r="J33" s="19">
        <v>9706458583</v>
      </c>
      <c r="K33" s="19" t="s">
        <v>470</v>
      </c>
      <c r="L33" s="19" t="s">
        <v>475</v>
      </c>
      <c r="M33" s="19">
        <v>9401725694</v>
      </c>
      <c r="N33" s="19" t="s">
        <v>476</v>
      </c>
      <c r="O33" s="19">
        <v>9706761069</v>
      </c>
      <c r="P33" s="25">
        <v>43535</v>
      </c>
      <c r="Q33" s="19" t="s">
        <v>1389</v>
      </c>
      <c r="R33" s="19" t="s">
        <v>380</v>
      </c>
      <c r="S33" s="19" t="s">
        <v>98</v>
      </c>
      <c r="T33" s="19"/>
    </row>
    <row r="34" spans="1:20" ht="31.5">
      <c r="A34" s="18">
        <v>30</v>
      </c>
      <c r="B34" s="19" t="s">
        <v>61</v>
      </c>
      <c r="C34" s="20" t="s">
        <v>1264</v>
      </c>
      <c r="D34" s="20" t="s">
        <v>25</v>
      </c>
      <c r="E34" s="22">
        <v>18120414001</v>
      </c>
      <c r="F34" s="20" t="s">
        <v>89</v>
      </c>
      <c r="G34" s="22">
        <v>10</v>
      </c>
      <c r="H34" s="22">
        <v>18</v>
      </c>
      <c r="I34" s="23">
        <f t="shared" si="4"/>
        <v>28</v>
      </c>
      <c r="J34" s="20">
        <v>9706458583</v>
      </c>
      <c r="K34" s="20" t="s">
        <v>474</v>
      </c>
      <c r="L34" s="20" t="s">
        <v>475</v>
      </c>
      <c r="M34" s="20">
        <v>8724962533</v>
      </c>
      <c r="N34" s="20" t="s">
        <v>476</v>
      </c>
      <c r="O34" s="20">
        <v>9706761069</v>
      </c>
      <c r="P34" s="25">
        <v>43535</v>
      </c>
      <c r="Q34" s="20" t="s">
        <v>1389</v>
      </c>
      <c r="R34" s="20" t="s">
        <v>352</v>
      </c>
      <c r="S34" s="20" t="s">
        <v>98</v>
      </c>
      <c r="T34" s="19"/>
    </row>
    <row r="35" spans="1:20">
      <c r="A35" s="18">
        <v>31</v>
      </c>
      <c r="B35" s="19" t="s">
        <v>61</v>
      </c>
      <c r="C35" s="19" t="s">
        <v>1291</v>
      </c>
      <c r="D35" s="19" t="s">
        <v>27</v>
      </c>
      <c r="E35" s="21">
        <v>18307071107</v>
      </c>
      <c r="F35" s="19"/>
      <c r="G35" s="21">
        <v>19</v>
      </c>
      <c r="H35" s="21">
        <v>14</v>
      </c>
      <c r="I35" s="23">
        <f t="shared" si="4"/>
        <v>33</v>
      </c>
      <c r="J35" s="19">
        <v>9613492801</v>
      </c>
      <c r="K35" s="19" t="s">
        <v>230</v>
      </c>
      <c r="L35" s="19" t="s">
        <v>232</v>
      </c>
      <c r="M35" s="19">
        <v>8486871726</v>
      </c>
      <c r="N35" s="19" t="s">
        <v>760</v>
      </c>
      <c r="O35" s="19">
        <v>8011163099</v>
      </c>
      <c r="P35" s="25">
        <v>43536</v>
      </c>
      <c r="Q35" s="19" t="s">
        <v>1394</v>
      </c>
      <c r="R35" s="19" t="s">
        <v>389</v>
      </c>
      <c r="S35" s="19" t="s">
        <v>98</v>
      </c>
      <c r="T35" s="19"/>
    </row>
    <row r="36" spans="1:20">
      <c r="A36" s="18">
        <v>32</v>
      </c>
      <c r="B36" s="29" t="s">
        <v>61</v>
      </c>
      <c r="C36" s="19" t="s">
        <v>1292</v>
      </c>
      <c r="D36" s="19" t="s">
        <v>27</v>
      </c>
      <c r="E36" s="21">
        <v>18307071105</v>
      </c>
      <c r="F36" s="19"/>
      <c r="G36" s="21">
        <v>10</v>
      </c>
      <c r="H36" s="21">
        <v>4</v>
      </c>
      <c r="I36" s="23">
        <f t="shared" si="4"/>
        <v>14</v>
      </c>
      <c r="J36" s="19">
        <v>9577880498</v>
      </c>
      <c r="K36" s="19" t="s">
        <v>230</v>
      </c>
      <c r="L36" s="19" t="s">
        <v>232</v>
      </c>
      <c r="M36" s="19">
        <v>8486871726</v>
      </c>
      <c r="N36" s="19" t="s">
        <v>760</v>
      </c>
      <c r="O36" s="19">
        <v>8011163099</v>
      </c>
      <c r="P36" s="25">
        <v>43536</v>
      </c>
      <c r="Q36" s="19" t="s">
        <v>1394</v>
      </c>
      <c r="R36" s="19" t="s">
        <v>389</v>
      </c>
      <c r="S36" s="19" t="s">
        <v>98</v>
      </c>
      <c r="T36" s="19"/>
    </row>
    <row r="37" spans="1:20">
      <c r="A37" s="18">
        <v>33</v>
      </c>
      <c r="B37" s="29" t="s">
        <v>61</v>
      </c>
      <c r="C37" s="19" t="s">
        <v>1293</v>
      </c>
      <c r="D37" s="19" t="s">
        <v>27</v>
      </c>
      <c r="E37" s="21">
        <v>18307071108</v>
      </c>
      <c r="F37" s="19"/>
      <c r="G37" s="21">
        <v>20</v>
      </c>
      <c r="H37" s="21">
        <v>6</v>
      </c>
      <c r="I37" s="23">
        <f t="shared" si="4"/>
        <v>26</v>
      </c>
      <c r="J37" s="19">
        <v>7896486786</v>
      </c>
      <c r="K37" s="19" t="s">
        <v>96</v>
      </c>
      <c r="L37" s="19" t="s">
        <v>204</v>
      </c>
      <c r="M37" s="19">
        <v>9954424313</v>
      </c>
      <c r="N37" s="19" t="s">
        <v>757</v>
      </c>
      <c r="O37" s="19">
        <v>9954252578</v>
      </c>
      <c r="P37" s="25">
        <v>43536</v>
      </c>
      <c r="Q37" s="19" t="s">
        <v>1394</v>
      </c>
      <c r="R37" s="19" t="s">
        <v>396</v>
      </c>
      <c r="S37" s="19" t="s">
        <v>98</v>
      </c>
      <c r="T37" s="19"/>
    </row>
    <row r="38" spans="1:20">
      <c r="A38" s="18">
        <v>34</v>
      </c>
      <c r="B38" s="29" t="s">
        <v>61</v>
      </c>
      <c r="C38" s="19" t="s">
        <v>1196</v>
      </c>
      <c r="D38" s="19" t="s">
        <v>27</v>
      </c>
      <c r="E38" s="21">
        <v>18307070314</v>
      </c>
      <c r="F38" s="19"/>
      <c r="G38" s="21">
        <v>6</v>
      </c>
      <c r="H38" s="21">
        <v>7</v>
      </c>
      <c r="I38" s="23">
        <f t="shared" si="4"/>
        <v>13</v>
      </c>
      <c r="J38" s="19">
        <v>9132621171</v>
      </c>
      <c r="K38" s="19" t="s">
        <v>497</v>
      </c>
      <c r="L38" s="19" t="s">
        <v>498</v>
      </c>
      <c r="M38" s="19">
        <v>9401725702</v>
      </c>
      <c r="N38" s="19" t="s">
        <v>499</v>
      </c>
      <c r="O38" s="19">
        <v>8751910283</v>
      </c>
      <c r="P38" s="25">
        <v>43537</v>
      </c>
      <c r="Q38" s="19" t="s">
        <v>1384</v>
      </c>
      <c r="R38" s="19" t="s">
        <v>510</v>
      </c>
      <c r="S38" s="19" t="s">
        <v>98</v>
      </c>
      <c r="T38" s="19"/>
    </row>
    <row r="39" spans="1:20">
      <c r="A39" s="18">
        <v>35</v>
      </c>
      <c r="B39" s="19" t="s">
        <v>61</v>
      </c>
      <c r="C39" s="19" t="s">
        <v>1197</v>
      </c>
      <c r="D39" s="19" t="s">
        <v>27</v>
      </c>
      <c r="E39" s="21">
        <v>18307070322</v>
      </c>
      <c r="F39" s="19"/>
      <c r="G39" s="21">
        <v>15</v>
      </c>
      <c r="H39" s="21">
        <v>10</v>
      </c>
      <c r="I39" s="23">
        <f t="shared" si="4"/>
        <v>25</v>
      </c>
      <c r="J39" s="19">
        <v>9678397621</v>
      </c>
      <c r="K39" s="19" t="s">
        <v>508</v>
      </c>
      <c r="L39" s="19" t="s">
        <v>498</v>
      </c>
      <c r="M39" s="19">
        <v>9401725702</v>
      </c>
      <c r="N39" s="19" t="s">
        <v>747</v>
      </c>
      <c r="O39" s="19">
        <v>8486278392</v>
      </c>
      <c r="P39" s="25">
        <v>43537</v>
      </c>
      <c r="Q39" s="19" t="s">
        <v>1384</v>
      </c>
      <c r="R39" s="19" t="s">
        <v>352</v>
      </c>
      <c r="S39" s="19" t="s">
        <v>98</v>
      </c>
      <c r="T39" s="19"/>
    </row>
    <row r="40" spans="1:20">
      <c r="A40" s="18">
        <v>36</v>
      </c>
      <c r="B40" s="19" t="s">
        <v>61</v>
      </c>
      <c r="C40" s="19" t="s">
        <v>1198</v>
      </c>
      <c r="D40" s="19" t="s">
        <v>27</v>
      </c>
      <c r="E40" s="21">
        <v>18307071101</v>
      </c>
      <c r="F40" s="19"/>
      <c r="G40" s="21">
        <v>10</v>
      </c>
      <c r="H40" s="21">
        <v>12</v>
      </c>
      <c r="I40" s="23">
        <f t="shared" si="4"/>
        <v>22</v>
      </c>
      <c r="J40" s="19">
        <v>8011737854</v>
      </c>
      <c r="K40" s="19" t="s">
        <v>230</v>
      </c>
      <c r="L40" s="19" t="s">
        <v>231</v>
      </c>
      <c r="M40" s="19">
        <v>9859400970</v>
      </c>
      <c r="N40" s="19" t="s">
        <v>564</v>
      </c>
      <c r="O40" s="19">
        <v>9957734183</v>
      </c>
      <c r="P40" s="25">
        <v>43538</v>
      </c>
      <c r="Q40" s="19" t="s">
        <v>1391</v>
      </c>
      <c r="R40" s="19" t="s">
        <v>393</v>
      </c>
      <c r="S40" s="19" t="s">
        <v>98</v>
      </c>
      <c r="T40" s="19"/>
    </row>
    <row r="41" spans="1:20">
      <c r="A41" s="18">
        <v>37</v>
      </c>
      <c r="B41" s="19" t="s">
        <v>61</v>
      </c>
      <c r="C41" s="19" t="s">
        <v>1199</v>
      </c>
      <c r="D41" s="19" t="s">
        <v>27</v>
      </c>
      <c r="E41" s="21">
        <v>18307071102</v>
      </c>
      <c r="F41" s="19"/>
      <c r="G41" s="21">
        <v>22</v>
      </c>
      <c r="H41" s="21">
        <v>10</v>
      </c>
      <c r="I41" s="23">
        <f t="shared" si="4"/>
        <v>32</v>
      </c>
      <c r="J41" s="19">
        <v>9678320599</v>
      </c>
      <c r="K41" s="19" t="s">
        <v>230</v>
      </c>
      <c r="L41" s="19" t="s">
        <v>232</v>
      </c>
      <c r="M41" s="19">
        <v>8486871726</v>
      </c>
      <c r="N41" s="19" t="s">
        <v>1200</v>
      </c>
      <c r="O41" s="19">
        <v>7896680078</v>
      </c>
      <c r="P41" s="25">
        <v>43538</v>
      </c>
      <c r="Q41" s="19" t="s">
        <v>1391</v>
      </c>
      <c r="R41" s="19" t="s">
        <v>411</v>
      </c>
      <c r="S41" s="19" t="s">
        <v>98</v>
      </c>
      <c r="T41" s="19"/>
    </row>
    <row r="42" spans="1:20">
      <c r="A42" s="18">
        <v>38</v>
      </c>
      <c r="B42" s="19" t="s">
        <v>61</v>
      </c>
      <c r="C42" s="19" t="s">
        <v>1201</v>
      </c>
      <c r="D42" s="19" t="s">
        <v>27</v>
      </c>
      <c r="E42" s="21">
        <v>18307071104</v>
      </c>
      <c r="F42" s="19"/>
      <c r="G42" s="21">
        <v>14</v>
      </c>
      <c r="H42" s="21">
        <v>20</v>
      </c>
      <c r="I42" s="23">
        <f t="shared" si="4"/>
        <v>34</v>
      </c>
      <c r="J42" s="19">
        <v>8473998107</v>
      </c>
      <c r="K42" s="19" t="s">
        <v>230</v>
      </c>
      <c r="L42" s="19" t="s">
        <v>231</v>
      </c>
      <c r="M42" s="19">
        <v>9859400970</v>
      </c>
      <c r="N42" s="19" t="s">
        <v>564</v>
      </c>
      <c r="O42" s="19">
        <v>9957734183</v>
      </c>
      <c r="P42" s="25">
        <v>43539</v>
      </c>
      <c r="Q42" s="19" t="s">
        <v>1392</v>
      </c>
      <c r="R42" s="19" t="s">
        <v>411</v>
      </c>
      <c r="S42" s="19" t="s">
        <v>98</v>
      </c>
      <c r="T42" s="19"/>
    </row>
    <row r="43" spans="1:20" ht="31.5">
      <c r="A43" s="18">
        <v>39</v>
      </c>
      <c r="B43" s="19" t="s">
        <v>61</v>
      </c>
      <c r="C43" s="19" t="s">
        <v>1423</v>
      </c>
      <c r="D43" s="19" t="s">
        <v>27</v>
      </c>
      <c r="E43" s="21">
        <v>18307071104</v>
      </c>
      <c r="F43" s="19"/>
      <c r="G43" s="21">
        <v>10</v>
      </c>
      <c r="H43" s="21">
        <v>5</v>
      </c>
      <c r="I43" s="23">
        <f t="shared" si="4"/>
        <v>15</v>
      </c>
      <c r="J43" s="19">
        <v>7896681860</v>
      </c>
      <c r="K43" s="19" t="s">
        <v>113</v>
      </c>
      <c r="L43" s="19" t="s">
        <v>156</v>
      </c>
      <c r="M43" s="19">
        <v>9854634561</v>
      </c>
      <c r="N43" s="19" t="s">
        <v>157</v>
      </c>
      <c r="O43" s="19">
        <v>9207159470</v>
      </c>
      <c r="P43" s="25">
        <v>43539</v>
      </c>
      <c r="Q43" s="19" t="s">
        <v>1392</v>
      </c>
      <c r="R43" s="19" t="s">
        <v>384</v>
      </c>
      <c r="S43" s="19" t="s">
        <v>98</v>
      </c>
      <c r="T43" s="19"/>
    </row>
    <row r="44" spans="1:20">
      <c r="A44" s="18">
        <v>40</v>
      </c>
      <c r="B44" s="19" t="s">
        <v>61</v>
      </c>
      <c r="C44" s="19" t="s">
        <v>1202</v>
      </c>
      <c r="D44" s="19" t="s">
        <v>27</v>
      </c>
      <c r="E44" s="21">
        <v>18307071122</v>
      </c>
      <c r="F44" s="19"/>
      <c r="G44" s="21">
        <v>22</v>
      </c>
      <c r="H44" s="21">
        <v>20</v>
      </c>
      <c r="I44" s="23">
        <f t="shared" si="4"/>
        <v>42</v>
      </c>
      <c r="J44" s="19">
        <v>7896635587</v>
      </c>
      <c r="K44" s="19" t="s">
        <v>113</v>
      </c>
      <c r="L44" s="19" t="s">
        <v>156</v>
      </c>
      <c r="M44" s="19">
        <v>9854634561</v>
      </c>
      <c r="N44" s="19" t="s">
        <v>157</v>
      </c>
      <c r="O44" s="19">
        <v>9207159470</v>
      </c>
      <c r="P44" s="25">
        <v>43539</v>
      </c>
      <c r="Q44" s="19" t="s">
        <v>1392</v>
      </c>
      <c r="R44" s="19" t="s">
        <v>384</v>
      </c>
      <c r="S44" s="19" t="s">
        <v>98</v>
      </c>
      <c r="T44" s="19"/>
    </row>
    <row r="45" spans="1:20" ht="31.5">
      <c r="A45" s="18">
        <v>41</v>
      </c>
      <c r="B45" s="19" t="s">
        <v>61</v>
      </c>
      <c r="C45" s="20" t="s">
        <v>1203</v>
      </c>
      <c r="D45" s="20" t="s">
        <v>27</v>
      </c>
      <c r="E45" s="22">
        <v>18307071127</v>
      </c>
      <c r="F45" s="20"/>
      <c r="G45" s="22">
        <v>10</v>
      </c>
      <c r="H45" s="22">
        <v>17</v>
      </c>
      <c r="I45" s="23">
        <f t="shared" ref="I45:I65" si="5">SUM(G45:H45)</f>
        <v>27</v>
      </c>
      <c r="J45" s="20">
        <v>9854301506</v>
      </c>
      <c r="K45" s="20" t="s">
        <v>131</v>
      </c>
      <c r="L45" s="20" t="s">
        <v>1154</v>
      </c>
      <c r="M45" s="20">
        <v>8486491927</v>
      </c>
      <c r="N45" s="20" t="s">
        <v>1204</v>
      </c>
      <c r="O45" s="20">
        <v>9859159409</v>
      </c>
      <c r="P45" s="25">
        <v>43540</v>
      </c>
      <c r="Q45" s="20" t="s">
        <v>1393</v>
      </c>
      <c r="R45" s="20" t="s">
        <v>522</v>
      </c>
      <c r="S45" s="19" t="s">
        <v>98</v>
      </c>
      <c r="T45" s="19"/>
    </row>
    <row r="46" spans="1:20" ht="31.5">
      <c r="A46" s="18">
        <v>42</v>
      </c>
      <c r="B46" s="19" t="s">
        <v>61</v>
      </c>
      <c r="C46" s="19" t="s">
        <v>1205</v>
      </c>
      <c r="D46" s="19" t="s">
        <v>27</v>
      </c>
      <c r="E46" s="21">
        <v>18307071209</v>
      </c>
      <c r="F46" s="19"/>
      <c r="G46" s="21">
        <v>10</v>
      </c>
      <c r="H46" s="21">
        <v>6</v>
      </c>
      <c r="I46" s="23">
        <f t="shared" si="5"/>
        <v>16</v>
      </c>
      <c r="J46" s="19">
        <v>9954139075</v>
      </c>
      <c r="K46" s="19" t="s">
        <v>131</v>
      </c>
      <c r="L46" s="19" t="s">
        <v>132</v>
      </c>
      <c r="M46" s="19">
        <v>8486491927</v>
      </c>
      <c r="N46" s="19" t="s">
        <v>1192</v>
      </c>
      <c r="O46" s="19">
        <v>9954843836</v>
      </c>
      <c r="P46" s="25">
        <v>43540</v>
      </c>
      <c r="Q46" s="19" t="s">
        <v>1393</v>
      </c>
      <c r="R46" s="19" t="s">
        <v>510</v>
      </c>
      <c r="S46" s="19" t="s">
        <v>98</v>
      </c>
      <c r="T46" s="19"/>
    </row>
    <row r="47" spans="1:20" ht="31.5">
      <c r="A47" s="18">
        <v>43</v>
      </c>
      <c r="B47" s="19" t="s">
        <v>61</v>
      </c>
      <c r="C47" s="19" t="s">
        <v>1206</v>
      </c>
      <c r="D47" s="19" t="s">
        <v>27</v>
      </c>
      <c r="E47" s="21">
        <v>18307071210</v>
      </c>
      <c r="F47" s="19"/>
      <c r="G47" s="21">
        <v>10</v>
      </c>
      <c r="H47" s="21">
        <v>13</v>
      </c>
      <c r="I47" s="23">
        <f t="shared" si="5"/>
        <v>23</v>
      </c>
      <c r="J47" s="19">
        <v>7896747751</v>
      </c>
      <c r="K47" s="19" t="s">
        <v>131</v>
      </c>
      <c r="L47" s="19" t="s">
        <v>132</v>
      </c>
      <c r="M47" s="19">
        <v>8486491927</v>
      </c>
      <c r="N47" s="19" t="s">
        <v>1192</v>
      </c>
      <c r="O47" s="19">
        <v>9954843836</v>
      </c>
      <c r="P47" s="25">
        <v>43540</v>
      </c>
      <c r="Q47" s="19" t="s">
        <v>1393</v>
      </c>
      <c r="R47" s="19" t="s">
        <v>562</v>
      </c>
      <c r="S47" s="19" t="s">
        <v>98</v>
      </c>
      <c r="T47" s="19"/>
    </row>
    <row r="48" spans="1:20" ht="31.5">
      <c r="A48" s="18">
        <v>44</v>
      </c>
      <c r="B48" s="19" t="s">
        <v>61</v>
      </c>
      <c r="C48" s="19" t="s">
        <v>1207</v>
      </c>
      <c r="D48" s="19" t="s">
        <v>27</v>
      </c>
      <c r="E48" s="21">
        <v>18307071211</v>
      </c>
      <c r="F48" s="19"/>
      <c r="G48" s="21">
        <v>14</v>
      </c>
      <c r="H48" s="21">
        <v>16</v>
      </c>
      <c r="I48" s="23">
        <f t="shared" si="5"/>
        <v>30</v>
      </c>
      <c r="J48" s="19">
        <v>9954406205</v>
      </c>
      <c r="K48" s="19" t="s">
        <v>131</v>
      </c>
      <c r="L48" s="19" t="s">
        <v>132</v>
      </c>
      <c r="M48" s="19">
        <v>8486491927</v>
      </c>
      <c r="N48" s="19" t="s">
        <v>1192</v>
      </c>
      <c r="O48" s="19">
        <v>9954843836</v>
      </c>
      <c r="P48" s="25">
        <v>43540</v>
      </c>
      <c r="Q48" s="19" t="s">
        <v>1393</v>
      </c>
      <c r="R48" s="19" t="s">
        <v>658</v>
      </c>
      <c r="S48" s="19" t="s">
        <v>98</v>
      </c>
      <c r="T48" s="19"/>
    </row>
    <row r="49" spans="1:20" ht="47.25">
      <c r="A49" s="18">
        <v>45</v>
      </c>
      <c r="B49" s="19" t="s">
        <v>61</v>
      </c>
      <c r="C49" s="19" t="s">
        <v>1208</v>
      </c>
      <c r="D49" s="19" t="s">
        <v>25</v>
      </c>
      <c r="E49" s="21">
        <v>18120415712</v>
      </c>
      <c r="F49" s="19" t="s">
        <v>95</v>
      </c>
      <c r="G49" s="21">
        <v>80</v>
      </c>
      <c r="H49" s="21">
        <v>143</v>
      </c>
      <c r="I49" s="23">
        <f t="shared" si="5"/>
        <v>223</v>
      </c>
      <c r="J49" s="19"/>
      <c r="K49" s="19" t="s">
        <v>241</v>
      </c>
      <c r="L49" s="19" t="s">
        <v>117</v>
      </c>
      <c r="M49" s="19"/>
      <c r="N49" s="19" t="s">
        <v>472</v>
      </c>
      <c r="O49" s="19">
        <v>7896380262</v>
      </c>
      <c r="P49" s="25" t="s">
        <v>1209</v>
      </c>
      <c r="Q49" s="19" t="s">
        <v>1418</v>
      </c>
      <c r="R49" s="19" t="s">
        <v>353</v>
      </c>
      <c r="S49" s="19" t="s">
        <v>98</v>
      </c>
      <c r="T49" s="19"/>
    </row>
    <row r="50" spans="1:20">
      <c r="A50" s="18">
        <v>46</v>
      </c>
      <c r="B50" s="19" t="s">
        <v>61</v>
      </c>
      <c r="C50" s="19" t="s">
        <v>1210</v>
      </c>
      <c r="D50" s="19" t="s">
        <v>27</v>
      </c>
      <c r="E50" s="21">
        <v>18307071212</v>
      </c>
      <c r="F50" s="19"/>
      <c r="G50" s="21">
        <v>10</v>
      </c>
      <c r="H50" s="21">
        <v>23</v>
      </c>
      <c r="I50" s="23">
        <f t="shared" si="5"/>
        <v>33</v>
      </c>
      <c r="J50" s="19">
        <v>7399406710</v>
      </c>
      <c r="K50" s="19" t="s">
        <v>131</v>
      </c>
      <c r="L50" s="19"/>
      <c r="M50" s="19"/>
      <c r="N50" s="19" t="s">
        <v>1029</v>
      </c>
      <c r="O50" s="19">
        <v>9954693603</v>
      </c>
      <c r="P50" s="25">
        <v>43542</v>
      </c>
      <c r="Q50" s="19" t="s">
        <v>1389</v>
      </c>
      <c r="R50" s="19" t="s">
        <v>352</v>
      </c>
      <c r="S50" s="19" t="s">
        <v>98</v>
      </c>
      <c r="T50" s="19"/>
    </row>
    <row r="51" spans="1:20" ht="31.5">
      <c r="A51" s="18">
        <v>47</v>
      </c>
      <c r="B51" s="29" t="s">
        <v>61</v>
      </c>
      <c r="C51" s="19" t="s">
        <v>1211</v>
      </c>
      <c r="D51" s="19" t="s">
        <v>27</v>
      </c>
      <c r="E51" s="21">
        <v>18307071213</v>
      </c>
      <c r="F51" s="19"/>
      <c r="G51" s="21">
        <v>10</v>
      </c>
      <c r="H51" s="21">
        <v>19</v>
      </c>
      <c r="I51" s="23">
        <f t="shared" si="5"/>
        <v>29</v>
      </c>
      <c r="J51" s="19">
        <v>9577160936</v>
      </c>
      <c r="K51" s="19" t="s">
        <v>131</v>
      </c>
      <c r="L51" s="19" t="s">
        <v>132</v>
      </c>
      <c r="M51" s="19">
        <v>8486491927</v>
      </c>
      <c r="N51" s="19" t="s">
        <v>1212</v>
      </c>
      <c r="O51" s="19">
        <v>7896438899</v>
      </c>
      <c r="P51" s="25">
        <v>43542</v>
      </c>
      <c r="Q51" s="19" t="s">
        <v>1389</v>
      </c>
      <c r="R51" s="19" t="s">
        <v>744</v>
      </c>
      <c r="S51" s="19" t="s">
        <v>98</v>
      </c>
      <c r="T51" s="19"/>
    </row>
    <row r="52" spans="1:20" ht="31.5">
      <c r="A52" s="18">
        <v>48</v>
      </c>
      <c r="B52" s="29" t="s">
        <v>61</v>
      </c>
      <c r="C52" s="26" t="s">
        <v>1213</v>
      </c>
      <c r="D52" s="26" t="s">
        <v>25</v>
      </c>
      <c r="E52" s="21">
        <v>18120416601</v>
      </c>
      <c r="F52" s="19" t="s">
        <v>89</v>
      </c>
      <c r="G52" s="21">
        <v>16</v>
      </c>
      <c r="H52" s="21">
        <v>34</v>
      </c>
      <c r="I52" s="23">
        <f t="shared" si="5"/>
        <v>50</v>
      </c>
      <c r="J52" s="19">
        <v>9854161361</v>
      </c>
      <c r="K52" s="19" t="s">
        <v>758</v>
      </c>
      <c r="L52" s="19" t="s">
        <v>117</v>
      </c>
      <c r="M52" s="19"/>
      <c r="N52" s="19"/>
      <c r="O52" s="19"/>
      <c r="P52" s="25">
        <v>43542</v>
      </c>
      <c r="Q52" s="19" t="s">
        <v>1389</v>
      </c>
      <c r="R52" s="19" t="s">
        <v>384</v>
      </c>
      <c r="S52" s="19" t="s">
        <v>98</v>
      </c>
      <c r="T52" s="19"/>
    </row>
    <row r="53" spans="1:20">
      <c r="A53" s="18">
        <v>49</v>
      </c>
      <c r="B53" s="19" t="s">
        <v>61</v>
      </c>
      <c r="C53" s="19" t="s">
        <v>1214</v>
      </c>
      <c r="D53" s="19" t="s">
        <v>25</v>
      </c>
      <c r="E53" s="21">
        <v>18120416509</v>
      </c>
      <c r="F53" s="19" t="s">
        <v>95</v>
      </c>
      <c r="G53" s="21">
        <v>33</v>
      </c>
      <c r="H53" s="21">
        <v>27</v>
      </c>
      <c r="I53" s="23">
        <f t="shared" si="5"/>
        <v>60</v>
      </c>
      <c r="J53" s="19">
        <v>9859170060</v>
      </c>
      <c r="K53" s="19" t="s">
        <v>350</v>
      </c>
      <c r="L53" s="19" t="s">
        <v>117</v>
      </c>
      <c r="M53" s="19"/>
      <c r="N53" s="19" t="s">
        <v>166</v>
      </c>
      <c r="O53" s="19">
        <v>9854207339</v>
      </c>
      <c r="P53" s="25">
        <v>43542</v>
      </c>
      <c r="Q53" s="19" t="s">
        <v>1389</v>
      </c>
      <c r="R53" s="19" t="s">
        <v>351</v>
      </c>
      <c r="S53" s="19" t="s">
        <v>98</v>
      </c>
      <c r="T53" s="19"/>
    </row>
    <row r="54" spans="1:20">
      <c r="A54" s="18">
        <v>50</v>
      </c>
      <c r="B54" s="19" t="s">
        <v>61</v>
      </c>
      <c r="C54" s="26" t="s">
        <v>1215</v>
      </c>
      <c r="D54" s="26" t="s">
        <v>27</v>
      </c>
      <c r="E54" s="21">
        <v>18307070320</v>
      </c>
      <c r="F54" s="19"/>
      <c r="G54" s="21">
        <v>12</v>
      </c>
      <c r="H54" s="21">
        <v>10</v>
      </c>
      <c r="I54" s="23">
        <f t="shared" si="5"/>
        <v>22</v>
      </c>
      <c r="J54" s="19">
        <v>8753912493</v>
      </c>
      <c r="K54" s="19" t="s">
        <v>736</v>
      </c>
      <c r="L54" s="19" t="s">
        <v>498</v>
      </c>
      <c r="M54" s="19">
        <v>9954009511</v>
      </c>
      <c r="N54" s="19" t="s">
        <v>759</v>
      </c>
      <c r="O54" s="19">
        <v>9864322132</v>
      </c>
      <c r="P54" s="25">
        <v>43543</v>
      </c>
      <c r="Q54" s="19" t="s">
        <v>1394</v>
      </c>
      <c r="R54" s="19" t="s">
        <v>744</v>
      </c>
      <c r="S54" s="19" t="s">
        <v>98</v>
      </c>
      <c r="T54" s="19"/>
    </row>
    <row r="55" spans="1:20">
      <c r="A55" s="18">
        <v>51</v>
      </c>
      <c r="B55" s="19" t="s">
        <v>61</v>
      </c>
      <c r="C55" s="26" t="s">
        <v>1216</v>
      </c>
      <c r="D55" s="26" t="s">
        <v>27</v>
      </c>
      <c r="E55" s="21">
        <v>18307070321</v>
      </c>
      <c r="F55" s="19"/>
      <c r="G55" s="21">
        <v>10</v>
      </c>
      <c r="H55" s="21">
        <v>11</v>
      </c>
      <c r="I55" s="23">
        <f t="shared" si="5"/>
        <v>21</v>
      </c>
      <c r="J55" s="19">
        <v>9957470341</v>
      </c>
      <c r="K55" s="19" t="s">
        <v>736</v>
      </c>
      <c r="L55" s="19" t="s">
        <v>498</v>
      </c>
      <c r="M55" s="19">
        <v>9954009511</v>
      </c>
      <c r="N55" s="19" t="s">
        <v>759</v>
      </c>
      <c r="O55" s="19">
        <v>9864322132</v>
      </c>
      <c r="P55" s="25">
        <v>43543</v>
      </c>
      <c r="Q55" s="19" t="s">
        <v>1394</v>
      </c>
      <c r="R55" s="19" t="s">
        <v>510</v>
      </c>
      <c r="S55" s="19" t="s">
        <v>98</v>
      </c>
      <c r="T55" s="19"/>
    </row>
    <row r="56" spans="1:20" ht="31.5">
      <c r="A56" s="18">
        <v>52</v>
      </c>
      <c r="B56" s="19" t="s">
        <v>61</v>
      </c>
      <c r="C56" s="26" t="s">
        <v>1217</v>
      </c>
      <c r="D56" s="26" t="s">
        <v>27</v>
      </c>
      <c r="E56" s="21">
        <v>18307070327</v>
      </c>
      <c r="F56" s="19"/>
      <c r="G56" s="21">
        <v>10</v>
      </c>
      <c r="H56" s="21">
        <v>10</v>
      </c>
      <c r="I56" s="23">
        <f t="shared" si="5"/>
        <v>20</v>
      </c>
      <c r="J56" s="19">
        <v>9401384827</v>
      </c>
      <c r="K56" s="19" t="s">
        <v>736</v>
      </c>
      <c r="L56" s="19" t="s">
        <v>498</v>
      </c>
      <c r="M56" s="19">
        <v>9954009511</v>
      </c>
      <c r="N56" s="19" t="s">
        <v>1218</v>
      </c>
      <c r="O56" s="19">
        <v>8751910283</v>
      </c>
      <c r="P56" s="25">
        <v>43543</v>
      </c>
      <c r="Q56" s="19" t="s">
        <v>1394</v>
      </c>
      <c r="R56" s="19" t="s">
        <v>510</v>
      </c>
      <c r="S56" s="19" t="s">
        <v>98</v>
      </c>
      <c r="T56" s="19"/>
    </row>
    <row r="57" spans="1:20">
      <c r="A57" s="18">
        <v>53</v>
      </c>
      <c r="B57" s="19" t="s">
        <v>61</v>
      </c>
      <c r="C57" s="19" t="s">
        <v>1219</v>
      </c>
      <c r="D57" s="19" t="s">
        <v>27</v>
      </c>
      <c r="E57" s="21">
        <v>18307070927</v>
      </c>
      <c r="F57" s="19"/>
      <c r="G57" s="21">
        <v>24</v>
      </c>
      <c r="H57" s="21">
        <v>20</v>
      </c>
      <c r="I57" s="23">
        <f t="shared" si="5"/>
        <v>44</v>
      </c>
      <c r="J57" s="19">
        <v>9957074764</v>
      </c>
      <c r="K57" s="19" t="s">
        <v>230</v>
      </c>
      <c r="L57" s="19" t="s">
        <v>232</v>
      </c>
      <c r="M57" s="19">
        <v>8486871726</v>
      </c>
      <c r="N57" s="19" t="s">
        <v>431</v>
      </c>
      <c r="O57" s="19">
        <v>9957884260</v>
      </c>
      <c r="P57" s="25">
        <v>43543</v>
      </c>
      <c r="Q57" s="20" t="s">
        <v>1394</v>
      </c>
      <c r="R57" s="20" t="s">
        <v>373</v>
      </c>
      <c r="S57" s="19" t="s">
        <v>98</v>
      </c>
      <c r="T57" s="19"/>
    </row>
    <row r="58" spans="1:20">
      <c r="A58" s="18">
        <v>54</v>
      </c>
      <c r="B58" s="19" t="s">
        <v>61</v>
      </c>
      <c r="C58" s="26" t="s">
        <v>1220</v>
      </c>
      <c r="D58" s="26" t="s">
        <v>27</v>
      </c>
      <c r="E58" s="21">
        <v>18307070323</v>
      </c>
      <c r="F58" s="19"/>
      <c r="G58" s="21">
        <v>5</v>
      </c>
      <c r="H58" s="21">
        <v>6</v>
      </c>
      <c r="I58" s="23">
        <f t="shared" si="5"/>
        <v>11</v>
      </c>
      <c r="J58" s="19">
        <v>8761810850</v>
      </c>
      <c r="K58" s="19" t="s">
        <v>736</v>
      </c>
      <c r="L58" s="19" t="s">
        <v>498</v>
      </c>
      <c r="M58" s="19">
        <v>9954009511</v>
      </c>
      <c r="N58" s="19" t="s">
        <v>747</v>
      </c>
      <c r="O58" s="19">
        <v>8486278392</v>
      </c>
      <c r="P58" s="25">
        <v>43544</v>
      </c>
      <c r="Q58" s="19" t="s">
        <v>1384</v>
      </c>
      <c r="R58" s="19" t="s">
        <v>378</v>
      </c>
      <c r="S58" s="19" t="s">
        <v>98</v>
      </c>
      <c r="T58" s="19"/>
    </row>
    <row r="59" spans="1:20">
      <c r="A59" s="18">
        <v>55</v>
      </c>
      <c r="B59" s="19" t="s">
        <v>61</v>
      </c>
      <c r="C59" s="26" t="s">
        <v>1263</v>
      </c>
      <c r="D59" s="26" t="s">
        <v>27</v>
      </c>
      <c r="E59" s="21">
        <v>18307070325</v>
      </c>
      <c r="F59" s="19"/>
      <c r="G59" s="21">
        <v>6</v>
      </c>
      <c r="H59" s="21">
        <v>8</v>
      </c>
      <c r="I59" s="23">
        <f t="shared" si="5"/>
        <v>14</v>
      </c>
      <c r="J59" s="19">
        <v>9678388033</v>
      </c>
      <c r="K59" s="19" t="s">
        <v>736</v>
      </c>
      <c r="L59" s="19" t="s">
        <v>498</v>
      </c>
      <c r="M59" s="19">
        <v>9954009511</v>
      </c>
      <c r="N59" s="19" t="s">
        <v>747</v>
      </c>
      <c r="O59" s="19">
        <v>8486278392</v>
      </c>
      <c r="P59" s="25">
        <v>43544</v>
      </c>
      <c r="Q59" s="19" t="s">
        <v>1384</v>
      </c>
      <c r="R59" s="19" t="s">
        <v>424</v>
      </c>
      <c r="S59" s="19" t="s">
        <v>98</v>
      </c>
      <c r="T59" s="19"/>
    </row>
    <row r="60" spans="1:20">
      <c r="A60" s="18">
        <v>56</v>
      </c>
      <c r="B60" s="19" t="s">
        <v>61</v>
      </c>
      <c r="C60" s="19" t="s">
        <v>1221</v>
      </c>
      <c r="D60" s="19" t="s">
        <v>27</v>
      </c>
      <c r="E60" s="21">
        <v>18307070324</v>
      </c>
      <c r="F60" s="19"/>
      <c r="G60" s="21">
        <v>6</v>
      </c>
      <c r="H60" s="21">
        <v>6</v>
      </c>
      <c r="I60" s="23">
        <f t="shared" si="5"/>
        <v>12</v>
      </c>
      <c r="J60" s="19">
        <v>8486461790</v>
      </c>
      <c r="K60" s="19" t="s">
        <v>736</v>
      </c>
      <c r="L60" s="19" t="s">
        <v>498</v>
      </c>
      <c r="M60" s="19">
        <v>9954009511</v>
      </c>
      <c r="N60" s="19" t="s">
        <v>747</v>
      </c>
      <c r="O60" s="62">
        <v>8486278392</v>
      </c>
      <c r="P60" s="25">
        <v>43544</v>
      </c>
      <c r="Q60" s="19" t="s">
        <v>1384</v>
      </c>
      <c r="R60" s="19" t="s">
        <v>373</v>
      </c>
      <c r="S60" s="19" t="s">
        <v>98</v>
      </c>
      <c r="T60" s="19"/>
    </row>
    <row r="61" spans="1:20">
      <c r="A61" s="18">
        <v>57</v>
      </c>
      <c r="B61" s="19" t="s">
        <v>61</v>
      </c>
      <c r="C61" s="19" t="s">
        <v>1222</v>
      </c>
      <c r="D61" s="19" t="s">
        <v>25</v>
      </c>
      <c r="E61" s="21">
        <v>18120400803</v>
      </c>
      <c r="F61" s="19" t="s">
        <v>89</v>
      </c>
      <c r="G61" s="21">
        <v>5</v>
      </c>
      <c r="H61" s="21">
        <v>2</v>
      </c>
      <c r="I61" s="23">
        <f t="shared" si="5"/>
        <v>7</v>
      </c>
      <c r="J61" s="19">
        <v>9678178741</v>
      </c>
      <c r="K61" s="19" t="s">
        <v>508</v>
      </c>
      <c r="L61" s="19" t="s">
        <v>498</v>
      </c>
      <c r="M61" s="19">
        <v>9401725702</v>
      </c>
      <c r="N61" s="19" t="s">
        <v>747</v>
      </c>
      <c r="O61" s="19">
        <v>8486278392</v>
      </c>
      <c r="P61" s="25">
        <v>43544</v>
      </c>
      <c r="Q61" s="19" t="s">
        <v>1384</v>
      </c>
      <c r="R61" s="19" t="s">
        <v>352</v>
      </c>
      <c r="S61" s="19" t="s">
        <v>98</v>
      </c>
      <c r="T61" s="19"/>
    </row>
    <row r="62" spans="1:20">
      <c r="A62" s="18">
        <v>58</v>
      </c>
      <c r="B62" s="19" t="s">
        <v>61</v>
      </c>
      <c r="C62" s="19" t="s">
        <v>1223</v>
      </c>
      <c r="D62" s="19" t="s">
        <v>27</v>
      </c>
      <c r="E62" s="21">
        <v>18307070326</v>
      </c>
      <c r="F62" s="19"/>
      <c r="G62" s="21">
        <v>51</v>
      </c>
      <c r="H62" s="21">
        <v>38</v>
      </c>
      <c r="I62" s="23">
        <f t="shared" si="5"/>
        <v>89</v>
      </c>
      <c r="J62" s="19">
        <v>7896681827</v>
      </c>
      <c r="K62" s="19" t="s">
        <v>508</v>
      </c>
      <c r="L62" s="19" t="s">
        <v>498</v>
      </c>
      <c r="M62" s="19">
        <v>9401725702</v>
      </c>
      <c r="N62" s="19" t="s">
        <v>507</v>
      </c>
      <c r="O62" s="19">
        <v>9954556824</v>
      </c>
      <c r="P62" s="25">
        <v>43546</v>
      </c>
      <c r="Q62" s="19" t="s">
        <v>1392</v>
      </c>
      <c r="R62" s="19" t="s">
        <v>510</v>
      </c>
      <c r="S62" s="19" t="s">
        <v>98</v>
      </c>
      <c r="T62" s="19"/>
    </row>
    <row r="63" spans="1:20">
      <c r="A63" s="18">
        <v>59</v>
      </c>
      <c r="B63" s="29" t="s">
        <v>61</v>
      </c>
      <c r="C63" s="19" t="s">
        <v>1224</v>
      </c>
      <c r="D63" s="19" t="s">
        <v>27</v>
      </c>
      <c r="E63" s="21">
        <v>18307071224</v>
      </c>
      <c r="F63" s="19"/>
      <c r="G63" s="21">
        <v>30</v>
      </c>
      <c r="H63" s="21">
        <v>24</v>
      </c>
      <c r="I63" s="23">
        <f t="shared" si="5"/>
        <v>54</v>
      </c>
      <c r="J63" s="19">
        <v>7035509865</v>
      </c>
      <c r="K63" s="19" t="s">
        <v>113</v>
      </c>
      <c r="L63" s="19" t="s">
        <v>156</v>
      </c>
      <c r="M63" s="19">
        <v>9854634561</v>
      </c>
      <c r="N63" s="19" t="s">
        <v>157</v>
      </c>
      <c r="O63" s="19">
        <v>9207159470</v>
      </c>
      <c r="P63" s="25">
        <v>43546</v>
      </c>
      <c r="Q63" s="19" t="s">
        <v>1392</v>
      </c>
      <c r="R63" s="19" t="s">
        <v>522</v>
      </c>
      <c r="S63" s="19" t="s">
        <v>98</v>
      </c>
      <c r="T63" s="19"/>
    </row>
    <row r="64" spans="1:20" ht="31.5">
      <c r="A64" s="18">
        <v>60</v>
      </c>
      <c r="B64" s="19" t="s">
        <v>61</v>
      </c>
      <c r="C64" s="19" t="s">
        <v>1295</v>
      </c>
      <c r="D64" s="19" t="s">
        <v>25</v>
      </c>
      <c r="E64" s="21">
        <v>18120412806</v>
      </c>
      <c r="F64" s="19" t="s">
        <v>95</v>
      </c>
      <c r="G64" s="21">
        <v>219</v>
      </c>
      <c r="H64" s="21">
        <v>216</v>
      </c>
      <c r="I64" s="23">
        <f t="shared" si="5"/>
        <v>435</v>
      </c>
      <c r="J64" s="19">
        <v>9678991948</v>
      </c>
      <c r="K64" s="19" t="s">
        <v>736</v>
      </c>
      <c r="L64" s="19" t="s">
        <v>498</v>
      </c>
      <c r="M64" s="19">
        <v>9954009511</v>
      </c>
      <c r="N64" s="19" t="s">
        <v>746</v>
      </c>
      <c r="O64" s="19">
        <v>9613503564</v>
      </c>
      <c r="P64" s="25" t="s">
        <v>1296</v>
      </c>
      <c r="Q64" s="19" t="s">
        <v>1417</v>
      </c>
      <c r="R64" s="19" t="s">
        <v>373</v>
      </c>
      <c r="S64" s="19" t="s">
        <v>98</v>
      </c>
      <c r="T64" s="19"/>
    </row>
    <row r="65" spans="1:20" ht="31.5">
      <c r="A65" s="18">
        <v>61</v>
      </c>
      <c r="B65" s="19" t="s">
        <v>61</v>
      </c>
      <c r="C65" s="19" t="s">
        <v>1225</v>
      </c>
      <c r="D65" s="19" t="s">
        <v>27</v>
      </c>
      <c r="E65" s="21">
        <v>18307071220</v>
      </c>
      <c r="F65" s="19"/>
      <c r="G65" s="21">
        <v>10</v>
      </c>
      <c r="H65" s="21">
        <v>20</v>
      </c>
      <c r="I65" s="23">
        <f t="shared" si="5"/>
        <v>30</v>
      </c>
      <c r="J65" s="19">
        <v>8721948314</v>
      </c>
      <c r="K65" s="19" t="s">
        <v>1065</v>
      </c>
      <c r="L65" s="19" t="s">
        <v>1226</v>
      </c>
      <c r="M65" s="19">
        <v>9954689225</v>
      </c>
      <c r="N65" s="19" t="s">
        <v>1227</v>
      </c>
      <c r="O65" s="19">
        <v>8876934588</v>
      </c>
      <c r="P65" s="25">
        <v>43547</v>
      </c>
      <c r="Q65" s="19" t="s">
        <v>1393</v>
      </c>
      <c r="R65" s="19" t="s">
        <v>1066</v>
      </c>
      <c r="S65" s="19" t="s">
        <v>98</v>
      </c>
      <c r="T65" s="19"/>
    </row>
    <row r="66" spans="1:20" ht="31.5">
      <c r="A66" s="18">
        <v>62</v>
      </c>
      <c r="B66" s="19" t="s">
        <v>61</v>
      </c>
      <c r="C66" s="19" t="s">
        <v>1228</v>
      </c>
      <c r="D66" s="19" t="s">
        <v>27</v>
      </c>
      <c r="E66" s="21">
        <v>18307071221</v>
      </c>
      <c r="F66" s="19"/>
      <c r="G66" s="21">
        <v>15</v>
      </c>
      <c r="H66" s="21">
        <v>16</v>
      </c>
      <c r="I66" s="23">
        <f t="shared" ref="I66:I129" si="6">SUM(G66:H66)</f>
        <v>31</v>
      </c>
      <c r="J66" s="19">
        <v>8876600948</v>
      </c>
      <c r="K66" s="19" t="s">
        <v>1065</v>
      </c>
      <c r="L66" s="19" t="s">
        <v>1226</v>
      </c>
      <c r="M66" s="19">
        <v>9954689225</v>
      </c>
      <c r="N66" s="19" t="s">
        <v>1227</v>
      </c>
      <c r="O66" s="19">
        <v>8876934588</v>
      </c>
      <c r="P66" s="25">
        <v>43547</v>
      </c>
      <c r="Q66" s="19" t="s">
        <v>1393</v>
      </c>
      <c r="R66" s="19" t="s">
        <v>1066</v>
      </c>
      <c r="S66" s="19" t="s">
        <v>98</v>
      </c>
      <c r="T66" s="19"/>
    </row>
    <row r="67" spans="1:20" ht="31.5">
      <c r="A67" s="18">
        <v>63</v>
      </c>
      <c r="B67" s="29" t="s">
        <v>61</v>
      </c>
      <c r="C67" s="19" t="s">
        <v>1229</v>
      </c>
      <c r="D67" s="19" t="s">
        <v>27</v>
      </c>
      <c r="E67" s="21">
        <v>18307071216</v>
      </c>
      <c r="F67" s="19"/>
      <c r="G67" s="21">
        <v>15</v>
      </c>
      <c r="H67" s="21">
        <v>11</v>
      </c>
      <c r="I67" s="23">
        <f t="shared" si="6"/>
        <v>26</v>
      </c>
      <c r="J67" s="19">
        <v>7896734410</v>
      </c>
      <c r="K67" s="19" t="s">
        <v>131</v>
      </c>
      <c r="L67" s="19" t="s">
        <v>132</v>
      </c>
      <c r="M67" s="19">
        <v>8486491927</v>
      </c>
      <c r="N67" s="19" t="s">
        <v>1212</v>
      </c>
      <c r="O67" s="19">
        <v>7896438899</v>
      </c>
      <c r="P67" s="25">
        <v>43547</v>
      </c>
      <c r="Q67" s="19" t="s">
        <v>1393</v>
      </c>
      <c r="R67" s="19" t="s">
        <v>1021</v>
      </c>
      <c r="S67" s="19" t="s">
        <v>98</v>
      </c>
      <c r="T67" s="19"/>
    </row>
    <row r="68" spans="1:20">
      <c r="A68" s="18">
        <v>64</v>
      </c>
      <c r="B68" s="29" t="s">
        <v>61</v>
      </c>
      <c r="C68" s="19" t="s">
        <v>1230</v>
      </c>
      <c r="D68" s="19" t="s">
        <v>27</v>
      </c>
      <c r="E68" s="21">
        <v>18307071120</v>
      </c>
      <c r="F68" s="19"/>
      <c r="G68" s="21">
        <v>19</v>
      </c>
      <c r="H68" s="21">
        <v>8</v>
      </c>
      <c r="I68" s="23">
        <f t="shared" si="6"/>
        <v>27</v>
      </c>
      <c r="J68" s="19">
        <v>7896681938</v>
      </c>
      <c r="K68" s="19" t="s">
        <v>113</v>
      </c>
      <c r="L68" s="19" t="s">
        <v>233</v>
      </c>
      <c r="M68" s="19">
        <v>9127468101</v>
      </c>
      <c r="N68" s="19" t="s">
        <v>1231</v>
      </c>
      <c r="O68" s="19">
        <v>9678672974</v>
      </c>
      <c r="P68" s="25">
        <v>43547</v>
      </c>
      <c r="Q68" s="19" t="s">
        <v>1393</v>
      </c>
      <c r="R68" s="19" t="s">
        <v>384</v>
      </c>
      <c r="S68" s="19" t="s">
        <v>98</v>
      </c>
      <c r="T68" s="19"/>
    </row>
    <row r="69" spans="1:20">
      <c r="A69" s="18">
        <v>65</v>
      </c>
      <c r="B69" s="19" t="s">
        <v>61</v>
      </c>
      <c r="C69" s="19" t="s">
        <v>1232</v>
      </c>
      <c r="D69" s="19" t="s">
        <v>27</v>
      </c>
      <c r="E69" s="21">
        <v>18307071010</v>
      </c>
      <c r="F69" s="19"/>
      <c r="G69" s="21">
        <v>10</v>
      </c>
      <c r="H69" s="21">
        <v>8</v>
      </c>
      <c r="I69" s="23">
        <f t="shared" si="6"/>
        <v>18</v>
      </c>
      <c r="J69" s="19">
        <v>8011337066</v>
      </c>
      <c r="K69" s="19" t="s">
        <v>108</v>
      </c>
      <c r="L69" s="19" t="s">
        <v>391</v>
      </c>
      <c r="M69" s="19">
        <v>7896037450</v>
      </c>
      <c r="N69" s="19" t="s">
        <v>1233</v>
      </c>
      <c r="O69" s="19">
        <v>9957512875</v>
      </c>
      <c r="P69" s="25">
        <v>43549</v>
      </c>
      <c r="Q69" s="19" t="s">
        <v>1389</v>
      </c>
      <c r="R69" s="19" t="s">
        <v>352</v>
      </c>
      <c r="S69" s="19" t="s">
        <v>98</v>
      </c>
      <c r="T69" s="19"/>
    </row>
    <row r="70" spans="1:20">
      <c r="A70" s="18">
        <v>66</v>
      </c>
      <c r="B70" s="19" t="s">
        <v>61</v>
      </c>
      <c r="C70" s="19" t="s">
        <v>1234</v>
      </c>
      <c r="D70" s="19" t="s">
        <v>27</v>
      </c>
      <c r="E70" s="21">
        <v>18307071011</v>
      </c>
      <c r="F70" s="19"/>
      <c r="G70" s="21">
        <v>10</v>
      </c>
      <c r="H70" s="21">
        <v>19</v>
      </c>
      <c r="I70" s="23">
        <f t="shared" si="6"/>
        <v>29</v>
      </c>
      <c r="J70" s="19">
        <v>8011291214</v>
      </c>
      <c r="K70" s="19" t="s">
        <v>421</v>
      </c>
      <c r="L70" s="19" t="s">
        <v>422</v>
      </c>
      <c r="M70" s="19">
        <v>9954391802</v>
      </c>
      <c r="N70" s="19" t="s">
        <v>1235</v>
      </c>
      <c r="O70" s="19">
        <v>9678588383</v>
      </c>
      <c r="P70" s="25">
        <v>43549</v>
      </c>
      <c r="Q70" s="19" t="s">
        <v>1389</v>
      </c>
      <c r="R70" s="19" t="s">
        <v>424</v>
      </c>
      <c r="S70" s="19" t="s">
        <v>98</v>
      </c>
      <c r="T70" s="19"/>
    </row>
    <row r="71" spans="1:20">
      <c r="A71" s="18">
        <v>67</v>
      </c>
      <c r="B71" s="19" t="s">
        <v>61</v>
      </c>
      <c r="C71" s="19" t="s">
        <v>1236</v>
      </c>
      <c r="D71" s="19" t="s">
        <v>27</v>
      </c>
      <c r="E71" s="21">
        <v>18307071018</v>
      </c>
      <c r="F71" s="19"/>
      <c r="G71" s="21">
        <v>8</v>
      </c>
      <c r="H71" s="21">
        <v>8</v>
      </c>
      <c r="I71" s="23">
        <f t="shared" si="6"/>
        <v>16</v>
      </c>
      <c r="J71" s="19">
        <v>9954405062</v>
      </c>
      <c r="K71" s="20" t="s">
        <v>421</v>
      </c>
      <c r="L71" s="20" t="s">
        <v>428</v>
      </c>
      <c r="M71" s="20">
        <v>9954394577</v>
      </c>
      <c r="N71" s="20" t="s">
        <v>423</v>
      </c>
      <c r="O71" s="20">
        <v>8011846789</v>
      </c>
      <c r="P71" s="25">
        <v>43549</v>
      </c>
      <c r="Q71" s="20" t="s">
        <v>1389</v>
      </c>
      <c r="R71" s="20" t="s">
        <v>424</v>
      </c>
      <c r="S71" s="19" t="s">
        <v>98</v>
      </c>
      <c r="T71" s="19"/>
    </row>
    <row r="72" spans="1:20">
      <c r="A72" s="18">
        <v>68</v>
      </c>
      <c r="B72" s="19" t="s">
        <v>61</v>
      </c>
      <c r="C72" s="19" t="s">
        <v>1237</v>
      </c>
      <c r="D72" s="19" t="s">
        <v>25</v>
      </c>
      <c r="E72" s="21">
        <v>18120421503</v>
      </c>
      <c r="F72" s="19" t="s">
        <v>89</v>
      </c>
      <c r="G72" s="21">
        <v>15</v>
      </c>
      <c r="H72" s="21">
        <v>23</v>
      </c>
      <c r="I72" s="23">
        <f t="shared" si="6"/>
        <v>38</v>
      </c>
      <c r="J72" s="19">
        <v>9678239745</v>
      </c>
      <c r="K72" s="19" t="s">
        <v>550</v>
      </c>
      <c r="L72" s="19" t="s">
        <v>422</v>
      </c>
      <c r="M72" s="19">
        <v>9954391802</v>
      </c>
      <c r="N72" s="19" t="s">
        <v>1235</v>
      </c>
      <c r="O72" s="19">
        <v>9678588389</v>
      </c>
      <c r="P72" s="25">
        <v>43549</v>
      </c>
      <c r="Q72" s="19" t="s">
        <v>1389</v>
      </c>
      <c r="R72" s="19" t="s">
        <v>373</v>
      </c>
      <c r="S72" s="19" t="s">
        <v>98</v>
      </c>
      <c r="T72" s="19"/>
    </row>
    <row r="73" spans="1:20">
      <c r="A73" s="18">
        <v>69</v>
      </c>
      <c r="B73" s="20" t="s">
        <v>61</v>
      </c>
      <c r="C73" s="19" t="s">
        <v>1238</v>
      </c>
      <c r="D73" s="19" t="s">
        <v>25</v>
      </c>
      <c r="E73" s="21">
        <v>18120420901</v>
      </c>
      <c r="F73" s="19" t="s">
        <v>89</v>
      </c>
      <c r="G73" s="21">
        <v>36</v>
      </c>
      <c r="H73" s="21">
        <v>40</v>
      </c>
      <c r="I73" s="23">
        <f t="shared" si="6"/>
        <v>76</v>
      </c>
      <c r="J73" s="19">
        <v>9854444839</v>
      </c>
      <c r="K73" s="19" t="s">
        <v>108</v>
      </c>
      <c r="L73" s="19" t="s">
        <v>391</v>
      </c>
      <c r="M73" s="19">
        <v>7896037450</v>
      </c>
      <c r="N73" s="19" t="s">
        <v>1233</v>
      </c>
      <c r="O73" s="19">
        <v>9957512875</v>
      </c>
      <c r="P73" s="25">
        <v>43549</v>
      </c>
      <c r="Q73" s="19" t="s">
        <v>1389</v>
      </c>
      <c r="R73" s="19" t="s">
        <v>352</v>
      </c>
      <c r="S73" s="19" t="s">
        <v>98</v>
      </c>
      <c r="T73" s="19"/>
    </row>
    <row r="74" spans="1:20">
      <c r="A74" s="18">
        <v>70</v>
      </c>
      <c r="B74" s="19" t="s">
        <v>61</v>
      </c>
      <c r="C74" s="19" t="s">
        <v>1239</v>
      </c>
      <c r="D74" s="19" t="s">
        <v>27</v>
      </c>
      <c r="E74" s="21">
        <v>18307071013</v>
      </c>
      <c r="F74" s="19"/>
      <c r="G74" s="21">
        <v>7</v>
      </c>
      <c r="H74" s="21">
        <v>10</v>
      </c>
      <c r="I74" s="23">
        <f t="shared" si="6"/>
        <v>17</v>
      </c>
      <c r="J74" s="19">
        <v>9678445098</v>
      </c>
      <c r="K74" s="19" t="s">
        <v>230</v>
      </c>
      <c r="L74" s="19" t="s">
        <v>232</v>
      </c>
      <c r="M74" s="19">
        <v>8486871726</v>
      </c>
      <c r="N74" s="19" t="s">
        <v>1200</v>
      </c>
      <c r="O74" s="19">
        <v>7896680078</v>
      </c>
      <c r="P74" s="25">
        <v>43550</v>
      </c>
      <c r="Q74" s="19" t="s">
        <v>1394</v>
      </c>
      <c r="R74" s="19" t="s">
        <v>522</v>
      </c>
      <c r="S74" s="19" t="s">
        <v>98</v>
      </c>
      <c r="T74" s="19"/>
    </row>
    <row r="75" spans="1:20">
      <c r="A75" s="18">
        <v>71</v>
      </c>
      <c r="B75" s="19" t="s">
        <v>61</v>
      </c>
      <c r="C75" s="19" t="s">
        <v>1240</v>
      </c>
      <c r="D75" s="19" t="s">
        <v>27</v>
      </c>
      <c r="E75" s="21">
        <v>18307071026</v>
      </c>
      <c r="F75" s="19"/>
      <c r="G75" s="21">
        <v>10</v>
      </c>
      <c r="H75" s="21">
        <v>21</v>
      </c>
      <c r="I75" s="23">
        <f t="shared" si="6"/>
        <v>31</v>
      </c>
      <c r="J75" s="19">
        <v>9954654349</v>
      </c>
      <c r="K75" s="19" t="s">
        <v>108</v>
      </c>
      <c r="L75" s="19" t="s">
        <v>109</v>
      </c>
      <c r="M75" s="19">
        <v>8811822717</v>
      </c>
      <c r="N75" s="19" t="s">
        <v>111</v>
      </c>
      <c r="O75" s="19">
        <v>9678540857</v>
      </c>
      <c r="P75" s="25">
        <v>43550</v>
      </c>
      <c r="Q75" s="19" t="s">
        <v>1394</v>
      </c>
      <c r="R75" s="19" t="s">
        <v>400</v>
      </c>
      <c r="S75" s="19" t="s">
        <v>98</v>
      </c>
      <c r="T75" s="19"/>
    </row>
    <row r="76" spans="1:20">
      <c r="A76" s="18">
        <v>72</v>
      </c>
      <c r="B76" s="19" t="s">
        <v>61</v>
      </c>
      <c r="C76" s="19" t="s">
        <v>1241</v>
      </c>
      <c r="D76" s="19" t="s">
        <v>27</v>
      </c>
      <c r="E76" s="21">
        <v>18307071026</v>
      </c>
      <c r="F76" s="19"/>
      <c r="G76" s="21">
        <v>7</v>
      </c>
      <c r="H76" s="21">
        <v>3</v>
      </c>
      <c r="I76" s="23">
        <f t="shared" si="6"/>
        <v>10</v>
      </c>
      <c r="J76" s="19">
        <v>9954394454</v>
      </c>
      <c r="K76" s="19" t="s">
        <v>550</v>
      </c>
      <c r="L76" s="19" t="s">
        <v>428</v>
      </c>
      <c r="M76" s="19">
        <v>9954394577</v>
      </c>
      <c r="N76" s="19" t="s">
        <v>551</v>
      </c>
      <c r="O76" s="19">
        <v>7896729044</v>
      </c>
      <c r="P76" s="25">
        <v>43550</v>
      </c>
      <c r="Q76" s="19" t="s">
        <v>1394</v>
      </c>
      <c r="R76" s="19" t="s">
        <v>352</v>
      </c>
      <c r="S76" s="19" t="s">
        <v>98</v>
      </c>
      <c r="T76" s="19"/>
    </row>
    <row r="77" spans="1:20">
      <c r="A77" s="18">
        <v>73</v>
      </c>
      <c r="B77" s="19" t="s">
        <v>61</v>
      </c>
      <c r="C77" s="19" t="s">
        <v>1242</v>
      </c>
      <c r="D77" s="19" t="s">
        <v>27</v>
      </c>
      <c r="E77" s="21">
        <v>18307071027</v>
      </c>
      <c r="F77" s="19"/>
      <c r="G77" s="21">
        <v>30</v>
      </c>
      <c r="H77" s="21">
        <v>29</v>
      </c>
      <c r="I77" s="23">
        <f t="shared" si="6"/>
        <v>59</v>
      </c>
      <c r="J77" s="19">
        <v>9954017464</v>
      </c>
      <c r="K77" s="19" t="s">
        <v>108</v>
      </c>
      <c r="L77" s="19" t="s">
        <v>109</v>
      </c>
      <c r="M77" s="19">
        <v>8811822717</v>
      </c>
      <c r="N77" s="19" t="s">
        <v>111</v>
      </c>
      <c r="O77" s="19">
        <v>9678540857</v>
      </c>
      <c r="P77" s="25">
        <v>43550</v>
      </c>
      <c r="Q77" s="19" t="s">
        <v>1394</v>
      </c>
      <c r="R77" s="19" t="s">
        <v>352</v>
      </c>
      <c r="S77" s="19" t="s">
        <v>98</v>
      </c>
      <c r="T77" s="19"/>
    </row>
    <row r="78" spans="1:20">
      <c r="A78" s="18">
        <v>74</v>
      </c>
      <c r="B78" s="29" t="s">
        <v>61</v>
      </c>
      <c r="C78" s="20" t="s">
        <v>1243</v>
      </c>
      <c r="D78" s="20" t="s">
        <v>25</v>
      </c>
      <c r="E78" s="22">
        <v>18120421401</v>
      </c>
      <c r="F78" s="20" t="s">
        <v>89</v>
      </c>
      <c r="G78" s="22">
        <v>39</v>
      </c>
      <c r="H78" s="22">
        <v>51</v>
      </c>
      <c r="I78" s="23">
        <f t="shared" si="6"/>
        <v>90</v>
      </c>
      <c r="J78" s="20">
        <v>81235089285</v>
      </c>
      <c r="K78" s="19" t="s">
        <v>550</v>
      </c>
      <c r="L78" s="19" t="s">
        <v>428</v>
      </c>
      <c r="M78" s="19">
        <v>9954394577</v>
      </c>
      <c r="N78" s="19" t="s">
        <v>551</v>
      </c>
      <c r="O78" s="19">
        <v>7896729044</v>
      </c>
      <c r="P78" s="25">
        <v>43550</v>
      </c>
      <c r="Q78" s="20" t="s">
        <v>1394</v>
      </c>
      <c r="R78" s="20" t="s">
        <v>378</v>
      </c>
      <c r="S78" s="20" t="s">
        <v>98</v>
      </c>
      <c r="T78" s="19"/>
    </row>
    <row r="79" spans="1:20">
      <c r="A79" s="18">
        <v>75</v>
      </c>
      <c r="B79" s="29" t="s">
        <v>61</v>
      </c>
      <c r="C79" s="19" t="s">
        <v>1244</v>
      </c>
      <c r="D79" s="19" t="s">
        <v>27</v>
      </c>
      <c r="E79" s="21">
        <v>18307071110</v>
      </c>
      <c r="F79" s="19"/>
      <c r="G79" s="21">
        <v>10</v>
      </c>
      <c r="H79" s="21">
        <v>8</v>
      </c>
      <c r="I79" s="23">
        <f t="shared" si="6"/>
        <v>18</v>
      </c>
      <c r="J79" s="19">
        <v>9957826188</v>
      </c>
      <c r="K79" s="19" t="s">
        <v>96</v>
      </c>
      <c r="L79" s="19" t="s">
        <v>204</v>
      </c>
      <c r="M79" s="19">
        <v>9954424313</v>
      </c>
      <c r="N79" s="19" t="s">
        <v>757</v>
      </c>
      <c r="O79" s="19">
        <v>9954252578</v>
      </c>
      <c r="P79" s="25">
        <v>43551</v>
      </c>
      <c r="Q79" s="19" t="s">
        <v>1384</v>
      </c>
      <c r="R79" s="19" t="s">
        <v>396</v>
      </c>
      <c r="S79" s="19" t="s">
        <v>98</v>
      </c>
      <c r="T79" s="19"/>
    </row>
    <row r="80" spans="1:20">
      <c r="A80" s="18">
        <v>76</v>
      </c>
      <c r="B80" s="29" t="s">
        <v>61</v>
      </c>
      <c r="C80" s="19" t="s">
        <v>1245</v>
      </c>
      <c r="D80" s="19" t="s">
        <v>27</v>
      </c>
      <c r="E80" s="21">
        <v>18307071111</v>
      </c>
      <c r="F80" s="19"/>
      <c r="G80" s="21">
        <v>11</v>
      </c>
      <c r="H80" s="21">
        <v>6</v>
      </c>
      <c r="I80" s="23">
        <f t="shared" si="6"/>
        <v>17</v>
      </c>
      <c r="J80" s="19">
        <v>9859265393</v>
      </c>
      <c r="K80" s="19" t="s">
        <v>96</v>
      </c>
      <c r="L80" s="19" t="s">
        <v>97</v>
      </c>
      <c r="M80" s="19">
        <v>9401725698</v>
      </c>
      <c r="N80" s="19" t="s">
        <v>211</v>
      </c>
      <c r="O80" s="19">
        <v>9678569801</v>
      </c>
      <c r="P80" s="25">
        <v>43551</v>
      </c>
      <c r="Q80" s="19" t="s">
        <v>1384</v>
      </c>
      <c r="R80" s="19" t="s">
        <v>397</v>
      </c>
      <c r="S80" s="19" t="s">
        <v>98</v>
      </c>
      <c r="T80" s="19"/>
    </row>
    <row r="81" spans="1:20">
      <c r="A81" s="18">
        <v>77</v>
      </c>
      <c r="B81" s="29" t="s">
        <v>61</v>
      </c>
      <c r="C81" s="19" t="s">
        <v>1246</v>
      </c>
      <c r="D81" s="19" t="s">
        <v>27</v>
      </c>
      <c r="E81" s="21">
        <v>18307071112</v>
      </c>
      <c r="F81" s="19"/>
      <c r="G81" s="21">
        <v>10</v>
      </c>
      <c r="H81" s="21">
        <v>9</v>
      </c>
      <c r="I81" s="23">
        <f t="shared" si="6"/>
        <v>19</v>
      </c>
      <c r="J81" s="19">
        <v>8753042057</v>
      </c>
      <c r="K81" s="19" t="s">
        <v>96</v>
      </c>
      <c r="L81" s="19" t="s">
        <v>97</v>
      </c>
      <c r="M81" s="19">
        <v>9401725698</v>
      </c>
      <c r="N81" s="19" t="s">
        <v>211</v>
      </c>
      <c r="O81" s="19">
        <v>9678569801</v>
      </c>
      <c r="P81" s="25">
        <v>43551</v>
      </c>
      <c r="Q81" s="19" t="s">
        <v>1384</v>
      </c>
      <c r="R81" s="19" t="s">
        <v>389</v>
      </c>
      <c r="S81" s="19" t="s">
        <v>98</v>
      </c>
      <c r="T81" s="19"/>
    </row>
    <row r="82" spans="1:20">
      <c r="A82" s="18">
        <v>78</v>
      </c>
      <c r="B82" s="29" t="s">
        <v>61</v>
      </c>
      <c r="C82" s="19" t="s">
        <v>1247</v>
      </c>
      <c r="D82" s="19" t="s">
        <v>25</v>
      </c>
      <c r="E82" s="21">
        <v>18120421701</v>
      </c>
      <c r="F82" s="19" t="s">
        <v>89</v>
      </c>
      <c r="G82" s="21">
        <v>11</v>
      </c>
      <c r="H82" s="21">
        <v>9</v>
      </c>
      <c r="I82" s="23">
        <f t="shared" si="6"/>
        <v>20</v>
      </c>
      <c r="J82" s="19">
        <v>9706403485</v>
      </c>
      <c r="K82" s="19" t="s">
        <v>550</v>
      </c>
      <c r="L82" s="19" t="s">
        <v>422</v>
      </c>
      <c r="M82" s="19">
        <v>9954391802</v>
      </c>
      <c r="N82" s="19" t="s">
        <v>1235</v>
      </c>
      <c r="O82" s="19">
        <v>9678588389</v>
      </c>
      <c r="P82" s="25">
        <v>43551</v>
      </c>
      <c r="Q82" s="19" t="s">
        <v>1384</v>
      </c>
      <c r="R82" s="19" t="s">
        <v>352</v>
      </c>
      <c r="S82" s="19" t="s">
        <v>98</v>
      </c>
      <c r="T82" s="19"/>
    </row>
    <row r="83" spans="1:20">
      <c r="A83" s="18">
        <v>79</v>
      </c>
      <c r="B83" s="29" t="s">
        <v>61</v>
      </c>
      <c r="C83" s="19" t="s">
        <v>1248</v>
      </c>
      <c r="D83" s="19" t="s">
        <v>25</v>
      </c>
      <c r="E83" s="21">
        <v>18120422201</v>
      </c>
      <c r="F83" s="19" t="s">
        <v>89</v>
      </c>
      <c r="G83" s="21">
        <v>20</v>
      </c>
      <c r="H83" s="21">
        <v>12</v>
      </c>
      <c r="I83" s="23">
        <f t="shared" si="6"/>
        <v>32</v>
      </c>
      <c r="J83" s="19">
        <v>9453759596</v>
      </c>
      <c r="K83" s="19" t="s">
        <v>550</v>
      </c>
      <c r="L83" s="19" t="s">
        <v>428</v>
      </c>
      <c r="M83" s="19">
        <v>9954394577</v>
      </c>
      <c r="N83" s="19" t="s">
        <v>551</v>
      </c>
      <c r="O83" s="19">
        <v>7896729044</v>
      </c>
      <c r="P83" s="25">
        <v>43551</v>
      </c>
      <c r="Q83" s="19" t="s">
        <v>1384</v>
      </c>
      <c r="R83" s="19" t="s">
        <v>424</v>
      </c>
      <c r="S83" s="19" t="s">
        <v>98</v>
      </c>
      <c r="T83" s="19"/>
    </row>
    <row r="84" spans="1:20">
      <c r="A84" s="18">
        <v>80</v>
      </c>
      <c r="B84" s="19" t="s">
        <v>61</v>
      </c>
      <c r="C84" s="19" t="s">
        <v>1374</v>
      </c>
      <c r="D84" s="19" t="s">
        <v>25</v>
      </c>
      <c r="E84" s="21">
        <v>18120420801</v>
      </c>
      <c r="F84" s="19" t="s">
        <v>89</v>
      </c>
      <c r="G84" s="21">
        <v>17</v>
      </c>
      <c r="H84" s="21">
        <v>19</v>
      </c>
      <c r="I84" s="23">
        <f t="shared" si="6"/>
        <v>36</v>
      </c>
      <c r="J84" s="19">
        <v>9854273763</v>
      </c>
      <c r="K84" s="19" t="s">
        <v>421</v>
      </c>
      <c r="L84" s="19" t="s">
        <v>428</v>
      </c>
      <c r="M84" s="19">
        <v>9954394577</v>
      </c>
      <c r="N84" s="19" t="s">
        <v>429</v>
      </c>
      <c r="O84" s="19">
        <v>7896729044</v>
      </c>
      <c r="P84" s="25">
        <v>43552</v>
      </c>
      <c r="Q84" s="19" t="s">
        <v>1391</v>
      </c>
      <c r="R84" s="19" t="s">
        <v>744</v>
      </c>
      <c r="S84" s="19" t="s">
        <v>98</v>
      </c>
      <c r="T84" s="19"/>
    </row>
    <row r="85" spans="1:20">
      <c r="A85" s="18">
        <v>81</v>
      </c>
      <c r="B85" s="19" t="s">
        <v>61</v>
      </c>
      <c r="C85" s="19" t="s">
        <v>1383</v>
      </c>
      <c r="D85" s="19" t="s">
        <v>25</v>
      </c>
      <c r="E85" s="21">
        <v>18120422001</v>
      </c>
      <c r="F85" s="19" t="s">
        <v>89</v>
      </c>
      <c r="G85" s="21">
        <v>25</v>
      </c>
      <c r="H85" s="21">
        <v>24</v>
      </c>
      <c r="I85" s="23">
        <f t="shared" si="6"/>
        <v>49</v>
      </c>
      <c r="J85" s="19">
        <v>9678825579</v>
      </c>
      <c r="K85" s="19" t="s">
        <v>550</v>
      </c>
      <c r="L85" s="19" t="s">
        <v>428</v>
      </c>
      <c r="M85" s="19">
        <v>9954394577</v>
      </c>
      <c r="N85" s="19" t="s">
        <v>551</v>
      </c>
      <c r="O85" s="19">
        <v>7896729044</v>
      </c>
      <c r="P85" s="25">
        <v>43552</v>
      </c>
      <c r="Q85" s="19" t="s">
        <v>1391</v>
      </c>
      <c r="R85" s="19" t="s">
        <v>400</v>
      </c>
      <c r="S85" s="19" t="s">
        <v>98</v>
      </c>
      <c r="T85" s="19"/>
    </row>
    <row r="86" spans="1:20" ht="31.5">
      <c r="A86" s="18">
        <v>82</v>
      </c>
      <c r="B86" s="19" t="s">
        <v>61</v>
      </c>
      <c r="C86" s="19" t="s">
        <v>1385</v>
      </c>
      <c r="D86" s="19" t="s">
        <v>25</v>
      </c>
      <c r="E86" s="21">
        <v>18120400804</v>
      </c>
      <c r="F86" s="19" t="s">
        <v>1386</v>
      </c>
      <c r="G86" s="21">
        <v>0</v>
      </c>
      <c r="H86" s="21">
        <v>50</v>
      </c>
      <c r="I86" s="23">
        <f t="shared" si="6"/>
        <v>50</v>
      </c>
      <c r="J86" s="19">
        <v>8752985334</v>
      </c>
      <c r="K86" s="19" t="s">
        <v>550</v>
      </c>
      <c r="L86" s="19" t="s">
        <v>428</v>
      </c>
      <c r="M86" s="19">
        <v>9954394577</v>
      </c>
      <c r="N86" s="19" t="s">
        <v>551</v>
      </c>
      <c r="O86" s="19">
        <v>7896729044</v>
      </c>
      <c r="P86" s="25">
        <v>43552</v>
      </c>
      <c r="Q86" s="19" t="s">
        <v>1391</v>
      </c>
      <c r="R86" s="19" t="s">
        <v>400</v>
      </c>
      <c r="S86" s="19" t="s">
        <v>98</v>
      </c>
      <c r="T86" s="19"/>
    </row>
    <row r="87" spans="1:20">
      <c r="A87" s="18">
        <v>83</v>
      </c>
      <c r="B87" s="19" t="s">
        <v>61</v>
      </c>
      <c r="C87" s="19" t="s">
        <v>1249</v>
      </c>
      <c r="D87" s="19" t="s">
        <v>27</v>
      </c>
      <c r="E87" s="21">
        <v>18307070814</v>
      </c>
      <c r="F87" s="19"/>
      <c r="G87" s="21">
        <v>15</v>
      </c>
      <c r="H87" s="21">
        <v>10</v>
      </c>
      <c r="I87" s="23">
        <f t="shared" si="6"/>
        <v>25</v>
      </c>
      <c r="J87" s="19">
        <v>9957752429</v>
      </c>
      <c r="K87" s="19" t="s">
        <v>421</v>
      </c>
      <c r="L87" s="19" t="s">
        <v>428</v>
      </c>
      <c r="M87" s="19">
        <v>9954394577</v>
      </c>
      <c r="N87" s="19" t="s">
        <v>429</v>
      </c>
      <c r="O87" s="19">
        <v>7896729044</v>
      </c>
      <c r="P87" s="25">
        <v>43553</v>
      </c>
      <c r="Q87" s="19" t="s">
        <v>1392</v>
      </c>
      <c r="R87" s="19" t="s">
        <v>744</v>
      </c>
      <c r="S87" s="19" t="s">
        <v>98</v>
      </c>
      <c r="T87" s="19"/>
    </row>
    <row r="88" spans="1:20">
      <c r="A88" s="18">
        <v>84</v>
      </c>
      <c r="B88" s="20" t="s">
        <v>61</v>
      </c>
      <c r="C88" s="19" t="s">
        <v>1250</v>
      </c>
      <c r="D88" s="19" t="s">
        <v>27</v>
      </c>
      <c r="E88" s="21">
        <v>18307070816</v>
      </c>
      <c r="F88" s="19"/>
      <c r="G88" s="21">
        <v>20</v>
      </c>
      <c r="H88" s="21">
        <v>11</v>
      </c>
      <c r="I88" s="23">
        <f t="shared" si="6"/>
        <v>31</v>
      </c>
      <c r="J88" s="19">
        <v>9957492179</v>
      </c>
      <c r="K88" s="19" t="s">
        <v>491</v>
      </c>
      <c r="L88" s="19" t="s">
        <v>492</v>
      </c>
      <c r="M88" s="19">
        <v>9954584647</v>
      </c>
      <c r="N88" s="19" t="s">
        <v>435</v>
      </c>
      <c r="O88" s="19"/>
      <c r="P88" s="25">
        <v>43553</v>
      </c>
      <c r="Q88" s="19" t="s">
        <v>1392</v>
      </c>
      <c r="R88" s="19" t="s">
        <v>380</v>
      </c>
      <c r="S88" s="19" t="s">
        <v>98</v>
      </c>
      <c r="T88" s="19"/>
    </row>
    <row r="89" spans="1:20" ht="31.5">
      <c r="A89" s="18">
        <v>85</v>
      </c>
      <c r="B89" s="19" t="s">
        <v>61</v>
      </c>
      <c r="C89" s="19" t="s">
        <v>1251</v>
      </c>
      <c r="D89" s="19" t="s">
        <v>27</v>
      </c>
      <c r="E89" s="21">
        <v>18307070919</v>
      </c>
      <c r="F89" s="19"/>
      <c r="G89" s="21">
        <v>15</v>
      </c>
      <c r="H89" s="21">
        <v>20</v>
      </c>
      <c r="I89" s="23">
        <f t="shared" si="6"/>
        <v>35</v>
      </c>
      <c r="J89" s="19">
        <v>9101478317</v>
      </c>
      <c r="K89" s="19" t="s">
        <v>121</v>
      </c>
      <c r="L89" s="19" t="s">
        <v>122</v>
      </c>
      <c r="M89" s="19">
        <v>9854462423</v>
      </c>
      <c r="N89" s="19" t="s">
        <v>1252</v>
      </c>
      <c r="O89" s="19">
        <v>9577549549</v>
      </c>
      <c r="P89" s="25">
        <v>43553</v>
      </c>
      <c r="Q89" s="19" t="s">
        <v>1392</v>
      </c>
      <c r="R89" s="19" t="s">
        <v>400</v>
      </c>
      <c r="S89" s="19" t="s">
        <v>98</v>
      </c>
      <c r="T89" s="19"/>
    </row>
    <row r="90" spans="1:20">
      <c r="A90" s="18">
        <v>86</v>
      </c>
      <c r="B90" s="19" t="s">
        <v>61</v>
      </c>
      <c r="C90" s="19" t="s">
        <v>1380</v>
      </c>
      <c r="D90" s="19" t="s">
        <v>25</v>
      </c>
      <c r="E90" s="21">
        <v>18120421101</v>
      </c>
      <c r="F90" s="19" t="s">
        <v>89</v>
      </c>
      <c r="G90" s="21">
        <v>6</v>
      </c>
      <c r="H90" s="21">
        <v>8</v>
      </c>
      <c r="I90" s="23">
        <f t="shared" si="6"/>
        <v>14</v>
      </c>
      <c r="J90" s="19">
        <v>9954976227</v>
      </c>
      <c r="K90" s="19" t="s">
        <v>491</v>
      </c>
      <c r="L90" s="19" t="s">
        <v>492</v>
      </c>
      <c r="M90" s="19">
        <v>9954584647</v>
      </c>
      <c r="N90" s="19"/>
      <c r="O90" s="19"/>
      <c r="P90" s="25">
        <v>43553</v>
      </c>
      <c r="Q90" s="19" t="s">
        <v>1392</v>
      </c>
      <c r="R90" s="19" t="s">
        <v>373</v>
      </c>
      <c r="S90" s="19" t="s">
        <v>98</v>
      </c>
      <c r="T90" s="19"/>
    </row>
    <row r="91" spans="1:20">
      <c r="A91" s="18">
        <v>87</v>
      </c>
      <c r="B91" s="19" t="s">
        <v>61</v>
      </c>
      <c r="C91" s="19" t="s">
        <v>1253</v>
      </c>
      <c r="D91" s="19" t="s">
        <v>25</v>
      </c>
      <c r="E91" s="21">
        <v>18120421602</v>
      </c>
      <c r="F91" s="19" t="s">
        <v>93</v>
      </c>
      <c r="G91" s="21">
        <v>28</v>
      </c>
      <c r="H91" s="21">
        <v>19</v>
      </c>
      <c r="I91" s="23">
        <f t="shared" si="6"/>
        <v>47</v>
      </c>
      <c r="J91" s="19">
        <v>9859171969</v>
      </c>
      <c r="K91" s="19" t="s">
        <v>421</v>
      </c>
      <c r="L91" s="19" t="s">
        <v>428</v>
      </c>
      <c r="M91" s="19">
        <v>9954394577</v>
      </c>
      <c r="N91" s="19" t="s">
        <v>429</v>
      </c>
      <c r="O91" s="19">
        <v>7896729044</v>
      </c>
      <c r="P91" s="25">
        <v>43553</v>
      </c>
      <c r="Q91" s="19" t="s">
        <v>1392</v>
      </c>
      <c r="R91" s="19" t="s">
        <v>380</v>
      </c>
      <c r="S91" s="19" t="s">
        <v>98</v>
      </c>
      <c r="T91" s="19"/>
    </row>
    <row r="92" spans="1:20">
      <c r="A92" s="18">
        <v>88</v>
      </c>
      <c r="B92" s="19" t="s">
        <v>61</v>
      </c>
      <c r="C92" s="19" t="s">
        <v>1254</v>
      </c>
      <c r="D92" s="19" t="s">
        <v>27</v>
      </c>
      <c r="E92" s="21">
        <v>18307070819</v>
      </c>
      <c r="F92" s="19"/>
      <c r="G92" s="21">
        <v>10</v>
      </c>
      <c r="H92" s="21">
        <v>14</v>
      </c>
      <c r="I92" s="23">
        <f t="shared" si="6"/>
        <v>24</v>
      </c>
      <c r="J92" s="19">
        <v>8011502077</v>
      </c>
      <c r="K92" s="19" t="s">
        <v>421</v>
      </c>
      <c r="L92" s="19" t="s">
        <v>428</v>
      </c>
      <c r="M92" s="19">
        <v>9954394577</v>
      </c>
      <c r="N92" s="19" t="s">
        <v>560</v>
      </c>
      <c r="O92" s="19">
        <v>8472844974</v>
      </c>
      <c r="P92" s="25">
        <v>43554</v>
      </c>
      <c r="Q92" s="19" t="s">
        <v>1393</v>
      </c>
      <c r="R92" s="19" t="s">
        <v>400</v>
      </c>
      <c r="S92" s="19" t="s">
        <v>98</v>
      </c>
      <c r="T92" s="19"/>
    </row>
    <row r="93" spans="1:20">
      <c r="A93" s="18">
        <v>89</v>
      </c>
      <c r="B93" s="19" t="s">
        <v>61</v>
      </c>
      <c r="C93" s="19" t="s">
        <v>1255</v>
      </c>
      <c r="D93" s="19" t="s">
        <v>27</v>
      </c>
      <c r="E93" s="21">
        <v>18307070820</v>
      </c>
      <c r="F93" s="19"/>
      <c r="G93" s="21">
        <v>16</v>
      </c>
      <c r="H93" s="21">
        <v>12</v>
      </c>
      <c r="I93" s="23">
        <f t="shared" si="6"/>
        <v>28</v>
      </c>
      <c r="J93" s="19">
        <v>7896839660</v>
      </c>
      <c r="K93" s="19" t="s">
        <v>421</v>
      </c>
      <c r="L93" s="19" t="s">
        <v>428</v>
      </c>
      <c r="M93" s="19">
        <v>9954394577</v>
      </c>
      <c r="N93" s="19" t="s">
        <v>560</v>
      </c>
      <c r="O93" s="19">
        <v>8472844974</v>
      </c>
      <c r="P93" s="25">
        <v>43554</v>
      </c>
      <c r="Q93" s="19" t="s">
        <v>1393</v>
      </c>
      <c r="R93" s="19" t="s">
        <v>373</v>
      </c>
      <c r="S93" s="19" t="s">
        <v>98</v>
      </c>
      <c r="T93" s="19"/>
    </row>
    <row r="94" spans="1:20">
      <c r="A94" s="18">
        <v>90</v>
      </c>
      <c r="B94" s="19" t="s">
        <v>61</v>
      </c>
      <c r="C94" s="19" t="s">
        <v>1256</v>
      </c>
      <c r="D94" s="19" t="s">
        <v>27</v>
      </c>
      <c r="E94" s="21">
        <v>18307070821</v>
      </c>
      <c r="F94" s="19"/>
      <c r="G94" s="21">
        <v>20</v>
      </c>
      <c r="H94" s="21">
        <v>13</v>
      </c>
      <c r="I94" s="23">
        <f t="shared" si="6"/>
        <v>33</v>
      </c>
      <c r="J94" s="19">
        <v>9957512984</v>
      </c>
      <c r="K94" s="19" t="s">
        <v>421</v>
      </c>
      <c r="L94" s="19" t="s">
        <v>428</v>
      </c>
      <c r="M94" s="19">
        <v>9954394577</v>
      </c>
      <c r="N94" s="19" t="s">
        <v>560</v>
      </c>
      <c r="O94" s="19">
        <v>8472844974</v>
      </c>
      <c r="P94" s="25">
        <v>43554</v>
      </c>
      <c r="Q94" s="19" t="s">
        <v>1393</v>
      </c>
      <c r="R94" s="19" t="s">
        <v>374</v>
      </c>
      <c r="S94" s="19" t="s">
        <v>98</v>
      </c>
      <c r="T94" s="19"/>
    </row>
    <row r="95" spans="1:20">
      <c r="A95" s="18">
        <v>91</v>
      </c>
      <c r="B95" s="19" t="s">
        <v>61</v>
      </c>
      <c r="C95" s="19" t="s">
        <v>1257</v>
      </c>
      <c r="D95" s="19" t="s">
        <v>27</v>
      </c>
      <c r="E95" s="21">
        <v>18307071006</v>
      </c>
      <c r="F95" s="19"/>
      <c r="G95" s="21">
        <v>10</v>
      </c>
      <c r="H95" s="21">
        <v>15</v>
      </c>
      <c r="I95" s="23">
        <f t="shared" si="6"/>
        <v>25</v>
      </c>
      <c r="J95" s="19">
        <v>8729933431</v>
      </c>
      <c r="K95" s="19" t="s">
        <v>421</v>
      </c>
      <c r="L95" s="19" t="s">
        <v>422</v>
      </c>
      <c r="M95" s="19">
        <v>9954391802</v>
      </c>
      <c r="N95" s="19" t="s">
        <v>1235</v>
      </c>
      <c r="O95" s="19">
        <v>9678588383</v>
      </c>
      <c r="P95" s="25">
        <v>43554</v>
      </c>
      <c r="Q95" s="19" t="s">
        <v>1393</v>
      </c>
      <c r="R95" s="19" t="s">
        <v>522</v>
      </c>
      <c r="S95" s="19" t="s">
        <v>98</v>
      </c>
      <c r="T95" s="19"/>
    </row>
    <row r="96" spans="1:20">
      <c r="A96" s="18">
        <v>92</v>
      </c>
      <c r="B96" s="19" t="s">
        <v>61</v>
      </c>
      <c r="C96" s="19" t="s">
        <v>1258</v>
      </c>
      <c r="D96" s="19" t="s">
        <v>27</v>
      </c>
      <c r="E96" s="21">
        <v>18307071007</v>
      </c>
      <c r="F96" s="19"/>
      <c r="G96" s="21">
        <v>15</v>
      </c>
      <c r="H96" s="21">
        <v>10</v>
      </c>
      <c r="I96" s="23">
        <f t="shared" si="6"/>
        <v>25</v>
      </c>
      <c r="J96" s="19">
        <v>8473990776</v>
      </c>
      <c r="K96" s="19" t="s">
        <v>421</v>
      </c>
      <c r="L96" s="19" t="s">
        <v>422</v>
      </c>
      <c r="M96" s="19">
        <v>9954391802</v>
      </c>
      <c r="N96" s="19" t="s">
        <v>1235</v>
      </c>
      <c r="O96" s="19">
        <v>9678588383</v>
      </c>
      <c r="P96" s="25">
        <v>43554</v>
      </c>
      <c r="Q96" s="19" t="s">
        <v>1393</v>
      </c>
      <c r="R96" s="19" t="s">
        <v>424</v>
      </c>
      <c r="S96" s="19" t="s">
        <v>98</v>
      </c>
      <c r="T96" s="19"/>
    </row>
    <row r="97" spans="1:20" ht="31.5">
      <c r="A97" s="18">
        <v>93</v>
      </c>
      <c r="B97" s="19" t="s">
        <v>62</v>
      </c>
      <c r="C97" s="19" t="s">
        <v>1297</v>
      </c>
      <c r="D97" s="19" t="s">
        <v>27</v>
      </c>
      <c r="E97" s="21">
        <v>18307010803</v>
      </c>
      <c r="F97" s="19"/>
      <c r="G97" s="21">
        <v>28</v>
      </c>
      <c r="H97" s="21">
        <v>35</v>
      </c>
      <c r="I97" s="23">
        <f t="shared" si="6"/>
        <v>63</v>
      </c>
      <c r="J97" s="19">
        <v>7635870876</v>
      </c>
      <c r="K97" s="19" t="s">
        <v>371</v>
      </c>
      <c r="L97" s="19" t="s">
        <v>372</v>
      </c>
      <c r="M97" s="19">
        <v>9954032647</v>
      </c>
      <c r="N97" s="19" t="s">
        <v>1298</v>
      </c>
      <c r="O97" s="19">
        <v>9707478041</v>
      </c>
      <c r="P97" s="25">
        <v>43525</v>
      </c>
      <c r="Q97" s="19" t="s">
        <v>1392</v>
      </c>
      <c r="R97" s="19" t="s">
        <v>373</v>
      </c>
      <c r="S97" s="19" t="s">
        <v>85</v>
      </c>
      <c r="T97" s="19"/>
    </row>
    <row r="98" spans="1:20">
      <c r="A98" s="18">
        <v>94</v>
      </c>
      <c r="B98" s="19" t="s">
        <v>62</v>
      </c>
      <c r="C98" s="19" t="s">
        <v>1299</v>
      </c>
      <c r="D98" s="19" t="s">
        <v>27</v>
      </c>
      <c r="E98" s="21">
        <v>18307010807</v>
      </c>
      <c r="F98" s="19"/>
      <c r="G98" s="21">
        <v>57</v>
      </c>
      <c r="H98" s="21">
        <v>29</v>
      </c>
      <c r="I98" s="23">
        <f t="shared" si="6"/>
        <v>86</v>
      </c>
      <c r="J98" s="67">
        <v>9401972862</v>
      </c>
      <c r="K98" s="19" t="s">
        <v>371</v>
      </c>
      <c r="L98" s="19" t="s">
        <v>1112</v>
      </c>
      <c r="M98" s="19">
        <v>9401335275</v>
      </c>
      <c r="N98" s="19" t="s">
        <v>1300</v>
      </c>
      <c r="O98" s="19">
        <v>9707755092</v>
      </c>
      <c r="P98" s="25">
        <v>43525</v>
      </c>
      <c r="Q98" s="19" t="s">
        <v>1392</v>
      </c>
      <c r="R98" s="19" t="s">
        <v>374</v>
      </c>
      <c r="S98" s="19" t="s">
        <v>85</v>
      </c>
      <c r="T98" s="19"/>
    </row>
    <row r="99" spans="1:20">
      <c r="A99" s="18">
        <v>95</v>
      </c>
      <c r="B99" s="19" t="s">
        <v>62</v>
      </c>
      <c r="C99" s="19" t="s">
        <v>1301</v>
      </c>
      <c r="D99" s="19" t="s">
        <v>27</v>
      </c>
      <c r="E99" s="21">
        <v>18307010801</v>
      </c>
      <c r="F99" s="19"/>
      <c r="G99" s="21">
        <v>49</v>
      </c>
      <c r="H99" s="21">
        <v>24</v>
      </c>
      <c r="I99" s="23">
        <f t="shared" si="6"/>
        <v>73</v>
      </c>
      <c r="J99" s="19">
        <v>6900759084</v>
      </c>
      <c r="K99" s="19" t="s">
        <v>371</v>
      </c>
      <c r="L99" s="19" t="s">
        <v>372</v>
      </c>
      <c r="M99" s="19">
        <v>9954032647</v>
      </c>
      <c r="N99" s="19" t="s">
        <v>1113</v>
      </c>
      <c r="O99" s="19">
        <v>9707255496</v>
      </c>
      <c r="P99" s="25">
        <v>43526</v>
      </c>
      <c r="Q99" s="19" t="s">
        <v>1393</v>
      </c>
      <c r="R99" s="19" t="s">
        <v>375</v>
      </c>
      <c r="S99" s="19" t="s">
        <v>85</v>
      </c>
      <c r="T99" s="19"/>
    </row>
    <row r="100" spans="1:20" ht="31.5">
      <c r="A100" s="18">
        <v>96</v>
      </c>
      <c r="B100" s="19" t="s">
        <v>62</v>
      </c>
      <c r="C100" s="19" t="s">
        <v>1302</v>
      </c>
      <c r="D100" s="19" t="s">
        <v>27</v>
      </c>
      <c r="E100" s="21">
        <v>18307010802</v>
      </c>
      <c r="F100" s="19"/>
      <c r="G100" s="21">
        <v>22</v>
      </c>
      <c r="H100" s="21">
        <v>29</v>
      </c>
      <c r="I100" s="23">
        <f t="shared" si="6"/>
        <v>51</v>
      </c>
      <c r="J100" s="19">
        <v>9954655627</v>
      </c>
      <c r="K100" s="19" t="s">
        <v>371</v>
      </c>
      <c r="L100" s="19" t="s">
        <v>372</v>
      </c>
      <c r="M100" s="19">
        <v>9954032647</v>
      </c>
      <c r="N100" s="19" t="s">
        <v>1298</v>
      </c>
      <c r="O100" s="19">
        <v>9707478041</v>
      </c>
      <c r="P100" s="25">
        <v>43526</v>
      </c>
      <c r="Q100" s="19" t="s">
        <v>1393</v>
      </c>
      <c r="R100" s="19" t="s">
        <v>352</v>
      </c>
      <c r="S100" s="19" t="s">
        <v>85</v>
      </c>
      <c r="T100" s="19"/>
    </row>
    <row r="101" spans="1:20">
      <c r="A101" s="18">
        <v>97</v>
      </c>
      <c r="B101" s="19" t="s">
        <v>62</v>
      </c>
      <c r="C101" s="19" t="s">
        <v>1303</v>
      </c>
      <c r="D101" s="19" t="s">
        <v>27</v>
      </c>
      <c r="E101" s="21">
        <v>18307010804</v>
      </c>
      <c r="F101" s="19"/>
      <c r="G101" s="21">
        <v>20</v>
      </c>
      <c r="H101" s="21">
        <v>35</v>
      </c>
      <c r="I101" s="23">
        <f t="shared" si="6"/>
        <v>55</v>
      </c>
      <c r="J101" s="19">
        <v>9954201332</v>
      </c>
      <c r="K101" s="19" t="s">
        <v>371</v>
      </c>
      <c r="L101" s="19" t="s">
        <v>1112</v>
      </c>
      <c r="M101" s="19">
        <v>9401335275</v>
      </c>
      <c r="N101" s="19" t="s">
        <v>1113</v>
      </c>
      <c r="O101" s="19">
        <v>9707255496</v>
      </c>
      <c r="P101" s="25">
        <v>39511</v>
      </c>
      <c r="Q101" s="19" t="s">
        <v>1389</v>
      </c>
      <c r="R101" s="19" t="s">
        <v>351</v>
      </c>
      <c r="S101" s="19" t="s">
        <v>85</v>
      </c>
      <c r="T101" s="19"/>
    </row>
    <row r="102" spans="1:20">
      <c r="A102" s="18">
        <v>98</v>
      </c>
      <c r="B102" s="19" t="s">
        <v>62</v>
      </c>
      <c r="C102" s="19" t="s">
        <v>1304</v>
      </c>
      <c r="D102" s="19" t="s">
        <v>27</v>
      </c>
      <c r="E102" s="21">
        <v>18307010806</v>
      </c>
      <c r="F102" s="19"/>
      <c r="G102" s="21">
        <v>42</v>
      </c>
      <c r="H102" s="21">
        <v>36</v>
      </c>
      <c r="I102" s="23">
        <f t="shared" si="6"/>
        <v>78</v>
      </c>
      <c r="J102" s="19">
        <v>9706464834</v>
      </c>
      <c r="K102" s="19" t="s">
        <v>371</v>
      </c>
      <c r="L102" s="19" t="s">
        <v>1112</v>
      </c>
      <c r="M102" s="19">
        <v>9401335275</v>
      </c>
      <c r="N102" s="19" t="s">
        <v>1113</v>
      </c>
      <c r="O102" s="19">
        <v>9707255496</v>
      </c>
      <c r="P102" s="25">
        <v>39511</v>
      </c>
      <c r="Q102" s="19" t="s">
        <v>1389</v>
      </c>
      <c r="R102" s="19" t="s">
        <v>352</v>
      </c>
      <c r="S102" s="19" t="s">
        <v>85</v>
      </c>
      <c r="T102" s="19"/>
    </row>
    <row r="103" spans="1:20" ht="31.5">
      <c r="A103" s="18">
        <v>99</v>
      </c>
      <c r="B103" s="19" t="s">
        <v>62</v>
      </c>
      <c r="C103" s="19" t="s">
        <v>1305</v>
      </c>
      <c r="D103" s="19" t="s">
        <v>27</v>
      </c>
      <c r="E103" s="21">
        <v>18307010811</v>
      </c>
      <c r="F103" s="19"/>
      <c r="G103" s="21">
        <v>19</v>
      </c>
      <c r="H103" s="21">
        <v>33</v>
      </c>
      <c r="I103" s="23">
        <f t="shared" si="6"/>
        <v>52</v>
      </c>
      <c r="J103" s="19">
        <v>8011185895</v>
      </c>
      <c r="K103" s="19" t="s">
        <v>371</v>
      </c>
      <c r="L103" s="19" t="s">
        <v>1112</v>
      </c>
      <c r="M103" s="19">
        <v>9401335275</v>
      </c>
      <c r="N103" s="19" t="s">
        <v>1306</v>
      </c>
      <c r="O103" s="19">
        <v>9864273535</v>
      </c>
      <c r="P103" s="25">
        <v>43529</v>
      </c>
      <c r="Q103" s="19" t="s">
        <v>1394</v>
      </c>
      <c r="R103" s="19" t="s">
        <v>373</v>
      </c>
      <c r="S103" s="19" t="s">
        <v>85</v>
      </c>
      <c r="T103" s="19"/>
    </row>
    <row r="104" spans="1:20" ht="31.5">
      <c r="A104" s="18">
        <v>100</v>
      </c>
      <c r="B104" s="19" t="s">
        <v>62</v>
      </c>
      <c r="C104" s="19" t="s">
        <v>1307</v>
      </c>
      <c r="D104" s="19" t="s">
        <v>27</v>
      </c>
      <c r="E104" s="21">
        <v>18307010808</v>
      </c>
      <c r="F104" s="19"/>
      <c r="G104" s="21">
        <v>14</v>
      </c>
      <c r="H104" s="21">
        <v>23</v>
      </c>
      <c r="I104" s="23">
        <f t="shared" si="6"/>
        <v>37</v>
      </c>
      <c r="J104" s="19">
        <v>8011185972</v>
      </c>
      <c r="K104" s="19" t="s">
        <v>371</v>
      </c>
      <c r="L104" s="19" t="s">
        <v>1112</v>
      </c>
      <c r="M104" s="19">
        <v>9401335275</v>
      </c>
      <c r="N104" s="19" t="s">
        <v>1306</v>
      </c>
      <c r="O104" s="19">
        <v>9864273535</v>
      </c>
      <c r="P104" s="25">
        <v>43529</v>
      </c>
      <c r="Q104" s="19" t="s">
        <v>1394</v>
      </c>
      <c r="R104" s="19" t="s">
        <v>382</v>
      </c>
      <c r="S104" s="19" t="s">
        <v>85</v>
      </c>
      <c r="T104" s="19"/>
    </row>
    <row r="105" spans="1:20" ht="31.5">
      <c r="A105" s="18">
        <v>101</v>
      </c>
      <c r="B105" s="19" t="s">
        <v>62</v>
      </c>
      <c r="C105" s="19" t="s">
        <v>1308</v>
      </c>
      <c r="D105" s="19" t="s">
        <v>25</v>
      </c>
      <c r="E105" s="21">
        <v>18120402401</v>
      </c>
      <c r="F105" s="19" t="s">
        <v>89</v>
      </c>
      <c r="G105" s="21">
        <v>26</v>
      </c>
      <c r="H105" s="21">
        <v>38</v>
      </c>
      <c r="I105" s="23">
        <f t="shared" si="6"/>
        <v>64</v>
      </c>
      <c r="J105" s="19">
        <v>7399103710</v>
      </c>
      <c r="K105" s="19" t="s">
        <v>371</v>
      </c>
      <c r="L105" s="19" t="s">
        <v>1112</v>
      </c>
      <c r="M105" s="19">
        <v>9401335275</v>
      </c>
      <c r="N105" s="19" t="s">
        <v>1306</v>
      </c>
      <c r="O105" s="19">
        <v>9864273535</v>
      </c>
      <c r="P105" s="25">
        <v>43529</v>
      </c>
      <c r="Q105" s="19" t="s">
        <v>1394</v>
      </c>
      <c r="R105" s="19" t="s">
        <v>400</v>
      </c>
      <c r="S105" s="19" t="s">
        <v>85</v>
      </c>
      <c r="T105" s="19"/>
    </row>
    <row r="106" spans="1:20">
      <c r="A106" s="18">
        <v>102</v>
      </c>
      <c r="B106" s="19" t="s">
        <v>62</v>
      </c>
      <c r="C106" s="26" t="s">
        <v>1309</v>
      </c>
      <c r="D106" s="26" t="s">
        <v>27</v>
      </c>
      <c r="E106" s="21">
        <v>18307010823</v>
      </c>
      <c r="F106" s="19"/>
      <c r="G106" s="21">
        <v>60</v>
      </c>
      <c r="H106" s="21">
        <v>52</v>
      </c>
      <c r="I106" s="23">
        <f t="shared" si="6"/>
        <v>112</v>
      </c>
      <c r="J106" s="19">
        <v>8011088808</v>
      </c>
      <c r="K106" s="19" t="s">
        <v>1310</v>
      </c>
      <c r="L106" s="19" t="s">
        <v>1311</v>
      </c>
      <c r="M106" s="19">
        <v>9401467721</v>
      </c>
      <c r="N106" s="19" t="s">
        <v>1312</v>
      </c>
      <c r="O106" s="19">
        <v>7896383135</v>
      </c>
      <c r="P106" s="25">
        <v>43530</v>
      </c>
      <c r="Q106" s="19" t="s">
        <v>1384</v>
      </c>
      <c r="R106" s="19" t="s">
        <v>352</v>
      </c>
      <c r="S106" s="19" t="s">
        <v>85</v>
      </c>
      <c r="T106" s="19"/>
    </row>
    <row r="107" spans="1:20">
      <c r="A107" s="18">
        <v>103</v>
      </c>
      <c r="B107" s="19" t="s">
        <v>62</v>
      </c>
      <c r="C107" s="26" t="s">
        <v>1313</v>
      </c>
      <c r="D107" s="26" t="s">
        <v>25</v>
      </c>
      <c r="E107" s="21">
        <v>18120402501</v>
      </c>
      <c r="F107" s="19" t="s">
        <v>89</v>
      </c>
      <c r="G107" s="21">
        <v>3</v>
      </c>
      <c r="H107" s="21">
        <v>4</v>
      </c>
      <c r="I107" s="23">
        <f t="shared" si="6"/>
        <v>7</v>
      </c>
      <c r="J107" s="19">
        <v>8761929249</v>
      </c>
      <c r="K107" s="19" t="s">
        <v>1310</v>
      </c>
      <c r="L107" s="19" t="s">
        <v>1311</v>
      </c>
      <c r="M107" s="19">
        <v>9401467721</v>
      </c>
      <c r="N107" s="19" t="s">
        <v>1314</v>
      </c>
      <c r="O107" s="19">
        <v>7896151694</v>
      </c>
      <c r="P107" s="25">
        <v>43530</v>
      </c>
      <c r="Q107" s="19" t="s">
        <v>1384</v>
      </c>
      <c r="R107" s="19" t="s">
        <v>400</v>
      </c>
      <c r="S107" s="19" t="s">
        <v>85</v>
      </c>
      <c r="T107" s="19"/>
    </row>
    <row r="108" spans="1:20">
      <c r="A108" s="18">
        <v>104</v>
      </c>
      <c r="B108" s="19" t="s">
        <v>62</v>
      </c>
      <c r="C108" s="26" t="s">
        <v>1315</v>
      </c>
      <c r="D108" s="26" t="s">
        <v>27</v>
      </c>
      <c r="E108" s="21">
        <v>18307010828</v>
      </c>
      <c r="F108" s="19"/>
      <c r="G108" s="21">
        <v>57</v>
      </c>
      <c r="H108" s="21">
        <v>46</v>
      </c>
      <c r="I108" s="23">
        <f t="shared" si="6"/>
        <v>103</v>
      </c>
      <c r="J108" s="19">
        <v>7896147272</v>
      </c>
      <c r="K108" s="19" t="s">
        <v>1310</v>
      </c>
      <c r="L108" s="19" t="s">
        <v>1311</v>
      </c>
      <c r="M108" s="19">
        <v>9401467721</v>
      </c>
      <c r="N108" s="19" t="s">
        <v>1314</v>
      </c>
      <c r="O108" s="19">
        <v>7896151694</v>
      </c>
      <c r="P108" s="25">
        <v>43531</v>
      </c>
      <c r="Q108" s="19" t="s">
        <v>1391</v>
      </c>
      <c r="R108" s="19" t="s">
        <v>400</v>
      </c>
      <c r="S108" s="19" t="s">
        <v>85</v>
      </c>
      <c r="T108" s="19"/>
    </row>
    <row r="109" spans="1:20">
      <c r="A109" s="18">
        <v>105</v>
      </c>
      <c r="B109" s="19" t="s">
        <v>62</v>
      </c>
      <c r="C109" s="26" t="s">
        <v>1316</v>
      </c>
      <c r="D109" s="26" t="s">
        <v>25</v>
      </c>
      <c r="E109" s="21">
        <v>18120402606</v>
      </c>
      <c r="F109" s="19" t="s">
        <v>89</v>
      </c>
      <c r="G109" s="21">
        <v>14</v>
      </c>
      <c r="H109" s="21">
        <v>27</v>
      </c>
      <c r="I109" s="23">
        <f t="shared" si="6"/>
        <v>41</v>
      </c>
      <c r="J109" s="19">
        <v>8822478416</v>
      </c>
      <c r="K109" s="19" t="s">
        <v>1310</v>
      </c>
      <c r="L109" s="19" t="s">
        <v>1311</v>
      </c>
      <c r="M109" s="19">
        <v>9401467721</v>
      </c>
      <c r="N109" s="19" t="s">
        <v>1317</v>
      </c>
      <c r="O109" s="63" t="s">
        <v>1318</v>
      </c>
      <c r="P109" s="25">
        <v>43531</v>
      </c>
      <c r="Q109" s="19" t="s">
        <v>1391</v>
      </c>
      <c r="R109" s="19" t="s">
        <v>400</v>
      </c>
      <c r="S109" s="19" t="s">
        <v>85</v>
      </c>
      <c r="T109" s="19"/>
    </row>
    <row r="110" spans="1:20">
      <c r="A110" s="18">
        <v>106</v>
      </c>
      <c r="B110" s="19" t="s">
        <v>62</v>
      </c>
      <c r="C110" s="26" t="s">
        <v>1319</v>
      </c>
      <c r="D110" s="26" t="s">
        <v>27</v>
      </c>
      <c r="E110" s="21">
        <v>18307010837</v>
      </c>
      <c r="F110" s="19"/>
      <c r="G110" s="21">
        <v>35</v>
      </c>
      <c r="H110" s="21">
        <v>43</v>
      </c>
      <c r="I110" s="23">
        <f t="shared" si="6"/>
        <v>78</v>
      </c>
      <c r="J110" s="19">
        <v>9957824168</v>
      </c>
      <c r="K110" s="19" t="s">
        <v>1310</v>
      </c>
      <c r="L110" s="19" t="s">
        <v>1311</v>
      </c>
      <c r="M110" s="19">
        <v>9401467721</v>
      </c>
      <c r="N110" s="64" t="s">
        <v>1320</v>
      </c>
      <c r="O110" s="64" t="s">
        <v>1321</v>
      </c>
      <c r="P110" s="25">
        <v>43532</v>
      </c>
      <c r="Q110" s="19" t="s">
        <v>1392</v>
      </c>
      <c r="R110" s="19" t="s">
        <v>658</v>
      </c>
      <c r="S110" s="19" t="s">
        <v>85</v>
      </c>
      <c r="T110" s="19"/>
    </row>
    <row r="111" spans="1:20">
      <c r="A111" s="18">
        <v>107</v>
      </c>
      <c r="B111" s="19" t="s">
        <v>62</v>
      </c>
      <c r="C111" s="26" t="s">
        <v>1322</v>
      </c>
      <c r="D111" s="26" t="s">
        <v>27</v>
      </c>
      <c r="E111" s="21">
        <v>18307010836</v>
      </c>
      <c r="F111" s="19"/>
      <c r="G111" s="21">
        <v>30</v>
      </c>
      <c r="H111" s="21">
        <v>32</v>
      </c>
      <c r="I111" s="23">
        <f t="shared" si="6"/>
        <v>62</v>
      </c>
      <c r="J111" s="19">
        <v>7896383342</v>
      </c>
      <c r="K111" s="19" t="s">
        <v>1310</v>
      </c>
      <c r="L111" s="19" t="s">
        <v>1311</v>
      </c>
      <c r="M111" s="19">
        <v>9401467721</v>
      </c>
      <c r="N111" s="64" t="s">
        <v>1320</v>
      </c>
      <c r="O111" s="64" t="s">
        <v>1321</v>
      </c>
      <c r="P111" s="25">
        <v>43532</v>
      </c>
      <c r="Q111" s="19" t="s">
        <v>1392</v>
      </c>
      <c r="R111" s="19" t="s">
        <v>380</v>
      </c>
      <c r="S111" s="19" t="s">
        <v>85</v>
      </c>
      <c r="T111" s="19"/>
    </row>
    <row r="112" spans="1:20" ht="31.5">
      <c r="A112" s="18">
        <v>108</v>
      </c>
      <c r="B112" s="19" t="s">
        <v>62</v>
      </c>
      <c r="C112" s="26" t="s">
        <v>1323</v>
      </c>
      <c r="D112" s="26" t="s">
        <v>27</v>
      </c>
      <c r="E112" s="21">
        <v>18307010820</v>
      </c>
      <c r="F112" s="19"/>
      <c r="G112" s="21">
        <v>46</v>
      </c>
      <c r="H112" s="21">
        <v>30</v>
      </c>
      <c r="I112" s="23">
        <f t="shared" si="6"/>
        <v>76</v>
      </c>
      <c r="J112" s="19">
        <v>7896741965</v>
      </c>
      <c r="K112" s="19" t="s">
        <v>371</v>
      </c>
      <c r="L112" s="19" t="s">
        <v>1112</v>
      </c>
      <c r="M112" s="19">
        <v>9401335275</v>
      </c>
      <c r="N112" s="19" t="s">
        <v>1324</v>
      </c>
      <c r="O112" s="59">
        <v>9707886524</v>
      </c>
      <c r="P112" s="25">
        <v>43533</v>
      </c>
      <c r="Q112" s="19" t="s">
        <v>1393</v>
      </c>
      <c r="R112" s="19" t="s">
        <v>400</v>
      </c>
      <c r="S112" s="19" t="s">
        <v>85</v>
      </c>
      <c r="T112" s="19"/>
    </row>
    <row r="113" spans="1:20">
      <c r="A113" s="18">
        <v>109</v>
      </c>
      <c r="B113" s="19" t="s">
        <v>62</v>
      </c>
      <c r="C113" s="19" t="s">
        <v>1325</v>
      </c>
      <c r="D113" s="19" t="s">
        <v>27</v>
      </c>
      <c r="E113" s="21">
        <v>18307010838</v>
      </c>
      <c r="F113" s="19"/>
      <c r="G113" s="21">
        <v>30</v>
      </c>
      <c r="H113" s="21">
        <v>41</v>
      </c>
      <c r="I113" s="23">
        <f t="shared" si="6"/>
        <v>71</v>
      </c>
      <c r="J113" s="19">
        <v>8134085974</v>
      </c>
      <c r="K113" s="19" t="s">
        <v>1310</v>
      </c>
      <c r="L113" s="19" t="s">
        <v>1326</v>
      </c>
      <c r="M113" s="19">
        <v>9401467721</v>
      </c>
      <c r="N113" s="19" t="s">
        <v>1327</v>
      </c>
      <c r="O113" s="19">
        <v>9864986907</v>
      </c>
      <c r="P113" s="25">
        <v>43533</v>
      </c>
      <c r="Q113" s="19" t="s">
        <v>1393</v>
      </c>
      <c r="R113" s="19" t="s">
        <v>373</v>
      </c>
      <c r="S113" s="19" t="s">
        <v>85</v>
      </c>
      <c r="T113" s="19"/>
    </row>
    <row r="114" spans="1:20" ht="31.5">
      <c r="A114" s="18">
        <v>110</v>
      </c>
      <c r="B114" s="19" t="s">
        <v>62</v>
      </c>
      <c r="C114" s="26" t="s">
        <v>1328</v>
      </c>
      <c r="D114" s="26" t="s">
        <v>27</v>
      </c>
      <c r="E114" s="21">
        <v>18307010819</v>
      </c>
      <c r="F114" s="19"/>
      <c r="G114" s="21">
        <v>38</v>
      </c>
      <c r="H114" s="21">
        <v>44</v>
      </c>
      <c r="I114" s="23">
        <f t="shared" si="6"/>
        <v>82</v>
      </c>
      <c r="J114" s="19">
        <v>9957640838</v>
      </c>
      <c r="K114" s="19" t="s">
        <v>1310</v>
      </c>
      <c r="L114" s="19" t="s">
        <v>1311</v>
      </c>
      <c r="M114" s="19">
        <v>9401467721</v>
      </c>
      <c r="N114" s="19" t="s">
        <v>1317</v>
      </c>
      <c r="O114" s="63" t="s">
        <v>1318</v>
      </c>
      <c r="P114" s="25">
        <v>43535</v>
      </c>
      <c r="Q114" s="19" t="s">
        <v>1389</v>
      </c>
      <c r="R114" s="19" t="s">
        <v>400</v>
      </c>
      <c r="S114" s="19" t="s">
        <v>85</v>
      </c>
      <c r="T114" s="19"/>
    </row>
    <row r="115" spans="1:20">
      <c r="A115" s="18">
        <v>111</v>
      </c>
      <c r="B115" s="19" t="s">
        <v>62</v>
      </c>
      <c r="C115" s="26" t="s">
        <v>1329</v>
      </c>
      <c r="D115" s="26" t="s">
        <v>27</v>
      </c>
      <c r="E115" s="21">
        <v>18307010818</v>
      </c>
      <c r="F115" s="19"/>
      <c r="G115" s="21">
        <v>34</v>
      </c>
      <c r="H115" s="21">
        <v>38</v>
      </c>
      <c r="I115" s="23">
        <f t="shared" si="6"/>
        <v>72</v>
      </c>
      <c r="J115" s="19">
        <v>7035654803</v>
      </c>
      <c r="K115" s="19" t="s">
        <v>1310</v>
      </c>
      <c r="L115" s="19" t="s">
        <v>1311</v>
      </c>
      <c r="M115" s="19">
        <v>9401467721</v>
      </c>
      <c r="N115" s="19" t="s">
        <v>1317</v>
      </c>
      <c r="O115" s="65">
        <v>9954384289</v>
      </c>
      <c r="P115" s="25">
        <v>43535</v>
      </c>
      <c r="Q115" s="19" t="s">
        <v>1389</v>
      </c>
      <c r="R115" s="19" t="s">
        <v>373</v>
      </c>
      <c r="S115" s="19" t="s">
        <v>85</v>
      </c>
      <c r="T115" s="19"/>
    </row>
    <row r="116" spans="1:20">
      <c r="A116" s="18">
        <v>112</v>
      </c>
      <c r="B116" s="19" t="s">
        <v>62</v>
      </c>
      <c r="C116" s="19" t="s">
        <v>1330</v>
      </c>
      <c r="D116" s="19" t="s">
        <v>27</v>
      </c>
      <c r="E116" s="21">
        <v>18307010834</v>
      </c>
      <c r="F116" s="19"/>
      <c r="G116" s="21">
        <v>10</v>
      </c>
      <c r="H116" s="21">
        <v>15</v>
      </c>
      <c r="I116" s="23">
        <f t="shared" si="6"/>
        <v>25</v>
      </c>
      <c r="J116" s="19">
        <v>7035354448</v>
      </c>
      <c r="K116" s="19" t="s">
        <v>146</v>
      </c>
      <c r="L116" s="19" t="s">
        <v>1331</v>
      </c>
      <c r="M116" s="19">
        <v>8011412190</v>
      </c>
      <c r="N116" s="19" t="s">
        <v>1098</v>
      </c>
      <c r="O116" s="19">
        <v>9864411944</v>
      </c>
      <c r="P116" s="25">
        <v>43536</v>
      </c>
      <c r="Q116" s="19" t="s">
        <v>1394</v>
      </c>
      <c r="R116" s="19" t="s">
        <v>380</v>
      </c>
      <c r="S116" s="19" t="s">
        <v>85</v>
      </c>
      <c r="T116" s="19"/>
    </row>
    <row r="117" spans="1:20">
      <c r="A117" s="18">
        <v>113</v>
      </c>
      <c r="B117" s="19" t="s">
        <v>62</v>
      </c>
      <c r="C117" s="26" t="s">
        <v>1332</v>
      </c>
      <c r="D117" s="26" t="s">
        <v>27</v>
      </c>
      <c r="E117" s="21">
        <v>18307010839</v>
      </c>
      <c r="F117" s="19"/>
      <c r="G117" s="21">
        <v>43</v>
      </c>
      <c r="H117" s="21">
        <v>25</v>
      </c>
      <c r="I117" s="23">
        <f t="shared" si="6"/>
        <v>68</v>
      </c>
      <c r="J117" s="19">
        <v>8721025081</v>
      </c>
      <c r="K117" s="19" t="s">
        <v>1310</v>
      </c>
      <c r="L117" s="19" t="s">
        <v>1311</v>
      </c>
      <c r="M117" s="19">
        <v>9401467721</v>
      </c>
      <c r="N117" s="19" t="s">
        <v>1317</v>
      </c>
      <c r="O117" s="63" t="s">
        <v>1318</v>
      </c>
      <c r="P117" s="25">
        <v>43536</v>
      </c>
      <c r="Q117" s="19" t="s">
        <v>1394</v>
      </c>
      <c r="R117" s="19" t="s">
        <v>352</v>
      </c>
      <c r="S117" s="19" t="s">
        <v>85</v>
      </c>
      <c r="T117" s="19"/>
    </row>
    <row r="118" spans="1:20">
      <c r="A118" s="18">
        <v>114</v>
      </c>
      <c r="B118" s="19" t="s">
        <v>62</v>
      </c>
      <c r="C118" s="19" t="s">
        <v>1333</v>
      </c>
      <c r="D118" s="19" t="s">
        <v>27</v>
      </c>
      <c r="E118" s="21">
        <v>18307010810</v>
      </c>
      <c r="F118" s="19"/>
      <c r="G118" s="21">
        <v>32</v>
      </c>
      <c r="H118" s="21">
        <v>30</v>
      </c>
      <c r="I118" s="23">
        <f t="shared" si="6"/>
        <v>62</v>
      </c>
      <c r="J118" s="19">
        <v>8135012921</v>
      </c>
      <c r="K118" s="19" t="s">
        <v>371</v>
      </c>
      <c r="L118" s="19" t="s">
        <v>1112</v>
      </c>
      <c r="M118" s="19">
        <v>9401335275</v>
      </c>
      <c r="N118" s="19" t="s">
        <v>1334</v>
      </c>
      <c r="O118" s="19">
        <v>9707132381</v>
      </c>
      <c r="P118" s="25">
        <v>43536</v>
      </c>
      <c r="Q118" s="58" t="s">
        <v>1394</v>
      </c>
      <c r="R118" s="19" t="s">
        <v>382</v>
      </c>
      <c r="S118" s="19" t="s">
        <v>85</v>
      </c>
      <c r="T118" s="19"/>
    </row>
    <row r="119" spans="1:20">
      <c r="A119" s="18">
        <v>115</v>
      </c>
      <c r="B119" s="19" t="s">
        <v>62</v>
      </c>
      <c r="C119" s="19" t="s">
        <v>1335</v>
      </c>
      <c r="D119" s="19" t="s">
        <v>27</v>
      </c>
      <c r="E119" s="21">
        <v>18307010809</v>
      </c>
      <c r="F119" s="19"/>
      <c r="G119" s="21">
        <v>20</v>
      </c>
      <c r="H119" s="21">
        <v>24</v>
      </c>
      <c r="I119" s="23">
        <f t="shared" si="6"/>
        <v>44</v>
      </c>
      <c r="J119" s="19">
        <v>8133056775</v>
      </c>
      <c r="K119" s="19" t="s">
        <v>371</v>
      </c>
      <c r="L119" s="19" t="s">
        <v>1112</v>
      </c>
      <c r="M119" s="19">
        <v>9401335275</v>
      </c>
      <c r="N119" s="19" t="s">
        <v>1334</v>
      </c>
      <c r="O119" s="19">
        <v>9707132381</v>
      </c>
      <c r="P119" s="25">
        <v>43537</v>
      </c>
      <c r="Q119" s="19" t="s">
        <v>1384</v>
      </c>
      <c r="R119" s="19" t="s">
        <v>352</v>
      </c>
      <c r="S119" s="19" t="s">
        <v>85</v>
      </c>
      <c r="T119" s="19"/>
    </row>
    <row r="120" spans="1:20">
      <c r="A120" s="18">
        <v>116</v>
      </c>
      <c r="B120" s="19" t="s">
        <v>62</v>
      </c>
      <c r="C120" s="19" t="s">
        <v>1336</v>
      </c>
      <c r="D120" s="19" t="s">
        <v>27</v>
      </c>
      <c r="E120" s="21">
        <v>18307010821</v>
      </c>
      <c r="F120" s="19"/>
      <c r="G120" s="21">
        <v>23</v>
      </c>
      <c r="H120" s="21">
        <v>16</v>
      </c>
      <c r="I120" s="23">
        <f t="shared" si="6"/>
        <v>39</v>
      </c>
      <c r="J120" s="19">
        <v>7086568538</v>
      </c>
      <c r="K120" s="19" t="s">
        <v>1310</v>
      </c>
      <c r="L120" s="19" t="s">
        <v>1326</v>
      </c>
      <c r="M120" s="19">
        <v>9401467721</v>
      </c>
      <c r="N120" s="19" t="s">
        <v>1320</v>
      </c>
      <c r="O120" s="19">
        <v>9707353941</v>
      </c>
      <c r="P120" s="25">
        <v>43537</v>
      </c>
      <c r="Q120" s="19" t="s">
        <v>1384</v>
      </c>
      <c r="R120" s="19" t="s">
        <v>382</v>
      </c>
      <c r="S120" s="19" t="s">
        <v>85</v>
      </c>
      <c r="T120" s="19"/>
    </row>
    <row r="121" spans="1:20">
      <c r="A121" s="18">
        <v>117</v>
      </c>
      <c r="B121" s="19"/>
      <c r="C121" s="26"/>
      <c r="D121" s="26"/>
      <c r="E121" s="21"/>
      <c r="F121" s="19"/>
      <c r="G121" s="21"/>
      <c r="H121" s="21"/>
      <c r="I121" s="23">
        <f t="shared" si="6"/>
        <v>0</v>
      </c>
      <c r="J121" s="19"/>
      <c r="K121" s="19"/>
      <c r="L121" s="19"/>
      <c r="M121" s="19"/>
      <c r="N121" s="64"/>
      <c r="O121" s="63"/>
      <c r="P121" s="25"/>
      <c r="Q121" s="19"/>
      <c r="R121" s="19"/>
      <c r="S121" s="19"/>
      <c r="T121" s="19"/>
    </row>
    <row r="122" spans="1:20">
      <c r="A122" s="18">
        <v>118</v>
      </c>
      <c r="B122" s="19" t="s">
        <v>62</v>
      </c>
      <c r="C122" s="19" t="s">
        <v>1337</v>
      </c>
      <c r="D122" s="19" t="s">
        <v>27</v>
      </c>
      <c r="E122" s="21">
        <v>18307010835</v>
      </c>
      <c r="F122" s="19"/>
      <c r="G122" s="21">
        <v>44</v>
      </c>
      <c r="H122" s="21">
        <v>32</v>
      </c>
      <c r="I122" s="23">
        <f t="shared" si="6"/>
        <v>76</v>
      </c>
      <c r="J122" s="19">
        <v>9854754631</v>
      </c>
      <c r="K122" s="19" t="s">
        <v>1310</v>
      </c>
      <c r="L122" s="19" t="s">
        <v>1326</v>
      </c>
      <c r="M122" s="19">
        <v>9401467721</v>
      </c>
      <c r="N122" s="19" t="s">
        <v>1327</v>
      </c>
      <c r="O122" s="19">
        <v>9864986907</v>
      </c>
      <c r="P122" s="25">
        <v>43538</v>
      </c>
      <c r="Q122" s="19" t="s">
        <v>1391</v>
      </c>
      <c r="R122" s="19" t="s">
        <v>382</v>
      </c>
      <c r="S122" s="19" t="s">
        <v>85</v>
      </c>
      <c r="T122" s="19"/>
    </row>
    <row r="123" spans="1:20">
      <c r="A123" s="18">
        <v>119</v>
      </c>
      <c r="B123" s="19" t="s">
        <v>62</v>
      </c>
      <c r="C123" s="19" t="s">
        <v>1338</v>
      </c>
      <c r="D123" s="19" t="s">
        <v>27</v>
      </c>
      <c r="E123" s="21">
        <v>18307010814</v>
      </c>
      <c r="F123" s="19"/>
      <c r="G123" s="21">
        <v>20</v>
      </c>
      <c r="H123" s="21">
        <v>33</v>
      </c>
      <c r="I123" s="23">
        <f t="shared" si="6"/>
        <v>53</v>
      </c>
      <c r="J123" s="19">
        <v>7035073804</v>
      </c>
      <c r="K123" s="19" t="s">
        <v>1310</v>
      </c>
      <c r="L123" s="19" t="s">
        <v>1326</v>
      </c>
      <c r="M123" s="19">
        <v>9401467721</v>
      </c>
      <c r="N123" s="19" t="s">
        <v>1327</v>
      </c>
      <c r="O123" s="19">
        <v>9864986907</v>
      </c>
      <c r="P123" s="25">
        <v>43538</v>
      </c>
      <c r="Q123" s="19" t="s">
        <v>1391</v>
      </c>
      <c r="R123" s="19" t="s">
        <v>373</v>
      </c>
      <c r="S123" s="19" t="s">
        <v>85</v>
      </c>
      <c r="T123" s="19"/>
    </row>
    <row r="124" spans="1:20">
      <c r="A124" s="18">
        <v>120</v>
      </c>
      <c r="B124" s="19" t="s">
        <v>62</v>
      </c>
      <c r="C124" s="19" t="s">
        <v>1339</v>
      </c>
      <c r="D124" s="19" t="s">
        <v>27</v>
      </c>
      <c r="E124" s="21">
        <v>18307010805</v>
      </c>
      <c r="F124" s="19"/>
      <c r="G124" s="21">
        <v>37</v>
      </c>
      <c r="H124" s="21">
        <v>43</v>
      </c>
      <c r="I124" s="23">
        <f t="shared" si="6"/>
        <v>80</v>
      </c>
      <c r="J124" s="19">
        <v>9854910750</v>
      </c>
      <c r="K124" s="19" t="s">
        <v>371</v>
      </c>
      <c r="L124" s="19" t="s">
        <v>1112</v>
      </c>
      <c r="M124" s="19">
        <v>9401335275</v>
      </c>
      <c r="N124" s="19" t="s">
        <v>1340</v>
      </c>
      <c r="O124" s="19">
        <v>9864159516</v>
      </c>
      <c r="P124" s="25">
        <v>43539</v>
      </c>
      <c r="Q124" s="19" t="s">
        <v>1392</v>
      </c>
      <c r="R124" s="19" t="s">
        <v>352</v>
      </c>
      <c r="S124" s="19" t="s">
        <v>85</v>
      </c>
      <c r="T124" s="19"/>
    </row>
    <row r="125" spans="1:20">
      <c r="A125" s="18">
        <v>121</v>
      </c>
      <c r="B125" s="19" t="s">
        <v>62</v>
      </c>
      <c r="C125" s="19" t="s">
        <v>1341</v>
      </c>
      <c r="D125" s="19" t="s">
        <v>27</v>
      </c>
      <c r="E125" s="21">
        <v>18307010840</v>
      </c>
      <c r="F125" s="19"/>
      <c r="G125" s="21">
        <v>26</v>
      </c>
      <c r="H125" s="21">
        <v>32</v>
      </c>
      <c r="I125" s="23">
        <f t="shared" si="6"/>
        <v>58</v>
      </c>
      <c r="J125" s="19"/>
      <c r="K125" s="19" t="s">
        <v>371</v>
      </c>
      <c r="L125" s="19" t="s">
        <v>372</v>
      </c>
      <c r="M125" s="19">
        <v>9954032647</v>
      </c>
      <c r="N125" s="19" t="s">
        <v>1342</v>
      </c>
      <c r="O125" s="19">
        <v>9864993020</v>
      </c>
      <c r="P125" s="25">
        <v>43539</v>
      </c>
      <c r="Q125" s="19" t="s">
        <v>1392</v>
      </c>
      <c r="R125" s="19" t="s">
        <v>374</v>
      </c>
      <c r="S125" s="19" t="s">
        <v>85</v>
      </c>
      <c r="T125" s="19"/>
    </row>
    <row r="126" spans="1:20">
      <c r="A126" s="18">
        <v>122</v>
      </c>
      <c r="B126" s="19" t="s">
        <v>62</v>
      </c>
      <c r="C126" s="19" t="s">
        <v>1343</v>
      </c>
      <c r="D126" s="19" t="s">
        <v>25</v>
      </c>
      <c r="E126" s="21">
        <v>18120401601</v>
      </c>
      <c r="F126" s="19" t="s">
        <v>89</v>
      </c>
      <c r="G126" s="21">
        <v>20</v>
      </c>
      <c r="H126" s="21">
        <v>19</v>
      </c>
      <c r="I126" s="23">
        <f t="shared" si="6"/>
        <v>39</v>
      </c>
      <c r="J126" s="19">
        <v>7002009772</v>
      </c>
      <c r="K126" s="19" t="s">
        <v>371</v>
      </c>
      <c r="L126" s="19" t="s">
        <v>372</v>
      </c>
      <c r="M126" s="19">
        <v>9954032647</v>
      </c>
      <c r="N126" s="19" t="s">
        <v>1342</v>
      </c>
      <c r="O126" s="19">
        <v>9864993020</v>
      </c>
      <c r="P126" s="25">
        <v>43540</v>
      </c>
      <c r="Q126" s="19" t="s">
        <v>1393</v>
      </c>
      <c r="R126" s="19" t="s">
        <v>374</v>
      </c>
      <c r="S126" s="19" t="s">
        <v>85</v>
      </c>
      <c r="T126" s="19"/>
    </row>
    <row r="127" spans="1:20">
      <c r="A127" s="18">
        <v>123</v>
      </c>
      <c r="B127" s="19" t="s">
        <v>62</v>
      </c>
      <c r="C127" s="19" t="s">
        <v>1344</v>
      </c>
      <c r="D127" s="19" t="s">
        <v>25</v>
      </c>
      <c r="E127" s="21">
        <v>18120401701</v>
      </c>
      <c r="F127" s="19" t="s">
        <v>89</v>
      </c>
      <c r="G127" s="21">
        <v>27</v>
      </c>
      <c r="H127" s="21">
        <v>28</v>
      </c>
      <c r="I127" s="23">
        <f t="shared" si="6"/>
        <v>55</v>
      </c>
      <c r="J127" s="19">
        <v>7084431075</v>
      </c>
      <c r="K127" s="19" t="s">
        <v>371</v>
      </c>
      <c r="L127" s="19" t="s">
        <v>372</v>
      </c>
      <c r="M127" s="19">
        <v>9954032647</v>
      </c>
      <c r="N127" s="19" t="s">
        <v>1342</v>
      </c>
      <c r="O127" s="19">
        <v>9864993020</v>
      </c>
      <c r="P127" s="25">
        <v>43540</v>
      </c>
      <c r="Q127" s="19" t="s">
        <v>1393</v>
      </c>
      <c r="R127" s="19" t="s">
        <v>374</v>
      </c>
      <c r="S127" s="19" t="s">
        <v>85</v>
      </c>
      <c r="T127" s="19"/>
    </row>
    <row r="128" spans="1:20" ht="31.5">
      <c r="A128" s="18">
        <v>124</v>
      </c>
      <c r="B128" s="19" t="s">
        <v>62</v>
      </c>
      <c r="C128" s="19" t="s">
        <v>1345</v>
      </c>
      <c r="D128" s="19" t="s">
        <v>25</v>
      </c>
      <c r="E128" s="21">
        <v>18120401807</v>
      </c>
      <c r="F128" s="19" t="s">
        <v>89</v>
      </c>
      <c r="G128" s="21">
        <v>21</v>
      </c>
      <c r="H128" s="21">
        <v>20</v>
      </c>
      <c r="I128" s="23">
        <f t="shared" si="6"/>
        <v>41</v>
      </c>
      <c r="J128" s="19">
        <v>9508872794</v>
      </c>
      <c r="K128" s="19" t="s">
        <v>371</v>
      </c>
      <c r="L128" s="19" t="s">
        <v>372</v>
      </c>
      <c r="M128" s="19">
        <v>9954032647</v>
      </c>
      <c r="N128" s="19" t="s">
        <v>1298</v>
      </c>
      <c r="O128" s="19">
        <v>9707478041</v>
      </c>
      <c r="P128" s="25">
        <v>43540</v>
      </c>
      <c r="Q128" s="19" t="s">
        <v>1393</v>
      </c>
      <c r="R128" s="19" t="s">
        <v>373</v>
      </c>
      <c r="S128" s="19" t="s">
        <v>85</v>
      </c>
      <c r="T128" s="19"/>
    </row>
    <row r="129" spans="1:20" ht="31.5">
      <c r="A129" s="18">
        <v>125</v>
      </c>
      <c r="B129" s="19" t="s">
        <v>62</v>
      </c>
      <c r="C129" s="19" t="s">
        <v>1346</v>
      </c>
      <c r="D129" s="19" t="s">
        <v>25</v>
      </c>
      <c r="E129" s="21">
        <v>18120401801</v>
      </c>
      <c r="F129" s="19" t="s">
        <v>89</v>
      </c>
      <c r="G129" s="21">
        <v>64</v>
      </c>
      <c r="H129" s="21">
        <v>64</v>
      </c>
      <c r="I129" s="23">
        <f t="shared" si="6"/>
        <v>128</v>
      </c>
      <c r="J129" s="19">
        <v>9954334643</v>
      </c>
      <c r="K129" s="19" t="s">
        <v>371</v>
      </c>
      <c r="L129" s="19" t="s">
        <v>372</v>
      </c>
      <c r="M129" s="19">
        <v>9954032647</v>
      </c>
      <c r="N129" s="19" t="s">
        <v>1298</v>
      </c>
      <c r="O129" s="19">
        <v>9707478041</v>
      </c>
      <c r="P129" s="25">
        <v>43542</v>
      </c>
      <c r="Q129" s="19" t="s">
        <v>1389</v>
      </c>
      <c r="R129" s="19" t="s">
        <v>393</v>
      </c>
      <c r="S129" s="19" t="s">
        <v>85</v>
      </c>
      <c r="T129" s="19"/>
    </row>
    <row r="130" spans="1:20">
      <c r="A130" s="18">
        <v>126</v>
      </c>
      <c r="B130" s="19" t="s">
        <v>62</v>
      </c>
      <c r="C130" s="19" t="s">
        <v>1347</v>
      </c>
      <c r="D130" s="19" t="s">
        <v>25</v>
      </c>
      <c r="E130" s="21">
        <v>18120401808</v>
      </c>
      <c r="F130" s="19" t="s">
        <v>89</v>
      </c>
      <c r="G130" s="21">
        <v>16</v>
      </c>
      <c r="H130" s="21">
        <v>24</v>
      </c>
      <c r="I130" s="23">
        <f t="shared" ref="I130:I157" si="7">SUM(G130:H130)</f>
        <v>40</v>
      </c>
      <c r="J130" s="19">
        <v>9954334643</v>
      </c>
      <c r="K130" s="19" t="s">
        <v>371</v>
      </c>
      <c r="L130" s="19" t="s">
        <v>1112</v>
      </c>
      <c r="M130" s="19">
        <v>9401335275</v>
      </c>
      <c r="N130" s="19" t="s">
        <v>1340</v>
      </c>
      <c r="O130" s="19">
        <v>9864159516</v>
      </c>
      <c r="P130" s="25">
        <v>43542</v>
      </c>
      <c r="Q130" s="19" t="s">
        <v>1389</v>
      </c>
      <c r="R130" s="19" t="s">
        <v>424</v>
      </c>
      <c r="S130" s="19" t="s">
        <v>85</v>
      </c>
      <c r="T130" s="19"/>
    </row>
    <row r="131" spans="1:20">
      <c r="A131" s="18">
        <v>127</v>
      </c>
      <c r="B131" s="19" t="s">
        <v>62</v>
      </c>
      <c r="C131" s="19" t="s">
        <v>1348</v>
      </c>
      <c r="D131" s="19" t="s">
        <v>25</v>
      </c>
      <c r="E131" s="21">
        <v>18120401901</v>
      </c>
      <c r="F131" s="19" t="s">
        <v>89</v>
      </c>
      <c r="G131" s="21">
        <v>18</v>
      </c>
      <c r="H131" s="21">
        <v>27</v>
      </c>
      <c r="I131" s="23">
        <f t="shared" si="7"/>
        <v>45</v>
      </c>
      <c r="J131" s="19">
        <v>9678087176</v>
      </c>
      <c r="K131" s="19" t="s">
        <v>1310</v>
      </c>
      <c r="L131" s="19" t="s">
        <v>1326</v>
      </c>
      <c r="M131" s="19">
        <v>9401467721</v>
      </c>
      <c r="N131" s="19" t="s">
        <v>1327</v>
      </c>
      <c r="O131" s="19">
        <v>9864986907</v>
      </c>
      <c r="P131" s="25">
        <v>43543</v>
      </c>
      <c r="Q131" s="19" t="s">
        <v>1394</v>
      </c>
      <c r="R131" s="19" t="s">
        <v>382</v>
      </c>
      <c r="S131" s="19" t="s">
        <v>85</v>
      </c>
      <c r="T131" s="19"/>
    </row>
    <row r="132" spans="1:20">
      <c r="A132" s="18">
        <v>128</v>
      </c>
      <c r="B132" s="19" t="s">
        <v>62</v>
      </c>
      <c r="C132" s="19" t="s">
        <v>1349</v>
      </c>
      <c r="D132" s="19" t="s">
        <v>25</v>
      </c>
      <c r="E132" s="21">
        <v>18120402001</v>
      </c>
      <c r="F132" s="19" t="s">
        <v>89</v>
      </c>
      <c r="G132" s="21">
        <v>52</v>
      </c>
      <c r="H132" s="21">
        <v>49</v>
      </c>
      <c r="I132" s="23">
        <f t="shared" si="7"/>
        <v>101</v>
      </c>
      <c r="J132" s="19">
        <v>7035832418</v>
      </c>
      <c r="K132" s="19" t="s">
        <v>1310</v>
      </c>
      <c r="L132" s="19" t="s">
        <v>1326</v>
      </c>
      <c r="M132" s="19">
        <v>9401467721</v>
      </c>
      <c r="N132" s="19" t="s">
        <v>1327</v>
      </c>
      <c r="O132" s="19">
        <v>9864986907</v>
      </c>
      <c r="P132" s="25">
        <v>43543</v>
      </c>
      <c r="Q132" s="19" t="s">
        <v>1394</v>
      </c>
      <c r="R132" s="19" t="s">
        <v>382</v>
      </c>
      <c r="S132" s="19" t="s">
        <v>85</v>
      </c>
      <c r="T132" s="19"/>
    </row>
    <row r="133" spans="1:20">
      <c r="A133" s="18">
        <v>129</v>
      </c>
      <c r="B133" s="19" t="s">
        <v>62</v>
      </c>
      <c r="C133" s="19" t="s">
        <v>1350</v>
      </c>
      <c r="D133" s="19" t="s">
        <v>25</v>
      </c>
      <c r="E133" s="21">
        <v>18120402003</v>
      </c>
      <c r="F133" s="19" t="s">
        <v>93</v>
      </c>
      <c r="G133" s="21">
        <v>0</v>
      </c>
      <c r="H133" s="21">
        <v>74</v>
      </c>
      <c r="I133" s="23">
        <f t="shared" si="7"/>
        <v>74</v>
      </c>
      <c r="J133" s="19">
        <v>8751961429</v>
      </c>
      <c r="K133" s="19" t="s">
        <v>1310</v>
      </c>
      <c r="L133" s="19" t="s">
        <v>1326</v>
      </c>
      <c r="M133" s="19">
        <v>9401467721</v>
      </c>
      <c r="N133" s="19" t="s">
        <v>1327</v>
      </c>
      <c r="O133" s="19">
        <v>9864986907</v>
      </c>
      <c r="P133" s="25">
        <v>43544</v>
      </c>
      <c r="Q133" s="19" t="s">
        <v>1384</v>
      </c>
      <c r="R133" s="19" t="s">
        <v>382</v>
      </c>
      <c r="S133" s="19" t="s">
        <v>85</v>
      </c>
      <c r="T133" s="19"/>
    </row>
    <row r="134" spans="1:20">
      <c r="A134" s="18">
        <v>130</v>
      </c>
      <c r="B134" s="19" t="s">
        <v>62</v>
      </c>
      <c r="C134" s="19" t="s">
        <v>1351</v>
      </c>
      <c r="D134" s="19" t="s">
        <v>25</v>
      </c>
      <c r="E134" s="21">
        <v>18120402007</v>
      </c>
      <c r="F134" s="19" t="s">
        <v>93</v>
      </c>
      <c r="G134" s="21">
        <v>31</v>
      </c>
      <c r="H134" s="21">
        <v>19</v>
      </c>
      <c r="I134" s="23">
        <f t="shared" si="7"/>
        <v>50</v>
      </c>
      <c r="J134" s="19">
        <v>9678552093</v>
      </c>
      <c r="K134" s="19" t="s">
        <v>371</v>
      </c>
      <c r="L134" s="19" t="s">
        <v>1112</v>
      </c>
      <c r="M134" s="19">
        <v>9401335275</v>
      </c>
      <c r="N134" s="19" t="s">
        <v>1352</v>
      </c>
      <c r="O134" s="19">
        <v>9854428963</v>
      </c>
      <c r="P134" s="25">
        <v>43544</v>
      </c>
      <c r="Q134" s="19" t="s">
        <v>1384</v>
      </c>
      <c r="R134" s="19" t="s">
        <v>400</v>
      </c>
      <c r="S134" s="19" t="s">
        <v>85</v>
      </c>
      <c r="T134" s="19"/>
    </row>
    <row r="135" spans="1:20" ht="31.5">
      <c r="A135" s="18">
        <v>131</v>
      </c>
      <c r="B135" s="19" t="s">
        <v>62</v>
      </c>
      <c r="C135" s="19" t="s">
        <v>1353</v>
      </c>
      <c r="D135" s="19" t="s">
        <v>25</v>
      </c>
      <c r="E135" s="21">
        <v>18120402201</v>
      </c>
      <c r="F135" s="19" t="s">
        <v>89</v>
      </c>
      <c r="G135" s="21">
        <v>4</v>
      </c>
      <c r="H135" s="21">
        <v>3</v>
      </c>
      <c r="I135" s="23">
        <f t="shared" si="7"/>
        <v>7</v>
      </c>
      <c r="J135" s="19">
        <v>9954904649</v>
      </c>
      <c r="K135" s="19" t="s">
        <v>371</v>
      </c>
      <c r="L135" s="19" t="s">
        <v>1112</v>
      </c>
      <c r="M135" s="19">
        <v>9401335275</v>
      </c>
      <c r="N135" s="19" t="s">
        <v>1113</v>
      </c>
      <c r="O135" s="19">
        <v>9707255496</v>
      </c>
      <c r="P135" s="25">
        <v>43544</v>
      </c>
      <c r="Q135" s="19" t="s">
        <v>1384</v>
      </c>
      <c r="R135" s="19" t="s">
        <v>384</v>
      </c>
      <c r="S135" s="19" t="s">
        <v>85</v>
      </c>
      <c r="T135" s="19"/>
    </row>
    <row r="136" spans="1:20">
      <c r="A136" s="18">
        <v>132</v>
      </c>
      <c r="B136" s="19" t="s">
        <v>62</v>
      </c>
      <c r="C136" s="19" t="s">
        <v>1354</v>
      </c>
      <c r="D136" s="19" t="s">
        <v>25</v>
      </c>
      <c r="E136" s="21">
        <v>18120402302</v>
      </c>
      <c r="F136" s="19" t="s">
        <v>93</v>
      </c>
      <c r="G136" s="21">
        <v>32</v>
      </c>
      <c r="H136" s="21">
        <v>39</v>
      </c>
      <c r="I136" s="23">
        <f t="shared" si="7"/>
        <v>71</v>
      </c>
      <c r="J136" s="59">
        <v>8011387550</v>
      </c>
      <c r="K136" s="19" t="s">
        <v>371</v>
      </c>
      <c r="L136" s="19" t="s">
        <v>372</v>
      </c>
      <c r="M136" s="19">
        <v>9954032647</v>
      </c>
      <c r="N136" s="19" t="s">
        <v>624</v>
      </c>
      <c r="O136" s="19">
        <v>9864635348</v>
      </c>
      <c r="P136" s="25">
        <v>43546</v>
      </c>
      <c r="Q136" s="19" t="s">
        <v>1392</v>
      </c>
      <c r="R136" s="19" t="s">
        <v>400</v>
      </c>
      <c r="S136" s="19" t="s">
        <v>85</v>
      </c>
      <c r="T136" s="19"/>
    </row>
    <row r="137" spans="1:20" ht="31.5">
      <c r="A137" s="18">
        <v>133</v>
      </c>
      <c r="B137" s="19" t="s">
        <v>62</v>
      </c>
      <c r="C137" s="19" t="s">
        <v>1355</v>
      </c>
      <c r="D137" s="19" t="s">
        <v>25</v>
      </c>
      <c r="E137" s="21">
        <v>18120402304</v>
      </c>
      <c r="F137" s="19" t="s">
        <v>89</v>
      </c>
      <c r="G137" s="21">
        <v>50</v>
      </c>
      <c r="H137" s="21">
        <v>28</v>
      </c>
      <c r="I137" s="23">
        <f t="shared" si="7"/>
        <v>78</v>
      </c>
      <c r="J137" s="19">
        <v>8822595617</v>
      </c>
      <c r="K137" s="19" t="s">
        <v>371</v>
      </c>
      <c r="L137" s="19" t="s">
        <v>372</v>
      </c>
      <c r="M137" s="19">
        <v>9954032647</v>
      </c>
      <c r="N137" s="19" t="s">
        <v>1298</v>
      </c>
      <c r="O137" s="19">
        <v>9707478041</v>
      </c>
      <c r="P137" s="25">
        <v>43546</v>
      </c>
      <c r="Q137" s="19" t="s">
        <v>1392</v>
      </c>
      <c r="R137" s="19" t="s">
        <v>373</v>
      </c>
      <c r="S137" s="19" t="s">
        <v>85</v>
      </c>
      <c r="T137" s="19"/>
    </row>
    <row r="138" spans="1:20" ht="31.5">
      <c r="A138" s="18">
        <v>134</v>
      </c>
      <c r="B138" s="19" t="s">
        <v>62</v>
      </c>
      <c r="C138" s="19" t="s">
        <v>1356</v>
      </c>
      <c r="D138" s="19" t="s">
        <v>25</v>
      </c>
      <c r="E138" s="21">
        <v>18120402306</v>
      </c>
      <c r="F138" s="19" t="s">
        <v>93</v>
      </c>
      <c r="G138" s="21">
        <v>16</v>
      </c>
      <c r="H138" s="21">
        <v>28</v>
      </c>
      <c r="I138" s="23">
        <f t="shared" si="7"/>
        <v>44</v>
      </c>
      <c r="J138" s="59">
        <v>7896904273</v>
      </c>
      <c r="K138" s="19" t="s">
        <v>371</v>
      </c>
      <c r="L138" s="19" t="s">
        <v>372</v>
      </c>
      <c r="M138" s="19">
        <v>9954032647</v>
      </c>
      <c r="N138" s="19" t="s">
        <v>1298</v>
      </c>
      <c r="O138" s="19">
        <v>9707478041</v>
      </c>
      <c r="P138" s="25">
        <v>43546</v>
      </c>
      <c r="Q138" s="19" t="s">
        <v>1392</v>
      </c>
      <c r="R138" s="19" t="s">
        <v>373</v>
      </c>
      <c r="S138" s="19" t="s">
        <v>85</v>
      </c>
      <c r="T138" s="19"/>
    </row>
    <row r="139" spans="1:20">
      <c r="A139" s="18">
        <v>135</v>
      </c>
      <c r="B139" s="19" t="s">
        <v>62</v>
      </c>
      <c r="C139" s="19" t="s">
        <v>1357</v>
      </c>
      <c r="D139" s="19" t="s">
        <v>25</v>
      </c>
      <c r="E139" s="21">
        <v>18120402402</v>
      </c>
      <c r="F139" s="19" t="s">
        <v>89</v>
      </c>
      <c r="G139" s="21">
        <v>11</v>
      </c>
      <c r="H139" s="21">
        <v>23</v>
      </c>
      <c r="I139" s="23">
        <f t="shared" si="7"/>
        <v>34</v>
      </c>
      <c r="J139" s="19">
        <v>9678325245</v>
      </c>
      <c r="K139" s="19" t="s">
        <v>371</v>
      </c>
      <c r="L139" s="19" t="s">
        <v>1112</v>
      </c>
      <c r="M139" s="19">
        <v>9401335275</v>
      </c>
      <c r="N139" s="19" t="s">
        <v>1340</v>
      </c>
      <c r="O139" s="19">
        <v>9864159516</v>
      </c>
      <c r="P139" s="25">
        <v>43547</v>
      </c>
      <c r="Q139" s="19" t="s">
        <v>1393</v>
      </c>
      <c r="R139" s="19" t="s">
        <v>424</v>
      </c>
      <c r="S139" s="19" t="s">
        <v>85</v>
      </c>
      <c r="T139" s="19"/>
    </row>
    <row r="140" spans="1:20">
      <c r="A140" s="18">
        <v>136</v>
      </c>
      <c r="B140" s="19" t="s">
        <v>62</v>
      </c>
      <c r="C140" s="19" t="s">
        <v>1358</v>
      </c>
      <c r="D140" s="19" t="s">
        <v>25</v>
      </c>
      <c r="E140" s="21">
        <v>18120402409</v>
      </c>
      <c r="F140" s="19" t="s">
        <v>89</v>
      </c>
      <c r="G140" s="21">
        <v>15</v>
      </c>
      <c r="H140" s="21">
        <v>16</v>
      </c>
      <c r="I140" s="23">
        <f t="shared" si="7"/>
        <v>31</v>
      </c>
      <c r="J140" s="19">
        <v>9613327491</v>
      </c>
      <c r="K140" s="19" t="s">
        <v>371</v>
      </c>
      <c r="L140" s="19" t="s">
        <v>1112</v>
      </c>
      <c r="M140" s="19">
        <v>9401335275</v>
      </c>
      <c r="N140" s="19" t="s">
        <v>1340</v>
      </c>
      <c r="O140" s="19">
        <v>9864159516</v>
      </c>
      <c r="P140" s="25">
        <v>43547</v>
      </c>
      <c r="Q140" s="19" t="s">
        <v>1393</v>
      </c>
      <c r="R140" s="19" t="s">
        <v>382</v>
      </c>
      <c r="S140" s="19" t="s">
        <v>85</v>
      </c>
      <c r="T140" s="19"/>
    </row>
    <row r="141" spans="1:20" ht="31.5">
      <c r="A141" s="18">
        <v>137</v>
      </c>
      <c r="B141" s="19" t="s">
        <v>62</v>
      </c>
      <c r="C141" s="19" t="s">
        <v>1359</v>
      </c>
      <c r="D141" s="19" t="s">
        <v>25</v>
      </c>
      <c r="E141" s="21">
        <v>18120402403</v>
      </c>
      <c r="F141" s="19" t="s">
        <v>93</v>
      </c>
      <c r="G141" s="21">
        <v>22</v>
      </c>
      <c r="H141" s="21">
        <v>23</v>
      </c>
      <c r="I141" s="23">
        <f t="shared" si="7"/>
        <v>45</v>
      </c>
      <c r="J141" s="19">
        <v>9707848591</v>
      </c>
      <c r="K141" s="19" t="s">
        <v>371</v>
      </c>
      <c r="L141" s="19" t="s">
        <v>1112</v>
      </c>
      <c r="M141" s="19">
        <v>9401335275</v>
      </c>
      <c r="N141" s="19" t="s">
        <v>1306</v>
      </c>
      <c r="O141" s="19">
        <v>9864273535</v>
      </c>
      <c r="P141" s="25">
        <v>43547</v>
      </c>
      <c r="Q141" s="19" t="s">
        <v>1393</v>
      </c>
      <c r="R141" s="19" t="s">
        <v>373</v>
      </c>
      <c r="S141" s="19" t="s">
        <v>85</v>
      </c>
      <c r="T141" s="19"/>
    </row>
    <row r="142" spans="1:20">
      <c r="A142" s="18">
        <v>138</v>
      </c>
      <c r="B142" s="19" t="s">
        <v>62</v>
      </c>
      <c r="C142" s="19" t="s">
        <v>1360</v>
      </c>
      <c r="D142" s="19" t="s">
        <v>25</v>
      </c>
      <c r="E142" s="21">
        <v>18120406801</v>
      </c>
      <c r="F142" s="19" t="s">
        <v>89</v>
      </c>
      <c r="G142" s="21">
        <v>11</v>
      </c>
      <c r="H142" s="21">
        <v>24</v>
      </c>
      <c r="I142" s="23">
        <f t="shared" si="7"/>
        <v>35</v>
      </c>
      <c r="J142" s="19">
        <v>9613329884</v>
      </c>
      <c r="K142" s="19" t="s">
        <v>371</v>
      </c>
      <c r="L142" s="19" t="s">
        <v>372</v>
      </c>
      <c r="M142" s="19">
        <v>9954032647</v>
      </c>
      <c r="N142" s="19" t="s">
        <v>1113</v>
      </c>
      <c r="O142" s="19">
        <v>9707255496</v>
      </c>
      <c r="P142" s="25">
        <v>43549</v>
      </c>
      <c r="Q142" s="19" t="s">
        <v>1389</v>
      </c>
      <c r="R142" s="19" t="s">
        <v>375</v>
      </c>
      <c r="S142" s="19" t="s">
        <v>85</v>
      </c>
      <c r="T142" s="19"/>
    </row>
    <row r="143" spans="1:20">
      <c r="A143" s="18">
        <v>139</v>
      </c>
      <c r="B143" s="19" t="s">
        <v>62</v>
      </c>
      <c r="C143" s="20" t="s">
        <v>1361</v>
      </c>
      <c r="D143" s="20" t="s">
        <v>25</v>
      </c>
      <c r="E143" s="22">
        <v>18120406805</v>
      </c>
      <c r="F143" s="20" t="s">
        <v>89</v>
      </c>
      <c r="G143" s="22">
        <v>48</v>
      </c>
      <c r="H143" s="22">
        <v>60</v>
      </c>
      <c r="I143" s="71">
        <f t="shared" si="7"/>
        <v>108</v>
      </c>
      <c r="J143" s="20">
        <v>7896437071</v>
      </c>
      <c r="K143" s="19" t="s">
        <v>371</v>
      </c>
      <c r="L143" s="19" t="s">
        <v>372</v>
      </c>
      <c r="M143" s="19">
        <v>9954032647</v>
      </c>
      <c r="N143" s="19" t="s">
        <v>1113</v>
      </c>
      <c r="O143" s="19">
        <v>9707255496</v>
      </c>
      <c r="P143" s="25">
        <v>43549</v>
      </c>
      <c r="Q143" s="20" t="s">
        <v>1389</v>
      </c>
      <c r="R143" s="20" t="s">
        <v>352</v>
      </c>
      <c r="S143" s="19" t="s">
        <v>85</v>
      </c>
      <c r="T143" s="19"/>
    </row>
    <row r="144" spans="1:20">
      <c r="A144" s="18">
        <v>140</v>
      </c>
      <c r="B144" s="19" t="s">
        <v>62</v>
      </c>
      <c r="C144" s="19" t="s">
        <v>1362</v>
      </c>
      <c r="D144" s="19" t="s">
        <v>25</v>
      </c>
      <c r="E144" s="21">
        <v>18120419301</v>
      </c>
      <c r="F144" s="19" t="s">
        <v>89</v>
      </c>
      <c r="G144" s="21">
        <v>19</v>
      </c>
      <c r="H144" s="21">
        <v>41</v>
      </c>
      <c r="I144" s="23">
        <f t="shared" si="7"/>
        <v>60</v>
      </c>
      <c r="J144" s="19">
        <v>9864111944</v>
      </c>
      <c r="K144" s="19" t="s">
        <v>371</v>
      </c>
      <c r="L144" s="19" t="s">
        <v>1112</v>
      </c>
      <c r="M144" s="19">
        <v>9401335275</v>
      </c>
      <c r="N144" s="19" t="s">
        <v>1334</v>
      </c>
      <c r="O144" s="19">
        <v>9707132381</v>
      </c>
      <c r="P144" s="25">
        <v>43550</v>
      </c>
      <c r="Q144" s="19" t="s">
        <v>1394</v>
      </c>
      <c r="R144" s="19" t="s">
        <v>373</v>
      </c>
      <c r="S144" s="19" t="s">
        <v>85</v>
      </c>
      <c r="T144" s="19"/>
    </row>
    <row r="145" spans="1:20">
      <c r="A145" s="18">
        <v>141</v>
      </c>
      <c r="B145" s="19" t="s">
        <v>62</v>
      </c>
      <c r="C145" s="19" t="s">
        <v>1363</v>
      </c>
      <c r="D145" s="19" t="s">
        <v>25</v>
      </c>
      <c r="E145" s="21">
        <v>18120419303</v>
      </c>
      <c r="F145" s="19" t="s">
        <v>89</v>
      </c>
      <c r="G145" s="21">
        <v>30</v>
      </c>
      <c r="H145" s="21">
        <v>35</v>
      </c>
      <c r="I145" s="23">
        <f t="shared" si="7"/>
        <v>65</v>
      </c>
      <c r="J145" s="19">
        <v>9859543609</v>
      </c>
      <c r="K145" s="19" t="s">
        <v>371</v>
      </c>
      <c r="L145" s="19" t="s">
        <v>1112</v>
      </c>
      <c r="M145" s="19">
        <v>9401335275</v>
      </c>
      <c r="N145" s="19" t="s">
        <v>1334</v>
      </c>
      <c r="O145" s="19">
        <v>9707132381</v>
      </c>
      <c r="P145" s="25">
        <v>43550</v>
      </c>
      <c r="Q145" s="19" t="s">
        <v>1394</v>
      </c>
      <c r="R145" s="19" t="s">
        <v>373</v>
      </c>
      <c r="S145" s="19" t="s">
        <v>85</v>
      </c>
      <c r="T145" s="19"/>
    </row>
    <row r="146" spans="1:20" ht="31.5">
      <c r="A146" s="18">
        <v>142</v>
      </c>
      <c r="B146" s="19" t="s">
        <v>62</v>
      </c>
      <c r="C146" s="19" t="s">
        <v>1377</v>
      </c>
      <c r="D146" s="19" t="s">
        <v>25</v>
      </c>
      <c r="E146" s="21">
        <v>18120402005</v>
      </c>
      <c r="F146" s="19" t="s">
        <v>95</v>
      </c>
      <c r="G146" s="21">
        <v>257</v>
      </c>
      <c r="H146" s="21">
        <v>240</v>
      </c>
      <c r="I146" s="23">
        <f t="shared" si="7"/>
        <v>497</v>
      </c>
      <c r="J146" s="19">
        <v>9864514642</v>
      </c>
      <c r="K146" s="19" t="s">
        <v>371</v>
      </c>
      <c r="L146" s="19" t="s">
        <v>1112</v>
      </c>
      <c r="M146" s="19">
        <v>9401335275</v>
      </c>
      <c r="N146" s="19" t="s">
        <v>1352</v>
      </c>
      <c r="O146" s="19">
        <v>9854428963</v>
      </c>
      <c r="P146" s="25" t="s">
        <v>1378</v>
      </c>
      <c r="Q146" s="19" t="s">
        <v>1410</v>
      </c>
      <c r="R146" s="19" t="s">
        <v>1066</v>
      </c>
      <c r="S146" s="19" t="s">
        <v>85</v>
      </c>
      <c r="T146" s="19"/>
    </row>
    <row r="147" spans="1:20">
      <c r="A147" s="18">
        <v>143</v>
      </c>
      <c r="B147" s="19" t="s">
        <v>62</v>
      </c>
      <c r="C147" s="20" t="s">
        <v>1379</v>
      </c>
      <c r="D147" s="20" t="s">
        <v>27</v>
      </c>
      <c r="E147" s="22">
        <v>18307010618</v>
      </c>
      <c r="F147" s="20"/>
      <c r="G147" s="22">
        <v>44</v>
      </c>
      <c r="H147" s="22">
        <v>30</v>
      </c>
      <c r="I147" s="71">
        <f t="shared" si="7"/>
        <v>74</v>
      </c>
      <c r="J147" s="20">
        <v>8011665949</v>
      </c>
      <c r="K147" s="20" t="s">
        <v>383</v>
      </c>
      <c r="L147" s="20" t="s">
        <v>104</v>
      </c>
      <c r="M147" s="20">
        <v>9678569926</v>
      </c>
      <c r="N147" s="20" t="s">
        <v>105</v>
      </c>
      <c r="O147" s="20">
        <v>9678190013</v>
      </c>
      <c r="P147" s="24">
        <v>43553</v>
      </c>
      <c r="Q147" s="72" t="s">
        <v>1392</v>
      </c>
      <c r="R147" s="20" t="s">
        <v>384</v>
      </c>
      <c r="S147" s="20" t="s">
        <v>85</v>
      </c>
      <c r="T147" s="19"/>
    </row>
    <row r="148" spans="1:20">
      <c r="A148" s="18">
        <v>144</v>
      </c>
      <c r="B148" s="29"/>
      <c r="C148" s="19"/>
      <c r="D148" s="19"/>
      <c r="E148" s="21"/>
      <c r="F148" s="19"/>
      <c r="G148" s="21"/>
      <c r="H148" s="21"/>
      <c r="I148" s="23">
        <f t="shared" si="7"/>
        <v>0</v>
      </c>
      <c r="J148" s="19"/>
      <c r="K148" s="19"/>
      <c r="L148" s="19"/>
      <c r="M148" s="19"/>
      <c r="N148" s="19"/>
      <c r="O148" s="19"/>
      <c r="P148" s="25"/>
      <c r="Q148" s="19"/>
      <c r="R148" s="19"/>
      <c r="S148" s="19"/>
      <c r="T148" s="19"/>
    </row>
    <row r="149" spans="1:20">
      <c r="A149" s="18">
        <v>145</v>
      </c>
      <c r="B149" s="29"/>
      <c r="C149" s="19"/>
      <c r="D149" s="19"/>
      <c r="E149" s="21"/>
      <c r="F149" s="19"/>
      <c r="G149" s="21"/>
      <c r="H149" s="21"/>
      <c r="I149" s="23">
        <f t="shared" si="7"/>
        <v>0</v>
      </c>
      <c r="J149" s="19"/>
      <c r="K149" s="19"/>
      <c r="L149" s="19"/>
      <c r="M149" s="19"/>
      <c r="N149" s="19"/>
      <c r="O149" s="19"/>
      <c r="P149" s="25"/>
      <c r="Q149" s="19"/>
      <c r="R149" s="19"/>
      <c r="S149" s="19"/>
      <c r="T149" s="19"/>
    </row>
    <row r="150" spans="1:20">
      <c r="A150" s="18">
        <v>146</v>
      </c>
      <c r="B150" s="29"/>
      <c r="C150" s="19"/>
      <c r="D150" s="19"/>
      <c r="E150" s="21"/>
      <c r="F150" s="19"/>
      <c r="G150" s="21"/>
      <c r="H150" s="21"/>
      <c r="I150" s="23">
        <f t="shared" si="7"/>
        <v>0</v>
      </c>
      <c r="J150" s="19"/>
      <c r="K150" s="19"/>
      <c r="L150" s="19"/>
      <c r="M150" s="19"/>
      <c r="N150" s="19"/>
      <c r="O150" s="19"/>
      <c r="P150" s="25"/>
      <c r="Q150" s="19"/>
      <c r="R150" s="19"/>
      <c r="S150" s="19"/>
      <c r="T150" s="19"/>
    </row>
    <row r="151" spans="1:20">
      <c r="A151" s="18">
        <v>147</v>
      </c>
      <c r="B151" s="29"/>
      <c r="C151" s="19"/>
      <c r="D151" s="19"/>
      <c r="E151" s="21"/>
      <c r="F151" s="19"/>
      <c r="G151" s="21"/>
      <c r="H151" s="21"/>
      <c r="I151" s="23">
        <f t="shared" si="7"/>
        <v>0</v>
      </c>
      <c r="J151" s="19"/>
      <c r="K151" s="19"/>
      <c r="L151" s="19"/>
      <c r="M151" s="19"/>
      <c r="N151" s="19"/>
      <c r="O151" s="19"/>
      <c r="P151" s="25"/>
      <c r="Q151" s="19"/>
      <c r="R151" s="19"/>
      <c r="S151" s="19"/>
      <c r="T151" s="19"/>
    </row>
    <row r="152" spans="1:20">
      <c r="A152" s="18">
        <v>148</v>
      </c>
      <c r="B152" s="29"/>
      <c r="C152" s="19"/>
      <c r="D152" s="19"/>
      <c r="E152" s="21"/>
      <c r="F152" s="19"/>
      <c r="G152" s="21"/>
      <c r="H152" s="21"/>
      <c r="I152" s="23">
        <f t="shared" si="7"/>
        <v>0</v>
      </c>
      <c r="J152" s="19"/>
      <c r="K152" s="19"/>
      <c r="L152" s="19"/>
      <c r="M152" s="19"/>
      <c r="N152" s="19"/>
      <c r="O152" s="19"/>
      <c r="P152" s="25"/>
      <c r="Q152" s="19"/>
      <c r="R152" s="19"/>
      <c r="S152" s="19"/>
      <c r="T152" s="19"/>
    </row>
    <row r="153" spans="1:20">
      <c r="A153" s="18">
        <v>149</v>
      </c>
      <c r="B153" s="19"/>
      <c r="C153" s="19"/>
      <c r="D153" s="19"/>
      <c r="E153" s="21"/>
      <c r="F153" s="19"/>
      <c r="G153" s="21"/>
      <c r="H153" s="21"/>
      <c r="I153" s="23">
        <f t="shared" si="7"/>
        <v>0</v>
      </c>
      <c r="J153" s="19"/>
      <c r="K153" s="19"/>
      <c r="L153" s="19"/>
      <c r="M153" s="19"/>
      <c r="N153" s="19"/>
      <c r="O153" s="19"/>
      <c r="P153" s="25"/>
      <c r="Q153" s="19"/>
      <c r="R153" s="19"/>
      <c r="S153" s="19"/>
      <c r="T153" s="19"/>
    </row>
    <row r="154" spans="1:20">
      <c r="A154" s="18">
        <v>150</v>
      </c>
      <c r="B154" s="19"/>
      <c r="C154" s="19"/>
      <c r="D154" s="19"/>
      <c r="E154" s="21"/>
      <c r="F154" s="19"/>
      <c r="G154" s="21"/>
      <c r="H154" s="21"/>
      <c r="I154" s="23">
        <f t="shared" si="7"/>
        <v>0</v>
      </c>
      <c r="J154" s="19"/>
      <c r="K154" s="19"/>
      <c r="L154" s="19"/>
      <c r="M154" s="19"/>
      <c r="N154" s="19"/>
      <c r="O154" s="19"/>
      <c r="P154" s="25"/>
      <c r="Q154" s="19"/>
      <c r="R154" s="19"/>
      <c r="S154" s="19"/>
      <c r="T154" s="19"/>
    </row>
    <row r="155" spans="1:20">
      <c r="A155" s="18">
        <v>151</v>
      </c>
      <c r="B155" s="29"/>
      <c r="C155" s="19"/>
      <c r="D155" s="19"/>
      <c r="E155" s="21"/>
      <c r="F155" s="19"/>
      <c r="G155" s="21"/>
      <c r="H155" s="21"/>
      <c r="I155" s="23">
        <f t="shared" si="7"/>
        <v>0</v>
      </c>
      <c r="J155" s="19"/>
      <c r="K155" s="19"/>
      <c r="L155" s="19"/>
      <c r="M155" s="19"/>
      <c r="N155" s="19"/>
      <c r="O155" s="19"/>
      <c r="P155" s="25"/>
      <c r="Q155" s="19"/>
      <c r="R155" s="19"/>
      <c r="S155" s="19"/>
      <c r="T155" s="19"/>
    </row>
    <row r="156" spans="1:20">
      <c r="A156" s="18">
        <v>152</v>
      </c>
      <c r="B156" s="29"/>
      <c r="C156" s="19"/>
      <c r="D156" s="19"/>
      <c r="E156" s="21"/>
      <c r="F156" s="19"/>
      <c r="G156" s="21"/>
      <c r="H156" s="21"/>
      <c r="I156" s="23">
        <f t="shared" si="7"/>
        <v>0</v>
      </c>
      <c r="J156" s="19"/>
      <c r="K156" s="19"/>
      <c r="L156" s="19"/>
      <c r="M156" s="19"/>
      <c r="N156" s="19"/>
      <c r="O156" s="19"/>
      <c r="P156" s="25"/>
      <c r="Q156" s="19"/>
      <c r="R156" s="19"/>
      <c r="S156" s="19"/>
      <c r="T156" s="19"/>
    </row>
    <row r="157" spans="1:20">
      <c r="A157" s="18">
        <v>153</v>
      </c>
      <c r="B157" s="29"/>
      <c r="C157" s="19"/>
      <c r="D157" s="19"/>
      <c r="E157" s="21"/>
      <c r="F157" s="19"/>
      <c r="G157" s="21"/>
      <c r="H157" s="21"/>
      <c r="I157" s="23">
        <f t="shared" si="7"/>
        <v>0</v>
      </c>
      <c r="J157" s="19"/>
      <c r="K157" s="19"/>
      <c r="L157" s="19"/>
      <c r="M157" s="19"/>
      <c r="N157" s="19"/>
      <c r="O157" s="19"/>
      <c r="P157" s="25"/>
      <c r="Q157" s="19"/>
      <c r="R157" s="19"/>
      <c r="S157" s="19"/>
      <c r="T157" s="19"/>
    </row>
    <row r="158" spans="1:20">
      <c r="A158" s="18">
        <v>154</v>
      </c>
      <c r="B158" s="29"/>
      <c r="C158" s="19"/>
      <c r="D158" s="19"/>
      <c r="E158" s="21"/>
      <c r="F158" s="19"/>
      <c r="G158" s="21"/>
      <c r="H158" s="21"/>
      <c r="I158" s="23">
        <f t="shared" ref="I158:I160" si="8">SUM(G158:H158)</f>
        <v>0</v>
      </c>
      <c r="J158" s="19"/>
      <c r="K158" s="19"/>
      <c r="L158" s="19"/>
      <c r="M158" s="19"/>
      <c r="N158" s="19"/>
      <c r="O158" s="19"/>
      <c r="P158" s="25"/>
      <c r="Q158" s="19"/>
      <c r="R158" s="19"/>
      <c r="S158" s="19"/>
      <c r="T158" s="19"/>
    </row>
    <row r="159" spans="1:20">
      <c r="A159" s="18">
        <v>155</v>
      </c>
      <c r="B159" s="29"/>
      <c r="C159" s="19"/>
      <c r="D159" s="19"/>
      <c r="E159" s="21"/>
      <c r="F159" s="19"/>
      <c r="G159" s="21"/>
      <c r="H159" s="21"/>
      <c r="I159" s="23">
        <f t="shared" si="8"/>
        <v>0</v>
      </c>
      <c r="J159" s="19"/>
      <c r="K159" s="19"/>
      <c r="L159" s="19"/>
      <c r="M159" s="19"/>
      <c r="N159" s="19"/>
      <c r="O159" s="19"/>
      <c r="P159" s="25"/>
      <c r="Q159" s="19"/>
      <c r="R159" s="19"/>
      <c r="S159" s="19"/>
      <c r="T159" s="19"/>
    </row>
    <row r="160" spans="1:20">
      <c r="A160" s="18">
        <v>156</v>
      </c>
      <c r="B160" s="29"/>
      <c r="C160" s="19"/>
      <c r="D160" s="19"/>
      <c r="E160" s="21"/>
      <c r="F160" s="19"/>
      <c r="G160" s="21"/>
      <c r="H160" s="21"/>
      <c r="I160" s="23">
        <f t="shared" si="8"/>
        <v>0</v>
      </c>
      <c r="J160" s="19"/>
      <c r="K160" s="19"/>
      <c r="L160" s="19"/>
      <c r="M160" s="19"/>
      <c r="N160" s="19"/>
      <c r="O160" s="19"/>
      <c r="P160" s="25"/>
      <c r="Q160" s="19"/>
      <c r="R160" s="19"/>
      <c r="S160" s="19"/>
      <c r="T160" s="19"/>
    </row>
    <row r="161" spans="1:20">
      <c r="A161" s="18">
        <v>157</v>
      </c>
      <c r="B161" s="29"/>
      <c r="C161" s="19"/>
      <c r="D161" s="19"/>
      <c r="E161" s="21"/>
      <c r="F161" s="19"/>
      <c r="G161" s="21"/>
      <c r="H161" s="21"/>
      <c r="I161" s="23">
        <f t="shared" ref="I161:I164" si="9">SUM(G161:H161)</f>
        <v>0</v>
      </c>
      <c r="J161" s="19"/>
      <c r="K161" s="19"/>
      <c r="L161" s="19"/>
      <c r="M161" s="19"/>
      <c r="N161" s="19"/>
      <c r="O161" s="19"/>
      <c r="P161" s="25"/>
      <c r="Q161" s="19"/>
      <c r="R161" s="19"/>
      <c r="S161" s="19"/>
      <c r="T161" s="19"/>
    </row>
    <row r="162" spans="1:20">
      <c r="A162" s="18">
        <v>158</v>
      </c>
      <c r="B162" s="29"/>
      <c r="C162" s="19"/>
      <c r="D162" s="19"/>
      <c r="E162" s="21"/>
      <c r="F162" s="19"/>
      <c r="G162" s="21"/>
      <c r="H162" s="21"/>
      <c r="I162" s="23">
        <f t="shared" si="9"/>
        <v>0</v>
      </c>
      <c r="J162" s="19"/>
      <c r="K162" s="19"/>
      <c r="L162" s="19"/>
      <c r="M162" s="19"/>
      <c r="N162" s="19"/>
      <c r="O162" s="19"/>
      <c r="P162" s="25"/>
      <c r="Q162" s="19"/>
      <c r="R162" s="19"/>
      <c r="S162" s="19"/>
      <c r="T162" s="19"/>
    </row>
    <row r="163" spans="1:20">
      <c r="A163" s="18">
        <v>159</v>
      </c>
      <c r="B163" s="29"/>
      <c r="C163" s="19"/>
      <c r="D163" s="19"/>
      <c r="E163" s="21"/>
      <c r="F163" s="19"/>
      <c r="G163" s="21"/>
      <c r="H163" s="21"/>
      <c r="I163" s="23">
        <f t="shared" si="9"/>
        <v>0</v>
      </c>
      <c r="J163" s="19"/>
      <c r="K163" s="19"/>
      <c r="L163" s="19"/>
      <c r="M163" s="19"/>
      <c r="N163" s="19"/>
      <c r="O163" s="19"/>
      <c r="P163" s="25"/>
      <c r="Q163" s="19"/>
      <c r="R163" s="19"/>
      <c r="S163" s="19"/>
      <c r="T163" s="19"/>
    </row>
    <row r="164" spans="1:20">
      <c r="A164" s="18">
        <v>160</v>
      </c>
      <c r="B164" s="29"/>
      <c r="C164" s="19"/>
      <c r="D164" s="19"/>
      <c r="E164" s="21"/>
      <c r="F164" s="19"/>
      <c r="G164" s="21"/>
      <c r="H164" s="21"/>
      <c r="I164" s="23">
        <f t="shared" si="9"/>
        <v>0</v>
      </c>
      <c r="J164" s="19"/>
      <c r="K164" s="19"/>
      <c r="L164" s="19"/>
      <c r="M164" s="19"/>
      <c r="N164" s="19"/>
      <c r="O164" s="19"/>
      <c r="P164" s="25"/>
      <c r="Q164" s="19"/>
      <c r="R164" s="19"/>
      <c r="S164" s="19"/>
      <c r="T164" s="19"/>
    </row>
    <row r="165" spans="1:20">
      <c r="A165" s="17" t="s">
        <v>11</v>
      </c>
      <c r="B165" s="17"/>
      <c r="C165" s="17">
        <f>COUNTIFS(C5:C164,"*")</f>
        <v>142</v>
      </c>
      <c r="D165" s="17"/>
      <c r="E165" s="31"/>
      <c r="F165" s="17"/>
      <c r="G165" s="17">
        <f>SUM(G5:G164)</f>
        <v>3947</v>
      </c>
      <c r="H165" s="17">
        <f>SUM(H5:H164)</f>
        <v>4205</v>
      </c>
      <c r="I165" s="17">
        <f>SUM(I5:I164)</f>
        <v>8152</v>
      </c>
      <c r="J165" s="17"/>
      <c r="K165" s="17"/>
      <c r="L165" s="17"/>
      <c r="M165" s="17"/>
      <c r="N165" s="17"/>
      <c r="O165" s="17"/>
      <c r="P165" s="32"/>
      <c r="Q165" s="17"/>
      <c r="R165" s="17"/>
      <c r="S165" s="17"/>
      <c r="T165" s="33"/>
    </row>
    <row r="166" spans="1:20">
      <c r="A166" s="34" t="s">
        <v>61</v>
      </c>
      <c r="B166" s="35">
        <f>COUNTIF(B$5:B$164,"Team 1")</f>
        <v>92</v>
      </c>
      <c r="C166" s="34" t="s">
        <v>27</v>
      </c>
      <c r="D166" s="35">
        <f>COUNTIF(D5:D164,"Anganwadi")</f>
        <v>82</v>
      </c>
    </row>
    <row r="167" spans="1:20">
      <c r="A167" s="34" t="s">
        <v>62</v>
      </c>
      <c r="B167" s="35">
        <f>COUNTIF(B$6:B$164,"Team 2")</f>
        <v>50</v>
      </c>
      <c r="C167" s="34" t="s">
        <v>25</v>
      </c>
      <c r="D167" s="35">
        <f>COUNTIF(D5:D164,"School")</f>
        <v>60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O12" sqref="O12"/>
    </sheetView>
  </sheetViews>
  <sheetFormatPr defaultRowHeight="15.75"/>
  <cols>
    <col min="1" max="1" width="6.42578125" style="173" customWidth="1"/>
    <col min="2" max="2" width="12.28515625" style="143" customWidth="1"/>
    <col min="3" max="3" width="13.42578125" style="143" customWidth="1"/>
    <col min="4" max="6" width="12" style="143" customWidth="1"/>
    <col min="7" max="7" width="14.7109375" style="143" customWidth="1"/>
    <col min="8" max="8" width="13.140625" style="143" customWidth="1"/>
    <col min="9" max="9" width="11.42578125" style="143" customWidth="1"/>
    <col min="10" max="10" width="10.85546875" style="143" customWidth="1"/>
    <col min="11" max="16384" width="9.140625" style="143"/>
  </cols>
  <sheetData>
    <row r="1" spans="1:11" ht="46.5" customHeight="1">
      <c r="A1" s="141" t="s">
        <v>348</v>
      </c>
      <c r="B1" s="141"/>
      <c r="C1" s="141"/>
      <c r="D1" s="141"/>
      <c r="E1" s="141"/>
      <c r="F1" s="142"/>
      <c r="G1" s="142"/>
      <c r="H1" s="142"/>
      <c r="I1" s="142"/>
      <c r="J1" s="142"/>
    </row>
    <row r="2" spans="1:11" ht="31.5">
      <c r="A2" s="144" t="s">
        <v>0</v>
      </c>
      <c r="B2" s="145"/>
      <c r="C2" s="146" t="str">
        <f>'Block at a Glance'!C2:D2</f>
        <v>ASSAM</v>
      </c>
      <c r="D2" s="147"/>
      <c r="E2" s="148" t="s">
        <v>1</v>
      </c>
      <c r="F2" s="149" t="str">
        <f>'Block at a Glance'!F2:I2</f>
        <v>LAKHIMPUR</v>
      </c>
      <c r="G2" s="150"/>
      <c r="H2" s="151" t="s">
        <v>26</v>
      </c>
      <c r="I2" s="149" t="str">
        <f>'Block at a Glance'!M2:M2</f>
        <v>BOGINADI</v>
      </c>
      <c r="J2" s="150"/>
    </row>
    <row r="3" spans="1:11" ht="28.5" customHeight="1">
      <c r="A3" s="152" t="s">
        <v>65</v>
      </c>
      <c r="B3" s="152"/>
      <c r="C3" s="152"/>
      <c r="D3" s="152"/>
      <c r="E3" s="152"/>
      <c r="F3" s="152"/>
      <c r="G3" s="152"/>
      <c r="H3" s="152"/>
      <c r="I3" s="152"/>
      <c r="J3" s="152"/>
    </row>
    <row r="4" spans="1:11">
      <c r="A4" s="153" t="s">
        <v>29</v>
      </c>
      <c r="B4" s="154" t="s">
        <v>30</v>
      </c>
      <c r="C4" s="155" t="s">
        <v>31</v>
      </c>
      <c r="D4" s="155" t="s">
        <v>38</v>
      </c>
      <c r="E4" s="155"/>
      <c r="F4" s="155"/>
      <c r="G4" s="155" t="s">
        <v>32</v>
      </c>
      <c r="H4" s="155" t="s">
        <v>39</v>
      </c>
      <c r="I4" s="155"/>
      <c r="J4" s="155"/>
    </row>
    <row r="5" spans="1:11" ht="22.5" customHeight="1">
      <c r="A5" s="153"/>
      <c r="B5" s="154"/>
      <c r="C5" s="155"/>
      <c r="D5" s="156" t="s">
        <v>9</v>
      </c>
      <c r="E5" s="156" t="s">
        <v>10</v>
      </c>
      <c r="F5" s="156" t="s">
        <v>11</v>
      </c>
      <c r="G5" s="155"/>
      <c r="H5" s="156" t="s">
        <v>9</v>
      </c>
      <c r="I5" s="156" t="s">
        <v>10</v>
      </c>
      <c r="J5" s="156" t="s">
        <v>11</v>
      </c>
    </row>
    <row r="6" spans="1:11" ht="22.5" customHeight="1">
      <c r="A6" s="157">
        <v>1</v>
      </c>
      <c r="B6" s="158" t="s">
        <v>1426</v>
      </c>
      <c r="C6" s="159">
        <f>COUNTIFS('Oct-18'!D$5:D$164,"Anganwadi")</f>
        <v>72</v>
      </c>
      <c r="D6" s="160">
        <f>SUMIF('Oct-18'!$D$5:$D$164,"Anganwadi",'Oct-18'!$G$5:$G$164)</f>
        <v>1699</v>
      </c>
      <c r="E6" s="160">
        <f>SUMIF('Oct-18'!$D$5:$D$164,"Anganwadi",'Oct-18'!$H$5:$H$164)</f>
        <v>1669</v>
      </c>
      <c r="F6" s="160">
        <f>+D6+E6</f>
        <v>3368</v>
      </c>
      <c r="G6" s="159">
        <f>COUNTIF('Oct-18'!D5:D164,"School")</f>
        <v>36</v>
      </c>
      <c r="H6" s="160">
        <f>SUMIF('Oct-18'!$D$5:$D$164,"School",'Oct-18'!$G$5:$G$164)</f>
        <v>1560</v>
      </c>
      <c r="I6" s="160">
        <f>SUMIF('Oct-18'!$D$5:$D$164,"School",'Oct-18'!$H$5:$H$164)</f>
        <v>2951</v>
      </c>
      <c r="J6" s="160">
        <f>+H6+I6</f>
        <v>4511</v>
      </c>
      <c r="K6" s="161"/>
    </row>
    <row r="7" spans="1:11" ht="22.5" customHeight="1">
      <c r="A7" s="162">
        <v>2</v>
      </c>
      <c r="B7" s="163" t="s">
        <v>1427</v>
      </c>
      <c r="C7" s="159">
        <f>COUNTIF('Nov-18'!D5:D164,"Anganwadi")</f>
        <v>90</v>
      </c>
      <c r="D7" s="160">
        <f>SUMIF('Nov-18'!$D$5:$D$164,"Anganwadi",'Nov-18'!$G$5:$G$164)</f>
        <v>1969</v>
      </c>
      <c r="E7" s="160">
        <f>SUMIF('Nov-18'!$D$5:$D$164,"Anganwadi",'Nov-18'!$H$5:$H$164)</f>
        <v>1987</v>
      </c>
      <c r="F7" s="160">
        <f t="shared" ref="F7:F11" si="0">+D7+E7</f>
        <v>3956</v>
      </c>
      <c r="G7" s="159">
        <f>COUNTIF('Nov-18'!D5:D164,"School")</f>
        <v>49</v>
      </c>
      <c r="H7" s="160">
        <f>SUMIF('Nov-18'!$D$5:$D$164,"School",'Nov-18'!$G$5:$G$164)</f>
        <v>2373</v>
      </c>
      <c r="I7" s="160">
        <f>SUMIF('Nov-18'!$D$5:$D$164,"School",'Nov-18'!$H$5:$H$164)</f>
        <v>2525</v>
      </c>
      <c r="J7" s="160">
        <f t="shared" ref="J7:J11" si="1">+H7+I7</f>
        <v>4898</v>
      </c>
    </row>
    <row r="8" spans="1:11" ht="22.5" customHeight="1">
      <c r="A8" s="162">
        <v>3</v>
      </c>
      <c r="B8" s="163" t="s">
        <v>1428</v>
      </c>
      <c r="C8" s="159">
        <f>COUNTIF('Dec-18'!D5:D164,"Anganwadi")</f>
        <v>160</v>
      </c>
      <c r="D8" s="160">
        <f>SUMIF('Dec-18'!$D$5:$D$164,"Anganwadi",'Dec-18'!$G$5:$G$164)</f>
        <v>3665</v>
      </c>
      <c r="E8" s="160">
        <f>SUMIF('Dec-18'!$D$5:$D$164,"Anganwadi",'Dec-18'!$H$5:$H$164)</f>
        <v>3516</v>
      </c>
      <c r="F8" s="160">
        <f t="shared" si="0"/>
        <v>7181</v>
      </c>
      <c r="G8" s="159">
        <f>COUNTIF('Dec-18'!D5:D164,"School")</f>
        <v>0</v>
      </c>
      <c r="H8" s="160">
        <f>SUMIF('Dec-18'!$D$5:$D$164,"School",'Dec-18'!$G$5:$G$164)</f>
        <v>0</v>
      </c>
      <c r="I8" s="160">
        <f>SUMIF('Dec-18'!$D$5:$D$164,"School",'Dec-18'!$H$5:$H$164)</f>
        <v>0</v>
      </c>
      <c r="J8" s="160">
        <f t="shared" si="1"/>
        <v>0</v>
      </c>
    </row>
    <row r="9" spans="1:11" ht="22.5" customHeight="1">
      <c r="A9" s="162">
        <v>4</v>
      </c>
      <c r="B9" s="163" t="s">
        <v>1429</v>
      </c>
      <c r="C9" s="159">
        <f>COUNTIF('Jan-19'!D5:D164,"Anganwadi")</f>
        <v>91</v>
      </c>
      <c r="D9" s="160">
        <f>SUMIF('Jan-19'!$D$5:$D$164,"Anganwadi",'Jan-19'!$G$5:$G$164)</f>
        <v>1779</v>
      </c>
      <c r="E9" s="160">
        <f>SUMIF('Jan-19'!$D$5:$D$164,"Anganwadi",'Jan-19'!$H$5:$H$164)</f>
        <v>1825</v>
      </c>
      <c r="F9" s="160">
        <f t="shared" si="0"/>
        <v>3604</v>
      </c>
      <c r="G9" s="159">
        <f>COUNTIF('Jan-19'!D5:D164,"School")</f>
        <v>42</v>
      </c>
      <c r="H9" s="160">
        <f>SUMIF('Jan-19'!$D$5:$D$164,"School",'Jan-19'!$G$5:$G$164)</f>
        <v>2496</v>
      </c>
      <c r="I9" s="160">
        <f>SUMIF('Jan-19'!$D$5:$D$164,"School",'Jan-19'!$H$5:$H$164)</f>
        <v>1804</v>
      </c>
      <c r="J9" s="160">
        <f t="shared" si="1"/>
        <v>4300</v>
      </c>
    </row>
    <row r="10" spans="1:11" ht="22.5" customHeight="1">
      <c r="A10" s="162">
        <v>5</v>
      </c>
      <c r="B10" s="163" t="s">
        <v>1430</v>
      </c>
      <c r="C10" s="159">
        <f>COUNTIF('Feb-19'!D5:D164,"Anganwadi")</f>
        <v>55</v>
      </c>
      <c r="D10" s="160">
        <f>SUMIF('Feb-19'!$D$5:$D$164,"Anganwadi",'Feb-19'!$G$5:$G$164)</f>
        <v>1035</v>
      </c>
      <c r="E10" s="160">
        <f>SUMIF('Feb-19'!$D$5:$D$164,"Anganwadi",'Feb-19'!$H$5:$H$164)</f>
        <v>1136</v>
      </c>
      <c r="F10" s="160">
        <f t="shared" si="0"/>
        <v>2171</v>
      </c>
      <c r="G10" s="159">
        <f>COUNTIF('Feb-19'!D5:D164,"School")</f>
        <v>56</v>
      </c>
      <c r="H10" s="160">
        <f>SUMIF('Feb-19'!$D$5:$D$164,"School",'Feb-19'!$G$5:$G$164)</f>
        <v>3735</v>
      </c>
      <c r="I10" s="160">
        <f>SUMIF('Feb-19'!$D$5:$D$164,"School",'Feb-19'!$H$5:$H$164)</f>
        <v>3719</v>
      </c>
      <c r="J10" s="160">
        <f t="shared" si="1"/>
        <v>7454</v>
      </c>
    </row>
    <row r="11" spans="1:11" ht="22.5" customHeight="1">
      <c r="A11" s="162">
        <v>6</v>
      </c>
      <c r="B11" s="163" t="s">
        <v>1431</v>
      </c>
      <c r="C11" s="159">
        <f>COUNTIF('March-19'!D5:D164,"Anganwadi")</f>
        <v>82</v>
      </c>
      <c r="D11" s="160">
        <f>SUMIF('March-19'!$D$5:$D$164,"Anganwadi",'March-19'!$G$5:$G$164)</f>
        <v>1744</v>
      </c>
      <c r="E11" s="160">
        <f>SUMIF('March-19'!$D$5:$D$164,"Anganwadi",'March-19'!$H$5:$H$164)</f>
        <v>1671</v>
      </c>
      <c r="F11" s="160">
        <f t="shared" si="0"/>
        <v>3415</v>
      </c>
      <c r="G11" s="159">
        <f>COUNTIF('March-19'!D5:D164,"School")</f>
        <v>60</v>
      </c>
      <c r="H11" s="160">
        <f>SUMIF('March-19'!$D$5:$D$164,"School",'March-19'!$G$5:$G$164)</f>
        <v>2203</v>
      </c>
      <c r="I11" s="160">
        <f>SUMIF('March-19'!$D$5:$D$164,"School",'March-19'!$H$5:$H$164)</f>
        <v>2534</v>
      </c>
      <c r="J11" s="160">
        <f t="shared" si="1"/>
        <v>4737</v>
      </c>
    </row>
    <row r="12" spans="1:11" ht="19.5" customHeight="1">
      <c r="A12" s="153" t="s">
        <v>40</v>
      </c>
      <c r="B12" s="153"/>
      <c r="C12" s="156">
        <f>SUM(C6:C11)</f>
        <v>550</v>
      </c>
      <c r="D12" s="156">
        <f t="shared" ref="D12:J12" si="2">SUM(D6:D11)</f>
        <v>11891</v>
      </c>
      <c r="E12" s="156">
        <f t="shared" si="2"/>
        <v>11804</v>
      </c>
      <c r="F12" s="156">
        <f t="shared" si="2"/>
        <v>23695</v>
      </c>
      <c r="G12" s="156">
        <f t="shared" si="2"/>
        <v>243</v>
      </c>
      <c r="H12" s="156">
        <f t="shared" si="2"/>
        <v>12367</v>
      </c>
      <c r="I12" s="156">
        <f t="shared" si="2"/>
        <v>13533</v>
      </c>
      <c r="J12" s="156">
        <f t="shared" si="2"/>
        <v>25900</v>
      </c>
    </row>
    <row r="14" spans="1:11">
      <c r="A14" s="164" t="s">
        <v>66</v>
      </c>
      <c r="B14" s="164"/>
      <c r="C14" s="164"/>
      <c r="D14" s="164"/>
      <c r="E14" s="164"/>
      <c r="F14" s="164"/>
    </row>
    <row r="15" spans="1:11" ht="78.75">
      <c r="A15" s="156" t="s">
        <v>29</v>
      </c>
      <c r="B15" s="165" t="s">
        <v>30</v>
      </c>
      <c r="C15" s="166" t="s">
        <v>63</v>
      </c>
      <c r="D15" s="167" t="s">
        <v>31</v>
      </c>
      <c r="E15" s="167" t="s">
        <v>32</v>
      </c>
      <c r="F15" s="167" t="s">
        <v>64</v>
      </c>
    </row>
    <row r="16" spans="1:11">
      <c r="A16" s="168">
        <v>1</v>
      </c>
      <c r="B16" s="169" t="s">
        <v>1426</v>
      </c>
      <c r="C16" s="170" t="s">
        <v>61</v>
      </c>
      <c r="D16" s="159">
        <f>COUNTIFS('Oct-18'!B$5:B$164,"Team 1",'Oct-18'!D$5:D$164,"Anganwadi")</f>
        <v>46</v>
      </c>
      <c r="E16" s="159">
        <f>COUNTIFS('Oct-18'!B$5:B$164,"Team 1",'Oct-18'!D$5:D$164,"School")</f>
        <v>16</v>
      </c>
      <c r="F16" s="160">
        <f>SUMIF('Oct-18'!$B$5:$B$164,"Team 1",'Oct-18'!$I$5:$I$164)</f>
        <v>4803</v>
      </c>
    </row>
    <row r="17" spans="1:6">
      <c r="A17" s="171"/>
      <c r="B17" s="172"/>
      <c r="C17" s="170" t="s">
        <v>62</v>
      </c>
      <c r="D17" s="159">
        <f>COUNTIFS('Oct-18'!B$5:B$164,"Team 2",'Oct-18'!D$5:D$164,"Anganwadi")</f>
        <v>26</v>
      </c>
      <c r="E17" s="159">
        <f>COUNTIFS('Oct-18'!B$5:B$164,"Team 2",'Oct-18'!D$5:D$164,"School")</f>
        <v>20</v>
      </c>
      <c r="F17" s="160">
        <f>SUMIF('Oct-18'!$B$5:$B$164,"Team 2",'Oct-18'!$I$5:$I$164)</f>
        <v>3076</v>
      </c>
    </row>
    <row r="18" spans="1:6">
      <c r="A18" s="168">
        <v>2</v>
      </c>
      <c r="B18" s="169" t="s">
        <v>1427</v>
      </c>
      <c r="C18" s="170" t="s">
        <v>61</v>
      </c>
      <c r="D18" s="159">
        <f>COUNTIFS('Nov-18'!B$5:B$164,"Team 1",'Nov-18'!D$5:D$164,"Anganwadi")</f>
        <v>51</v>
      </c>
      <c r="E18" s="159">
        <f>COUNTIFS('Nov-18'!B$5:B$164,"Team 1",'Nov-18'!D$5:D$164,"School")</f>
        <v>26</v>
      </c>
      <c r="F18" s="160">
        <f>SUMIF('Nov-18'!$B$5:$B$164,"Team 1",'Nov-18'!$I$5:$I$164)</f>
        <v>5764</v>
      </c>
    </row>
    <row r="19" spans="1:6">
      <c r="A19" s="171"/>
      <c r="B19" s="172"/>
      <c r="C19" s="170" t="s">
        <v>62</v>
      </c>
      <c r="D19" s="159">
        <f>COUNTIFS('Nov-18'!B$5:B$164,"Team 2",'Nov-18'!D$5:D$164,"Anganwadi")</f>
        <v>39</v>
      </c>
      <c r="E19" s="159">
        <f>COUNTIFS('Nov-18'!B$5:B$164,"Team 2",'Nov-18'!D$5:D$164,"School")</f>
        <v>23</v>
      </c>
      <c r="F19" s="160">
        <f>SUMIF('Nov-18'!$B$5:$B$164,"Team 2",'Nov-18'!$I$5:$I$164)</f>
        <v>3106</v>
      </c>
    </row>
    <row r="20" spans="1:6">
      <c r="A20" s="168">
        <v>3</v>
      </c>
      <c r="B20" s="169" t="s">
        <v>1428</v>
      </c>
      <c r="C20" s="170" t="s">
        <v>61</v>
      </c>
      <c r="D20" s="159">
        <f>COUNTIFS('Dec-18'!B$5:B$164,"Team 1",'Dec-18'!D$5:D$164,"Anganwadi")</f>
        <v>79</v>
      </c>
      <c r="E20" s="159">
        <f>COUNTIFS('Dec-18'!B$5:B$164,"Team 1",'Dec-18'!D$5:D$164,"School")</f>
        <v>0</v>
      </c>
      <c r="F20" s="160">
        <f>SUMIF('Dec-18'!$B$5:$B$164,"Team 1",'Dec-18'!$I$5:$I$164)</f>
        <v>3757</v>
      </c>
    </row>
    <row r="21" spans="1:6">
      <c r="A21" s="171"/>
      <c r="B21" s="172"/>
      <c r="C21" s="170" t="s">
        <v>62</v>
      </c>
      <c r="D21" s="159">
        <f>COUNTIFS('Dec-18'!B$5:B$164,"Team 2",'Dec-18'!D$5:D$164,"Anganwadi")</f>
        <v>81</v>
      </c>
      <c r="E21" s="159">
        <f>COUNTIFS('Dec-18'!B$5:B$164,"Team 2",'Dec-18'!D$5:D$164,"School")</f>
        <v>0</v>
      </c>
      <c r="F21" s="160">
        <f>SUMIF('Dec-18'!$B$5:$B$164,"Team 2",'Dec-18'!$I$5:$I$164)</f>
        <v>3424</v>
      </c>
    </row>
    <row r="22" spans="1:6">
      <c r="A22" s="168">
        <v>4</v>
      </c>
      <c r="B22" s="169" t="s">
        <v>1429</v>
      </c>
      <c r="C22" s="170" t="s">
        <v>61</v>
      </c>
      <c r="D22" s="159">
        <f>COUNTIFS('Jan-19'!B$5:B$164,"Team 1",'Jan-19'!D$5:D$164,"Anganwadi")</f>
        <v>43</v>
      </c>
      <c r="E22" s="159">
        <f>COUNTIFS('Jan-19'!B$5:B$164,"Team 1",'Jan-19'!D$5:D$164,"School")</f>
        <v>25</v>
      </c>
      <c r="F22" s="160">
        <f>SUMIF('Jan-19'!$B$5:$B$164,"Team 1",'Jan-19'!$I$5:$I$164)</f>
        <v>5046</v>
      </c>
    </row>
    <row r="23" spans="1:6">
      <c r="A23" s="171"/>
      <c r="B23" s="172"/>
      <c r="C23" s="170" t="s">
        <v>62</v>
      </c>
      <c r="D23" s="159">
        <f>COUNTIFS('Jan-19'!B$5:B$164,"Team 2",'Jan-19'!D$5:D$164,"Anganwadi")</f>
        <v>48</v>
      </c>
      <c r="E23" s="159">
        <f>COUNTIFS('Jan-19'!B$5:B$164,"Team 2",'Jan-19'!D$5:D$164,"School")</f>
        <v>17</v>
      </c>
      <c r="F23" s="160">
        <f>SUMIF('Jan-19'!$B$5:$B$164,"Team 2",'Jan-19'!$I$5:$I$164)</f>
        <v>2865</v>
      </c>
    </row>
    <row r="24" spans="1:6">
      <c r="A24" s="168">
        <v>5</v>
      </c>
      <c r="B24" s="169" t="s">
        <v>1430</v>
      </c>
      <c r="C24" s="170" t="s">
        <v>61</v>
      </c>
      <c r="D24" s="159">
        <f>COUNTIFS('Feb-19'!B$5:B$164,"Team 1",'Feb-19'!D$5:D$164,"Anganwadi")</f>
        <v>47</v>
      </c>
      <c r="E24" s="159">
        <f>COUNTIFS('Feb-19'!B$5:B$164,"Team 1",'Feb-19'!D$5:D$164,"School")</f>
        <v>25</v>
      </c>
      <c r="F24" s="160">
        <f>SUMIF('Feb-19'!$B$5:$B$164,"Team 1",'Feb-19'!$I$5:$I$164)</f>
        <v>5734</v>
      </c>
    </row>
    <row r="25" spans="1:6">
      <c r="A25" s="171"/>
      <c r="B25" s="172"/>
      <c r="C25" s="170" t="s">
        <v>62</v>
      </c>
      <c r="D25" s="159">
        <f>COUNTIFS('Feb-19'!B$5:B$164,"Team 2",'Feb-19'!D$5:D$164,"Anganwadi")</f>
        <v>8</v>
      </c>
      <c r="E25" s="159">
        <f>COUNTIFS('Feb-19'!B$5:B$164,"Team 2",'Feb-19'!D$5:D$164,"School")</f>
        <v>31</v>
      </c>
      <c r="F25" s="160">
        <f>SUMIF('Feb-19'!$B$5:$B$164,"Team 2",'Feb-19'!$I$5:$I$164)</f>
        <v>3891</v>
      </c>
    </row>
    <row r="26" spans="1:6">
      <c r="A26" s="168">
        <v>6</v>
      </c>
      <c r="B26" s="169" t="s">
        <v>1431</v>
      </c>
      <c r="C26" s="170" t="s">
        <v>61</v>
      </c>
      <c r="D26" s="159">
        <f>COUNTIFS('March-19'!B$5:B$164,"Team 1",'March-19'!D$5:D$164,"Anganwadi")</f>
        <v>56</v>
      </c>
      <c r="E26" s="159">
        <f>COUNTIFS('March-19'!B$5:B$164,"Team 1",'March-19'!D$5:D$164,"School")</f>
        <v>36</v>
      </c>
      <c r="F26" s="160">
        <f>SUMIF('March-19'!$B$5:$B$164,"Team 1",'March-19'!$I$5:$I$164)</f>
        <v>4662</v>
      </c>
    </row>
    <row r="27" spans="1:6">
      <c r="A27" s="171"/>
      <c r="B27" s="172"/>
      <c r="C27" s="170" t="s">
        <v>62</v>
      </c>
      <c r="D27" s="159">
        <f>COUNTIFS('March-19'!B$5:B$164,"Team 2",'March-19'!D$5:D$164,"Anganwadi")</f>
        <v>26</v>
      </c>
      <c r="E27" s="159">
        <f>COUNTIFS('March-19'!B$5:B$164,"Team 2",'March-19'!D$5:D$164,"School")</f>
        <v>24</v>
      </c>
      <c r="F27" s="160">
        <f>SUMIF('March-19'!$B$5:$B$164,"Team 2",'March-19'!$I$5:$I$164)</f>
        <v>3490</v>
      </c>
    </row>
    <row r="28" spans="1:6">
      <c r="A28" s="156" t="s">
        <v>40</v>
      </c>
      <c r="B28" s="156"/>
      <c r="C28" s="156"/>
      <c r="D28" s="156">
        <f>SUM(D16:D27)</f>
        <v>550</v>
      </c>
      <c r="E28" s="156">
        <f>SUM(E16:E27)</f>
        <v>243</v>
      </c>
      <c r="F28" s="156">
        <f>SUM(F16:F27)</f>
        <v>49618</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5" scale="83"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2018-12-24T06:20:08Z</dcterms:modified>
</cp:coreProperties>
</file>