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7"/>
  </bookViews>
  <sheets>
    <sheet name="Block at a Glance" sheetId="1" r:id="rId1"/>
    <sheet name="Oct-18" sheetId="5" r:id="rId2"/>
    <sheet name="Nov-18" sheetId="17" r:id="rId3"/>
    <sheet name="Dec 18" sheetId="18" r:id="rId4"/>
    <sheet name="Jan 19" sheetId="19" r:id="rId5"/>
    <sheet name="Feb 19" sheetId="20" r:id="rId6"/>
    <sheet name="Mar 19" sheetId="21" r:id="rId7"/>
    <sheet name="Summary Sheet" sheetId="11" r:id="rId8"/>
  </sheets>
  <definedNames>
    <definedName name="_xlnm._FilterDatabase" localSheetId="0" hidden="1">'Block at a Glance'!$A$4:$M$14</definedName>
    <definedName name="_xlnm.Print_Titles" localSheetId="3">'Dec 18'!$3:$4</definedName>
    <definedName name="_xlnm.Print_Titles" localSheetId="5">'Feb 19'!$3:$4</definedName>
    <definedName name="_xlnm.Print_Titles" localSheetId="4">'Jan 19'!$3:$4</definedName>
    <definedName name="_xlnm.Print_Titles" localSheetId="6">'Mar 19'!$3:$4</definedName>
    <definedName name="_xlnm.Print_Titles" localSheetId="2">'Nov-18'!$3:$4</definedName>
    <definedName name="_xlnm.Print_Titles" localSheetId="1">'Oct-18'!$3:$4</definedName>
  </definedNames>
  <calcPr calcId="124519"/>
</workbook>
</file>

<file path=xl/calcChain.xml><?xml version="1.0" encoding="utf-8"?>
<calcChain xmlns="http://schemas.openxmlformats.org/spreadsheetml/2006/main">
  <c r="I5" i="5"/>
  <c r="E27" i="11"/>
  <c r="D27"/>
  <c r="E26"/>
  <c r="D26"/>
  <c r="E25"/>
  <c r="D25"/>
  <c r="E24"/>
  <c r="D24"/>
  <c r="E23"/>
  <c r="D23"/>
  <c r="E22"/>
  <c r="D22"/>
  <c r="E21"/>
  <c r="D21"/>
  <c r="E20"/>
  <c r="D20"/>
  <c r="E19"/>
  <c r="D19"/>
  <c r="E18"/>
  <c r="D18"/>
  <c r="E17"/>
  <c r="E16"/>
  <c r="D6"/>
  <c r="E6"/>
  <c r="C6"/>
  <c r="D17"/>
  <c r="D16"/>
  <c r="D28" l="1"/>
  <c r="E28"/>
  <c r="B167" i="21" l="1"/>
  <c r="B166"/>
  <c r="B167" i="20"/>
  <c r="B166"/>
  <c r="B167" i="19"/>
  <c r="B166"/>
  <c r="B167" i="18"/>
  <c r="B166"/>
  <c r="B167" i="17"/>
  <c r="B166"/>
  <c r="B167" i="5"/>
  <c r="B166"/>
  <c r="C11" i="11"/>
  <c r="C10"/>
  <c r="C9"/>
  <c r="G11"/>
  <c r="G10"/>
  <c r="G9"/>
  <c r="I123" i="20"/>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23" i="19"/>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3" i="18"/>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3" i="17"/>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46" i="5"/>
  <c r="I47"/>
  <c r="I160"/>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1"/>
  <c r="I162"/>
  <c r="I163"/>
  <c r="I164"/>
  <c r="I123" i="21"/>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1" i="11"/>
  <c r="H11"/>
  <c r="I10"/>
  <c r="H10"/>
  <c r="I9"/>
  <c r="H9"/>
  <c r="I8"/>
  <c r="H8"/>
  <c r="I7"/>
  <c r="H7"/>
  <c r="E11"/>
  <c r="D11"/>
  <c r="E10"/>
  <c r="E9"/>
  <c r="D10"/>
  <c r="D9"/>
  <c r="E8"/>
  <c r="D8"/>
  <c r="E7"/>
  <c r="D7"/>
  <c r="G8"/>
  <c r="G7"/>
  <c r="I6"/>
  <c r="H6"/>
  <c r="G6" l="1"/>
  <c r="C8"/>
  <c r="C7"/>
  <c r="H165" i="5" l="1"/>
  <c r="G165"/>
  <c r="D167"/>
  <c r="D166"/>
  <c r="C165"/>
  <c r="D167" i="21"/>
  <c r="D166"/>
  <c r="H165"/>
  <c r="G165"/>
  <c r="C165"/>
  <c r="I164"/>
  <c r="I16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D167" i="20"/>
  <c r="D166"/>
  <c r="H165"/>
  <c r="G165"/>
  <c r="C165"/>
  <c r="I164"/>
  <c r="I16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D167" i="19"/>
  <c r="D166"/>
  <c r="H165"/>
  <c r="G165"/>
  <c r="C165"/>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F22" i="11" s="1"/>
  <c r="D167" i="18"/>
  <c r="D166"/>
  <c r="H165"/>
  <c r="G165"/>
  <c r="C165"/>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F21" i="11" s="1"/>
  <c r="I5" i="18"/>
  <c r="F20" i="11" s="1"/>
  <c r="D167" i="17"/>
  <c r="D166"/>
  <c r="H165"/>
  <c r="G165"/>
  <c r="C165"/>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F19" i="11" s="1"/>
  <c r="I6" i="5"/>
  <c r="I104"/>
  <c r="I105"/>
  <c r="I106"/>
  <c r="I107"/>
  <c r="I108"/>
  <c r="I109"/>
  <c r="I110"/>
  <c r="I111"/>
  <c r="I112"/>
  <c r="I113"/>
  <c r="I114"/>
  <c r="I115"/>
  <c r="I116"/>
  <c r="I117"/>
  <c r="I118"/>
  <c r="I119"/>
  <c r="I120"/>
  <c r="I121"/>
  <c r="I122"/>
  <c r="C2" i="11"/>
  <c r="I2"/>
  <c r="F2"/>
  <c r="I56" i="5"/>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F26" i="11" l="1"/>
  <c r="F23"/>
  <c r="F18"/>
  <c r="F27"/>
  <c r="F25"/>
  <c r="F24"/>
  <c r="I165" i="20"/>
  <c r="I165" i="17"/>
  <c r="I165" i="21"/>
  <c r="I165" i="19"/>
  <c r="I165" i="18"/>
  <c r="H12" i="11"/>
  <c r="G12"/>
  <c r="D12"/>
  <c r="E12"/>
  <c r="I12"/>
  <c r="F11"/>
  <c r="J11"/>
  <c r="J10"/>
  <c r="F10"/>
  <c r="F9"/>
  <c r="J9"/>
  <c r="F8"/>
  <c r="J8"/>
  <c r="J7"/>
  <c r="F7"/>
  <c r="F6"/>
  <c r="J6"/>
  <c r="I36" i="5"/>
  <c r="I37"/>
  <c r="I38"/>
  <c r="I39"/>
  <c r="I40"/>
  <c r="I41"/>
  <c r="I42"/>
  <c r="I43"/>
  <c r="I44"/>
  <c r="I45"/>
  <c r="I48"/>
  <c r="I49"/>
  <c r="I50"/>
  <c r="I51"/>
  <c r="I52"/>
  <c r="I53"/>
  <c r="I54"/>
  <c r="I55"/>
  <c r="I11"/>
  <c r="I12"/>
  <c r="I13"/>
  <c r="I14"/>
  <c r="I15"/>
  <c r="I16"/>
  <c r="I17"/>
  <c r="I18"/>
  <c r="I19"/>
  <c r="I20"/>
  <c r="I21"/>
  <c r="I22"/>
  <c r="I23"/>
  <c r="I24"/>
  <c r="I25"/>
  <c r="I26"/>
  <c r="I27"/>
  <c r="I28"/>
  <c r="I29"/>
  <c r="I30"/>
  <c r="I31"/>
  <c r="I32"/>
  <c r="I33"/>
  <c r="I34"/>
  <c r="I35"/>
  <c r="I10"/>
  <c r="I9"/>
  <c r="I8"/>
  <c r="F17" i="11" s="1"/>
  <c r="I7" i="5"/>
  <c r="F16" i="11" l="1"/>
  <c r="F28" s="1"/>
  <c r="C12"/>
  <c r="I165" i="5"/>
  <c r="F12" i="11"/>
  <c r="J12"/>
</calcChain>
</file>

<file path=xl/sharedStrings.xml><?xml version="1.0" encoding="utf-8"?>
<sst xmlns="http://schemas.openxmlformats.org/spreadsheetml/2006/main" count="5035" uniqueCount="905">
  <si>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</si>
  <si>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</si>
  <si>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</si>
  <si>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</si>
  <si>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</si>
  <si>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</si>
  <si>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</si>
  <si>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</si>
  <si>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</si>
  <si>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</si>
  <si>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</si>
  <si>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</si>
  <si>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</si>
  <si>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</si>
  <si>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</si>
  <si>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</si>
  <si>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</si>
  <si>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</si>
  <si>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t>
  </si>
  <si>
    <t>Dental Surgeon</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</si>
  <si>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</si>
  <si>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</si>
  <si>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</si>
  <si>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</si>
  <si>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</si>
  <si>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</si>
  <si>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</si>
  <si>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</si>
  <si>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</si>
  <si>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</si>
  <si>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</si>
  <si>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</si>
  <si>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</si>
  <si>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</si>
  <si>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</si>
  <si>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</si>
  <si>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</si>
  <si>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</si>
  <si>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</si>
  <si>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</si>
  <si>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</si>
  <si>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</si>
  <si>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</si>
  <si>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</si>
  <si>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</si>
  <si>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</si>
  <si>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</si>
  <si>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</si>
  <si>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</si>
  <si>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</si>
  <si>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</si>
  <si>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</si>
  <si>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</si>
  <si>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</si>
  <si>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</si>
  <si>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</si>
  <si>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</si>
  <si>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</si>
  <si>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</si>
  <si>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</si>
  <si>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</si>
  <si>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</si>
  <si>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</si>
  <si>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</si>
  <si>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</si>
  <si>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</si>
  <si>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</si>
  <si>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</si>
  <si>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</si>
  <si>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</si>
  <si>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</si>
  <si>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</si>
  <si>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LP</t>
  </si>
  <si>
    <t>Sankardev MVS</t>
  </si>
  <si>
    <t>HS</t>
  </si>
  <si>
    <t>Saturday</t>
  </si>
  <si>
    <t>Car</t>
  </si>
  <si>
    <t>Monday</t>
  </si>
  <si>
    <t>Tuesday</t>
  </si>
  <si>
    <t>Wednesday</t>
  </si>
  <si>
    <t>Thursday</t>
  </si>
  <si>
    <t>Friday</t>
  </si>
  <si>
    <t>Balijan</t>
  </si>
  <si>
    <t>Gohpur</t>
  </si>
  <si>
    <t>Nil</t>
  </si>
  <si>
    <t>Lohitmukh</t>
  </si>
  <si>
    <t>Dafflagarh TE LPS</t>
  </si>
  <si>
    <t>Ouguri</t>
  </si>
  <si>
    <t>Uttar Chatrang</t>
  </si>
  <si>
    <t>Missamari</t>
  </si>
  <si>
    <t>Adibashi Chuburi</t>
  </si>
  <si>
    <t>Gonaiati</t>
  </si>
  <si>
    <t>Karibil Nepali</t>
  </si>
  <si>
    <t>Kharaiati</t>
  </si>
  <si>
    <t>Kambong Gaon</t>
  </si>
  <si>
    <t>Panikchuba</t>
  </si>
  <si>
    <t>Katalkuchi</t>
  </si>
  <si>
    <t>Uppar Charaibari</t>
  </si>
  <si>
    <t>Uttar Charaibari</t>
  </si>
  <si>
    <t>Ganugaon</t>
  </si>
  <si>
    <t>Thaisawguri</t>
  </si>
  <si>
    <t>Tangia Maz-gaon</t>
  </si>
  <si>
    <t>Chatrang Morikathani</t>
  </si>
  <si>
    <t>Tengajarani</t>
  </si>
  <si>
    <t>Natun Delhousi</t>
  </si>
  <si>
    <t>1 No. Balijan</t>
  </si>
  <si>
    <t>Kawripathar LPS</t>
  </si>
  <si>
    <t>Karbil Mikir LPS</t>
  </si>
  <si>
    <t>Jamuna Rangajan LPS</t>
  </si>
  <si>
    <t>Madhya Chatrang</t>
  </si>
  <si>
    <t>Kalabari</t>
  </si>
  <si>
    <t>Assam</t>
  </si>
  <si>
    <t>Dr. Bhabesh Chandra Bordoloi</t>
  </si>
  <si>
    <t>Dr. Velina Chetiya</t>
  </si>
  <si>
    <t>Smt. Popi Borah</t>
  </si>
  <si>
    <t>Smt. Kunja Borah Saikia</t>
  </si>
  <si>
    <t>bpa.nrhm.sonitpur.gohpur@gmail.com</t>
  </si>
  <si>
    <t>Dr. Ajit Kumar Das</t>
  </si>
  <si>
    <t>Mr. Utpal Sharma</t>
  </si>
  <si>
    <t>Smt. Rinumoni Saikia</t>
  </si>
  <si>
    <t>Mr. Dhiraj Kumar Taid</t>
  </si>
  <si>
    <t xml:space="preserve">Smt. Manjuri Deka </t>
  </si>
  <si>
    <t>ssachaiduar@gmail.com</t>
  </si>
  <si>
    <r>
      <rPr>
        <b/>
        <sz val="11"/>
        <color theme="0"/>
        <rFont val="Cambria"/>
        <family val="1"/>
        <scheme val="major"/>
      </rPr>
      <t>,</t>
    </r>
    <r>
      <rPr>
        <b/>
        <sz val="11"/>
        <color rgb="FFC00000"/>
        <rFont val="Cambria"/>
        <family val="1"/>
        <scheme val="major"/>
      </rPr>
      <t>072500601</t>
    </r>
  </si>
  <si>
    <r>
      <rPr>
        <b/>
        <sz val="11"/>
        <color theme="0"/>
        <rFont val="Cambria"/>
        <family val="1"/>
        <scheme val="major"/>
      </rPr>
      <t>,</t>
    </r>
    <r>
      <rPr>
        <b/>
        <sz val="11"/>
        <color rgb="FFC00000"/>
        <rFont val="Cambria"/>
        <family val="1"/>
        <scheme val="major"/>
      </rPr>
      <t>072500602</t>
    </r>
  </si>
  <si>
    <t>Konbong Janajati LPS</t>
  </si>
  <si>
    <t>Baligaon LPS</t>
  </si>
  <si>
    <t>Bamunbari LPS</t>
  </si>
  <si>
    <t>MICRO PLAN FORMAT
NATIONAL HEALTH MISSION-Rashtriya Bal Swasthya Karyakram (RBSK)
ACTION  PLAN OF YEAR - 2018-19</t>
  </si>
  <si>
    <r>
      <rPr>
        <b/>
        <sz val="11"/>
        <color theme="1"/>
        <rFont val="Arial Narrow"/>
        <family val="2"/>
      </rPr>
      <t>MICRO PLAN FORMAT
NATIONAL HEALTH MISSION-Rashtriya Bal Swasthya Karyakram (RBSK)</t>
    </r>
    <r>
      <rPr>
        <b/>
        <sz val="10"/>
        <color theme="1"/>
        <rFont val="Arial Narrow"/>
        <family val="2"/>
      </rPr>
      <t xml:space="preserve">
ACTION  PLAN OF YEAR - 2018-19</t>
    </r>
  </si>
  <si>
    <t>Chengmora Jarani LPS</t>
  </si>
  <si>
    <t>Basiisthapur LPS</t>
  </si>
  <si>
    <t>Chwguri Kutum LPS</t>
  </si>
  <si>
    <t>Gohpur Bodo MES</t>
  </si>
  <si>
    <t>Brahmajan</t>
  </si>
  <si>
    <t>Jalukbari</t>
  </si>
  <si>
    <t>Golsepa LPS</t>
  </si>
  <si>
    <t>Milanpur LPS</t>
  </si>
  <si>
    <t>Helem Dusutimukh LPS</t>
  </si>
  <si>
    <t>Hantapara LPS</t>
  </si>
  <si>
    <t>No.1 Balijan LPS</t>
  </si>
  <si>
    <t>Dusutimukh LPS</t>
  </si>
  <si>
    <t>Uttar Karibil MES</t>
  </si>
  <si>
    <t>Chirajuli Karbi LPS</t>
  </si>
  <si>
    <t>Bheluadanga LPS</t>
  </si>
  <si>
    <t>Nalanibari LPS</t>
  </si>
  <si>
    <t>Simaluguri</t>
  </si>
  <si>
    <t>Krishnapur Bidyajyoti LPS</t>
  </si>
  <si>
    <t>Baruah Pather</t>
  </si>
  <si>
    <t>Daspara</t>
  </si>
  <si>
    <t>Purana Buroi</t>
  </si>
  <si>
    <t>2 No. Bebejia</t>
  </si>
  <si>
    <t>Rup-Nagar</t>
  </si>
  <si>
    <t>Pub Baratiguri</t>
  </si>
  <si>
    <t>Santipur</t>
  </si>
  <si>
    <t>Pub-Madhya Chatrang</t>
  </si>
  <si>
    <t xml:space="preserve">Rajpur </t>
  </si>
  <si>
    <t>Anandapur</t>
  </si>
  <si>
    <t xml:space="preserve">Kukurjan </t>
  </si>
  <si>
    <t>Kharaiguri</t>
  </si>
  <si>
    <t>Longdangpara</t>
  </si>
  <si>
    <t>No.3 Balijan</t>
  </si>
  <si>
    <t>Dharampur</t>
  </si>
  <si>
    <t>No.2 Krishnapur</t>
  </si>
  <si>
    <t>Dangtola</t>
  </si>
  <si>
    <t>Tetonpukhuri Banuabasti</t>
  </si>
  <si>
    <t>Tetonbari Notungaon</t>
  </si>
  <si>
    <t>Dulungmukh</t>
  </si>
  <si>
    <t>Thalipukhuri</t>
  </si>
  <si>
    <t>Uttar  kekurijan</t>
  </si>
  <si>
    <t>Uttar Karibil</t>
  </si>
  <si>
    <t>Puranibheti</t>
  </si>
  <si>
    <t>Amguri LP</t>
  </si>
  <si>
    <t>Tinigharia</t>
  </si>
  <si>
    <t>Gitunggaon</t>
  </si>
  <si>
    <t>Santipur LPS</t>
  </si>
  <si>
    <t>Nepali Arasuti LPS</t>
  </si>
  <si>
    <t>Tetonbari Banua Basti LPS</t>
  </si>
  <si>
    <t>Amtalabori LPS</t>
  </si>
  <si>
    <t>Balamguri Danigaon LPS</t>
  </si>
  <si>
    <t>Helemguri LPS</t>
  </si>
  <si>
    <t>Lambodhar Bora MES</t>
  </si>
  <si>
    <t>Chatrang Balijan Bodo MES</t>
  </si>
  <si>
    <t>Natun Sonapur LPS</t>
  </si>
  <si>
    <t>No.1 kukurjan LPS</t>
  </si>
  <si>
    <t>Serfanguri Bodo LPS</t>
  </si>
  <si>
    <t>Lohitmukh MES</t>
  </si>
  <si>
    <t>Dhandi Tribel MES</t>
  </si>
  <si>
    <t>Baligaon Janajati MES</t>
  </si>
  <si>
    <t>Simaluguri Baligaon LPS</t>
  </si>
  <si>
    <t>Purani Tinisukia LPS</t>
  </si>
  <si>
    <t>Itabhata Line</t>
  </si>
  <si>
    <t>Maydha Dhandi</t>
  </si>
  <si>
    <t>1 No. Chakura</t>
  </si>
  <si>
    <t>Pub Dhandibori</t>
  </si>
  <si>
    <t>1 No. Aounubari</t>
  </si>
  <si>
    <t>Kemere</t>
  </si>
  <si>
    <t>Mukuligaon</t>
  </si>
  <si>
    <t>Uppar Chowguri</t>
  </si>
  <si>
    <t>Begichuti Kalani</t>
  </si>
  <si>
    <t>Nam Charaibari</t>
  </si>
  <si>
    <t>Gajpuria</t>
  </si>
  <si>
    <t>Kaliapani</t>
  </si>
  <si>
    <t>Pachatia Charaibari</t>
  </si>
  <si>
    <t>Pub Charaibari</t>
  </si>
  <si>
    <t>Uttar Karibil LPS</t>
  </si>
  <si>
    <t>Karibil LPS</t>
  </si>
  <si>
    <t>Dulung LPS</t>
  </si>
  <si>
    <t>Mayang LPS</t>
  </si>
  <si>
    <t>Pachim Missamari LPS</t>
  </si>
  <si>
    <t>Ganugaon LPS</t>
  </si>
  <si>
    <t>Pachim Sakumatha LPS</t>
  </si>
  <si>
    <t>Gomariguri</t>
  </si>
  <si>
    <t>Uttar Gohpur</t>
  </si>
  <si>
    <t>Gohpurpather</t>
  </si>
  <si>
    <t>Holanagaon</t>
  </si>
  <si>
    <t>Delhousi</t>
  </si>
  <si>
    <t>Chatrangpar</t>
  </si>
  <si>
    <t>1 No.Gohpurpather</t>
  </si>
  <si>
    <t>Champa Devi</t>
  </si>
  <si>
    <t>Binu Baruah</t>
  </si>
  <si>
    <t>Anima Muchahary</t>
  </si>
  <si>
    <t>Kamala Kanti Gohai</t>
  </si>
  <si>
    <t>Padmeswari Narzari</t>
  </si>
  <si>
    <t>MAGDALI KANDULANA</t>
  </si>
  <si>
    <t>MAYA DEY</t>
  </si>
  <si>
    <t>Kusum Gogoi</t>
  </si>
  <si>
    <t>Lakhimai Doley Pegu</t>
  </si>
  <si>
    <t>Ity Swargiary</t>
  </si>
  <si>
    <t>Puneswari Das</t>
  </si>
  <si>
    <t>Chenehi Das</t>
  </si>
  <si>
    <t>Dulumoni Das</t>
  </si>
  <si>
    <t>Dipali Borah</t>
  </si>
  <si>
    <t>Premo Borah</t>
  </si>
  <si>
    <t>Tara Devi</t>
  </si>
  <si>
    <t>Mina Hazarika</t>
  </si>
  <si>
    <t>Joshoda Boraik</t>
  </si>
  <si>
    <t>Rita Kalita</t>
  </si>
  <si>
    <t>Binu Kataki</t>
  </si>
  <si>
    <t>Rupali Borah</t>
  </si>
  <si>
    <t>Kalyani paik</t>
  </si>
  <si>
    <t>Reena Baruah</t>
  </si>
  <si>
    <t>Tribeni Saikia</t>
  </si>
  <si>
    <t>Dipamoni Borah</t>
  </si>
  <si>
    <t>Mamoni Das</t>
  </si>
  <si>
    <t>Sumitra Choudhury</t>
  </si>
  <si>
    <t>Mamoni Nath</t>
  </si>
  <si>
    <t>Ghagra</t>
  </si>
  <si>
    <t>Magani Kachari</t>
  </si>
  <si>
    <t>Labanya Saikia</t>
  </si>
  <si>
    <t>Rachida Khatun</t>
  </si>
  <si>
    <t>Rumi Das</t>
  </si>
  <si>
    <t>Tutu Dutta</t>
  </si>
  <si>
    <t>Bandan Nayak</t>
  </si>
  <si>
    <t>Renu Borah</t>
  </si>
  <si>
    <t>Rita Mudoi</t>
  </si>
  <si>
    <t>Ajanta Das</t>
  </si>
  <si>
    <t>Bideswary Pegu</t>
  </si>
  <si>
    <t>NIRADA SAIKIA</t>
  </si>
  <si>
    <t>REKHAMONI NATH</t>
  </si>
  <si>
    <t>Sewali Baruah</t>
  </si>
  <si>
    <t>Jeuti Baruah</t>
  </si>
  <si>
    <t>Boby Keot</t>
  </si>
  <si>
    <t>Sumanti Basumatary</t>
  </si>
  <si>
    <t>Dr. Phanidhar Saikia</t>
  </si>
  <si>
    <t>Swahid Kamala Miri LPS</t>
  </si>
  <si>
    <t>Uttar Chatrang MES</t>
  </si>
  <si>
    <t>UP</t>
  </si>
  <si>
    <t>Pub-Ghagra Kaibrotta</t>
  </si>
  <si>
    <t>Dakhin Missamari</t>
  </si>
  <si>
    <t>Burai TE No. 2 Line</t>
  </si>
  <si>
    <t>Burai TE No. 3 Line</t>
  </si>
  <si>
    <t>Burai TE No.4 Line</t>
  </si>
  <si>
    <t>Community hall campus</t>
  </si>
  <si>
    <t>Nalanibari</t>
  </si>
  <si>
    <t>Hatimara (MAC)</t>
  </si>
  <si>
    <t>Purani Geraj</t>
  </si>
  <si>
    <t>Kari Geraj Kochari</t>
  </si>
  <si>
    <t>Chenglijan</t>
  </si>
  <si>
    <t>Pachim Nalanibari</t>
  </si>
  <si>
    <t>Pub Nalanibari</t>
  </si>
  <si>
    <t>Nalanibari Gupchar</t>
  </si>
  <si>
    <t>Pachim Hatimara</t>
  </si>
  <si>
    <t>Naharjan</t>
  </si>
  <si>
    <t>Bhimbahadur mvsS</t>
  </si>
  <si>
    <t>Toltoli</t>
  </si>
  <si>
    <t>Kuhimari New LPS</t>
  </si>
  <si>
    <t>Mora Chengeli Adibashi</t>
  </si>
  <si>
    <t>Soru Sutar gaon</t>
  </si>
  <si>
    <t>Pachim Ghagra Forest LPS</t>
  </si>
  <si>
    <t xml:space="preserve">Kukurjan Karbi </t>
  </si>
  <si>
    <t>Chengalijan Banua LPS</t>
  </si>
  <si>
    <t>Tinikonia Mikir Chang</t>
  </si>
  <si>
    <t>Dr. Ambedkar LPS</t>
  </si>
  <si>
    <t>No.2 Kekurijan</t>
  </si>
  <si>
    <t>Dakhin Joypur LPS</t>
  </si>
  <si>
    <t>Pub Magani</t>
  </si>
  <si>
    <t>No. 2 Natun Rahdhala LPS</t>
  </si>
  <si>
    <t>Bholaguri</t>
  </si>
  <si>
    <t>No.1 Teangabari Bodo LPS</t>
  </si>
  <si>
    <t>No.1 Tengabari</t>
  </si>
  <si>
    <t>Milanpur Bodo LPS</t>
  </si>
  <si>
    <t>No.2 Milanpur</t>
  </si>
  <si>
    <t>Kamarjuli</t>
  </si>
  <si>
    <t>No.4 Balijan LPS</t>
  </si>
  <si>
    <t>Kamarjuli LPS</t>
  </si>
  <si>
    <t>Rangpur</t>
  </si>
  <si>
    <t>Balijan Forest New LPS</t>
  </si>
  <si>
    <t>Balijan Forest</t>
  </si>
  <si>
    <t>6 No. Santipur LPS</t>
  </si>
  <si>
    <t>6No.Santipur</t>
  </si>
  <si>
    <t>Rangpur Bodo LPS</t>
  </si>
  <si>
    <t>Gohpur HS School</t>
  </si>
  <si>
    <t>Gohpur Girls HS</t>
  </si>
  <si>
    <t>High</t>
  </si>
  <si>
    <t>Gohpur TE Tin Line</t>
  </si>
  <si>
    <t>Gohpur TE Karua Line</t>
  </si>
  <si>
    <t>Gohpur TE Oria Line</t>
  </si>
  <si>
    <t>Gohpur TE Munda Line (MINI)</t>
  </si>
  <si>
    <t>Purupbari LPS</t>
  </si>
  <si>
    <t>Madhavdev High School</t>
  </si>
  <si>
    <t>Sonapur Boro High School</t>
  </si>
  <si>
    <t>Rangalial MV School</t>
  </si>
  <si>
    <t>Missamari SC</t>
  </si>
  <si>
    <t>Biju Halgiri</t>
  </si>
  <si>
    <t>Tilemai Das</t>
  </si>
  <si>
    <t>GHOGRABASTI</t>
  </si>
  <si>
    <t>MISSAMARI</t>
  </si>
  <si>
    <t>Laheswari Borah</t>
  </si>
  <si>
    <t>Boroi TE</t>
  </si>
  <si>
    <t>DIPTI BORAH</t>
  </si>
  <si>
    <t>MALASHA CHOI</t>
  </si>
  <si>
    <t>Morachengeli SC</t>
  </si>
  <si>
    <t>TARA DEVI</t>
  </si>
  <si>
    <t>MUKTI LIISH</t>
  </si>
  <si>
    <t>SUSILA NAG</t>
  </si>
  <si>
    <t>MORACHENGELI</t>
  </si>
  <si>
    <t>Dathkola SC</t>
  </si>
  <si>
    <t>Kumkum Saikia</t>
  </si>
  <si>
    <t>Sanu Dornal</t>
  </si>
  <si>
    <t>Runumai Tewari</t>
  </si>
  <si>
    <t>Itapara SC</t>
  </si>
  <si>
    <t>Charengia SC</t>
  </si>
  <si>
    <t>Rinit Mahanta</t>
  </si>
  <si>
    <t>Urmila Singh</t>
  </si>
  <si>
    <t>Tinkunia SC</t>
  </si>
  <si>
    <t>BIMALA GOHAIN</t>
  </si>
  <si>
    <t>ANIMA KHATON</t>
  </si>
  <si>
    <t>Magani kachari SC</t>
  </si>
  <si>
    <t>Purnima Das</t>
  </si>
  <si>
    <t>Rajgarh SC</t>
  </si>
  <si>
    <t>Monica Topno</t>
  </si>
  <si>
    <t>Pujati Brahma</t>
  </si>
  <si>
    <t>Laudangi SC</t>
  </si>
  <si>
    <t>ASRABARI</t>
  </si>
  <si>
    <t>LAUDANGI</t>
  </si>
  <si>
    <t>Gohpur Urban</t>
  </si>
  <si>
    <t>Rupali Baruah</t>
  </si>
  <si>
    <t>Monika Bezbaruah</t>
  </si>
  <si>
    <t>GOHPUR PHC</t>
  </si>
  <si>
    <t xml:space="preserve">Bholaguri TE </t>
  </si>
  <si>
    <t>MINA HAZARIKA</t>
  </si>
  <si>
    <t>JOSODA BORAIK</t>
  </si>
  <si>
    <t>Gohpur TE</t>
  </si>
  <si>
    <t>Minakhi Reddy</t>
  </si>
  <si>
    <t>Padma Nayak</t>
  </si>
  <si>
    <t>Rahdala Danigaon</t>
  </si>
  <si>
    <t>Indira Das</t>
  </si>
  <si>
    <t>Jhanabi Goswami</t>
  </si>
  <si>
    <t>Khatarbari</t>
  </si>
  <si>
    <t>Chandralekha Bora</t>
  </si>
  <si>
    <t>Sabimaya Devi</t>
  </si>
  <si>
    <t>Sonapur</t>
  </si>
  <si>
    <t>Toltali</t>
  </si>
  <si>
    <t>Dathkala MES</t>
  </si>
  <si>
    <t>Bekijan</t>
  </si>
  <si>
    <t>Chenimari</t>
  </si>
  <si>
    <t>Ghimarujan LPS</t>
  </si>
  <si>
    <t>Pachim-Ghimorujan</t>
  </si>
  <si>
    <t>Ouguri LPS</t>
  </si>
  <si>
    <t>Lohitmukh LPS</t>
  </si>
  <si>
    <t>Bhukborchuk</t>
  </si>
  <si>
    <t>N.C.Gohpur</t>
  </si>
  <si>
    <t>LOHITMUKH H.S. SCHOOL</t>
  </si>
  <si>
    <t>18110745002</t>
  </si>
  <si>
    <t>Pachim Katalkuchi</t>
  </si>
  <si>
    <t>Daimalu Bodo M.E School</t>
  </si>
  <si>
    <t>18110707105</t>
  </si>
  <si>
    <t>Kadomguri</t>
  </si>
  <si>
    <t>Balijan Banua Basti</t>
  </si>
  <si>
    <t>Sonajuli</t>
  </si>
  <si>
    <t>Natun Balijan</t>
  </si>
  <si>
    <t>No.3 Karibil</t>
  </si>
  <si>
    <t>Vela Chapori</t>
  </si>
  <si>
    <t>Kharaniujan MES</t>
  </si>
  <si>
    <t>Sessa Assamiya</t>
  </si>
  <si>
    <t>Dubia MVS</t>
  </si>
  <si>
    <t>1No. Nigam Santiashram</t>
  </si>
  <si>
    <t>Chyatrong Bishnupur Adarsha LPS</t>
  </si>
  <si>
    <t>Maj Burai</t>
  </si>
  <si>
    <t>Darjeebasti</t>
  </si>
  <si>
    <t>Tokowbari</t>
  </si>
  <si>
    <t>Pachim Karibil Nepali</t>
  </si>
  <si>
    <t>Dakhin Karibil Bengali</t>
  </si>
  <si>
    <t>Dakhin Veluadanga</t>
  </si>
  <si>
    <t>No.1 Uttar Karibil</t>
  </si>
  <si>
    <t>Madhya Chatrang LPS</t>
  </si>
  <si>
    <t>Collegeguri</t>
  </si>
  <si>
    <t>Dhenudhara LPS</t>
  </si>
  <si>
    <t>Annapur</t>
  </si>
  <si>
    <t>Dakhin Joypur</t>
  </si>
  <si>
    <t>Gohpur Collegiate  MES</t>
  </si>
  <si>
    <t>Chatrangpar Pub</t>
  </si>
  <si>
    <t>Chatrangpar Pachim (MINI)</t>
  </si>
  <si>
    <t>Gohpur MVS</t>
  </si>
  <si>
    <t>Joypur Danigaon</t>
  </si>
  <si>
    <t>Borpukhuri LPS</t>
  </si>
  <si>
    <t>Padmapur</t>
  </si>
  <si>
    <t>Sahitharathi Bezbaruah LPS</t>
  </si>
  <si>
    <t>Ghahigaon LPS</t>
  </si>
  <si>
    <t>DATHKOLA</t>
  </si>
  <si>
    <t>GolSepa SC</t>
  </si>
  <si>
    <t>GHIMARUJAN</t>
  </si>
  <si>
    <t>ANU HAZARIKA</t>
  </si>
  <si>
    <t>DIPALI BARUAH</t>
  </si>
  <si>
    <t>DOIMALU(OWGURI)</t>
  </si>
  <si>
    <t>Nirmali Saikia</t>
  </si>
  <si>
    <t>Monshri Ramchiary</t>
  </si>
  <si>
    <t>LOHIT MUKH</t>
  </si>
  <si>
    <t>Abanti Doley</t>
  </si>
  <si>
    <t>Arati Pegu</t>
  </si>
  <si>
    <t>Mrinalini Regon</t>
  </si>
  <si>
    <t>Dasahami Borah</t>
  </si>
  <si>
    <t>MADHYA SATRONG</t>
  </si>
  <si>
    <t>BHALUKAGURI</t>
  </si>
  <si>
    <t>Damayanti Magar</t>
  </si>
  <si>
    <t>Hemalata Kutum</t>
  </si>
  <si>
    <t>Dhunabari SC</t>
  </si>
  <si>
    <t>Jyotika hazarika</t>
  </si>
  <si>
    <t>Suchitra basumotary</t>
  </si>
  <si>
    <t>Karibil</t>
  </si>
  <si>
    <t>KALPANA MAHATI</t>
  </si>
  <si>
    <t>MAMONI BORO</t>
  </si>
  <si>
    <t>Kauripathar SC</t>
  </si>
  <si>
    <t>BAIJAYNATI BORAH</t>
  </si>
  <si>
    <t>RITA BISWAKARMA</t>
  </si>
  <si>
    <t>North Karibil SC</t>
  </si>
  <si>
    <t>NORTH KARIBIL</t>
  </si>
  <si>
    <t>NIL</t>
  </si>
  <si>
    <t>Pub-Dubia</t>
  </si>
  <si>
    <t>Dharmeswari Bordoloi</t>
  </si>
  <si>
    <t>Trishna Bhuyan</t>
  </si>
  <si>
    <t>Alupara SC</t>
  </si>
  <si>
    <t>Santana Gohain</t>
  </si>
  <si>
    <t>Bimala Muchahary</t>
  </si>
  <si>
    <t>PURBAJYOTI NIGAM  SC</t>
  </si>
  <si>
    <t>Sonapur SC</t>
  </si>
  <si>
    <t>GosalaSC</t>
  </si>
  <si>
    <t>SWPNA THAPA</t>
  </si>
  <si>
    <t>MUGDALI VAISA</t>
  </si>
  <si>
    <t>SHYMALOI CHOKRABOTI</t>
  </si>
  <si>
    <t>SILA PAYENG</t>
  </si>
  <si>
    <t>Ganugaon SC</t>
  </si>
  <si>
    <t>LABANYA NATH</t>
  </si>
  <si>
    <t>JASODA DAHAL</t>
  </si>
  <si>
    <t>KAURIPATHAR</t>
  </si>
  <si>
    <t>Sabitri Borah</t>
  </si>
  <si>
    <t>Junu Borah</t>
  </si>
  <si>
    <t>JOYPUR</t>
  </si>
  <si>
    <t>Sandya Gogoi</t>
  </si>
  <si>
    <t>Madhya chatrang SC</t>
  </si>
  <si>
    <t>Joypur SC</t>
  </si>
  <si>
    <t>Helemguri SC</t>
  </si>
  <si>
    <t>Sarala Gohain</t>
  </si>
  <si>
    <t>Swapna Borah</t>
  </si>
  <si>
    <t>KASTURBA HIGH SCHOOL</t>
  </si>
  <si>
    <t>18110741001</t>
  </si>
  <si>
    <t>Malipur Missing</t>
  </si>
  <si>
    <t>Chatrang Majgaon</t>
  </si>
  <si>
    <t>Medhichuk</t>
  </si>
  <si>
    <t>Leluagaon</t>
  </si>
  <si>
    <t>Mukulipather</t>
  </si>
  <si>
    <t xml:space="preserve">Dhagharia </t>
  </si>
  <si>
    <t>Letung Chapori</t>
  </si>
  <si>
    <t>Ujaborah</t>
  </si>
  <si>
    <t>Nabil</t>
  </si>
  <si>
    <t>Dhandi Pather</t>
  </si>
  <si>
    <t>Kalihaipather</t>
  </si>
  <si>
    <t>Nepali Pather</t>
  </si>
  <si>
    <t>No .1 Bebejia</t>
  </si>
  <si>
    <t>Jyoti Puthi Bharal</t>
  </si>
  <si>
    <t>Sonapukhuri</t>
  </si>
  <si>
    <t>Ghanaiati</t>
  </si>
  <si>
    <t>Erasuti Missing</t>
  </si>
  <si>
    <t>Pachim Sakumota</t>
  </si>
  <si>
    <t>Dakhin Amtolabari</t>
  </si>
  <si>
    <t>Ghahigaon</t>
  </si>
  <si>
    <t>Karbi Chapori</t>
  </si>
  <si>
    <t>Purupbari TE Pachim Line</t>
  </si>
  <si>
    <t>Pachim Madhya Chatrang</t>
  </si>
  <si>
    <t>Purupbari TE Dakhin Line (MINI)</t>
  </si>
  <si>
    <t>Amtola Pather</t>
  </si>
  <si>
    <t>Madhupur Satnami</t>
  </si>
  <si>
    <t>Dukhutimukh Thalipukhuri</t>
  </si>
  <si>
    <t>HelemTE 9 No. Line</t>
  </si>
  <si>
    <t>Pub Kalitagaon</t>
  </si>
  <si>
    <t>No 2 Goraimari</t>
  </si>
  <si>
    <t>Tetonbari Pukhuri</t>
  </si>
  <si>
    <t>Natun Amjaroni</t>
  </si>
  <si>
    <t>Purana Amjarani</t>
  </si>
  <si>
    <t>Pachim Itapara</t>
  </si>
  <si>
    <t>Nankey Balijan</t>
  </si>
  <si>
    <t>Jalukbari Sarania Pathar (MINI)</t>
  </si>
  <si>
    <t>Munda Chuburi</t>
  </si>
  <si>
    <t>Pachim Brahmajan Danigaon</t>
  </si>
  <si>
    <t>No 1 Nonke Balijan</t>
  </si>
  <si>
    <t>No 2 Nonke Balijan</t>
  </si>
  <si>
    <t>Gohaichuck</t>
  </si>
  <si>
    <t>Bholaguri Basti</t>
  </si>
  <si>
    <t>Borsutar gaon</t>
  </si>
  <si>
    <t>Charengia Gupser Namghar</t>
  </si>
  <si>
    <t>Barangabari</t>
  </si>
  <si>
    <t>Bongaon</t>
  </si>
  <si>
    <t>Balijan Forest (MINI)</t>
  </si>
  <si>
    <t>Chandanpur</t>
  </si>
  <si>
    <t>Missing Kachari (MINI)</t>
  </si>
  <si>
    <t>No.1 Rongpur</t>
  </si>
  <si>
    <t>No.1 Ashrabari</t>
  </si>
  <si>
    <t>Dharampur LP School</t>
  </si>
  <si>
    <t>Bilashipara</t>
  </si>
  <si>
    <t>No 4 Baliajn</t>
  </si>
  <si>
    <t xml:space="preserve">Balijan Bonua </t>
  </si>
  <si>
    <t>No 1 Milonpur</t>
  </si>
  <si>
    <t>No.7 Simaluguri</t>
  </si>
  <si>
    <t>Chatrang Adibashi</t>
  </si>
  <si>
    <t>Chatrangguri</t>
  </si>
  <si>
    <t>Longpur</t>
  </si>
  <si>
    <t>Joypur (MINI)</t>
  </si>
  <si>
    <t>Bhogpur</t>
  </si>
  <si>
    <t>Delhousi Kochari</t>
  </si>
  <si>
    <t>Helem T.E. 2No. Line</t>
  </si>
  <si>
    <t>Pub- Nepali Pather</t>
  </si>
  <si>
    <t>Pachim Gadharia Basti</t>
  </si>
  <si>
    <t>2 No. Chakala Disutimukh AWC</t>
  </si>
  <si>
    <t>Rajabari Pather AWC</t>
  </si>
  <si>
    <t>Dhandi Pather AWC</t>
  </si>
  <si>
    <t>Alupara AWC</t>
  </si>
  <si>
    <t>Dimapur AWC</t>
  </si>
  <si>
    <t>1 No. Dhanpur AWC</t>
  </si>
  <si>
    <t>6No.Santipur AWC</t>
  </si>
  <si>
    <t>1 No. Balijan AWC</t>
  </si>
  <si>
    <t>Natun Delhousi AWC</t>
  </si>
  <si>
    <t>Hokajan AWC</t>
  </si>
  <si>
    <t>2 No Hukajan</t>
  </si>
  <si>
    <t>Pachim Kalabari</t>
  </si>
  <si>
    <t>Junumoni Rajkhowa</t>
  </si>
  <si>
    <t>Mina Saikia</t>
  </si>
  <si>
    <t>MAJIKUCHI SHC</t>
  </si>
  <si>
    <t>Rumi Bordoloi</t>
  </si>
  <si>
    <t>Boby Doley</t>
  </si>
  <si>
    <t>Mohini Deuri</t>
  </si>
  <si>
    <t>Runjun Doley</t>
  </si>
  <si>
    <t>SIMALUGURI BALIGAON</t>
  </si>
  <si>
    <t>Gabharu Doley</t>
  </si>
  <si>
    <t>Mureswari Pegu</t>
  </si>
  <si>
    <t>RAUNAMUKH NPHC</t>
  </si>
  <si>
    <t>Champa Swargiyari</t>
  </si>
  <si>
    <t>Makan Kuli</t>
  </si>
  <si>
    <t>CHARAIBARI</t>
  </si>
  <si>
    <t>Rina Borah</t>
  </si>
  <si>
    <t>Minoti Pegu</t>
  </si>
  <si>
    <t>DOLONI GAON</t>
  </si>
  <si>
    <t>Manjumoni Doley</t>
  </si>
  <si>
    <t>Padma Bhuynn</t>
  </si>
  <si>
    <t>RAJABARI</t>
  </si>
  <si>
    <t>Bimala Borah</t>
  </si>
  <si>
    <t>Ambika Doley</t>
  </si>
  <si>
    <t>Gamiri NPHC</t>
  </si>
  <si>
    <t>Iswari Devi</t>
  </si>
  <si>
    <t>Lepetapara SC</t>
  </si>
  <si>
    <t>Pushpanjali Saikia</t>
  </si>
  <si>
    <t>Minoti Payeng</t>
  </si>
  <si>
    <t>Mail Bazar SC</t>
  </si>
  <si>
    <t>HELEMGURI</t>
  </si>
  <si>
    <t>HelemTE</t>
  </si>
  <si>
    <t>Basani Nag</t>
  </si>
  <si>
    <t>KALABARI SD</t>
  </si>
  <si>
    <t>Tetonbari SC</t>
  </si>
  <si>
    <t>Nijora Kalita</t>
  </si>
  <si>
    <t>Putuli Rajkhowa</t>
  </si>
  <si>
    <t>Jugibari SC</t>
  </si>
  <si>
    <t>Arati Borah</t>
  </si>
  <si>
    <t>Iesha Begum</t>
  </si>
  <si>
    <t>BRAHMAJAN DANIGAON</t>
  </si>
  <si>
    <t>Biju hazarika</t>
  </si>
  <si>
    <t>Jalukbari NPHC</t>
  </si>
  <si>
    <t>Brahmajan Danigaon SC</t>
  </si>
  <si>
    <t>Balijan SC</t>
  </si>
  <si>
    <t>Dakhanabari SC</t>
  </si>
  <si>
    <t>Binamoni Das</t>
  </si>
  <si>
    <t>Moina Baruah</t>
  </si>
  <si>
    <t>Ashrabari SC</t>
  </si>
  <si>
    <t>Rangjali Narzary</t>
  </si>
  <si>
    <t>Purnima Kutum</t>
  </si>
  <si>
    <t>Rita Duwara</t>
  </si>
  <si>
    <t>HELEM TE</t>
  </si>
  <si>
    <t>GAMERI NPHC</t>
  </si>
  <si>
    <t>Dulumoni Devi</t>
  </si>
  <si>
    <t>Phuleswari Das</t>
  </si>
  <si>
    <t>Bibi Saikia</t>
  </si>
  <si>
    <t>Ranjita Kaman</t>
  </si>
  <si>
    <t>ALUPARA</t>
  </si>
  <si>
    <t>Nirupama Saikia</t>
  </si>
  <si>
    <t>Sarmila Basumatary</t>
  </si>
  <si>
    <t>Helem SHC</t>
  </si>
  <si>
    <t>HELEM SHC</t>
  </si>
  <si>
    <t>Purupbari Kochari</t>
  </si>
  <si>
    <t>Amtala Bahbari</t>
  </si>
  <si>
    <t>Purana Baligon</t>
  </si>
  <si>
    <t>Laphaichuk LPS</t>
  </si>
  <si>
    <t>Thutechapari LPS</t>
  </si>
  <si>
    <t>Thute Chapori</t>
  </si>
  <si>
    <t>Lakhichapari LPS</t>
  </si>
  <si>
    <t>Pachim Dathkhola</t>
  </si>
  <si>
    <t>Gopal Jarani LPS</t>
  </si>
  <si>
    <t>Gopal Jarani (MAC)</t>
  </si>
  <si>
    <t>Dakhin Borjohabari</t>
  </si>
  <si>
    <t>No.1 Paken LPS</t>
  </si>
  <si>
    <t>Paken</t>
  </si>
  <si>
    <t>Jabare Chapari LPS</t>
  </si>
  <si>
    <t>Pub Dathkhola</t>
  </si>
  <si>
    <t>Louguti LPS</t>
  </si>
  <si>
    <t xml:space="preserve"> Sarutamuli (MAC )</t>
  </si>
  <si>
    <t>Kharoimukh Bortamuli LPS</t>
  </si>
  <si>
    <t>Chirakhowa (MAC)</t>
  </si>
  <si>
    <t>Loksa</t>
  </si>
  <si>
    <t>Gojpuria Tribel MES</t>
  </si>
  <si>
    <t>Kharaimukh</t>
  </si>
  <si>
    <t>Ganai Tapu LPS</t>
  </si>
  <si>
    <t>Sarutamuli LPS</t>
  </si>
  <si>
    <t>Kukurakatha</t>
  </si>
  <si>
    <t>Laksha LPS</t>
  </si>
  <si>
    <t>Charigharia</t>
  </si>
  <si>
    <t>Gojpuria LPS</t>
  </si>
  <si>
    <t>Raunamiri (MAC)</t>
  </si>
  <si>
    <t>Bejisuti janajati LPS</t>
  </si>
  <si>
    <t>Bejisuti (MAC)</t>
  </si>
  <si>
    <t>Nirod Baran Das MES</t>
  </si>
  <si>
    <t>Dipalusatra</t>
  </si>
  <si>
    <t>Ozabara LPS</t>
  </si>
  <si>
    <t>Belguri</t>
  </si>
  <si>
    <t>Natun dhandi LPS</t>
  </si>
  <si>
    <t>Pachim Dhandipather</t>
  </si>
  <si>
    <t>No.1 Purbajyoti LPS</t>
  </si>
  <si>
    <t>Rangati Pukhuri</t>
  </si>
  <si>
    <t>No.8 Purbajyoti LPS</t>
  </si>
  <si>
    <t>Pub- Dubia Dam</t>
  </si>
  <si>
    <t>Ramanandadev MES</t>
  </si>
  <si>
    <t>Kuhilaguri</t>
  </si>
  <si>
    <t>Kamdewal Bihaguri MES</t>
  </si>
  <si>
    <t>Nanke Malipur</t>
  </si>
  <si>
    <t>Subansirimukh MVS</t>
  </si>
  <si>
    <t>No.1 Upor Tinsukia (MAC)</t>
  </si>
  <si>
    <t>Tinichukia LPS</t>
  </si>
  <si>
    <t>No.1 Tinsukia (MAC)</t>
  </si>
  <si>
    <t>Koroiguri LPS (New)</t>
  </si>
  <si>
    <t>Kharaipam (MAC)</t>
  </si>
  <si>
    <t>Kharoiparia Tribel MES</t>
  </si>
  <si>
    <t>NC Rajabari</t>
  </si>
  <si>
    <t>Sakura Indira MES</t>
  </si>
  <si>
    <t>Sakura LPS</t>
  </si>
  <si>
    <t>Chenijan LPS</t>
  </si>
  <si>
    <t>Dang Gharia</t>
  </si>
  <si>
    <t>2 No. Paken Bahumari</t>
  </si>
  <si>
    <t>Louguti MES</t>
  </si>
  <si>
    <t>Paken Simulaguri</t>
  </si>
  <si>
    <t>Bortamuli MES</t>
  </si>
  <si>
    <t>No. 1 Bortamuli (MAC)</t>
  </si>
  <si>
    <t>Gonaiati LPS</t>
  </si>
  <si>
    <t>RANGAJAN SIMLUGURI</t>
  </si>
  <si>
    <t>Khatorbari SC</t>
  </si>
  <si>
    <t>PAKEN NPHC</t>
  </si>
  <si>
    <t>MARY MARGART INDUWAR</t>
  </si>
  <si>
    <t>RUPAMANI PATGIRI</t>
  </si>
  <si>
    <t>Paken NPHC</t>
  </si>
  <si>
    <t>Rawnamukh</t>
  </si>
  <si>
    <t>Padma Doley</t>
  </si>
  <si>
    <t>Madhomati Mili</t>
  </si>
  <si>
    <t>Rounamukh NPHC</t>
  </si>
  <si>
    <t>Pub-Kalabari</t>
  </si>
  <si>
    <t>HOWAJAN MCWC</t>
  </si>
  <si>
    <t>Niru Koch</t>
  </si>
  <si>
    <t>Lily kalita</t>
  </si>
  <si>
    <t>Dakhin-Kalabari</t>
  </si>
  <si>
    <t>Manju Borah</t>
  </si>
  <si>
    <t>9613249482,</t>
  </si>
  <si>
    <t>KUHILAGURI</t>
  </si>
  <si>
    <t>Binu Rajkhowa</t>
  </si>
  <si>
    <t>Lili Borah</t>
  </si>
  <si>
    <t>Luitmukh SHC</t>
  </si>
  <si>
    <t>Rajabari SC</t>
  </si>
  <si>
    <t>RINA MEDHI PACHUNG</t>
  </si>
  <si>
    <t>RUPALI KUTUM</t>
  </si>
  <si>
    <t>No.3 Paken LPS</t>
  </si>
  <si>
    <t>Paken LP</t>
  </si>
  <si>
    <t>Jekhaikhana LPS</t>
  </si>
  <si>
    <t>Landang Para LPS</t>
  </si>
  <si>
    <t>Sonarijan New LPS</t>
  </si>
  <si>
    <t>Borpukhuri</t>
  </si>
  <si>
    <t>Thaisoguri LPS</t>
  </si>
  <si>
    <t>Madhya Sonapur</t>
  </si>
  <si>
    <t>Gopal Jarani MES</t>
  </si>
  <si>
    <t>18110729806</t>
  </si>
  <si>
    <t>Pachim Gopal Jarani</t>
  </si>
  <si>
    <t>Upper Chawguri LPS</t>
  </si>
  <si>
    <t>18110716002</t>
  </si>
  <si>
    <t>Chowguri Baligaon</t>
  </si>
  <si>
    <t>Upper Charabari  LPS</t>
  </si>
  <si>
    <t>No.2 Upper Charaibari LPS</t>
  </si>
  <si>
    <t>Charaibari (MAC)</t>
  </si>
  <si>
    <t>Nam Charaibari LPS</t>
  </si>
  <si>
    <t>Uttar Charaibari LPS</t>
  </si>
  <si>
    <t>Kaliapani LPS</t>
  </si>
  <si>
    <t>18110716502</t>
  </si>
  <si>
    <t>Jiranibari New LPS</t>
  </si>
  <si>
    <t>Jiranibari</t>
  </si>
  <si>
    <t>Borduar LPS</t>
  </si>
  <si>
    <t>Adarsha Tribel MES</t>
  </si>
  <si>
    <t>Chowguri MES</t>
  </si>
  <si>
    <t>18110715804</t>
  </si>
  <si>
    <t>Haldhibari LPS</t>
  </si>
  <si>
    <t>Milanpur Haldibari</t>
  </si>
  <si>
    <t>Neheru HS</t>
  </si>
  <si>
    <t>Chandrapur</t>
  </si>
  <si>
    <t>Pachim Gopalpur</t>
  </si>
  <si>
    <t>Gamiri mvsS</t>
  </si>
  <si>
    <t>Pachim Gadharia</t>
  </si>
  <si>
    <t>Pub-Kharanijan</t>
  </si>
  <si>
    <t>Daffalagarh TE 1 No Line</t>
  </si>
  <si>
    <t>Purbajyoti MES</t>
  </si>
  <si>
    <t>Gobindapur</t>
  </si>
  <si>
    <t>Dakhin-Kalabari MVS</t>
  </si>
  <si>
    <t>Milonpur</t>
  </si>
  <si>
    <t>Majdur Club Hospital Line</t>
  </si>
  <si>
    <t>Dakhin-Kalabari MES</t>
  </si>
  <si>
    <t>Jokinichuk</t>
  </si>
  <si>
    <t>Ratnashram LPS</t>
  </si>
  <si>
    <t>Dubia Karbi</t>
  </si>
  <si>
    <t>Dilapakhara MES</t>
  </si>
  <si>
    <t>Kamdewal</t>
  </si>
  <si>
    <t>Satiara Pathar LPS</t>
  </si>
  <si>
    <t>Swahid Jyoti Prashad Das MES</t>
  </si>
  <si>
    <t>Khutikotia</t>
  </si>
  <si>
    <t>Shahid Kamala Miri LPS</t>
  </si>
  <si>
    <t>2 No. Pachim Ouguri</t>
  </si>
  <si>
    <t>Santipur Janajati Girls MES</t>
  </si>
  <si>
    <t>1 No. Nacherbari</t>
  </si>
  <si>
    <t>Rangajan Janajati MES</t>
  </si>
  <si>
    <t>Gajenpather</t>
  </si>
  <si>
    <t>No.5 Purbajyoti LPS</t>
  </si>
  <si>
    <t>Rangajan Dafala</t>
  </si>
  <si>
    <t>No.3 Purbajyoti LPS</t>
  </si>
  <si>
    <t>Nacherbari</t>
  </si>
  <si>
    <t>Gopcharguri LPS</t>
  </si>
  <si>
    <t>Gopsarguri</t>
  </si>
  <si>
    <t>Rangajan Daffala LPS</t>
  </si>
  <si>
    <t>Rongajan Daffola (MAC)</t>
  </si>
  <si>
    <t>No.1 Pulisumani LPS</t>
  </si>
  <si>
    <t>2 No.Gamariaguri(palengbari)</t>
  </si>
  <si>
    <t>Chesa Anirudha LPS</t>
  </si>
  <si>
    <t>Tihulabari</t>
  </si>
  <si>
    <t>Basistapur</t>
  </si>
  <si>
    <t>Tharaibari LPS</t>
  </si>
  <si>
    <t>Sonapur LPS</t>
  </si>
  <si>
    <t>421 No. Rangajan LPS</t>
  </si>
  <si>
    <t>18110725001</t>
  </si>
  <si>
    <t>RAJGARH</t>
  </si>
  <si>
    <t>SONAPUR</t>
  </si>
  <si>
    <t>Manomati Mili</t>
  </si>
  <si>
    <t>Charaibari SC</t>
  </si>
  <si>
    <t>Gamiri</t>
  </si>
  <si>
    <t xml:space="preserve">Daffalagarh TE </t>
  </si>
  <si>
    <t>Dubia SC</t>
  </si>
  <si>
    <t>Howajan MCWC</t>
  </si>
  <si>
    <t>Uttar Kalabari</t>
  </si>
  <si>
    <t>SUTARDALANI</t>
  </si>
  <si>
    <t>RANGAJAN DAFFALA</t>
  </si>
  <si>
    <t>SANTIPUR</t>
  </si>
  <si>
    <t>Jyoti Deuri</t>
  </si>
  <si>
    <t>Ranimai Pegu</t>
  </si>
  <si>
    <t>Rongajan Daffola  SC</t>
  </si>
  <si>
    <t>Niru Borah</t>
  </si>
  <si>
    <t>Bulu Bhuyan</t>
  </si>
  <si>
    <t>KALMOUGURI</t>
  </si>
  <si>
    <t>Sonapur S/C</t>
  </si>
  <si>
    <t>1 No. Basistapur</t>
  </si>
  <si>
    <t>Singarajan LPS</t>
  </si>
  <si>
    <t>Singarajan</t>
  </si>
  <si>
    <t>Rajib Gandhi MES</t>
  </si>
  <si>
    <t>Nabapur</t>
  </si>
  <si>
    <t>Kalabari MVS</t>
  </si>
  <si>
    <t>Chengmora Jarani</t>
  </si>
  <si>
    <t>Missing Chuburi New LPS</t>
  </si>
  <si>
    <t>Rajgarh</t>
  </si>
  <si>
    <t>No.1 Pub-Kherani New LPS</t>
  </si>
  <si>
    <t>Khoraiguri LPS</t>
  </si>
  <si>
    <t>Chatrang Morigaon</t>
  </si>
  <si>
    <t>Banduguri LPS</t>
  </si>
  <si>
    <t>Madhabpur</t>
  </si>
  <si>
    <t>Rangamuri LPS</t>
  </si>
  <si>
    <t>Rangamuri</t>
  </si>
  <si>
    <t>Kharoipam LPS</t>
  </si>
  <si>
    <t>Kharaipam Rongamari (MAC)</t>
  </si>
  <si>
    <t>Kukurjan Karbi LPS</t>
  </si>
  <si>
    <t>Jaypuria Line New LPS</t>
  </si>
  <si>
    <t>Chandamari Milonpur</t>
  </si>
  <si>
    <t>Rangajan Kachaei LPS</t>
  </si>
  <si>
    <t>Rangajan Kachari</t>
  </si>
  <si>
    <t>Pachim Takowbari</t>
  </si>
  <si>
    <t>Swahid Khageswar Talukdar LPS</t>
  </si>
  <si>
    <t>18110723501</t>
  </si>
  <si>
    <t>1 No.Borfalang</t>
  </si>
  <si>
    <t>Nabil LPS</t>
  </si>
  <si>
    <t>10 No. Balitika</t>
  </si>
  <si>
    <t>Pub Bilotia LPS</t>
  </si>
  <si>
    <t>Bilotia Gopsar</t>
  </si>
  <si>
    <t>Rupkonwar LPS</t>
  </si>
  <si>
    <t>Deounabori Paripanthi</t>
  </si>
  <si>
    <t>Deonabori Sishu Adarsha LPS</t>
  </si>
  <si>
    <t>Kherbari</t>
  </si>
  <si>
    <t>Gohpur Pathar LPS</t>
  </si>
  <si>
    <t>Borigaon Tiniali Marketing</t>
  </si>
  <si>
    <t>Lao Patgiri MES</t>
  </si>
  <si>
    <t>Borigaon Matakchuburi</t>
  </si>
  <si>
    <t>2 No. Borfolong LPS</t>
  </si>
  <si>
    <t>Borfalang L.P.School</t>
  </si>
  <si>
    <t>Kuwarigorh LPS</t>
  </si>
  <si>
    <t>Swargiya Bhumidhar Bora LPS</t>
  </si>
  <si>
    <t>Thuti Chapori</t>
  </si>
  <si>
    <t>Mahendrapur LPS</t>
  </si>
  <si>
    <t>Kawaimari</t>
  </si>
  <si>
    <t>Jakapara LPS</t>
  </si>
  <si>
    <t>Jokapara</t>
  </si>
  <si>
    <t>Taltali LPS</t>
  </si>
  <si>
    <t>Uttar Borjohabari</t>
  </si>
  <si>
    <t>Akhoiphuta LPS</t>
  </si>
  <si>
    <t>Akhaifuta (MINI)</t>
  </si>
  <si>
    <t>Kharopam LPS</t>
  </si>
  <si>
    <t>Pachim Jokapara</t>
  </si>
  <si>
    <t>Kothaichuk LPS</t>
  </si>
  <si>
    <t>Pachim Khatorbari</t>
  </si>
  <si>
    <t>Milanpur Kharanijan LPS</t>
  </si>
  <si>
    <t>Rajpur LPS</t>
  </si>
  <si>
    <t>18110730301</t>
  </si>
  <si>
    <t>Tengajaroni LPS</t>
  </si>
  <si>
    <t>PachimTokoubari</t>
  </si>
  <si>
    <t>Sengelijan MES</t>
  </si>
  <si>
    <t>Pachim Karibil</t>
  </si>
  <si>
    <t>Shantipur</t>
  </si>
  <si>
    <t>Nepali Basti</t>
  </si>
  <si>
    <t>Khashibari New LPS</t>
  </si>
  <si>
    <t>2 No. Bikrampur</t>
  </si>
  <si>
    <t>No.2 Jamuguri New LPS</t>
  </si>
  <si>
    <t>2 No. Jamuguri</t>
  </si>
  <si>
    <t>Ratnapur LPS</t>
  </si>
  <si>
    <t>Ratanpur</t>
  </si>
  <si>
    <t>KARIBIL HIGH SCHOOL</t>
  </si>
  <si>
    <t>18110719701</t>
  </si>
  <si>
    <t>Gaushala</t>
  </si>
  <si>
    <t>Khatowal Gaon</t>
  </si>
  <si>
    <t>Amtolagaon</t>
  </si>
  <si>
    <t>Lohitmukh Girls MES</t>
  </si>
  <si>
    <t>Lohitmukh Gamariati LPS</t>
  </si>
  <si>
    <t>Tinigharia LPS</t>
  </si>
  <si>
    <t>Bihaguri</t>
  </si>
  <si>
    <t>Gamariati LPS</t>
  </si>
  <si>
    <t>Gamariati</t>
  </si>
  <si>
    <t>Jariguri LPS</t>
  </si>
  <si>
    <t>Jariguri</t>
  </si>
  <si>
    <t>Rita Chetry</t>
  </si>
  <si>
    <t>Ganga Muchahary</t>
  </si>
  <si>
    <t>TINIKUNIA</t>
  </si>
  <si>
    <t>TAKOWBARI</t>
  </si>
  <si>
    <t>BORFALANG</t>
  </si>
  <si>
    <t>Tetonbari</t>
  </si>
  <si>
    <t>TETONBARI</t>
  </si>
  <si>
    <t>Alupara</t>
  </si>
  <si>
    <t>Bilotia SC</t>
  </si>
  <si>
    <t>Sumitra Gogoi</t>
  </si>
  <si>
    <t>Priambada Bhuyan</t>
  </si>
  <si>
    <t>Ghimarujan SC</t>
  </si>
  <si>
    <t>AFFARAKHAT</t>
  </si>
  <si>
    <t>ALIGURI PISOLA</t>
  </si>
  <si>
    <t>Renu Rajkhowa</t>
  </si>
  <si>
    <t>Tanuza Dley</t>
  </si>
  <si>
    <t>Puspa Doley</t>
  </si>
  <si>
    <t>Biswanath</t>
  </si>
  <si>
    <r>
      <rPr>
        <b/>
        <sz val="11"/>
        <color theme="1"/>
        <rFont val="Arial Narrow"/>
        <family val="2"/>
      </rPr>
      <t>MICRO PLAN FORMAT</t>
    </r>
    <r>
      <rPr>
        <b/>
        <sz val="10"/>
        <color theme="1"/>
        <rFont val="Arial Narrow"/>
        <family val="2"/>
      </rPr>
      <t xml:space="preserve">
NATIONAL HEALTH MISSION-Rashtriya Bal Swasthya Karyakram (RBSK)
ACTION  PLAN OF YEAR - 2018-19</t>
    </r>
  </si>
  <si>
    <r>
      <rPr>
        <b/>
        <sz val="11"/>
        <color theme="1"/>
        <rFont val="Arial Narrow"/>
        <family val="2"/>
      </rPr>
      <t>MICRO PLAN FORMAT</t>
    </r>
    <r>
      <rPr>
        <b/>
        <sz val="10"/>
        <color theme="1"/>
        <rFont val="Arial Narrow"/>
        <family val="2"/>
      </rPr>
      <t xml:space="preserve">
NATIONAL HEALTH MISSION-Rashtriya Bal Swasthya Karyakram (RBSK)
ACTION  PLAN OF YEAR -2018-19</t>
    </r>
  </si>
  <si>
    <t>Oct'18</t>
  </si>
  <si>
    <t>Nov'18</t>
  </si>
  <si>
    <t>Dec'18</t>
  </si>
  <si>
    <t>Jan'19</t>
  </si>
  <si>
    <t>Feb'19</t>
  </si>
  <si>
    <t>March'19</t>
  </si>
</sst>
</file>

<file path=xl/styles.xml><?xml version="1.0" encoding="utf-8"?>
<styleSheet xmlns="http://schemas.openxmlformats.org/spreadsheetml/2006/main">
  <numFmts count="1">
    <numFmt numFmtId="164" formatCode="[$-409]d/mmm/yy;@"/>
  </numFmts>
  <fonts count="26">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u/>
      <sz val="12"/>
      <color theme="1"/>
      <name val="Arial Narrow"/>
      <family val="2"/>
    </font>
    <font>
      <u/>
      <sz val="11"/>
      <color theme="10"/>
      <name val="Calibri"/>
      <family val="2"/>
    </font>
    <font>
      <b/>
      <sz val="11"/>
      <color theme="0"/>
      <name val="Cambria"/>
      <family val="1"/>
      <scheme val="major"/>
    </font>
    <font>
      <sz val="11"/>
      <name val="Calibri"/>
      <family val="2"/>
      <scheme val="minor"/>
    </font>
    <font>
      <sz val="10"/>
      <name val="Arial"/>
      <family val="2"/>
    </font>
    <font>
      <sz val="10"/>
      <color indexed="8"/>
      <name val="Arial"/>
      <family val="2"/>
    </font>
    <font>
      <sz val="11"/>
      <name val="Arial Narrow"/>
      <family val="2"/>
    </font>
    <font>
      <sz val="10"/>
      <name val="Arial Narrow"/>
      <family val="2"/>
    </font>
    <font>
      <sz val="10"/>
      <color theme="1"/>
      <name val="Arial Narrow"/>
      <family val="2"/>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6">
    <xf numFmtId="0" fontId="0" fillId="0" borderId="0"/>
    <xf numFmtId="0" fontId="18" fillId="0" borderId="0" applyNumberFormat="0" applyFill="0" applyBorder="0" applyAlignment="0" applyProtection="0">
      <alignment vertical="top"/>
      <protection locked="0"/>
    </xf>
    <xf numFmtId="0" fontId="21" fillId="0" borderId="0"/>
    <xf numFmtId="0" fontId="22" fillId="0" borderId="0"/>
    <xf numFmtId="0" fontId="21" fillId="0" borderId="0"/>
    <xf numFmtId="0" fontId="21" fillId="0" borderId="0"/>
  </cellStyleXfs>
  <cellXfs count="160">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17" fontId="1" fillId="0" borderId="1" xfId="0" applyNumberFormat="1"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1" fontId="16"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20" fillId="0" borderId="1" xfId="0" applyFont="1" applyFill="1" applyBorder="1" applyAlignment="1" applyProtection="1">
      <alignment horizontal="center" vertical="center" wrapText="1"/>
      <protection locked="0"/>
    </xf>
    <xf numFmtId="14" fontId="20" fillId="0" borderId="1" xfId="2" applyNumberFormat="1" applyFont="1" applyFill="1" applyBorder="1" applyAlignment="1" applyProtection="1">
      <alignment horizontal="center" vertical="center" wrapText="1"/>
      <protection locked="0"/>
    </xf>
    <xf numFmtId="0" fontId="1"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14" fontId="23" fillId="0" borderId="1" xfId="2" applyNumberFormat="1" applyFont="1" applyFill="1" applyBorder="1" applyAlignment="1" applyProtection="1">
      <alignment horizontal="center" vertical="center" wrapText="1"/>
      <protection locked="0"/>
    </xf>
    <xf numFmtId="0" fontId="3" fillId="0" borderId="0" xfId="0" applyFont="1" applyAlignment="1">
      <alignment horizontal="center"/>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3" borderId="1" xfId="0" applyFont="1" applyFill="1" applyBorder="1" applyAlignment="1">
      <alignment horizontal="center"/>
    </xf>
    <xf numFmtId="0" fontId="3" fillId="3" borderId="1" xfId="0" applyFont="1" applyFill="1" applyBorder="1" applyAlignment="1">
      <alignment horizontal="center" vertical="center"/>
    </xf>
    <xf numFmtId="0" fontId="23" fillId="0" borderId="1" xfId="0" applyFont="1" applyFill="1" applyBorder="1" applyAlignment="1" applyProtection="1">
      <alignment horizontal="center" vertical="center"/>
      <protection locked="0"/>
    </xf>
    <xf numFmtId="0" fontId="23" fillId="0" borderId="1" xfId="0" applyFont="1" applyFill="1" applyBorder="1" applyAlignment="1" applyProtection="1">
      <alignment horizontal="center" vertical="center" wrapText="1"/>
      <protection locked="0"/>
    </xf>
    <xf numFmtId="0" fontId="3" fillId="10" borderId="1" xfId="0" applyFont="1" applyFill="1" applyBorder="1" applyAlignment="1" applyProtection="1">
      <alignment horizontal="center" vertical="center" wrapText="1"/>
      <protection locked="0"/>
    </xf>
    <xf numFmtId="164" fontId="23" fillId="0" borderId="1" xfId="0" applyNumberFormat="1" applyFont="1" applyFill="1" applyBorder="1" applyAlignment="1" applyProtection="1">
      <alignment horizontal="center" vertical="center"/>
      <protection locked="0"/>
    </xf>
    <xf numFmtId="0" fontId="23" fillId="0" borderId="2" xfId="0" applyFont="1" applyFill="1" applyBorder="1" applyAlignment="1" applyProtection="1">
      <alignment horizontal="center" vertical="center" wrapText="1"/>
      <protection locked="0"/>
    </xf>
    <xf numFmtId="0" fontId="3" fillId="10" borderId="1" xfId="0" applyFont="1" applyFill="1" applyBorder="1" applyAlignment="1" applyProtection="1">
      <alignment horizontal="center"/>
      <protection locked="0"/>
    </xf>
    <xf numFmtId="0" fontId="3" fillId="10" borderId="1" xfId="0" applyFont="1" applyFill="1" applyBorder="1" applyAlignment="1" applyProtection="1">
      <alignment horizontal="center" vertical="center"/>
      <protection locked="0"/>
    </xf>
    <xf numFmtId="0" fontId="3" fillId="10" borderId="0" xfId="0" applyFont="1" applyFill="1" applyAlignment="1" applyProtection="1">
      <alignment horizontal="center"/>
      <protection locked="0"/>
    </xf>
    <xf numFmtId="0" fontId="24" fillId="0" borderId="1" xfId="0" applyFont="1" applyFill="1" applyBorder="1" applyAlignment="1" applyProtection="1">
      <alignment horizontal="center" vertical="center" wrapText="1"/>
      <protection locked="0"/>
    </xf>
    <xf numFmtId="0" fontId="24" fillId="10" borderId="1" xfId="0" applyFont="1" applyFill="1" applyBorder="1" applyAlignment="1" applyProtection="1">
      <alignment horizontal="center" vertical="center" wrapText="1"/>
      <protection locked="0"/>
    </xf>
    <xf numFmtId="0" fontId="25" fillId="10" borderId="1" xfId="0" applyFont="1" applyFill="1" applyBorder="1" applyAlignment="1" applyProtection="1">
      <alignment horizontal="center" vertical="center" wrapText="1"/>
      <protection locked="0"/>
    </xf>
    <xf numFmtId="0" fontId="23" fillId="10" borderId="1" xfId="0" applyFont="1" applyFill="1" applyBorder="1" applyAlignment="1" applyProtection="1">
      <alignment horizontal="center" vertical="center"/>
      <protection locked="0"/>
    </xf>
    <xf numFmtId="0" fontId="3" fillId="10" borderId="11" xfId="0" applyFont="1" applyFill="1" applyBorder="1" applyAlignment="1" applyProtection="1">
      <alignment horizontal="center" vertical="center" wrapText="1"/>
      <protection locked="0"/>
    </xf>
    <xf numFmtId="0" fontId="23" fillId="0" borderId="11" xfId="0" applyFont="1" applyFill="1" applyBorder="1" applyAlignment="1" applyProtection="1">
      <alignment horizontal="center" vertical="center" wrapText="1"/>
      <protection locked="0"/>
    </xf>
    <xf numFmtId="0" fontId="23" fillId="0" borderId="1" xfId="3" applyFont="1" applyFill="1" applyBorder="1" applyAlignment="1" applyProtection="1">
      <alignment horizontal="center" vertical="center" wrapText="1"/>
      <protection locked="0"/>
    </xf>
    <xf numFmtId="0" fontId="23" fillId="0" borderId="1" xfId="5" applyFont="1" applyFill="1" applyBorder="1" applyAlignment="1" applyProtection="1">
      <alignment horizontal="center" vertical="center"/>
      <protection locked="0"/>
    </xf>
    <xf numFmtId="0" fontId="23" fillId="0" borderId="6" xfId="0" applyFont="1" applyFill="1" applyBorder="1" applyAlignment="1" applyProtection="1">
      <alignment horizontal="center" vertical="center"/>
      <protection locked="0"/>
    </xf>
    <xf numFmtId="14" fontId="23" fillId="0" borderId="1" xfId="0" applyNumberFormat="1" applyFont="1" applyFill="1" applyBorder="1" applyAlignment="1" applyProtection="1">
      <alignment horizontal="center" vertical="center" wrapText="1"/>
      <protection locked="0"/>
    </xf>
    <xf numFmtId="0" fontId="23" fillId="0" borderId="6" xfId="0" applyFont="1" applyFill="1" applyBorder="1" applyAlignment="1" applyProtection="1">
      <alignment horizontal="center" vertical="center" wrapText="1"/>
      <protection locked="0"/>
    </xf>
    <xf numFmtId="0" fontId="23" fillId="0" borderId="1" xfId="2" applyFont="1" applyFill="1" applyBorder="1" applyAlignment="1" applyProtection="1">
      <alignment horizontal="center" vertical="center" wrapText="1"/>
      <protection locked="0"/>
    </xf>
    <xf numFmtId="49" fontId="23" fillId="0" borderId="1" xfId="0" applyNumberFormat="1" applyFont="1" applyFill="1" applyBorder="1" applyAlignment="1" applyProtection="1">
      <alignment horizontal="center" vertical="center" wrapText="1"/>
      <protection locked="0"/>
    </xf>
    <xf numFmtId="0" fontId="23" fillId="1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10" borderId="0" xfId="0" applyFont="1" applyFill="1" applyAlignment="1" applyProtection="1">
      <alignment horizontal="center" vertic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8" fillId="0" borderId="1" xfId="1" applyFill="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7" fillId="0" borderId="3" xfId="0" applyFont="1" applyBorder="1" applyAlignment="1" applyProtection="1">
      <alignment horizontal="center" vertical="center"/>
    </xf>
  </cellXfs>
  <cellStyles count="6">
    <cellStyle name="Hyperlink" xfId="1" builtinId="8"/>
    <cellStyle name="Normal" xfId="0" builtinId="0"/>
    <cellStyle name="Normal 2" xfId="4"/>
    <cellStyle name="Normal 3" xfId="5"/>
    <cellStyle name="Normal 5" xfId="2"/>
    <cellStyle name="Normal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sachaiduar@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workbookViewId="0">
      <selection sqref="A1:M1"/>
    </sheetView>
  </sheetViews>
  <sheetFormatPr defaultRowHeight="16.5"/>
  <cols>
    <col min="1" max="1" width="6" style="1" customWidth="1"/>
    <col min="2" max="2" width="21.85546875" style="1" customWidth="1"/>
    <col min="3" max="3" width="13.42578125" style="1" bestFit="1" customWidth="1"/>
    <col min="4" max="4" width="14.140625" style="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3.28515625" style="1" customWidth="1"/>
    <col min="13" max="13" width="19.5703125" style="1" customWidth="1"/>
    <col min="14" max="16384" width="9.140625" style="1"/>
  </cols>
  <sheetData>
    <row r="1" spans="1:14" ht="60" customHeight="1">
      <c r="A1" s="93" t="s">
        <v>128</v>
      </c>
      <c r="B1" s="93"/>
      <c r="C1" s="93"/>
      <c r="D1" s="93"/>
      <c r="E1" s="93"/>
      <c r="F1" s="93"/>
      <c r="G1" s="93"/>
      <c r="H1" s="93"/>
      <c r="I1" s="93"/>
      <c r="J1" s="93"/>
      <c r="K1" s="93"/>
      <c r="L1" s="93"/>
      <c r="M1" s="93"/>
    </row>
    <row r="2" spans="1:14">
      <c r="A2" s="94" t="s">
        <v>0</v>
      </c>
      <c r="B2" s="94"/>
      <c r="C2" s="97" t="s">
        <v>111</v>
      </c>
      <c r="D2" s="98"/>
      <c r="E2" s="2" t="s">
        <v>1</v>
      </c>
      <c r="F2" s="84" t="s">
        <v>896</v>
      </c>
      <c r="G2" s="84"/>
      <c r="H2" s="84"/>
      <c r="I2" s="84"/>
      <c r="J2" s="84"/>
      <c r="K2" s="110" t="s">
        <v>28</v>
      </c>
      <c r="L2" s="110"/>
      <c r="M2" s="34" t="s">
        <v>83</v>
      </c>
    </row>
    <row r="3" spans="1:14" ht="7.5" customHeight="1">
      <c r="A3" s="129"/>
      <c r="B3" s="129"/>
      <c r="C3" s="129"/>
      <c r="D3" s="129"/>
      <c r="E3" s="129"/>
      <c r="F3" s="128"/>
      <c r="G3" s="128"/>
      <c r="H3" s="128"/>
      <c r="I3" s="128"/>
      <c r="J3" s="128"/>
      <c r="K3" s="130"/>
      <c r="L3" s="130"/>
      <c r="M3" s="130"/>
    </row>
    <row r="4" spans="1:14">
      <c r="A4" s="104" t="s">
        <v>2</v>
      </c>
      <c r="B4" s="105"/>
      <c r="C4" s="105"/>
      <c r="D4" s="105"/>
      <c r="E4" s="106"/>
      <c r="F4" s="128"/>
      <c r="G4" s="128"/>
      <c r="H4" s="128"/>
      <c r="I4" s="131" t="s">
        <v>64</v>
      </c>
      <c r="J4" s="131"/>
      <c r="K4" s="131"/>
      <c r="L4" s="131"/>
      <c r="M4" s="131"/>
    </row>
    <row r="5" spans="1:14" ht="18.75" customHeight="1">
      <c r="A5" s="127" t="s">
        <v>4</v>
      </c>
      <c r="B5" s="127"/>
      <c r="C5" s="107" t="s">
        <v>120</v>
      </c>
      <c r="D5" s="108"/>
      <c r="E5" s="109"/>
      <c r="F5" s="128"/>
      <c r="G5" s="128"/>
      <c r="H5" s="128"/>
      <c r="I5" s="99" t="s">
        <v>5</v>
      </c>
      <c r="J5" s="99"/>
      <c r="K5" s="101" t="s">
        <v>121</v>
      </c>
      <c r="L5" s="103"/>
      <c r="M5" s="102"/>
    </row>
    <row r="6" spans="1:14" ht="18.75" customHeight="1">
      <c r="A6" s="100" t="s">
        <v>22</v>
      </c>
      <c r="B6" s="100"/>
      <c r="C6" s="35">
        <v>9854507998</v>
      </c>
      <c r="D6" s="95" t="s">
        <v>122</v>
      </c>
      <c r="E6" s="96"/>
      <c r="F6" s="128"/>
      <c r="G6" s="128"/>
      <c r="H6" s="128"/>
      <c r="I6" s="100" t="s">
        <v>22</v>
      </c>
      <c r="J6" s="100"/>
      <c r="K6" s="101">
        <v>7896497005</v>
      </c>
      <c r="L6" s="102"/>
      <c r="M6" s="36"/>
    </row>
    <row r="7" spans="1:14">
      <c r="A7" s="126" t="s">
        <v>3</v>
      </c>
      <c r="B7" s="126"/>
      <c r="C7" s="126"/>
      <c r="D7" s="126"/>
      <c r="E7" s="126"/>
      <c r="F7" s="126"/>
      <c r="G7" s="126"/>
      <c r="H7" s="126"/>
      <c r="I7" s="126"/>
      <c r="J7" s="126"/>
      <c r="K7" s="126"/>
      <c r="L7" s="126"/>
      <c r="M7" s="126"/>
    </row>
    <row r="8" spans="1:14">
      <c r="A8" s="90" t="s">
        <v>25</v>
      </c>
      <c r="B8" s="91"/>
      <c r="C8" s="92"/>
      <c r="D8" s="3" t="s">
        <v>24</v>
      </c>
      <c r="E8" s="37" t="s">
        <v>123</v>
      </c>
      <c r="F8" s="113"/>
      <c r="G8" s="114"/>
      <c r="H8" s="114"/>
      <c r="I8" s="90" t="s">
        <v>26</v>
      </c>
      <c r="J8" s="91"/>
      <c r="K8" s="92"/>
      <c r="L8" s="3" t="s">
        <v>24</v>
      </c>
      <c r="M8" s="37" t="s">
        <v>124</v>
      </c>
    </row>
    <row r="9" spans="1:14">
      <c r="A9" s="118" t="s">
        <v>30</v>
      </c>
      <c r="B9" s="119"/>
      <c r="C9" s="6" t="s">
        <v>6</v>
      </c>
      <c r="D9" s="8" t="s">
        <v>12</v>
      </c>
      <c r="E9" s="5" t="s">
        <v>15</v>
      </c>
      <c r="F9" s="115"/>
      <c r="G9" s="116"/>
      <c r="H9" s="116"/>
      <c r="I9" s="118" t="s">
        <v>30</v>
      </c>
      <c r="J9" s="119"/>
      <c r="K9" s="6" t="s">
        <v>6</v>
      </c>
      <c r="L9" s="8" t="s">
        <v>12</v>
      </c>
      <c r="M9" s="5" t="s">
        <v>15</v>
      </c>
    </row>
    <row r="10" spans="1:14">
      <c r="A10" s="125" t="s">
        <v>112</v>
      </c>
      <c r="B10" s="125"/>
      <c r="C10" s="4" t="s">
        <v>18</v>
      </c>
      <c r="D10" s="35">
        <v>9435422991</v>
      </c>
      <c r="E10" s="36"/>
      <c r="F10" s="115"/>
      <c r="G10" s="116"/>
      <c r="H10" s="116"/>
      <c r="I10" s="120" t="s">
        <v>117</v>
      </c>
      <c r="J10" s="121"/>
      <c r="K10" s="4" t="s">
        <v>18</v>
      </c>
      <c r="L10" s="35">
        <v>9613331926</v>
      </c>
      <c r="M10" s="36"/>
    </row>
    <row r="11" spans="1:14">
      <c r="A11" s="125" t="s">
        <v>113</v>
      </c>
      <c r="B11" s="125"/>
      <c r="C11" s="4" t="s">
        <v>19</v>
      </c>
      <c r="D11" s="35">
        <v>9678762972</v>
      </c>
      <c r="E11" s="36"/>
      <c r="F11" s="115"/>
      <c r="G11" s="116"/>
      <c r="H11" s="116"/>
      <c r="I11" s="107" t="s">
        <v>264</v>
      </c>
      <c r="J11" s="109"/>
      <c r="K11" s="17" t="s">
        <v>18</v>
      </c>
      <c r="L11" s="35">
        <v>9365330374</v>
      </c>
      <c r="M11" s="36"/>
    </row>
    <row r="12" spans="1:14">
      <c r="A12" s="125" t="s">
        <v>114</v>
      </c>
      <c r="B12" s="125"/>
      <c r="C12" s="4" t="s">
        <v>20</v>
      </c>
      <c r="D12" s="35">
        <v>8473011853</v>
      </c>
      <c r="E12" s="36"/>
      <c r="F12" s="115"/>
      <c r="G12" s="116"/>
      <c r="H12" s="116"/>
      <c r="I12" s="120" t="s">
        <v>118</v>
      </c>
      <c r="J12" s="121"/>
      <c r="K12" s="4" t="s">
        <v>20</v>
      </c>
      <c r="L12" s="35">
        <v>9864837186</v>
      </c>
      <c r="M12" s="36"/>
    </row>
    <row r="13" spans="1:14">
      <c r="A13" s="125" t="s">
        <v>115</v>
      </c>
      <c r="B13" s="125"/>
      <c r="C13" s="4" t="s">
        <v>21</v>
      </c>
      <c r="D13" s="35">
        <v>9854139261</v>
      </c>
      <c r="E13" s="36"/>
      <c r="F13" s="115"/>
      <c r="G13" s="116"/>
      <c r="H13" s="116"/>
      <c r="I13" s="120" t="s">
        <v>119</v>
      </c>
      <c r="J13" s="121"/>
      <c r="K13" s="4" t="s">
        <v>21</v>
      </c>
      <c r="L13" s="35">
        <v>7399306559</v>
      </c>
      <c r="M13" s="36"/>
    </row>
    <row r="14" spans="1:14">
      <c r="A14" s="122" t="s">
        <v>23</v>
      </c>
      <c r="B14" s="123"/>
      <c r="C14" s="124"/>
      <c r="D14" s="89" t="s">
        <v>116</v>
      </c>
      <c r="E14" s="89"/>
      <c r="F14" s="115"/>
      <c r="G14" s="116"/>
      <c r="H14" s="116"/>
      <c r="I14" s="117"/>
      <c r="J14" s="117"/>
      <c r="K14" s="117"/>
      <c r="L14" s="117"/>
      <c r="M14" s="117"/>
      <c r="N14" s="7"/>
    </row>
    <row r="15" spans="1:14">
      <c r="A15" s="112"/>
      <c r="B15" s="112"/>
      <c r="C15" s="112"/>
      <c r="D15" s="112"/>
      <c r="E15" s="112"/>
      <c r="F15" s="112"/>
      <c r="G15" s="112"/>
      <c r="H15" s="112"/>
      <c r="I15" s="112"/>
      <c r="J15" s="112"/>
      <c r="K15" s="112"/>
      <c r="L15" s="112"/>
      <c r="M15" s="112"/>
    </row>
    <row r="16" spans="1:14">
      <c r="A16" s="111" t="s">
        <v>48</v>
      </c>
      <c r="B16" s="111"/>
      <c r="C16" s="111"/>
      <c r="D16" s="111"/>
      <c r="E16" s="111"/>
      <c r="F16" s="111"/>
      <c r="G16" s="111"/>
      <c r="H16" s="111"/>
      <c r="I16" s="111"/>
      <c r="J16" s="111"/>
      <c r="K16" s="111"/>
      <c r="L16" s="111"/>
      <c r="M16" s="111"/>
    </row>
    <row r="17" spans="1:13" ht="32.25" customHeight="1">
      <c r="A17" s="87" t="s">
        <v>60</v>
      </c>
      <c r="B17" s="87"/>
      <c r="C17" s="87"/>
      <c r="D17" s="87"/>
      <c r="E17" s="87"/>
      <c r="F17" s="87"/>
      <c r="G17" s="87"/>
      <c r="H17" s="87"/>
      <c r="I17" s="87"/>
      <c r="J17" s="87"/>
      <c r="K17" s="87"/>
      <c r="L17" s="87"/>
      <c r="M17" s="87"/>
    </row>
    <row r="18" spans="1:13">
      <c r="A18" s="86" t="s">
        <v>61</v>
      </c>
      <c r="B18" s="86"/>
      <c r="C18" s="86"/>
      <c r="D18" s="86"/>
      <c r="E18" s="86"/>
      <c r="F18" s="86"/>
      <c r="G18" s="86"/>
      <c r="H18" s="86"/>
      <c r="I18" s="86"/>
      <c r="J18" s="86"/>
      <c r="K18" s="86"/>
      <c r="L18" s="86"/>
      <c r="M18" s="86"/>
    </row>
    <row r="19" spans="1:13">
      <c r="A19" s="86" t="s">
        <v>49</v>
      </c>
      <c r="B19" s="86"/>
      <c r="C19" s="86"/>
      <c r="D19" s="86"/>
      <c r="E19" s="86"/>
      <c r="F19" s="86"/>
      <c r="G19" s="86"/>
      <c r="H19" s="86"/>
      <c r="I19" s="86"/>
      <c r="J19" s="86"/>
      <c r="K19" s="86"/>
      <c r="L19" s="86"/>
      <c r="M19" s="86"/>
    </row>
    <row r="20" spans="1:13">
      <c r="A20" s="86" t="s">
        <v>43</v>
      </c>
      <c r="B20" s="86"/>
      <c r="C20" s="86"/>
      <c r="D20" s="86"/>
      <c r="E20" s="86"/>
      <c r="F20" s="86"/>
      <c r="G20" s="86"/>
      <c r="H20" s="86"/>
      <c r="I20" s="86"/>
      <c r="J20" s="86"/>
      <c r="K20" s="86"/>
      <c r="L20" s="86"/>
      <c r="M20" s="86"/>
    </row>
    <row r="21" spans="1:13">
      <c r="A21" s="86" t="s">
        <v>50</v>
      </c>
      <c r="B21" s="86"/>
      <c r="C21" s="86"/>
      <c r="D21" s="86"/>
      <c r="E21" s="86"/>
      <c r="F21" s="86"/>
      <c r="G21" s="86"/>
      <c r="H21" s="86"/>
      <c r="I21" s="86"/>
      <c r="J21" s="86"/>
      <c r="K21" s="86"/>
      <c r="L21" s="86"/>
      <c r="M21" s="86"/>
    </row>
    <row r="22" spans="1:13">
      <c r="A22" s="86" t="s">
        <v>44</v>
      </c>
      <c r="B22" s="86"/>
      <c r="C22" s="86"/>
      <c r="D22" s="86"/>
      <c r="E22" s="86"/>
      <c r="F22" s="86"/>
      <c r="G22" s="86"/>
      <c r="H22" s="86"/>
      <c r="I22" s="86"/>
      <c r="J22" s="86"/>
      <c r="K22" s="86"/>
      <c r="L22" s="86"/>
      <c r="M22" s="86"/>
    </row>
    <row r="23" spans="1:13">
      <c r="A23" s="88" t="s">
        <v>53</v>
      </c>
      <c r="B23" s="88"/>
      <c r="C23" s="88"/>
      <c r="D23" s="88"/>
      <c r="E23" s="88"/>
      <c r="F23" s="88"/>
      <c r="G23" s="88"/>
      <c r="H23" s="88"/>
      <c r="I23" s="88"/>
      <c r="J23" s="88"/>
      <c r="K23" s="88"/>
      <c r="L23" s="88"/>
      <c r="M23" s="88"/>
    </row>
    <row r="24" spans="1:13">
      <c r="A24" s="86" t="s">
        <v>45</v>
      </c>
      <c r="B24" s="86"/>
      <c r="C24" s="86"/>
      <c r="D24" s="86"/>
      <c r="E24" s="86"/>
      <c r="F24" s="86"/>
      <c r="G24" s="86"/>
      <c r="H24" s="86"/>
      <c r="I24" s="86"/>
      <c r="J24" s="86"/>
      <c r="K24" s="86"/>
      <c r="L24" s="86"/>
      <c r="M24" s="86"/>
    </row>
    <row r="25" spans="1:13">
      <c r="A25" s="86" t="s">
        <v>46</v>
      </c>
      <c r="B25" s="86"/>
      <c r="C25" s="86"/>
      <c r="D25" s="86"/>
      <c r="E25" s="86"/>
      <c r="F25" s="86"/>
      <c r="G25" s="86"/>
      <c r="H25" s="86"/>
      <c r="I25" s="86"/>
      <c r="J25" s="86"/>
      <c r="K25" s="86"/>
      <c r="L25" s="86"/>
      <c r="M25" s="86"/>
    </row>
    <row r="26" spans="1:13">
      <c r="A26" s="86" t="s">
        <v>47</v>
      </c>
      <c r="B26" s="86"/>
      <c r="C26" s="86"/>
      <c r="D26" s="86"/>
      <c r="E26" s="86"/>
      <c r="F26" s="86"/>
      <c r="G26" s="86"/>
      <c r="H26" s="86"/>
      <c r="I26" s="86"/>
      <c r="J26" s="86"/>
      <c r="K26" s="86"/>
      <c r="L26" s="86"/>
      <c r="M26" s="86"/>
    </row>
    <row r="27" spans="1:13">
      <c r="A27" s="85" t="s">
        <v>51</v>
      </c>
      <c r="B27" s="85"/>
      <c r="C27" s="85"/>
      <c r="D27" s="85"/>
      <c r="E27" s="85"/>
      <c r="F27" s="85"/>
      <c r="G27" s="85"/>
      <c r="H27" s="85"/>
      <c r="I27" s="85"/>
      <c r="J27" s="85"/>
      <c r="K27" s="85"/>
      <c r="L27" s="85"/>
      <c r="M27" s="85"/>
    </row>
    <row r="28" spans="1:13">
      <c r="A28" s="86" t="s">
        <v>52</v>
      </c>
      <c r="B28" s="86"/>
      <c r="C28" s="86"/>
      <c r="D28" s="86"/>
      <c r="E28" s="86"/>
      <c r="F28" s="86"/>
      <c r="G28" s="86"/>
      <c r="H28" s="86"/>
      <c r="I28" s="86"/>
      <c r="J28" s="86"/>
      <c r="K28" s="86"/>
      <c r="L28" s="86"/>
      <c r="M28" s="86"/>
    </row>
    <row r="29" spans="1:13" ht="44.25" customHeight="1">
      <c r="A29" s="83" t="s">
        <v>62</v>
      </c>
      <c r="B29" s="83"/>
      <c r="C29" s="83"/>
      <c r="D29" s="83"/>
      <c r="E29" s="83"/>
      <c r="F29" s="83"/>
      <c r="G29" s="83"/>
      <c r="H29" s="83"/>
      <c r="I29" s="83"/>
      <c r="J29" s="83"/>
      <c r="K29" s="83"/>
      <c r="L29" s="83"/>
      <c r="M29" s="83"/>
    </row>
  </sheetData>
  <sheetProtection deleteColumns="0" deleteRows="0"/>
  <mergeCells count="50">
    <mergeCell ref="A7:M7"/>
    <mergeCell ref="A5:B5"/>
    <mergeCell ref="A6:B6"/>
    <mergeCell ref="F3:H6"/>
    <mergeCell ref="A3:E3"/>
    <mergeCell ref="I3:M3"/>
    <mergeCell ref="I4:M4"/>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1:M1"/>
    <mergeCell ref="A2:B2"/>
    <mergeCell ref="D6:E6"/>
    <mergeCell ref="C2:D2"/>
    <mergeCell ref="I5:J5"/>
    <mergeCell ref="I6:J6"/>
    <mergeCell ref="K6:L6"/>
    <mergeCell ref="K5:M5"/>
    <mergeCell ref="A4:E4"/>
    <mergeCell ref="C5:E5"/>
    <mergeCell ref="K2:L2"/>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s>
  <dataValidations xWindow="902" yWindow="480" count="3">
    <dataValidation allowBlank="1" showInputMessage="1" showErrorMessage="1" prompt="Mobile No." sqref="C6 L10:L13 D10:D13 K6:L6"/>
    <dataValidation allowBlank="1" showInputMessage="1" showErrorMessage="1" prompt="E-mail Id" sqref="D14:E14 M10:M13 E10:E13 M6 D6:E6"/>
    <dataValidation allowBlank="1" showInputMessage="1" showErrorMessage="1" prompt="Insert Unique Id of Mobile Health Team" sqref="E8 M8"/>
  </dataValidations>
  <hyperlinks>
    <hyperlink ref="D6" r:id="rId1"/>
  </hyperlinks>
  <printOptions horizontalCentered="1"/>
  <pageMargins left="0.37" right="0.23" top="0.43" bottom="0.45" header="0.3" footer="0.3"/>
  <pageSetup paperSize="9" scale="94" orientation="landscape" horizontalDpi="0" verticalDpi="0" r:id="rId2"/>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D3" sqref="D3:D4"/>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3" customWidth="1"/>
    <col min="6" max="6" width="17" style="1" customWidth="1"/>
    <col min="7" max="7" width="6.140625" style="13" customWidth="1"/>
    <col min="8" max="8" width="6.28515625" style="13"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32" t="s">
        <v>897</v>
      </c>
      <c r="B1" s="132"/>
      <c r="C1" s="132"/>
      <c r="D1" s="133"/>
      <c r="E1" s="133"/>
      <c r="F1" s="133"/>
      <c r="G1" s="133"/>
      <c r="H1" s="133"/>
      <c r="I1" s="133"/>
      <c r="J1" s="133"/>
      <c r="K1" s="133"/>
      <c r="L1" s="133"/>
      <c r="M1" s="133"/>
      <c r="N1" s="133"/>
      <c r="O1" s="133"/>
      <c r="P1" s="133"/>
      <c r="Q1" s="133"/>
      <c r="R1" s="133"/>
      <c r="S1" s="133"/>
      <c r="T1" s="13"/>
    </row>
    <row r="2" spans="1:20" ht="16.5" customHeight="1">
      <c r="A2" s="136" t="s">
        <v>63</v>
      </c>
      <c r="B2" s="137"/>
      <c r="C2" s="137"/>
      <c r="D2" s="22">
        <v>43374</v>
      </c>
      <c r="E2" s="52"/>
      <c r="F2" s="52"/>
      <c r="G2" s="52"/>
      <c r="H2" s="52"/>
      <c r="I2" s="52"/>
      <c r="J2" s="52"/>
      <c r="K2" s="52"/>
      <c r="L2" s="52"/>
      <c r="M2" s="52"/>
      <c r="N2" s="52"/>
      <c r="O2" s="52"/>
      <c r="P2" s="52"/>
      <c r="Q2" s="52"/>
      <c r="R2" s="52"/>
      <c r="S2" s="52"/>
      <c r="T2" s="13"/>
    </row>
    <row r="3" spans="1:20" ht="24" customHeight="1">
      <c r="A3" s="138" t="s">
        <v>14</v>
      </c>
      <c r="B3" s="134" t="s">
        <v>65</v>
      </c>
      <c r="C3" s="139" t="s">
        <v>7</v>
      </c>
      <c r="D3" s="139" t="s">
        <v>59</v>
      </c>
      <c r="E3" s="139" t="s">
        <v>16</v>
      </c>
      <c r="F3" s="140" t="s">
        <v>17</v>
      </c>
      <c r="G3" s="139" t="s">
        <v>8</v>
      </c>
      <c r="H3" s="139"/>
      <c r="I3" s="139"/>
      <c r="J3" s="139" t="s">
        <v>35</v>
      </c>
      <c r="K3" s="134" t="s">
        <v>37</v>
      </c>
      <c r="L3" s="134" t="s">
        <v>54</v>
      </c>
      <c r="M3" s="134" t="s">
        <v>55</v>
      </c>
      <c r="N3" s="134" t="s">
        <v>38</v>
      </c>
      <c r="O3" s="134" t="s">
        <v>39</v>
      </c>
      <c r="P3" s="138" t="s">
        <v>58</v>
      </c>
      <c r="Q3" s="139" t="s">
        <v>56</v>
      </c>
      <c r="R3" s="139" t="s">
        <v>36</v>
      </c>
      <c r="S3" s="139" t="s">
        <v>57</v>
      </c>
      <c r="T3" s="139" t="s">
        <v>13</v>
      </c>
    </row>
    <row r="4" spans="1:20" ht="25.5" customHeight="1">
      <c r="A4" s="138"/>
      <c r="B4" s="141"/>
      <c r="C4" s="139"/>
      <c r="D4" s="139"/>
      <c r="E4" s="139"/>
      <c r="F4" s="140"/>
      <c r="G4" s="51" t="s">
        <v>9</v>
      </c>
      <c r="H4" s="51" t="s">
        <v>10</v>
      </c>
      <c r="I4" s="51" t="s">
        <v>11</v>
      </c>
      <c r="J4" s="139"/>
      <c r="K4" s="135"/>
      <c r="L4" s="135"/>
      <c r="M4" s="135"/>
      <c r="N4" s="135"/>
      <c r="O4" s="135"/>
      <c r="P4" s="138"/>
      <c r="Q4" s="138"/>
      <c r="R4" s="139"/>
      <c r="S4" s="139"/>
      <c r="T4" s="139"/>
    </row>
    <row r="5" spans="1:20">
      <c r="A5" s="4">
        <v>1</v>
      </c>
      <c r="B5" s="14" t="s">
        <v>66</v>
      </c>
      <c r="C5" s="55" t="s">
        <v>265</v>
      </c>
      <c r="D5" s="55" t="s">
        <v>27</v>
      </c>
      <c r="E5" s="60">
        <v>18110716802</v>
      </c>
      <c r="F5" s="60" t="s">
        <v>72</v>
      </c>
      <c r="G5" s="60">
        <v>99</v>
      </c>
      <c r="H5" s="60">
        <v>109</v>
      </c>
      <c r="I5" s="14">
        <f>+G5+H5</f>
        <v>208</v>
      </c>
      <c r="J5" s="60">
        <v>7399119673</v>
      </c>
      <c r="K5" s="60" t="s">
        <v>89</v>
      </c>
      <c r="L5" s="55" t="s">
        <v>249</v>
      </c>
      <c r="M5" s="55">
        <v>9577368493</v>
      </c>
      <c r="N5" s="55" t="s">
        <v>250</v>
      </c>
      <c r="O5" s="55">
        <v>8822264425</v>
      </c>
      <c r="P5" s="76">
        <v>43374</v>
      </c>
      <c r="Q5" s="77" t="s">
        <v>77</v>
      </c>
      <c r="R5" s="55">
        <v>40</v>
      </c>
      <c r="S5" s="55" t="s">
        <v>76</v>
      </c>
      <c r="T5" s="55"/>
    </row>
    <row r="6" spans="1:20">
      <c r="A6" s="4">
        <v>2</v>
      </c>
      <c r="B6" s="14" t="s">
        <v>66</v>
      </c>
      <c r="C6" s="55" t="s">
        <v>89</v>
      </c>
      <c r="D6" s="55" t="s">
        <v>29</v>
      </c>
      <c r="E6" s="60">
        <v>13</v>
      </c>
      <c r="F6" s="60"/>
      <c r="G6" s="60">
        <v>20</v>
      </c>
      <c r="H6" s="60">
        <v>17</v>
      </c>
      <c r="I6" s="14">
        <f>+G6+H6</f>
        <v>37</v>
      </c>
      <c r="J6" s="60">
        <v>9613503724</v>
      </c>
      <c r="K6" s="60" t="s">
        <v>323</v>
      </c>
      <c r="L6" s="55" t="s">
        <v>249</v>
      </c>
      <c r="M6" s="55">
        <v>9577368493</v>
      </c>
      <c r="N6" s="55" t="s">
        <v>250</v>
      </c>
      <c r="O6" s="55">
        <v>8822264425</v>
      </c>
      <c r="P6" s="76">
        <v>43374</v>
      </c>
      <c r="Q6" s="77" t="s">
        <v>77</v>
      </c>
      <c r="R6" s="55">
        <v>40</v>
      </c>
      <c r="S6" s="55" t="s">
        <v>76</v>
      </c>
      <c r="T6" s="55"/>
    </row>
    <row r="7" spans="1:20">
      <c r="A7" s="4">
        <v>3</v>
      </c>
      <c r="B7" s="14" t="s">
        <v>67</v>
      </c>
      <c r="C7" s="55" t="s">
        <v>266</v>
      </c>
      <c r="D7" s="55" t="s">
        <v>27</v>
      </c>
      <c r="E7" s="60">
        <v>18110701501</v>
      </c>
      <c r="F7" s="60" t="s">
        <v>267</v>
      </c>
      <c r="G7" s="60">
        <v>121</v>
      </c>
      <c r="H7" s="60">
        <v>85</v>
      </c>
      <c r="I7" s="14">
        <f t="shared" ref="I7:I69" si="0">+G7+H7</f>
        <v>206</v>
      </c>
      <c r="J7" s="60">
        <v>9957486323</v>
      </c>
      <c r="K7" s="60" t="s">
        <v>247</v>
      </c>
      <c r="L7" s="55" t="s">
        <v>324</v>
      </c>
      <c r="M7" s="55">
        <v>9613091396</v>
      </c>
      <c r="N7" s="55" t="s">
        <v>325</v>
      </c>
      <c r="O7" s="55">
        <v>9613106672</v>
      </c>
      <c r="P7" s="76">
        <v>43374</v>
      </c>
      <c r="Q7" s="77" t="s">
        <v>77</v>
      </c>
      <c r="R7" s="55">
        <v>20</v>
      </c>
      <c r="S7" s="55" t="s">
        <v>76</v>
      </c>
      <c r="T7" s="55"/>
    </row>
    <row r="8" spans="1:20">
      <c r="A8" s="4">
        <v>4</v>
      </c>
      <c r="B8" s="14" t="s">
        <v>67</v>
      </c>
      <c r="C8" s="55" t="s">
        <v>268</v>
      </c>
      <c r="D8" s="55" t="s">
        <v>29</v>
      </c>
      <c r="E8" s="60"/>
      <c r="F8" s="55"/>
      <c r="G8" s="60">
        <v>17</v>
      </c>
      <c r="H8" s="60">
        <v>22</v>
      </c>
      <c r="I8" s="14">
        <f t="shared" si="0"/>
        <v>39</v>
      </c>
      <c r="J8" s="78">
        <v>9957285243</v>
      </c>
      <c r="K8" s="60" t="s">
        <v>326</v>
      </c>
      <c r="L8" s="61" t="s">
        <v>324</v>
      </c>
      <c r="M8" s="61">
        <v>9613091396</v>
      </c>
      <c r="N8" s="61" t="s">
        <v>325</v>
      </c>
      <c r="O8" s="61">
        <v>9613106672</v>
      </c>
      <c r="P8" s="53">
        <v>43374</v>
      </c>
      <c r="Q8" s="60" t="s">
        <v>77</v>
      </c>
      <c r="R8" s="55">
        <v>20</v>
      </c>
      <c r="S8" s="55" t="s">
        <v>76</v>
      </c>
      <c r="T8" s="55"/>
    </row>
    <row r="9" spans="1:20">
      <c r="A9" s="4">
        <v>5</v>
      </c>
      <c r="B9" s="14" t="s">
        <v>66</v>
      </c>
      <c r="C9" s="55" t="s">
        <v>265</v>
      </c>
      <c r="D9" s="55" t="s">
        <v>27</v>
      </c>
      <c r="E9" s="60">
        <v>18110716802</v>
      </c>
      <c r="F9" s="55" t="s">
        <v>72</v>
      </c>
      <c r="G9" s="60">
        <v>99</v>
      </c>
      <c r="H9" s="60">
        <v>109</v>
      </c>
      <c r="I9" s="14">
        <f t="shared" si="0"/>
        <v>208</v>
      </c>
      <c r="J9" s="78">
        <v>7399119673</v>
      </c>
      <c r="K9" s="60" t="s">
        <v>89</v>
      </c>
      <c r="L9" s="61" t="s">
        <v>249</v>
      </c>
      <c r="M9" s="61">
        <v>9577368493</v>
      </c>
      <c r="N9" s="61" t="s">
        <v>250</v>
      </c>
      <c r="O9" s="61">
        <v>8822264425</v>
      </c>
      <c r="P9" s="53">
        <v>43376</v>
      </c>
      <c r="Q9" s="60" t="s">
        <v>79</v>
      </c>
      <c r="R9" s="55">
        <v>42</v>
      </c>
      <c r="S9" s="55" t="s">
        <v>76</v>
      </c>
      <c r="T9" s="55"/>
    </row>
    <row r="10" spans="1:20">
      <c r="A10" s="4">
        <v>6</v>
      </c>
      <c r="B10" s="14" t="s">
        <v>66</v>
      </c>
      <c r="C10" s="55" t="s">
        <v>269</v>
      </c>
      <c r="D10" s="55" t="s">
        <v>29</v>
      </c>
      <c r="E10" s="79"/>
      <c r="F10" s="55"/>
      <c r="G10" s="60">
        <v>19</v>
      </c>
      <c r="H10" s="60">
        <v>24</v>
      </c>
      <c r="I10" s="14">
        <f t="shared" si="0"/>
        <v>43</v>
      </c>
      <c r="J10" s="60">
        <v>9613384783</v>
      </c>
      <c r="K10" s="60" t="s">
        <v>327</v>
      </c>
      <c r="L10" s="65" t="s">
        <v>249</v>
      </c>
      <c r="M10" s="65">
        <v>9577368493</v>
      </c>
      <c r="N10" s="70" t="s">
        <v>250</v>
      </c>
      <c r="O10" s="65">
        <v>8822264425</v>
      </c>
      <c r="P10" s="53">
        <v>43376</v>
      </c>
      <c r="Q10" s="60" t="s">
        <v>79</v>
      </c>
      <c r="R10" s="55">
        <v>42</v>
      </c>
      <c r="S10" s="55" t="s">
        <v>76</v>
      </c>
      <c r="T10" s="55"/>
    </row>
    <row r="11" spans="1:20">
      <c r="A11" s="4">
        <v>7</v>
      </c>
      <c r="B11" s="14" t="s">
        <v>67</v>
      </c>
      <c r="C11" s="55" t="s">
        <v>266</v>
      </c>
      <c r="D11" s="55" t="s">
        <v>27</v>
      </c>
      <c r="E11" s="60">
        <v>18110701501</v>
      </c>
      <c r="F11" s="60" t="s">
        <v>267</v>
      </c>
      <c r="G11" s="60">
        <v>121</v>
      </c>
      <c r="H11" s="60">
        <v>85</v>
      </c>
      <c r="I11" s="14">
        <f t="shared" si="0"/>
        <v>206</v>
      </c>
      <c r="J11" s="60">
        <v>9957486323</v>
      </c>
      <c r="K11" s="60" t="s">
        <v>247</v>
      </c>
      <c r="L11" s="55" t="s">
        <v>324</v>
      </c>
      <c r="M11" s="55">
        <v>9613091396</v>
      </c>
      <c r="N11" s="55" t="s">
        <v>328</v>
      </c>
      <c r="O11" s="55">
        <v>9957292219</v>
      </c>
      <c r="P11" s="76">
        <v>43376</v>
      </c>
      <c r="Q11" s="77" t="s">
        <v>79</v>
      </c>
      <c r="R11" s="55">
        <v>20</v>
      </c>
      <c r="S11" s="55" t="s">
        <v>76</v>
      </c>
      <c r="T11" s="55"/>
    </row>
    <row r="12" spans="1:20">
      <c r="A12" s="4">
        <v>8</v>
      </c>
      <c r="B12" s="14" t="s">
        <v>67</v>
      </c>
      <c r="C12" s="55" t="s">
        <v>213</v>
      </c>
      <c r="D12" s="55" t="s">
        <v>29</v>
      </c>
      <c r="E12" s="79"/>
      <c r="F12" s="55"/>
      <c r="G12" s="60">
        <v>21</v>
      </c>
      <c r="H12" s="60">
        <v>13</v>
      </c>
      <c r="I12" s="14">
        <f t="shared" si="0"/>
        <v>34</v>
      </c>
      <c r="J12" s="60">
        <v>9954567726</v>
      </c>
      <c r="K12" s="60" t="s">
        <v>326</v>
      </c>
      <c r="L12" s="65" t="s">
        <v>324</v>
      </c>
      <c r="M12" s="65">
        <v>9613091396</v>
      </c>
      <c r="N12" s="65" t="s">
        <v>328</v>
      </c>
      <c r="O12" s="65">
        <v>9957292219</v>
      </c>
      <c r="P12" s="53">
        <v>43376</v>
      </c>
      <c r="Q12" s="60" t="s">
        <v>79</v>
      </c>
      <c r="R12" s="55">
        <v>21</v>
      </c>
      <c r="S12" s="55" t="s">
        <v>76</v>
      </c>
      <c r="T12" s="55"/>
    </row>
    <row r="13" spans="1:20">
      <c r="A13" s="4">
        <v>9</v>
      </c>
      <c r="B13" s="14" t="s">
        <v>66</v>
      </c>
      <c r="C13" s="55" t="s">
        <v>270</v>
      </c>
      <c r="D13" s="55" t="s">
        <v>29</v>
      </c>
      <c r="E13" s="60">
        <v>304</v>
      </c>
      <c r="F13" s="55"/>
      <c r="G13" s="60">
        <v>45</v>
      </c>
      <c r="H13" s="60">
        <v>38</v>
      </c>
      <c r="I13" s="14">
        <f t="shared" si="0"/>
        <v>83</v>
      </c>
      <c r="J13" s="78">
        <v>8753025126</v>
      </c>
      <c r="K13" s="60" t="s">
        <v>329</v>
      </c>
      <c r="L13" s="65" t="s">
        <v>330</v>
      </c>
      <c r="M13" s="65">
        <v>9435084493</v>
      </c>
      <c r="N13" s="65" t="s">
        <v>331</v>
      </c>
      <c r="O13" s="65">
        <v>9859670548</v>
      </c>
      <c r="P13" s="53">
        <v>43377</v>
      </c>
      <c r="Q13" s="60" t="s">
        <v>80</v>
      </c>
      <c r="R13" s="55">
        <v>44</v>
      </c>
      <c r="S13" s="55" t="s">
        <v>76</v>
      </c>
      <c r="T13" s="55"/>
    </row>
    <row r="14" spans="1:20">
      <c r="A14" s="4">
        <v>10</v>
      </c>
      <c r="B14" s="14" t="s">
        <v>67</v>
      </c>
      <c r="C14" s="55" t="s">
        <v>271</v>
      </c>
      <c r="D14" s="55" t="s">
        <v>29</v>
      </c>
      <c r="E14" s="60">
        <v>305</v>
      </c>
      <c r="F14" s="55"/>
      <c r="G14" s="60">
        <v>48</v>
      </c>
      <c r="H14" s="60">
        <v>39</v>
      </c>
      <c r="I14" s="14">
        <f t="shared" si="0"/>
        <v>87</v>
      </c>
      <c r="J14" s="78">
        <v>9859362938</v>
      </c>
      <c r="K14" s="60" t="s">
        <v>329</v>
      </c>
      <c r="L14" s="55" t="s">
        <v>330</v>
      </c>
      <c r="M14" s="55">
        <v>9435084493</v>
      </c>
      <c r="N14" s="55" t="s">
        <v>331</v>
      </c>
      <c r="O14" s="55">
        <v>9859670548</v>
      </c>
      <c r="P14" s="53">
        <v>43377</v>
      </c>
      <c r="Q14" s="60" t="s">
        <v>80</v>
      </c>
      <c r="R14" s="55">
        <v>43</v>
      </c>
      <c r="S14" s="55" t="s">
        <v>76</v>
      </c>
      <c r="T14" s="55"/>
    </row>
    <row r="15" spans="1:20">
      <c r="A15" s="4">
        <v>11</v>
      </c>
      <c r="B15" s="14" t="s">
        <v>66</v>
      </c>
      <c r="C15" s="55" t="s">
        <v>272</v>
      </c>
      <c r="D15" s="55" t="s">
        <v>29</v>
      </c>
      <c r="E15" s="60">
        <v>306</v>
      </c>
      <c r="F15" s="55"/>
      <c r="G15" s="60">
        <v>44</v>
      </c>
      <c r="H15" s="60">
        <v>39</v>
      </c>
      <c r="I15" s="14">
        <f t="shared" si="0"/>
        <v>83</v>
      </c>
      <c r="J15" s="60">
        <v>7399489296</v>
      </c>
      <c r="K15" s="60" t="s">
        <v>329</v>
      </c>
      <c r="L15" s="65" t="s">
        <v>330</v>
      </c>
      <c r="M15" s="65">
        <v>9435084493</v>
      </c>
      <c r="N15" s="65" t="s">
        <v>331</v>
      </c>
      <c r="O15" s="65">
        <v>9859670548</v>
      </c>
      <c r="P15" s="53">
        <v>43377</v>
      </c>
      <c r="Q15" s="60" t="s">
        <v>80</v>
      </c>
      <c r="R15" s="55">
        <v>45</v>
      </c>
      <c r="S15" s="55" t="s">
        <v>76</v>
      </c>
      <c r="T15" s="55"/>
    </row>
    <row r="16" spans="1:20">
      <c r="A16" s="4">
        <v>12</v>
      </c>
      <c r="B16" s="14" t="s">
        <v>67</v>
      </c>
      <c r="C16" s="55" t="s">
        <v>273</v>
      </c>
      <c r="D16" s="55" t="s">
        <v>29</v>
      </c>
      <c r="E16" s="60">
        <v>194</v>
      </c>
      <c r="F16" s="55"/>
      <c r="G16" s="60">
        <v>26</v>
      </c>
      <c r="H16" s="60">
        <v>19</v>
      </c>
      <c r="I16" s="14">
        <f t="shared" si="0"/>
        <v>45</v>
      </c>
      <c r="J16" s="78" t="s">
        <v>84</v>
      </c>
      <c r="K16" s="60" t="s">
        <v>329</v>
      </c>
      <c r="L16" s="65" t="s">
        <v>330</v>
      </c>
      <c r="M16" s="65">
        <v>9435084493</v>
      </c>
      <c r="N16" s="65" t="s">
        <v>331</v>
      </c>
      <c r="O16" s="65">
        <v>9859670548</v>
      </c>
      <c r="P16" s="53">
        <v>43377</v>
      </c>
      <c r="Q16" s="60" t="s">
        <v>80</v>
      </c>
      <c r="R16" s="55">
        <v>46</v>
      </c>
      <c r="S16" s="55" t="s">
        <v>76</v>
      </c>
      <c r="T16" s="55"/>
    </row>
    <row r="17" spans="1:20">
      <c r="A17" s="4">
        <v>13</v>
      </c>
      <c r="B17" s="14" t="s">
        <v>66</v>
      </c>
      <c r="C17" s="55" t="s">
        <v>274</v>
      </c>
      <c r="D17" s="55" t="s">
        <v>29</v>
      </c>
      <c r="E17" s="60">
        <v>35</v>
      </c>
      <c r="F17" s="55"/>
      <c r="G17" s="60">
        <v>28</v>
      </c>
      <c r="H17" s="60">
        <v>23</v>
      </c>
      <c r="I17" s="14">
        <f t="shared" si="0"/>
        <v>51</v>
      </c>
      <c r="J17" s="78">
        <v>9613964892</v>
      </c>
      <c r="K17" s="60" t="s">
        <v>332</v>
      </c>
      <c r="L17" s="65" t="s">
        <v>333</v>
      </c>
      <c r="M17" s="65">
        <v>7399493028</v>
      </c>
      <c r="N17" s="65" t="s">
        <v>334</v>
      </c>
      <c r="O17" s="65">
        <v>9859706496</v>
      </c>
      <c r="P17" s="53">
        <v>43378</v>
      </c>
      <c r="Q17" s="60" t="s">
        <v>81</v>
      </c>
      <c r="R17" s="55">
        <v>46</v>
      </c>
      <c r="S17" s="55" t="s">
        <v>76</v>
      </c>
      <c r="T17" s="55"/>
    </row>
    <row r="18" spans="1:20">
      <c r="A18" s="4">
        <v>14</v>
      </c>
      <c r="B18" s="14" t="s">
        <v>67</v>
      </c>
      <c r="C18" s="55" t="s">
        <v>275</v>
      </c>
      <c r="D18" s="55" t="s">
        <v>29</v>
      </c>
      <c r="E18" s="79">
        <v>36</v>
      </c>
      <c r="F18" s="55"/>
      <c r="G18" s="60">
        <v>32</v>
      </c>
      <c r="H18" s="60">
        <v>29</v>
      </c>
      <c r="I18" s="14">
        <f t="shared" si="0"/>
        <v>61</v>
      </c>
      <c r="J18" s="60">
        <v>9678119020</v>
      </c>
      <c r="K18" s="60" t="s">
        <v>332</v>
      </c>
      <c r="L18" s="65" t="s">
        <v>333</v>
      </c>
      <c r="M18" s="65">
        <v>7399493028</v>
      </c>
      <c r="N18" s="65" t="s">
        <v>334</v>
      </c>
      <c r="O18" s="65">
        <v>9859706496</v>
      </c>
      <c r="P18" s="53">
        <v>43378</v>
      </c>
      <c r="Q18" s="60" t="s">
        <v>81</v>
      </c>
      <c r="R18" s="55">
        <v>42</v>
      </c>
      <c r="S18" s="55" t="s">
        <v>76</v>
      </c>
      <c r="T18" s="55"/>
    </row>
    <row r="19" spans="1:20">
      <c r="A19" s="4">
        <v>15</v>
      </c>
      <c r="B19" s="14" t="s">
        <v>66</v>
      </c>
      <c r="C19" s="55" t="s">
        <v>276</v>
      </c>
      <c r="D19" s="55" t="s">
        <v>29</v>
      </c>
      <c r="E19" s="60">
        <v>303</v>
      </c>
      <c r="F19" s="60"/>
      <c r="G19" s="60">
        <v>35</v>
      </c>
      <c r="H19" s="60">
        <v>31</v>
      </c>
      <c r="I19" s="14">
        <f t="shared" si="0"/>
        <v>66</v>
      </c>
      <c r="J19" s="60">
        <v>9613107402</v>
      </c>
      <c r="K19" s="60" t="s">
        <v>332</v>
      </c>
      <c r="L19" s="55" t="s">
        <v>333</v>
      </c>
      <c r="M19" s="55">
        <v>7399493028</v>
      </c>
      <c r="N19" s="55" t="s">
        <v>334</v>
      </c>
      <c r="O19" s="55">
        <v>9859706496</v>
      </c>
      <c r="P19" s="53">
        <v>43379</v>
      </c>
      <c r="Q19" s="77" t="s">
        <v>75</v>
      </c>
      <c r="R19" s="55">
        <v>43</v>
      </c>
      <c r="S19" s="55" t="s">
        <v>76</v>
      </c>
      <c r="T19" s="55"/>
    </row>
    <row r="20" spans="1:20">
      <c r="A20" s="4">
        <v>16</v>
      </c>
      <c r="B20" s="14" t="s">
        <v>67</v>
      </c>
      <c r="C20" s="55" t="s">
        <v>277</v>
      </c>
      <c r="D20" s="55" t="s">
        <v>29</v>
      </c>
      <c r="E20" s="60">
        <v>302</v>
      </c>
      <c r="F20" s="55"/>
      <c r="G20" s="60">
        <v>30</v>
      </c>
      <c r="H20" s="60">
        <v>26</v>
      </c>
      <c r="I20" s="14">
        <f t="shared" si="0"/>
        <v>56</v>
      </c>
      <c r="J20" s="60">
        <v>9613988342</v>
      </c>
      <c r="K20" s="60" t="s">
        <v>332</v>
      </c>
      <c r="L20" s="65" t="s">
        <v>333</v>
      </c>
      <c r="M20" s="65">
        <v>7399493028</v>
      </c>
      <c r="N20" s="65" t="s">
        <v>334</v>
      </c>
      <c r="O20" s="65">
        <v>9859706496</v>
      </c>
      <c r="P20" s="53">
        <v>43379</v>
      </c>
      <c r="Q20" s="60" t="s">
        <v>75</v>
      </c>
      <c r="R20" s="55">
        <v>41</v>
      </c>
      <c r="S20" s="55" t="s">
        <v>76</v>
      </c>
      <c r="T20" s="55"/>
    </row>
    <row r="21" spans="1:20">
      <c r="A21" s="4">
        <v>17</v>
      </c>
      <c r="B21" s="14" t="s">
        <v>66</v>
      </c>
      <c r="C21" s="55" t="s">
        <v>278</v>
      </c>
      <c r="D21" s="55" t="s">
        <v>29</v>
      </c>
      <c r="E21" s="60">
        <v>298</v>
      </c>
      <c r="F21" s="60"/>
      <c r="G21" s="60">
        <v>25</v>
      </c>
      <c r="H21" s="60">
        <v>23</v>
      </c>
      <c r="I21" s="14">
        <f t="shared" si="0"/>
        <v>48</v>
      </c>
      <c r="J21" s="60" t="s">
        <v>84</v>
      </c>
      <c r="K21" s="60" t="s">
        <v>332</v>
      </c>
      <c r="L21" s="55" t="s">
        <v>333</v>
      </c>
      <c r="M21" s="55">
        <v>7399493028</v>
      </c>
      <c r="N21" s="55" t="s">
        <v>334</v>
      </c>
      <c r="O21" s="55">
        <v>9859706496</v>
      </c>
      <c r="P21" s="53">
        <v>43381</v>
      </c>
      <c r="Q21" s="77" t="s">
        <v>77</v>
      </c>
      <c r="R21" s="55">
        <v>44</v>
      </c>
      <c r="S21" s="55" t="s">
        <v>76</v>
      </c>
      <c r="T21" s="55"/>
    </row>
    <row r="22" spans="1:20">
      <c r="A22" s="4">
        <v>18</v>
      </c>
      <c r="B22" s="14" t="s">
        <v>67</v>
      </c>
      <c r="C22" s="55" t="s">
        <v>279</v>
      </c>
      <c r="D22" s="55" t="s">
        <v>29</v>
      </c>
      <c r="E22" s="60">
        <v>299</v>
      </c>
      <c r="F22" s="55"/>
      <c r="G22" s="60">
        <v>34</v>
      </c>
      <c r="H22" s="60">
        <v>28</v>
      </c>
      <c r="I22" s="14">
        <f t="shared" si="0"/>
        <v>62</v>
      </c>
      <c r="J22" s="78">
        <v>9854180805</v>
      </c>
      <c r="K22" s="60" t="s">
        <v>332</v>
      </c>
      <c r="L22" s="65" t="s">
        <v>333</v>
      </c>
      <c r="M22" s="65">
        <v>7399493028</v>
      </c>
      <c r="N22" s="65" t="s">
        <v>335</v>
      </c>
      <c r="O22" s="65">
        <v>9854410577</v>
      </c>
      <c r="P22" s="53">
        <v>43381</v>
      </c>
      <c r="Q22" s="60" t="s">
        <v>77</v>
      </c>
      <c r="R22" s="55">
        <v>45</v>
      </c>
      <c r="S22" s="55" t="s">
        <v>76</v>
      </c>
      <c r="T22" s="55"/>
    </row>
    <row r="23" spans="1:20">
      <c r="A23" s="4">
        <v>19</v>
      </c>
      <c r="B23" s="14" t="s">
        <v>66</v>
      </c>
      <c r="C23" s="55" t="s">
        <v>280</v>
      </c>
      <c r="D23" s="55" t="s">
        <v>29</v>
      </c>
      <c r="E23" s="60">
        <v>300</v>
      </c>
      <c r="F23" s="55"/>
      <c r="G23" s="60">
        <v>31</v>
      </c>
      <c r="H23" s="60">
        <v>25</v>
      </c>
      <c r="I23" s="14">
        <f t="shared" si="0"/>
        <v>56</v>
      </c>
      <c r="J23" s="78">
        <v>7896143877</v>
      </c>
      <c r="K23" s="60" t="s">
        <v>332</v>
      </c>
      <c r="L23" s="55" t="s">
        <v>333</v>
      </c>
      <c r="M23" s="55">
        <v>7399493028</v>
      </c>
      <c r="N23" s="55" t="s">
        <v>335</v>
      </c>
      <c r="O23" s="55">
        <v>9854410577</v>
      </c>
      <c r="P23" s="53">
        <v>43382</v>
      </c>
      <c r="Q23" s="60" t="s">
        <v>78</v>
      </c>
      <c r="R23" s="55">
        <v>44</v>
      </c>
      <c r="S23" s="55" t="s">
        <v>76</v>
      </c>
      <c r="T23" s="55"/>
    </row>
    <row r="24" spans="1:20">
      <c r="A24" s="4">
        <v>20</v>
      </c>
      <c r="B24" s="14" t="s">
        <v>67</v>
      </c>
      <c r="C24" s="55" t="s">
        <v>281</v>
      </c>
      <c r="D24" s="55" t="s">
        <v>29</v>
      </c>
      <c r="E24" s="60">
        <v>301</v>
      </c>
      <c r="F24" s="55"/>
      <c r="G24" s="60">
        <v>41</v>
      </c>
      <c r="H24" s="60">
        <v>32</v>
      </c>
      <c r="I24" s="14">
        <f t="shared" si="0"/>
        <v>73</v>
      </c>
      <c r="J24" s="78">
        <v>9859786218</v>
      </c>
      <c r="K24" s="60" t="s">
        <v>332</v>
      </c>
      <c r="L24" s="65" t="s">
        <v>333</v>
      </c>
      <c r="M24" s="65">
        <v>7399493028</v>
      </c>
      <c r="N24" s="65" t="s">
        <v>335</v>
      </c>
      <c r="O24" s="65">
        <v>9854410577</v>
      </c>
      <c r="P24" s="53">
        <v>43382</v>
      </c>
      <c r="Q24" s="60" t="s">
        <v>78</v>
      </c>
      <c r="R24" s="55">
        <v>44</v>
      </c>
      <c r="S24" s="55" t="s">
        <v>76</v>
      </c>
      <c r="T24" s="55"/>
    </row>
    <row r="25" spans="1:20">
      <c r="A25" s="4">
        <v>21</v>
      </c>
      <c r="B25" s="14" t="s">
        <v>66</v>
      </c>
      <c r="C25" s="55" t="s">
        <v>282</v>
      </c>
      <c r="D25" s="55" t="s">
        <v>29</v>
      </c>
      <c r="E25" s="60">
        <v>296</v>
      </c>
      <c r="F25" s="55"/>
      <c r="G25" s="60">
        <v>34</v>
      </c>
      <c r="H25" s="60">
        <v>28</v>
      </c>
      <c r="I25" s="14">
        <f t="shared" si="0"/>
        <v>62</v>
      </c>
      <c r="J25" s="78">
        <v>9859600339</v>
      </c>
      <c r="K25" s="60" t="s">
        <v>332</v>
      </c>
      <c r="L25" s="65" t="s">
        <v>333</v>
      </c>
      <c r="M25" s="65">
        <v>7399493028</v>
      </c>
      <c r="N25" s="65" t="s">
        <v>335</v>
      </c>
      <c r="O25" s="65">
        <v>9854410577</v>
      </c>
      <c r="P25" s="53">
        <v>43383</v>
      </c>
      <c r="Q25" s="60" t="s">
        <v>79</v>
      </c>
      <c r="R25" s="55">
        <v>45</v>
      </c>
      <c r="S25" s="55" t="s">
        <v>76</v>
      </c>
      <c r="T25" s="55"/>
    </row>
    <row r="26" spans="1:20">
      <c r="A26" s="4">
        <v>22</v>
      </c>
      <c r="B26" s="14" t="s">
        <v>67</v>
      </c>
      <c r="C26" s="55" t="s">
        <v>283</v>
      </c>
      <c r="D26" s="55" t="s">
        <v>29</v>
      </c>
      <c r="E26" s="79"/>
      <c r="F26" s="55"/>
      <c r="G26" s="60">
        <v>10</v>
      </c>
      <c r="H26" s="60">
        <v>14</v>
      </c>
      <c r="I26" s="14">
        <f t="shared" si="0"/>
        <v>24</v>
      </c>
      <c r="J26" s="60">
        <v>9577438297</v>
      </c>
      <c r="K26" s="60" t="s">
        <v>336</v>
      </c>
      <c r="L26" s="55" t="s">
        <v>333</v>
      </c>
      <c r="M26" s="55">
        <v>7399493028</v>
      </c>
      <c r="N26" s="55" t="s">
        <v>335</v>
      </c>
      <c r="O26" s="55">
        <v>9854410577</v>
      </c>
      <c r="P26" s="53">
        <v>43383</v>
      </c>
      <c r="Q26" s="60" t="s">
        <v>79</v>
      </c>
      <c r="R26" s="55">
        <v>43</v>
      </c>
      <c r="S26" s="55" t="s">
        <v>76</v>
      </c>
      <c r="T26" s="55"/>
    </row>
    <row r="27" spans="1:20">
      <c r="A27" s="4">
        <v>23</v>
      </c>
      <c r="B27" s="14" t="s">
        <v>66</v>
      </c>
      <c r="C27" s="55" t="s">
        <v>284</v>
      </c>
      <c r="D27" s="55" t="s">
        <v>27</v>
      </c>
      <c r="E27" s="60">
        <v>18110704901</v>
      </c>
      <c r="F27" s="55" t="s">
        <v>72</v>
      </c>
      <c r="G27" s="60">
        <v>82</v>
      </c>
      <c r="H27" s="60">
        <v>91</v>
      </c>
      <c r="I27" s="14">
        <f t="shared" si="0"/>
        <v>173</v>
      </c>
      <c r="J27" s="60">
        <v>9954511073</v>
      </c>
      <c r="K27" s="60" t="s">
        <v>337</v>
      </c>
      <c r="L27" s="65" t="s">
        <v>338</v>
      </c>
      <c r="M27" s="65">
        <v>9854678044</v>
      </c>
      <c r="N27" s="65" t="s">
        <v>339</v>
      </c>
      <c r="O27" s="65">
        <v>9613128233</v>
      </c>
      <c r="P27" s="53">
        <v>43384</v>
      </c>
      <c r="Q27" s="60" t="s">
        <v>80</v>
      </c>
      <c r="R27" s="55">
        <v>40</v>
      </c>
      <c r="S27" s="55" t="s">
        <v>76</v>
      </c>
      <c r="T27" s="55"/>
    </row>
    <row r="28" spans="1:20">
      <c r="A28" s="4">
        <v>24</v>
      </c>
      <c r="B28" s="14" t="s">
        <v>66</v>
      </c>
      <c r="C28" s="55" t="s">
        <v>285</v>
      </c>
      <c r="D28" s="55" t="s">
        <v>29</v>
      </c>
      <c r="E28" s="60">
        <v>350</v>
      </c>
      <c r="F28" s="55"/>
      <c r="G28" s="60">
        <v>20</v>
      </c>
      <c r="H28" s="60">
        <v>16</v>
      </c>
      <c r="I28" s="14">
        <f t="shared" si="0"/>
        <v>36</v>
      </c>
      <c r="J28" s="60">
        <v>8472899648</v>
      </c>
      <c r="K28" s="60" t="s">
        <v>337</v>
      </c>
      <c r="L28" s="65" t="s">
        <v>338</v>
      </c>
      <c r="M28" s="65">
        <v>9854678044</v>
      </c>
      <c r="N28" s="65" t="s">
        <v>339</v>
      </c>
      <c r="O28" s="65">
        <v>9613128233</v>
      </c>
      <c r="P28" s="53">
        <v>43384</v>
      </c>
      <c r="Q28" s="60" t="s">
        <v>80</v>
      </c>
      <c r="R28" s="55">
        <v>43</v>
      </c>
      <c r="S28" s="55" t="s">
        <v>76</v>
      </c>
      <c r="T28" s="55"/>
    </row>
    <row r="29" spans="1:20">
      <c r="A29" s="4">
        <v>25</v>
      </c>
      <c r="B29" s="14" t="s">
        <v>67</v>
      </c>
      <c r="C29" s="55" t="s">
        <v>286</v>
      </c>
      <c r="D29" s="55" t="s">
        <v>27</v>
      </c>
      <c r="E29" s="60">
        <v>18110728401</v>
      </c>
      <c r="F29" s="55" t="s">
        <v>72</v>
      </c>
      <c r="G29" s="60">
        <v>28</v>
      </c>
      <c r="H29" s="60">
        <v>26</v>
      </c>
      <c r="I29" s="14">
        <f t="shared" si="0"/>
        <v>54</v>
      </c>
      <c r="J29" s="78">
        <v>8812010306</v>
      </c>
      <c r="K29" s="60" t="s">
        <v>135</v>
      </c>
      <c r="L29" s="65" t="s">
        <v>242</v>
      </c>
      <c r="M29" s="65">
        <v>8011042490</v>
      </c>
      <c r="N29" s="65" t="s">
        <v>340</v>
      </c>
      <c r="O29" s="65">
        <v>9613229786</v>
      </c>
      <c r="P29" s="53">
        <v>43384</v>
      </c>
      <c r="Q29" s="60" t="s">
        <v>80</v>
      </c>
      <c r="R29" s="55">
        <v>44</v>
      </c>
      <c r="S29" s="55" t="s">
        <v>76</v>
      </c>
      <c r="T29" s="55"/>
    </row>
    <row r="30" spans="1:20">
      <c r="A30" s="4">
        <v>26</v>
      </c>
      <c r="B30" s="14" t="s">
        <v>67</v>
      </c>
      <c r="C30" s="55" t="s">
        <v>287</v>
      </c>
      <c r="D30" s="55" t="s">
        <v>29</v>
      </c>
      <c r="E30" s="60">
        <v>297</v>
      </c>
      <c r="F30" s="55"/>
      <c r="G30" s="60">
        <v>31</v>
      </c>
      <c r="H30" s="60">
        <v>26</v>
      </c>
      <c r="I30" s="14">
        <f t="shared" si="0"/>
        <v>57</v>
      </c>
      <c r="J30" s="78">
        <v>9577753965</v>
      </c>
      <c r="K30" s="60" t="s">
        <v>341</v>
      </c>
      <c r="L30" s="65" t="s">
        <v>240</v>
      </c>
      <c r="M30" s="65">
        <v>9854523762</v>
      </c>
      <c r="N30" s="65" t="s">
        <v>241</v>
      </c>
      <c r="O30" s="65">
        <v>9859221312</v>
      </c>
      <c r="P30" s="53">
        <v>43384</v>
      </c>
      <c r="Q30" s="60" t="s">
        <v>80</v>
      </c>
      <c r="R30" s="55">
        <v>43</v>
      </c>
      <c r="S30" s="55" t="s">
        <v>76</v>
      </c>
      <c r="T30" s="55"/>
    </row>
    <row r="31" spans="1:20">
      <c r="A31" s="4">
        <v>27</v>
      </c>
      <c r="B31" s="14" t="s">
        <v>66</v>
      </c>
      <c r="C31" s="55" t="s">
        <v>284</v>
      </c>
      <c r="D31" s="55" t="s">
        <v>27</v>
      </c>
      <c r="E31" s="60">
        <v>18110704901</v>
      </c>
      <c r="F31" s="55" t="s">
        <v>72</v>
      </c>
      <c r="G31" s="60">
        <v>82</v>
      </c>
      <c r="H31" s="60">
        <v>91</v>
      </c>
      <c r="I31" s="14">
        <f t="shared" si="0"/>
        <v>173</v>
      </c>
      <c r="J31" s="78">
        <v>9954511073</v>
      </c>
      <c r="K31" s="60" t="s">
        <v>337</v>
      </c>
      <c r="L31" s="61" t="s">
        <v>338</v>
      </c>
      <c r="M31" s="65">
        <v>9854678044</v>
      </c>
      <c r="N31" s="70" t="s">
        <v>339</v>
      </c>
      <c r="O31" s="65">
        <v>9613128233</v>
      </c>
      <c r="P31" s="53">
        <v>43385</v>
      </c>
      <c r="Q31" s="60" t="s">
        <v>81</v>
      </c>
      <c r="R31" s="55">
        <v>44</v>
      </c>
      <c r="S31" s="55" t="s">
        <v>76</v>
      </c>
      <c r="T31" s="55"/>
    </row>
    <row r="32" spans="1:20">
      <c r="A32" s="4">
        <v>28</v>
      </c>
      <c r="B32" s="14" t="s">
        <v>66</v>
      </c>
      <c r="C32" s="55" t="s">
        <v>288</v>
      </c>
      <c r="D32" s="55" t="s">
        <v>29</v>
      </c>
      <c r="E32" s="60">
        <v>341</v>
      </c>
      <c r="F32" s="60"/>
      <c r="G32" s="60">
        <v>30</v>
      </c>
      <c r="H32" s="60">
        <v>27</v>
      </c>
      <c r="I32" s="14">
        <f t="shared" si="0"/>
        <v>57</v>
      </c>
      <c r="J32" s="60">
        <v>9954787456</v>
      </c>
      <c r="K32" s="60" t="s">
        <v>342</v>
      </c>
      <c r="L32" s="55" t="s">
        <v>343</v>
      </c>
      <c r="M32" s="55">
        <v>9859057409</v>
      </c>
      <c r="N32" s="55" t="s">
        <v>344</v>
      </c>
      <c r="O32" s="55">
        <v>9954186745</v>
      </c>
      <c r="P32" s="53">
        <v>43385</v>
      </c>
      <c r="Q32" s="77" t="s">
        <v>81</v>
      </c>
      <c r="R32" s="55">
        <v>45</v>
      </c>
      <c r="S32" s="55" t="s">
        <v>76</v>
      </c>
      <c r="T32" s="55"/>
    </row>
    <row r="33" spans="1:20">
      <c r="A33" s="4">
        <v>29</v>
      </c>
      <c r="B33" s="14" t="s">
        <v>67</v>
      </c>
      <c r="C33" s="55" t="s">
        <v>289</v>
      </c>
      <c r="D33" s="55" t="s">
        <v>27</v>
      </c>
      <c r="E33" s="60">
        <v>18110724201</v>
      </c>
      <c r="F33" s="55" t="s">
        <v>72</v>
      </c>
      <c r="G33" s="60">
        <v>23</v>
      </c>
      <c r="H33" s="60">
        <v>31</v>
      </c>
      <c r="I33" s="14">
        <f t="shared" si="0"/>
        <v>54</v>
      </c>
      <c r="J33" s="60">
        <v>9854302265</v>
      </c>
      <c r="K33" s="60" t="s">
        <v>247</v>
      </c>
      <c r="L33" s="65" t="s">
        <v>324</v>
      </c>
      <c r="M33" s="65">
        <v>9613091396</v>
      </c>
      <c r="N33" s="70" t="s">
        <v>325</v>
      </c>
      <c r="O33" s="65">
        <v>9613106672</v>
      </c>
      <c r="P33" s="53">
        <v>43385</v>
      </c>
      <c r="Q33" s="60" t="s">
        <v>81</v>
      </c>
      <c r="R33" s="55">
        <v>20</v>
      </c>
      <c r="S33" s="55" t="s">
        <v>76</v>
      </c>
      <c r="T33" s="55"/>
    </row>
    <row r="34" spans="1:20">
      <c r="A34" s="4">
        <v>30</v>
      </c>
      <c r="B34" s="14" t="s">
        <v>67</v>
      </c>
      <c r="C34" s="55" t="s">
        <v>290</v>
      </c>
      <c r="D34" s="55" t="s">
        <v>29</v>
      </c>
      <c r="E34" s="60"/>
      <c r="F34" s="60"/>
      <c r="G34" s="60">
        <v>31</v>
      </c>
      <c r="H34" s="60">
        <v>28</v>
      </c>
      <c r="I34" s="14">
        <f t="shared" si="0"/>
        <v>59</v>
      </c>
      <c r="J34" s="60">
        <v>9954331882</v>
      </c>
      <c r="K34" s="60" t="s">
        <v>345</v>
      </c>
      <c r="L34" s="55" t="s">
        <v>346</v>
      </c>
      <c r="M34" s="55">
        <v>9854830733</v>
      </c>
      <c r="N34" s="55" t="s">
        <v>347</v>
      </c>
      <c r="O34" s="55">
        <v>9859732667</v>
      </c>
      <c r="P34" s="53">
        <v>43385</v>
      </c>
      <c r="Q34" s="77" t="s">
        <v>81</v>
      </c>
      <c r="R34" s="55">
        <v>20</v>
      </c>
      <c r="S34" s="55" t="s">
        <v>76</v>
      </c>
      <c r="T34" s="55"/>
    </row>
    <row r="35" spans="1:20">
      <c r="A35" s="4">
        <v>31</v>
      </c>
      <c r="B35" s="14" t="s">
        <v>66</v>
      </c>
      <c r="C35" s="55" t="s">
        <v>291</v>
      </c>
      <c r="D35" s="55" t="s">
        <v>27</v>
      </c>
      <c r="E35" s="60">
        <v>18110706801</v>
      </c>
      <c r="F35" s="60" t="s">
        <v>72</v>
      </c>
      <c r="G35" s="60">
        <v>42</v>
      </c>
      <c r="H35" s="60">
        <v>46</v>
      </c>
      <c r="I35" s="14">
        <f t="shared" si="0"/>
        <v>88</v>
      </c>
      <c r="J35" s="60">
        <v>9859798996</v>
      </c>
      <c r="K35" s="60" t="s">
        <v>345</v>
      </c>
      <c r="L35" s="55" t="s">
        <v>346</v>
      </c>
      <c r="M35" s="55">
        <v>9854830733</v>
      </c>
      <c r="N35" s="55" t="s">
        <v>347</v>
      </c>
      <c r="O35" s="55">
        <v>9859732667</v>
      </c>
      <c r="P35" s="53">
        <v>43386</v>
      </c>
      <c r="Q35" s="77" t="s">
        <v>75</v>
      </c>
      <c r="R35" s="55">
        <v>44</v>
      </c>
      <c r="S35" s="55" t="s">
        <v>76</v>
      </c>
      <c r="T35" s="55"/>
    </row>
    <row r="36" spans="1:20">
      <c r="A36" s="4">
        <v>32</v>
      </c>
      <c r="B36" s="14" t="s">
        <v>66</v>
      </c>
      <c r="C36" s="55" t="s">
        <v>292</v>
      </c>
      <c r="D36" s="55" t="s">
        <v>29</v>
      </c>
      <c r="E36" s="60">
        <v>290</v>
      </c>
      <c r="F36" s="60"/>
      <c r="G36" s="60">
        <v>35</v>
      </c>
      <c r="H36" s="60">
        <v>25</v>
      </c>
      <c r="I36" s="14">
        <f t="shared" si="0"/>
        <v>60</v>
      </c>
      <c r="J36" s="60">
        <v>9859812408</v>
      </c>
      <c r="K36" s="60" t="s">
        <v>345</v>
      </c>
      <c r="L36" s="55" t="s">
        <v>346</v>
      </c>
      <c r="M36" s="55">
        <v>9854830733</v>
      </c>
      <c r="N36" s="55" t="s">
        <v>347</v>
      </c>
      <c r="O36" s="55">
        <v>9859732667</v>
      </c>
      <c r="P36" s="53">
        <v>43386</v>
      </c>
      <c r="Q36" s="77" t="s">
        <v>75</v>
      </c>
      <c r="R36" s="55">
        <v>43</v>
      </c>
      <c r="S36" s="55" t="s">
        <v>76</v>
      </c>
      <c r="T36" s="55"/>
    </row>
    <row r="37" spans="1:20">
      <c r="A37" s="4">
        <v>33</v>
      </c>
      <c r="B37" s="14" t="s">
        <v>67</v>
      </c>
      <c r="C37" s="55" t="s">
        <v>293</v>
      </c>
      <c r="D37" s="55" t="s">
        <v>27</v>
      </c>
      <c r="E37" s="60">
        <v>18110714904</v>
      </c>
      <c r="F37" s="60" t="s">
        <v>72</v>
      </c>
      <c r="G37" s="60">
        <v>64</v>
      </c>
      <c r="H37" s="60">
        <v>20</v>
      </c>
      <c r="I37" s="14">
        <f t="shared" si="0"/>
        <v>84</v>
      </c>
      <c r="J37" s="60">
        <v>7399179492</v>
      </c>
      <c r="K37" s="60" t="s">
        <v>345</v>
      </c>
      <c r="L37" s="55" t="s">
        <v>346</v>
      </c>
      <c r="M37" s="55">
        <v>9854830733</v>
      </c>
      <c r="N37" s="55" t="s">
        <v>347</v>
      </c>
      <c r="O37" s="55">
        <v>9859732667</v>
      </c>
      <c r="P37" s="53">
        <v>43386</v>
      </c>
      <c r="Q37" s="77" t="s">
        <v>75</v>
      </c>
      <c r="R37" s="55">
        <v>40</v>
      </c>
      <c r="S37" s="55" t="s">
        <v>76</v>
      </c>
      <c r="T37" s="55"/>
    </row>
    <row r="38" spans="1:20">
      <c r="A38" s="4">
        <v>34</v>
      </c>
      <c r="B38" s="14" t="s">
        <v>67</v>
      </c>
      <c r="C38" s="55" t="s">
        <v>294</v>
      </c>
      <c r="D38" s="55" t="s">
        <v>29</v>
      </c>
      <c r="E38" s="73">
        <v>291</v>
      </c>
      <c r="F38" s="60"/>
      <c r="G38" s="60">
        <v>33</v>
      </c>
      <c r="H38" s="60">
        <v>26</v>
      </c>
      <c r="I38" s="14">
        <f t="shared" si="0"/>
        <v>59</v>
      </c>
      <c r="J38" s="60">
        <v>9613140508</v>
      </c>
      <c r="K38" s="60" t="s">
        <v>345</v>
      </c>
      <c r="L38" s="55" t="s">
        <v>346</v>
      </c>
      <c r="M38" s="55">
        <v>9854830733</v>
      </c>
      <c r="N38" s="55" t="s">
        <v>347</v>
      </c>
      <c r="O38" s="55">
        <v>9859732667</v>
      </c>
      <c r="P38" s="53">
        <v>43386</v>
      </c>
      <c r="Q38" s="77" t="s">
        <v>75</v>
      </c>
      <c r="R38" s="55">
        <v>39</v>
      </c>
      <c r="S38" s="55" t="s">
        <v>76</v>
      </c>
      <c r="T38" s="55"/>
    </row>
    <row r="39" spans="1:20">
      <c r="A39" s="4">
        <v>35</v>
      </c>
      <c r="B39" s="14" t="s">
        <v>66</v>
      </c>
      <c r="C39" s="55" t="s">
        <v>295</v>
      </c>
      <c r="D39" s="55" t="s">
        <v>27</v>
      </c>
      <c r="E39" s="60">
        <v>18110708903</v>
      </c>
      <c r="F39" s="60" t="s">
        <v>72</v>
      </c>
      <c r="G39" s="60">
        <v>37</v>
      </c>
      <c r="H39" s="60">
        <v>39</v>
      </c>
      <c r="I39" s="14">
        <f t="shared" si="0"/>
        <v>76</v>
      </c>
      <c r="J39" s="60">
        <v>9854300294</v>
      </c>
      <c r="K39" s="60" t="s">
        <v>348</v>
      </c>
      <c r="L39" s="55" t="s">
        <v>235</v>
      </c>
      <c r="M39" s="55">
        <v>9613310906</v>
      </c>
      <c r="N39" s="55" t="s">
        <v>236</v>
      </c>
      <c r="O39" s="55">
        <v>9577085031</v>
      </c>
      <c r="P39" s="53">
        <v>43388</v>
      </c>
      <c r="Q39" s="77" t="s">
        <v>77</v>
      </c>
      <c r="R39" s="55">
        <v>14</v>
      </c>
      <c r="S39" s="55" t="s">
        <v>76</v>
      </c>
      <c r="T39" s="55"/>
    </row>
    <row r="40" spans="1:20">
      <c r="A40" s="4">
        <v>36</v>
      </c>
      <c r="B40" s="14" t="s">
        <v>66</v>
      </c>
      <c r="C40" s="55" t="s">
        <v>296</v>
      </c>
      <c r="D40" s="55" t="s">
        <v>29</v>
      </c>
      <c r="E40" s="60">
        <v>380</v>
      </c>
      <c r="F40" s="60"/>
      <c r="G40" s="60">
        <v>24</v>
      </c>
      <c r="H40" s="60">
        <v>18</v>
      </c>
      <c r="I40" s="14">
        <f t="shared" si="0"/>
        <v>42</v>
      </c>
      <c r="J40" s="60">
        <v>8752080341</v>
      </c>
      <c r="K40" s="60" t="s">
        <v>348</v>
      </c>
      <c r="L40" s="55" t="s">
        <v>235</v>
      </c>
      <c r="M40" s="55">
        <v>9613310906</v>
      </c>
      <c r="N40" s="55" t="s">
        <v>236</v>
      </c>
      <c r="O40" s="55">
        <v>9577085031</v>
      </c>
      <c r="P40" s="53">
        <v>43388</v>
      </c>
      <c r="Q40" s="77" t="s">
        <v>77</v>
      </c>
      <c r="R40" s="55">
        <v>19</v>
      </c>
      <c r="S40" s="55" t="s">
        <v>76</v>
      </c>
      <c r="T40" s="55"/>
    </row>
    <row r="41" spans="1:20">
      <c r="A41" s="4">
        <v>37</v>
      </c>
      <c r="B41" s="14" t="s">
        <v>67</v>
      </c>
      <c r="C41" s="55" t="s">
        <v>297</v>
      </c>
      <c r="D41" s="55" t="s">
        <v>27</v>
      </c>
      <c r="E41" s="60">
        <v>18110733101</v>
      </c>
      <c r="F41" s="55" t="s">
        <v>72</v>
      </c>
      <c r="G41" s="60">
        <v>21</v>
      </c>
      <c r="H41" s="60">
        <v>25</v>
      </c>
      <c r="I41" s="14">
        <f t="shared" si="0"/>
        <v>46</v>
      </c>
      <c r="J41" s="78">
        <v>8724919831</v>
      </c>
      <c r="K41" s="60" t="s">
        <v>348</v>
      </c>
      <c r="L41" s="55" t="s">
        <v>235</v>
      </c>
      <c r="M41" s="55">
        <v>9613310906</v>
      </c>
      <c r="N41" s="55" t="s">
        <v>236</v>
      </c>
      <c r="O41" s="55">
        <v>9577085031</v>
      </c>
      <c r="P41" s="53">
        <v>43388</v>
      </c>
      <c r="Q41" s="60" t="s">
        <v>77</v>
      </c>
      <c r="R41" s="55">
        <v>20</v>
      </c>
      <c r="S41" s="55" t="s">
        <v>76</v>
      </c>
      <c r="T41" s="55"/>
    </row>
    <row r="42" spans="1:20">
      <c r="A42" s="4">
        <v>38</v>
      </c>
      <c r="B42" s="14" t="s">
        <v>67</v>
      </c>
      <c r="C42" s="55" t="s">
        <v>298</v>
      </c>
      <c r="D42" s="55" t="s">
        <v>29</v>
      </c>
      <c r="E42" s="60">
        <v>381</v>
      </c>
      <c r="F42" s="55"/>
      <c r="G42" s="60">
        <v>34</v>
      </c>
      <c r="H42" s="60">
        <v>31</v>
      </c>
      <c r="I42" s="14">
        <f t="shared" si="0"/>
        <v>65</v>
      </c>
      <c r="J42" s="78">
        <v>9577088140</v>
      </c>
      <c r="K42" s="60" t="s">
        <v>348</v>
      </c>
      <c r="L42" s="61" t="s">
        <v>235</v>
      </c>
      <c r="M42" s="61">
        <v>9613310906</v>
      </c>
      <c r="N42" s="61" t="s">
        <v>236</v>
      </c>
      <c r="O42" s="61">
        <v>9577085031</v>
      </c>
      <c r="P42" s="53">
        <v>43388</v>
      </c>
      <c r="Q42" s="60" t="s">
        <v>77</v>
      </c>
      <c r="R42" s="55">
        <v>18</v>
      </c>
      <c r="S42" s="55" t="s">
        <v>76</v>
      </c>
      <c r="T42" s="55"/>
    </row>
    <row r="43" spans="1:20">
      <c r="A43" s="4">
        <v>39</v>
      </c>
      <c r="B43" s="14" t="s">
        <v>66</v>
      </c>
      <c r="C43" s="55" t="s">
        <v>299</v>
      </c>
      <c r="D43" s="55" t="s">
        <v>27</v>
      </c>
      <c r="E43" s="60">
        <v>18110737601</v>
      </c>
      <c r="F43" s="60" t="s">
        <v>72</v>
      </c>
      <c r="G43" s="60">
        <v>33</v>
      </c>
      <c r="H43" s="60">
        <v>39</v>
      </c>
      <c r="I43" s="14">
        <f t="shared" si="0"/>
        <v>72</v>
      </c>
      <c r="J43" s="60">
        <v>8822694528</v>
      </c>
      <c r="K43" s="60" t="s">
        <v>82</v>
      </c>
      <c r="L43" s="55" t="s">
        <v>237</v>
      </c>
      <c r="M43" s="55">
        <v>9854736855</v>
      </c>
      <c r="N43" s="55" t="s">
        <v>349</v>
      </c>
      <c r="O43" s="55">
        <v>9854977401</v>
      </c>
      <c r="P43" s="76">
        <v>43393</v>
      </c>
      <c r="Q43" s="60" t="s">
        <v>75</v>
      </c>
      <c r="R43" s="55">
        <v>32</v>
      </c>
      <c r="S43" s="55" t="s">
        <v>76</v>
      </c>
      <c r="T43" s="55"/>
    </row>
    <row r="44" spans="1:20">
      <c r="A44" s="4">
        <v>40</v>
      </c>
      <c r="B44" s="14" t="s">
        <v>66</v>
      </c>
      <c r="C44" s="55" t="s">
        <v>300</v>
      </c>
      <c r="D44" s="55" t="s">
        <v>29</v>
      </c>
      <c r="E44" s="60">
        <v>394</v>
      </c>
      <c r="F44" s="60"/>
      <c r="G44" s="60">
        <v>36</v>
      </c>
      <c r="H44" s="60">
        <v>33</v>
      </c>
      <c r="I44" s="14">
        <f t="shared" si="0"/>
        <v>69</v>
      </c>
      <c r="J44" s="60">
        <v>9435062904</v>
      </c>
      <c r="K44" s="60" t="s">
        <v>350</v>
      </c>
      <c r="L44" s="55" t="s">
        <v>351</v>
      </c>
      <c r="M44" s="55">
        <v>7399489124</v>
      </c>
      <c r="N44" s="55" t="s">
        <v>352</v>
      </c>
      <c r="O44" s="55">
        <v>9613426287</v>
      </c>
      <c r="P44" s="76">
        <v>43393</v>
      </c>
      <c r="Q44" s="60" t="s">
        <v>75</v>
      </c>
      <c r="R44" s="55">
        <v>32</v>
      </c>
      <c r="S44" s="55" t="s">
        <v>76</v>
      </c>
      <c r="T44" s="55"/>
    </row>
    <row r="45" spans="1:20">
      <c r="A45" s="4">
        <v>41</v>
      </c>
      <c r="B45" s="14" t="s">
        <v>67</v>
      </c>
      <c r="C45" s="55" t="s">
        <v>301</v>
      </c>
      <c r="D45" s="55" t="s">
        <v>27</v>
      </c>
      <c r="E45" s="60">
        <v>18110737301</v>
      </c>
      <c r="F45" s="60" t="s">
        <v>72</v>
      </c>
      <c r="G45" s="60">
        <v>42</v>
      </c>
      <c r="H45" s="60">
        <v>37</v>
      </c>
      <c r="I45" s="14">
        <f t="shared" si="0"/>
        <v>79</v>
      </c>
      <c r="J45" s="60" t="s">
        <v>84</v>
      </c>
      <c r="K45" s="60" t="s">
        <v>82</v>
      </c>
      <c r="L45" s="55" t="s">
        <v>237</v>
      </c>
      <c r="M45" s="55">
        <v>9854736855</v>
      </c>
      <c r="N45" s="55" t="s">
        <v>349</v>
      </c>
      <c r="O45" s="55">
        <v>9854977401</v>
      </c>
      <c r="P45" s="76">
        <v>43393</v>
      </c>
      <c r="Q45" s="60" t="s">
        <v>75</v>
      </c>
      <c r="R45" s="55">
        <v>32</v>
      </c>
      <c r="S45" s="55" t="s">
        <v>76</v>
      </c>
      <c r="T45" s="55"/>
    </row>
    <row r="46" spans="1:20">
      <c r="A46" s="4">
        <v>42</v>
      </c>
      <c r="B46" s="14" t="s">
        <v>67</v>
      </c>
      <c r="C46" s="55" t="s">
        <v>302</v>
      </c>
      <c r="D46" s="55" t="s">
        <v>29</v>
      </c>
      <c r="E46" s="60">
        <v>393</v>
      </c>
      <c r="F46" s="60"/>
      <c r="G46" s="60">
        <v>28</v>
      </c>
      <c r="H46" s="60">
        <v>24</v>
      </c>
      <c r="I46" s="14">
        <f t="shared" si="0"/>
        <v>52</v>
      </c>
      <c r="J46" s="60">
        <v>8822323366</v>
      </c>
      <c r="K46" s="60" t="s">
        <v>353</v>
      </c>
      <c r="L46" s="55" t="s">
        <v>220</v>
      </c>
      <c r="M46" s="55">
        <v>9401450952</v>
      </c>
      <c r="N46" s="55" t="s">
        <v>221</v>
      </c>
      <c r="O46" s="55">
        <v>8011392211</v>
      </c>
      <c r="P46" s="76">
        <v>43393</v>
      </c>
      <c r="Q46" s="60" t="s">
        <v>75</v>
      </c>
      <c r="R46" s="55">
        <v>31</v>
      </c>
      <c r="S46" s="55" t="s">
        <v>76</v>
      </c>
      <c r="T46" s="55"/>
    </row>
    <row r="47" spans="1:20">
      <c r="A47" s="4">
        <v>43</v>
      </c>
      <c r="B47" s="14" t="s">
        <v>66</v>
      </c>
      <c r="C47" s="55" t="s">
        <v>139</v>
      </c>
      <c r="D47" s="55" t="s">
        <v>27</v>
      </c>
      <c r="E47" s="60">
        <v>18110737501</v>
      </c>
      <c r="F47" s="60" t="s">
        <v>72</v>
      </c>
      <c r="G47" s="60">
        <v>28</v>
      </c>
      <c r="H47" s="60">
        <v>20</v>
      </c>
      <c r="I47" s="14">
        <f t="shared" si="0"/>
        <v>48</v>
      </c>
      <c r="J47" s="60">
        <v>9613144537</v>
      </c>
      <c r="K47" s="60" t="s">
        <v>82</v>
      </c>
      <c r="L47" s="55" t="s">
        <v>237</v>
      </c>
      <c r="M47" s="55">
        <v>9854736855</v>
      </c>
      <c r="N47" s="55" t="s">
        <v>349</v>
      </c>
      <c r="O47" s="55">
        <v>9854977401</v>
      </c>
      <c r="P47" s="76">
        <v>43395</v>
      </c>
      <c r="Q47" s="60" t="s">
        <v>77</v>
      </c>
      <c r="R47" s="55">
        <v>32</v>
      </c>
      <c r="S47" s="55" t="s">
        <v>76</v>
      </c>
      <c r="T47" s="55"/>
    </row>
    <row r="48" spans="1:20">
      <c r="A48" s="4">
        <v>44</v>
      </c>
      <c r="B48" s="14" t="s">
        <v>66</v>
      </c>
      <c r="C48" s="55" t="s">
        <v>303</v>
      </c>
      <c r="D48" s="55" t="s">
        <v>29</v>
      </c>
      <c r="E48" s="60"/>
      <c r="F48" s="55"/>
      <c r="G48" s="60">
        <v>30</v>
      </c>
      <c r="H48" s="60">
        <v>32</v>
      </c>
      <c r="I48" s="14">
        <f t="shared" si="0"/>
        <v>62</v>
      </c>
      <c r="J48" s="60">
        <v>9854607246</v>
      </c>
      <c r="K48" s="60" t="s">
        <v>354</v>
      </c>
      <c r="L48" s="61" t="s">
        <v>262</v>
      </c>
      <c r="M48" s="61">
        <v>9613772308</v>
      </c>
      <c r="N48" s="61" t="s">
        <v>263</v>
      </c>
      <c r="O48" s="61">
        <v>7399954696</v>
      </c>
      <c r="P48" s="53">
        <v>43395</v>
      </c>
      <c r="Q48" s="60" t="s">
        <v>77</v>
      </c>
      <c r="R48" s="55">
        <v>33</v>
      </c>
      <c r="S48" s="55" t="s">
        <v>76</v>
      </c>
      <c r="T48" s="55"/>
    </row>
    <row r="49" spans="1:20">
      <c r="A49" s="4">
        <v>45</v>
      </c>
      <c r="B49" s="14" t="s">
        <v>67</v>
      </c>
      <c r="C49" s="55" t="s">
        <v>304</v>
      </c>
      <c r="D49" s="55" t="s">
        <v>27</v>
      </c>
      <c r="E49" s="79">
        <v>18110701303</v>
      </c>
      <c r="F49" s="55" t="s">
        <v>72</v>
      </c>
      <c r="G49" s="60">
        <v>56</v>
      </c>
      <c r="H49" s="60">
        <v>74</v>
      </c>
      <c r="I49" s="14">
        <f t="shared" si="0"/>
        <v>130</v>
      </c>
      <c r="J49" s="60">
        <v>9859690144</v>
      </c>
      <c r="K49" s="60" t="s">
        <v>82</v>
      </c>
      <c r="L49" s="65" t="s">
        <v>237</v>
      </c>
      <c r="M49" s="65">
        <v>9854736855</v>
      </c>
      <c r="N49" s="65" t="s">
        <v>349</v>
      </c>
      <c r="O49" s="65">
        <v>9854977401</v>
      </c>
      <c r="P49" s="53">
        <v>43395</v>
      </c>
      <c r="Q49" s="60" t="s">
        <v>77</v>
      </c>
      <c r="R49" s="55">
        <v>35</v>
      </c>
      <c r="S49" s="55" t="s">
        <v>76</v>
      </c>
      <c r="T49" s="55"/>
    </row>
    <row r="50" spans="1:20">
      <c r="A50" s="4">
        <v>46</v>
      </c>
      <c r="B50" s="14" t="s">
        <v>67</v>
      </c>
      <c r="C50" s="55" t="s">
        <v>105</v>
      </c>
      <c r="D50" s="55" t="s">
        <v>29</v>
      </c>
      <c r="E50" s="60"/>
      <c r="F50" s="55"/>
      <c r="G50" s="60">
        <v>22</v>
      </c>
      <c r="H50" s="60">
        <v>23</v>
      </c>
      <c r="I50" s="14">
        <f t="shared" si="0"/>
        <v>45</v>
      </c>
      <c r="J50" s="60">
        <v>7399489345</v>
      </c>
      <c r="K50" s="60" t="s">
        <v>355</v>
      </c>
      <c r="L50" s="65" t="s">
        <v>220</v>
      </c>
      <c r="M50" s="65">
        <v>9401450952</v>
      </c>
      <c r="N50" s="65" t="s">
        <v>221</v>
      </c>
      <c r="O50" s="65">
        <v>8011392211</v>
      </c>
      <c r="P50" s="53">
        <v>43395</v>
      </c>
      <c r="Q50" s="60" t="s">
        <v>77</v>
      </c>
      <c r="R50" s="55">
        <v>35</v>
      </c>
      <c r="S50" s="55" t="s">
        <v>76</v>
      </c>
      <c r="T50" s="55"/>
    </row>
    <row r="51" spans="1:20">
      <c r="A51" s="4">
        <v>47</v>
      </c>
      <c r="B51" s="14" t="s">
        <v>66</v>
      </c>
      <c r="C51" s="55" t="s">
        <v>305</v>
      </c>
      <c r="D51" s="55" t="s">
        <v>27</v>
      </c>
      <c r="E51" s="79">
        <v>18110701302</v>
      </c>
      <c r="F51" s="55" t="s">
        <v>72</v>
      </c>
      <c r="G51" s="60">
        <v>46</v>
      </c>
      <c r="H51" s="60">
        <v>40</v>
      </c>
      <c r="I51" s="14">
        <f t="shared" si="0"/>
        <v>86</v>
      </c>
      <c r="J51" s="60">
        <v>9508157478</v>
      </c>
      <c r="K51" s="60" t="s">
        <v>82</v>
      </c>
      <c r="L51" s="65" t="s">
        <v>237</v>
      </c>
      <c r="M51" s="65">
        <v>9854736855</v>
      </c>
      <c r="N51" s="65" t="s">
        <v>349</v>
      </c>
      <c r="O51" s="65">
        <v>9854977401</v>
      </c>
      <c r="P51" s="53">
        <v>43396</v>
      </c>
      <c r="Q51" s="60" t="s">
        <v>78</v>
      </c>
      <c r="R51" s="55">
        <v>36</v>
      </c>
      <c r="S51" s="55" t="s">
        <v>76</v>
      </c>
      <c r="T51" s="55"/>
    </row>
    <row r="52" spans="1:20">
      <c r="A52" s="4">
        <v>48</v>
      </c>
      <c r="B52" s="14" t="s">
        <v>66</v>
      </c>
      <c r="C52" s="55" t="s">
        <v>306</v>
      </c>
      <c r="D52" s="55" t="s">
        <v>29</v>
      </c>
      <c r="E52" s="79"/>
      <c r="F52" s="55"/>
      <c r="G52" s="60">
        <v>29</v>
      </c>
      <c r="H52" s="60">
        <v>26</v>
      </c>
      <c r="I52" s="14">
        <f t="shared" si="0"/>
        <v>55</v>
      </c>
      <c r="J52" s="60">
        <v>7399757339</v>
      </c>
      <c r="K52" s="60" t="s">
        <v>354</v>
      </c>
      <c r="L52" s="65" t="s">
        <v>262</v>
      </c>
      <c r="M52" s="65">
        <v>9613772308</v>
      </c>
      <c r="N52" s="65" t="s">
        <v>263</v>
      </c>
      <c r="O52" s="65">
        <v>7399954696</v>
      </c>
      <c r="P52" s="53">
        <v>43396</v>
      </c>
      <c r="Q52" s="60" t="s">
        <v>78</v>
      </c>
      <c r="R52" s="55">
        <v>32</v>
      </c>
      <c r="S52" s="55" t="s">
        <v>76</v>
      </c>
      <c r="T52" s="55"/>
    </row>
    <row r="53" spans="1:20">
      <c r="A53" s="4">
        <v>49</v>
      </c>
      <c r="B53" s="14" t="s">
        <v>67</v>
      </c>
      <c r="C53" s="55" t="s">
        <v>307</v>
      </c>
      <c r="D53" s="55" t="s">
        <v>27</v>
      </c>
      <c r="E53" s="79">
        <v>18110700903</v>
      </c>
      <c r="F53" s="55" t="s">
        <v>72</v>
      </c>
      <c r="G53" s="60">
        <v>31</v>
      </c>
      <c r="H53" s="60">
        <v>28</v>
      </c>
      <c r="I53" s="14">
        <f t="shared" si="0"/>
        <v>59</v>
      </c>
      <c r="J53" s="60">
        <v>9854332752</v>
      </c>
      <c r="K53" s="60" t="s">
        <v>82</v>
      </c>
      <c r="L53" s="80" t="s">
        <v>237</v>
      </c>
      <c r="M53" s="80">
        <v>9854736855</v>
      </c>
      <c r="N53" s="65" t="s">
        <v>349</v>
      </c>
      <c r="O53" s="65">
        <v>9854977401</v>
      </c>
      <c r="P53" s="53">
        <v>43396</v>
      </c>
      <c r="Q53" s="60" t="s">
        <v>78</v>
      </c>
      <c r="R53" s="55">
        <v>34</v>
      </c>
      <c r="S53" s="55" t="s">
        <v>76</v>
      </c>
      <c r="T53" s="55"/>
    </row>
    <row r="54" spans="1:20">
      <c r="A54" s="4">
        <v>50</v>
      </c>
      <c r="B54" s="14" t="s">
        <v>67</v>
      </c>
      <c r="C54" s="55" t="s">
        <v>308</v>
      </c>
      <c r="D54" s="55" t="s">
        <v>29</v>
      </c>
      <c r="E54" s="79">
        <v>69</v>
      </c>
      <c r="F54" s="55"/>
      <c r="G54" s="60">
        <v>27</v>
      </c>
      <c r="H54" s="60">
        <v>24</v>
      </c>
      <c r="I54" s="14">
        <f t="shared" si="0"/>
        <v>51</v>
      </c>
      <c r="J54" s="60">
        <v>9613143172</v>
      </c>
      <c r="K54" s="60" t="s">
        <v>355</v>
      </c>
      <c r="L54" s="80" t="s">
        <v>220</v>
      </c>
      <c r="M54" s="80">
        <v>9401450952</v>
      </c>
      <c r="N54" s="65" t="s">
        <v>221</v>
      </c>
      <c r="O54" s="65">
        <v>8011392211</v>
      </c>
      <c r="P54" s="53">
        <v>43396</v>
      </c>
      <c r="Q54" s="60" t="s">
        <v>78</v>
      </c>
      <c r="R54" s="55">
        <v>32</v>
      </c>
      <c r="S54" s="55" t="s">
        <v>76</v>
      </c>
      <c r="T54" s="55"/>
    </row>
    <row r="55" spans="1:20">
      <c r="A55" s="4">
        <v>51</v>
      </c>
      <c r="B55" s="14" t="s">
        <v>66</v>
      </c>
      <c r="C55" s="55" t="s">
        <v>309</v>
      </c>
      <c r="D55" s="55" t="s">
        <v>27</v>
      </c>
      <c r="E55" s="60">
        <v>18110701301</v>
      </c>
      <c r="F55" s="60" t="s">
        <v>72</v>
      </c>
      <c r="G55" s="60">
        <v>25</v>
      </c>
      <c r="H55" s="60">
        <v>28</v>
      </c>
      <c r="I55" s="14">
        <f t="shared" si="0"/>
        <v>53</v>
      </c>
      <c r="J55" s="60">
        <v>9678819281</v>
      </c>
      <c r="K55" s="60" t="s">
        <v>82</v>
      </c>
      <c r="L55" s="55" t="s">
        <v>237</v>
      </c>
      <c r="M55" s="55">
        <v>9854736855</v>
      </c>
      <c r="N55" s="55" t="s">
        <v>349</v>
      </c>
      <c r="O55" s="55">
        <v>9854977401</v>
      </c>
      <c r="P55" s="53">
        <v>43397</v>
      </c>
      <c r="Q55" s="60" t="s">
        <v>79</v>
      </c>
      <c r="R55" s="55">
        <v>32</v>
      </c>
      <c r="S55" s="55" t="s">
        <v>76</v>
      </c>
      <c r="T55" s="55"/>
    </row>
    <row r="56" spans="1:20">
      <c r="A56" s="4">
        <v>52</v>
      </c>
      <c r="B56" s="14" t="s">
        <v>66</v>
      </c>
      <c r="C56" s="55" t="s">
        <v>310</v>
      </c>
      <c r="D56" s="55" t="s">
        <v>29</v>
      </c>
      <c r="E56" s="79"/>
      <c r="F56" s="55"/>
      <c r="G56" s="60">
        <v>37</v>
      </c>
      <c r="H56" s="60">
        <v>45</v>
      </c>
      <c r="I56" s="14">
        <f t="shared" si="0"/>
        <v>82</v>
      </c>
      <c r="J56" s="60">
        <v>9577420825</v>
      </c>
      <c r="K56" s="60" t="s">
        <v>355</v>
      </c>
      <c r="L56" s="65" t="s">
        <v>220</v>
      </c>
      <c r="M56" s="65">
        <v>9401450952</v>
      </c>
      <c r="N56" s="65" t="s">
        <v>221</v>
      </c>
      <c r="O56" s="65">
        <v>8011392211</v>
      </c>
      <c r="P56" s="53">
        <v>43397</v>
      </c>
      <c r="Q56" s="60" t="s">
        <v>79</v>
      </c>
      <c r="R56" s="55">
        <v>31</v>
      </c>
      <c r="S56" s="55" t="s">
        <v>76</v>
      </c>
      <c r="T56" s="55"/>
    </row>
    <row r="57" spans="1:20">
      <c r="A57" s="4">
        <v>53</v>
      </c>
      <c r="B57" s="14" t="s">
        <v>67</v>
      </c>
      <c r="C57" s="55" t="s">
        <v>311</v>
      </c>
      <c r="D57" s="55" t="s">
        <v>27</v>
      </c>
      <c r="E57" s="79">
        <v>18110701201</v>
      </c>
      <c r="F57" s="55" t="s">
        <v>72</v>
      </c>
      <c r="G57" s="60">
        <v>26</v>
      </c>
      <c r="H57" s="60">
        <v>30</v>
      </c>
      <c r="I57" s="14">
        <f t="shared" si="0"/>
        <v>56</v>
      </c>
      <c r="J57" s="60">
        <v>9854121355</v>
      </c>
      <c r="K57" s="60" t="s">
        <v>82</v>
      </c>
      <c r="L57" s="65" t="s">
        <v>237</v>
      </c>
      <c r="M57" s="65">
        <v>9854736855</v>
      </c>
      <c r="N57" s="65" t="s">
        <v>349</v>
      </c>
      <c r="O57" s="65">
        <v>9854977401</v>
      </c>
      <c r="P57" s="53">
        <v>43397</v>
      </c>
      <c r="Q57" s="60" t="s">
        <v>79</v>
      </c>
      <c r="R57" s="55">
        <v>33</v>
      </c>
      <c r="S57" s="55" t="s">
        <v>76</v>
      </c>
      <c r="T57" s="55"/>
    </row>
    <row r="58" spans="1:20">
      <c r="A58" s="4">
        <v>54</v>
      </c>
      <c r="B58" s="14" t="s">
        <v>67</v>
      </c>
      <c r="C58" s="55" t="s">
        <v>104</v>
      </c>
      <c r="D58" s="55" t="s">
        <v>29</v>
      </c>
      <c r="E58" s="60"/>
      <c r="F58" s="60"/>
      <c r="G58" s="60">
        <v>27</v>
      </c>
      <c r="H58" s="60">
        <v>27</v>
      </c>
      <c r="I58" s="14">
        <f t="shared" si="0"/>
        <v>54</v>
      </c>
      <c r="J58" s="60">
        <v>9954913525</v>
      </c>
      <c r="K58" s="60" t="s">
        <v>355</v>
      </c>
      <c r="L58" s="55" t="s">
        <v>220</v>
      </c>
      <c r="M58" s="55">
        <v>9401450952</v>
      </c>
      <c r="N58" s="55" t="s">
        <v>221</v>
      </c>
      <c r="O58" s="55">
        <v>8011392211</v>
      </c>
      <c r="P58" s="53">
        <v>43397</v>
      </c>
      <c r="Q58" s="60" t="s">
        <v>79</v>
      </c>
      <c r="R58" s="55">
        <v>34</v>
      </c>
      <c r="S58" s="55" t="s">
        <v>76</v>
      </c>
      <c r="T58" s="55"/>
    </row>
    <row r="59" spans="1:20">
      <c r="A59" s="4">
        <v>55</v>
      </c>
      <c r="B59" s="14" t="s">
        <v>66</v>
      </c>
      <c r="C59" s="55" t="s">
        <v>312</v>
      </c>
      <c r="D59" s="55" t="s">
        <v>27</v>
      </c>
      <c r="E59" s="79">
        <v>18110728804</v>
      </c>
      <c r="F59" s="55" t="s">
        <v>74</v>
      </c>
      <c r="G59" s="60">
        <v>792</v>
      </c>
      <c r="H59" s="60">
        <v>295</v>
      </c>
      <c r="I59" s="14">
        <f t="shared" si="0"/>
        <v>1087</v>
      </c>
      <c r="J59" s="60">
        <v>9706623428</v>
      </c>
      <c r="K59" s="60" t="s">
        <v>356</v>
      </c>
      <c r="L59" s="65" t="s">
        <v>357</v>
      </c>
      <c r="M59" s="65">
        <v>9854657299</v>
      </c>
      <c r="N59" s="65" t="s">
        <v>358</v>
      </c>
      <c r="O59" s="65">
        <v>9859384976</v>
      </c>
      <c r="P59" s="53">
        <v>43398</v>
      </c>
      <c r="Q59" s="60" t="s">
        <v>80</v>
      </c>
      <c r="R59" s="55">
        <v>4</v>
      </c>
      <c r="S59" s="55" t="s">
        <v>76</v>
      </c>
      <c r="T59" s="55"/>
    </row>
    <row r="60" spans="1:20">
      <c r="A60" s="4">
        <v>56</v>
      </c>
      <c r="B60" s="14" t="s">
        <v>66</v>
      </c>
      <c r="C60" s="55" t="s">
        <v>214</v>
      </c>
      <c r="D60" s="55" t="s">
        <v>29</v>
      </c>
      <c r="E60" s="79"/>
      <c r="F60" s="55"/>
      <c r="G60" s="60">
        <v>27</v>
      </c>
      <c r="H60" s="60">
        <v>23</v>
      </c>
      <c r="I60" s="14">
        <f t="shared" si="0"/>
        <v>50</v>
      </c>
      <c r="J60" s="60">
        <v>9613922439</v>
      </c>
      <c r="K60" s="60" t="s">
        <v>359</v>
      </c>
      <c r="L60" s="80" t="s">
        <v>357</v>
      </c>
      <c r="M60" s="80">
        <v>9854657299</v>
      </c>
      <c r="N60" s="80" t="s">
        <v>358</v>
      </c>
      <c r="O60" s="80">
        <v>9859384976</v>
      </c>
      <c r="P60" s="53">
        <v>43398</v>
      </c>
      <c r="Q60" s="60" t="s">
        <v>80</v>
      </c>
      <c r="R60" s="55">
        <v>6</v>
      </c>
      <c r="S60" s="55" t="s">
        <v>76</v>
      </c>
      <c r="T60" s="55"/>
    </row>
    <row r="61" spans="1:20">
      <c r="A61" s="4">
        <v>57</v>
      </c>
      <c r="B61" s="14" t="s">
        <v>67</v>
      </c>
      <c r="C61" s="55" t="s">
        <v>313</v>
      </c>
      <c r="D61" s="55" t="s">
        <v>27</v>
      </c>
      <c r="E61" s="79">
        <v>18110728803</v>
      </c>
      <c r="F61" s="55" t="s">
        <v>314</v>
      </c>
      <c r="G61" s="60">
        <v>0</v>
      </c>
      <c r="H61" s="60">
        <v>472</v>
      </c>
      <c r="I61" s="14">
        <f t="shared" si="0"/>
        <v>472</v>
      </c>
      <c r="J61" s="60">
        <v>9435563872</v>
      </c>
      <c r="K61" s="60" t="s">
        <v>356</v>
      </c>
      <c r="L61" s="80" t="s">
        <v>357</v>
      </c>
      <c r="M61" s="80">
        <v>9854657299</v>
      </c>
      <c r="N61" s="80" t="s">
        <v>358</v>
      </c>
      <c r="O61" s="80">
        <v>9859384976</v>
      </c>
      <c r="P61" s="53">
        <v>43398</v>
      </c>
      <c r="Q61" s="60" t="s">
        <v>80</v>
      </c>
      <c r="R61" s="55">
        <v>3</v>
      </c>
      <c r="S61" s="55" t="s">
        <v>76</v>
      </c>
      <c r="T61" s="55"/>
    </row>
    <row r="62" spans="1:20">
      <c r="A62" s="4">
        <v>58</v>
      </c>
      <c r="B62" s="14" t="s">
        <v>67</v>
      </c>
      <c r="C62" s="55" t="s">
        <v>152</v>
      </c>
      <c r="D62" s="55" t="s">
        <v>29</v>
      </c>
      <c r="E62" s="60"/>
      <c r="F62" s="55"/>
      <c r="G62" s="60">
        <v>21</v>
      </c>
      <c r="H62" s="60">
        <v>26</v>
      </c>
      <c r="I62" s="14">
        <f t="shared" si="0"/>
        <v>47</v>
      </c>
      <c r="J62" s="78">
        <v>9957820299</v>
      </c>
      <c r="K62" s="60" t="s">
        <v>359</v>
      </c>
      <c r="L62" s="80" t="s">
        <v>357</v>
      </c>
      <c r="M62" s="80">
        <v>9854657299</v>
      </c>
      <c r="N62" s="80" t="s">
        <v>358</v>
      </c>
      <c r="O62" s="80">
        <v>9859384976</v>
      </c>
      <c r="P62" s="53">
        <v>43398</v>
      </c>
      <c r="Q62" s="60" t="s">
        <v>80</v>
      </c>
      <c r="R62" s="55">
        <v>3</v>
      </c>
      <c r="S62" s="55" t="s">
        <v>76</v>
      </c>
      <c r="T62" s="55"/>
    </row>
    <row r="63" spans="1:20">
      <c r="A63" s="4">
        <v>59</v>
      </c>
      <c r="B63" s="14" t="s">
        <v>66</v>
      </c>
      <c r="C63" s="55" t="s">
        <v>312</v>
      </c>
      <c r="D63" s="55" t="s">
        <v>27</v>
      </c>
      <c r="E63" s="79">
        <v>18110728804</v>
      </c>
      <c r="F63" s="55" t="s">
        <v>74</v>
      </c>
      <c r="G63" s="60">
        <v>792</v>
      </c>
      <c r="H63" s="60">
        <v>295</v>
      </c>
      <c r="I63" s="14">
        <f t="shared" si="0"/>
        <v>1087</v>
      </c>
      <c r="J63" s="60">
        <v>9706623428</v>
      </c>
      <c r="K63" s="60" t="s">
        <v>356</v>
      </c>
      <c r="L63" s="65" t="s">
        <v>357</v>
      </c>
      <c r="M63" s="65">
        <v>9854657299</v>
      </c>
      <c r="N63" s="65" t="s">
        <v>358</v>
      </c>
      <c r="O63" s="65">
        <v>9859384976</v>
      </c>
      <c r="P63" s="53">
        <v>43399</v>
      </c>
      <c r="Q63" s="60" t="s">
        <v>81</v>
      </c>
      <c r="R63" s="55">
        <v>4</v>
      </c>
      <c r="S63" s="55" t="s">
        <v>76</v>
      </c>
      <c r="T63" s="55"/>
    </row>
    <row r="64" spans="1:20">
      <c r="A64" s="4">
        <v>60</v>
      </c>
      <c r="B64" s="14" t="s">
        <v>66</v>
      </c>
      <c r="C64" s="55" t="s">
        <v>315</v>
      </c>
      <c r="D64" s="55" t="s">
        <v>29</v>
      </c>
      <c r="E64" s="79">
        <v>222</v>
      </c>
      <c r="F64" s="55"/>
      <c r="G64" s="60">
        <v>32</v>
      </c>
      <c r="H64" s="60">
        <v>27</v>
      </c>
      <c r="I64" s="14">
        <f t="shared" si="0"/>
        <v>59</v>
      </c>
      <c r="J64" s="60">
        <v>8751899205</v>
      </c>
      <c r="K64" s="60" t="s">
        <v>360</v>
      </c>
      <c r="L64" s="80" t="s">
        <v>361</v>
      </c>
      <c r="M64" s="80">
        <v>9613310906</v>
      </c>
      <c r="N64" s="80" t="s">
        <v>362</v>
      </c>
      <c r="O64" s="80">
        <v>9577085031</v>
      </c>
      <c r="P64" s="53">
        <v>43399</v>
      </c>
      <c r="Q64" s="60" t="s">
        <v>81</v>
      </c>
      <c r="R64" s="55">
        <v>8</v>
      </c>
      <c r="S64" s="55" t="s">
        <v>76</v>
      </c>
      <c r="T64" s="55"/>
    </row>
    <row r="65" spans="1:20">
      <c r="A65" s="4">
        <v>61</v>
      </c>
      <c r="B65" s="14" t="s">
        <v>67</v>
      </c>
      <c r="C65" s="55" t="s">
        <v>313</v>
      </c>
      <c r="D65" s="55" t="s">
        <v>27</v>
      </c>
      <c r="E65" s="60">
        <v>18110728803</v>
      </c>
      <c r="F65" s="60" t="s">
        <v>314</v>
      </c>
      <c r="G65" s="60">
        <v>0</v>
      </c>
      <c r="H65" s="60">
        <v>472</v>
      </c>
      <c r="I65" s="14">
        <f t="shared" si="0"/>
        <v>472</v>
      </c>
      <c r="J65" s="60">
        <v>9435563872</v>
      </c>
      <c r="K65" s="60" t="s">
        <v>356</v>
      </c>
      <c r="L65" s="55" t="s">
        <v>357</v>
      </c>
      <c r="M65" s="55">
        <v>9854657299</v>
      </c>
      <c r="N65" s="55" t="s">
        <v>358</v>
      </c>
      <c r="O65" s="55">
        <v>9859384976</v>
      </c>
      <c r="P65" s="53">
        <v>43399</v>
      </c>
      <c r="Q65" s="60" t="s">
        <v>81</v>
      </c>
      <c r="R65" s="55">
        <v>3</v>
      </c>
      <c r="S65" s="55" t="s">
        <v>76</v>
      </c>
      <c r="T65" s="55"/>
    </row>
    <row r="66" spans="1:20">
      <c r="A66" s="4">
        <v>62</v>
      </c>
      <c r="B66" s="14" t="s">
        <v>67</v>
      </c>
      <c r="C66" s="55" t="s">
        <v>316</v>
      </c>
      <c r="D66" s="55" t="s">
        <v>29</v>
      </c>
      <c r="E66" s="60">
        <v>387</v>
      </c>
      <c r="F66" s="60"/>
      <c r="G66" s="60">
        <v>36</v>
      </c>
      <c r="H66" s="60">
        <v>24</v>
      </c>
      <c r="I66" s="14">
        <f t="shared" si="0"/>
        <v>60</v>
      </c>
      <c r="J66" s="60">
        <v>9859651603</v>
      </c>
      <c r="K66" s="60" t="s">
        <v>363</v>
      </c>
      <c r="L66" s="55" t="s">
        <v>364</v>
      </c>
      <c r="M66" s="55">
        <v>9854573166</v>
      </c>
      <c r="N66" s="55" t="s">
        <v>365</v>
      </c>
      <c r="O66" s="55">
        <v>8753098912</v>
      </c>
      <c r="P66" s="53">
        <v>43399</v>
      </c>
      <c r="Q66" s="60" t="s">
        <v>81</v>
      </c>
      <c r="R66" s="55">
        <v>8</v>
      </c>
      <c r="S66" s="55" t="s">
        <v>76</v>
      </c>
      <c r="T66" s="55"/>
    </row>
    <row r="67" spans="1:20">
      <c r="A67" s="4">
        <v>63</v>
      </c>
      <c r="B67" s="14" t="s">
        <v>66</v>
      </c>
      <c r="C67" s="55" t="s">
        <v>312</v>
      </c>
      <c r="D67" s="55" t="s">
        <v>27</v>
      </c>
      <c r="E67" s="60">
        <v>18110728804</v>
      </c>
      <c r="F67" s="55" t="s">
        <v>74</v>
      </c>
      <c r="G67" s="60">
        <v>792</v>
      </c>
      <c r="H67" s="60">
        <v>295</v>
      </c>
      <c r="I67" s="14">
        <f t="shared" si="0"/>
        <v>1087</v>
      </c>
      <c r="J67" s="78">
        <v>9706623428</v>
      </c>
      <c r="K67" s="60" t="s">
        <v>356</v>
      </c>
      <c r="L67" s="55" t="s">
        <v>357</v>
      </c>
      <c r="M67" s="55">
        <v>9854657299</v>
      </c>
      <c r="N67" s="55" t="s">
        <v>358</v>
      </c>
      <c r="O67" s="55">
        <v>9859384976</v>
      </c>
      <c r="P67" s="53">
        <v>43400</v>
      </c>
      <c r="Q67" s="60" t="s">
        <v>75</v>
      </c>
      <c r="R67" s="55">
        <v>4</v>
      </c>
      <c r="S67" s="55" t="s">
        <v>76</v>
      </c>
      <c r="T67" s="55"/>
    </row>
    <row r="68" spans="1:20">
      <c r="A68" s="4">
        <v>64</v>
      </c>
      <c r="B68" s="14" t="s">
        <v>66</v>
      </c>
      <c r="C68" s="55" t="s">
        <v>317</v>
      </c>
      <c r="D68" s="55" t="s">
        <v>29</v>
      </c>
      <c r="E68" s="60">
        <v>389</v>
      </c>
      <c r="F68" s="60"/>
      <c r="G68" s="60">
        <v>31</v>
      </c>
      <c r="H68" s="60">
        <v>23</v>
      </c>
      <c r="I68" s="14">
        <f t="shared" si="0"/>
        <v>54</v>
      </c>
      <c r="J68" s="60">
        <v>9577773039</v>
      </c>
      <c r="K68" s="60" t="s">
        <v>363</v>
      </c>
      <c r="L68" s="55" t="s">
        <v>364</v>
      </c>
      <c r="M68" s="55">
        <v>9854573166</v>
      </c>
      <c r="N68" s="55" t="s">
        <v>365</v>
      </c>
      <c r="O68" s="55">
        <v>8753098912</v>
      </c>
      <c r="P68" s="53">
        <v>43400</v>
      </c>
      <c r="Q68" s="60" t="s">
        <v>75</v>
      </c>
      <c r="R68" s="55">
        <v>8</v>
      </c>
      <c r="S68" s="55" t="s">
        <v>76</v>
      </c>
      <c r="T68" s="55"/>
    </row>
    <row r="69" spans="1:20">
      <c r="A69" s="4">
        <v>65</v>
      </c>
      <c r="B69" s="14" t="s">
        <v>67</v>
      </c>
      <c r="C69" s="55" t="s">
        <v>313</v>
      </c>
      <c r="D69" s="55" t="s">
        <v>27</v>
      </c>
      <c r="E69" s="79">
        <v>18110728803</v>
      </c>
      <c r="F69" s="55" t="s">
        <v>314</v>
      </c>
      <c r="G69" s="60">
        <v>0</v>
      </c>
      <c r="H69" s="60">
        <v>472</v>
      </c>
      <c r="I69" s="14">
        <f t="shared" si="0"/>
        <v>472</v>
      </c>
      <c r="J69" s="60">
        <v>9435563872</v>
      </c>
      <c r="K69" s="60" t="s">
        <v>356</v>
      </c>
      <c r="L69" s="61" t="s">
        <v>357</v>
      </c>
      <c r="M69" s="61">
        <v>9854657299</v>
      </c>
      <c r="N69" s="61" t="s">
        <v>358</v>
      </c>
      <c r="O69" s="61">
        <v>9859384976</v>
      </c>
      <c r="P69" s="53">
        <v>43400</v>
      </c>
      <c r="Q69" s="60" t="s">
        <v>75</v>
      </c>
      <c r="R69" s="55">
        <v>3</v>
      </c>
      <c r="S69" s="55" t="s">
        <v>76</v>
      </c>
      <c r="T69" s="55"/>
    </row>
    <row r="70" spans="1:20">
      <c r="A70" s="4">
        <v>66</v>
      </c>
      <c r="B70" s="14" t="s">
        <v>67</v>
      </c>
      <c r="C70" s="55" t="s">
        <v>318</v>
      </c>
      <c r="D70" s="55" t="s">
        <v>29</v>
      </c>
      <c r="E70" s="60">
        <v>388</v>
      </c>
      <c r="F70" s="60"/>
      <c r="G70" s="60">
        <v>34</v>
      </c>
      <c r="H70" s="60">
        <v>22</v>
      </c>
      <c r="I70" s="14">
        <f t="shared" ref="I70:I133" si="1">+G70+H70</f>
        <v>56</v>
      </c>
      <c r="J70" s="60">
        <v>9678590672</v>
      </c>
      <c r="K70" s="60" t="s">
        <v>363</v>
      </c>
      <c r="L70" s="55" t="s">
        <v>364</v>
      </c>
      <c r="M70" s="55">
        <v>9854573166</v>
      </c>
      <c r="N70" s="55" t="s">
        <v>365</v>
      </c>
      <c r="O70" s="55">
        <v>8753098912</v>
      </c>
      <c r="P70" s="53">
        <v>43400</v>
      </c>
      <c r="Q70" s="60" t="s">
        <v>75</v>
      </c>
      <c r="R70" s="55">
        <v>8</v>
      </c>
      <c r="S70" s="55" t="s">
        <v>76</v>
      </c>
      <c r="T70" s="55"/>
    </row>
    <row r="71" spans="1:20">
      <c r="A71" s="4">
        <v>67</v>
      </c>
      <c r="B71" s="14" t="s">
        <v>66</v>
      </c>
      <c r="C71" s="55" t="s">
        <v>147</v>
      </c>
      <c r="D71" s="55" t="s">
        <v>27</v>
      </c>
      <c r="E71" s="79">
        <v>18110709302</v>
      </c>
      <c r="F71" s="55" t="s">
        <v>72</v>
      </c>
      <c r="G71" s="60">
        <v>48</v>
      </c>
      <c r="H71" s="60">
        <v>64</v>
      </c>
      <c r="I71" s="14">
        <f t="shared" si="1"/>
        <v>112</v>
      </c>
      <c r="J71" s="60">
        <v>9859049847</v>
      </c>
      <c r="K71" s="60" t="s">
        <v>248</v>
      </c>
      <c r="L71" s="65" t="s">
        <v>235</v>
      </c>
      <c r="M71" s="65">
        <v>9613310906</v>
      </c>
      <c r="N71" s="65" t="s">
        <v>236</v>
      </c>
      <c r="O71" s="65">
        <v>9577085031</v>
      </c>
      <c r="P71" s="53">
        <v>43402</v>
      </c>
      <c r="Q71" s="60" t="s">
        <v>77</v>
      </c>
      <c r="R71" s="55">
        <v>21</v>
      </c>
      <c r="S71" s="55" t="s">
        <v>76</v>
      </c>
      <c r="T71" s="55"/>
    </row>
    <row r="72" spans="1:20">
      <c r="A72" s="4">
        <v>68</v>
      </c>
      <c r="B72" s="14" t="s">
        <v>67</v>
      </c>
      <c r="C72" s="55" t="s">
        <v>319</v>
      </c>
      <c r="D72" s="55" t="s">
        <v>27</v>
      </c>
      <c r="E72" s="60">
        <v>18110709701</v>
      </c>
      <c r="F72" s="60" t="s">
        <v>72</v>
      </c>
      <c r="G72" s="60">
        <v>53</v>
      </c>
      <c r="H72" s="60">
        <v>61</v>
      </c>
      <c r="I72" s="14">
        <f t="shared" si="1"/>
        <v>114</v>
      </c>
      <c r="J72" s="60">
        <v>9859252165</v>
      </c>
      <c r="K72" s="60" t="s">
        <v>366</v>
      </c>
      <c r="L72" s="55" t="s">
        <v>367</v>
      </c>
      <c r="M72" s="55">
        <v>9613364793</v>
      </c>
      <c r="N72" s="55" t="s">
        <v>368</v>
      </c>
      <c r="O72" s="55">
        <v>9577926772</v>
      </c>
      <c r="P72" s="53">
        <v>43402</v>
      </c>
      <c r="Q72" s="60" t="s">
        <v>77</v>
      </c>
      <c r="R72" s="55">
        <v>10</v>
      </c>
      <c r="S72" s="55" t="s">
        <v>76</v>
      </c>
      <c r="T72" s="55"/>
    </row>
    <row r="73" spans="1:20">
      <c r="A73" s="4">
        <v>69</v>
      </c>
      <c r="B73" s="14" t="s">
        <v>66</v>
      </c>
      <c r="C73" s="55" t="s">
        <v>320</v>
      </c>
      <c r="D73" s="55" t="s">
        <v>27</v>
      </c>
      <c r="E73" s="60">
        <v>18110720801</v>
      </c>
      <c r="F73" s="60" t="s">
        <v>314</v>
      </c>
      <c r="G73" s="60">
        <v>70</v>
      </c>
      <c r="H73" s="60">
        <v>65</v>
      </c>
      <c r="I73" s="14">
        <f t="shared" si="1"/>
        <v>135</v>
      </c>
      <c r="J73" s="60">
        <v>9957994844</v>
      </c>
      <c r="K73" s="60" t="s">
        <v>369</v>
      </c>
      <c r="L73" s="55" t="s">
        <v>370</v>
      </c>
      <c r="M73" s="55">
        <v>9613332481</v>
      </c>
      <c r="N73" s="55" t="s">
        <v>371</v>
      </c>
      <c r="O73" s="55">
        <v>9954958085</v>
      </c>
      <c r="P73" s="53">
        <v>43403</v>
      </c>
      <c r="Q73" s="60" t="s">
        <v>78</v>
      </c>
      <c r="R73" s="55">
        <v>23</v>
      </c>
      <c r="S73" s="55" t="s">
        <v>76</v>
      </c>
      <c r="T73" s="55"/>
    </row>
    <row r="74" spans="1:20">
      <c r="A74" s="4">
        <v>70</v>
      </c>
      <c r="B74" s="14" t="s">
        <v>67</v>
      </c>
      <c r="C74" s="55" t="s">
        <v>321</v>
      </c>
      <c r="D74" s="55" t="s">
        <v>27</v>
      </c>
      <c r="E74" s="60">
        <v>18110731304</v>
      </c>
      <c r="F74" s="60" t="s">
        <v>314</v>
      </c>
      <c r="G74" s="60">
        <v>78</v>
      </c>
      <c r="H74" s="60">
        <v>62</v>
      </c>
      <c r="I74" s="14">
        <f t="shared" si="1"/>
        <v>140</v>
      </c>
      <c r="J74" s="60">
        <v>9954957742</v>
      </c>
      <c r="K74" s="60" t="s">
        <v>372</v>
      </c>
      <c r="L74" s="55" t="s">
        <v>222</v>
      </c>
      <c r="M74" s="55">
        <v>9706740536</v>
      </c>
      <c r="N74" s="55" t="s">
        <v>223</v>
      </c>
      <c r="O74" s="55">
        <v>9613538771</v>
      </c>
      <c r="P74" s="53">
        <v>43403</v>
      </c>
      <c r="Q74" s="60" t="s">
        <v>78</v>
      </c>
      <c r="R74" s="55">
        <v>23</v>
      </c>
      <c r="S74" s="55" t="s">
        <v>76</v>
      </c>
      <c r="T74" s="55"/>
    </row>
    <row r="75" spans="1:20">
      <c r="A75" s="4">
        <v>71</v>
      </c>
      <c r="B75" s="14" t="s">
        <v>66</v>
      </c>
      <c r="C75" s="55" t="s">
        <v>322</v>
      </c>
      <c r="D75" s="55" t="s">
        <v>27</v>
      </c>
      <c r="E75" s="79">
        <v>18110726602</v>
      </c>
      <c r="F75" s="55" t="s">
        <v>267</v>
      </c>
      <c r="G75" s="60">
        <v>121</v>
      </c>
      <c r="H75" s="60">
        <v>113</v>
      </c>
      <c r="I75" s="14">
        <f t="shared" si="1"/>
        <v>234</v>
      </c>
      <c r="J75" s="60">
        <v>9854341054</v>
      </c>
      <c r="K75" s="60" t="s">
        <v>82</v>
      </c>
      <c r="L75" s="65" t="s">
        <v>237</v>
      </c>
      <c r="M75" s="65">
        <v>9854736854</v>
      </c>
      <c r="N75" s="65" t="s">
        <v>238</v>
      </c>
      <c r="O75" s="65">
        <v>9859265253</v>
      </c>
      <c r="P75" s="53">
        <v>43404</v>
      </c>
      <c r="Q75" s="60" t="s">
        <v>79</v>
      </c>
      <c r="R75" s="55">
        <v>22</v>
      </c>
      <c r="S75" s="55" t="s">
        <v>76</v>
      </c>
      <c r="T75" s="55"/>
    </row>
    <row r="76" spans="1:20">
      <c r="A76" s="4">
        <v>72</v>
      </c>
      <c r="B76" s="14" t="s">
        <v>67</v>
      </c>
      <c r="C76" s="55" t="s">
        <v>322</v>
      </c>
      <c r="D76" s="55" t="s">
        <v>27</v>
      </c>
      <c r="E76" s="60">
        <v>18110726602</v>
      </c>
      <c r="F76" s="60" t="s">
        <v>267</v>
      </c>
      <c r="G76" s="60">
        <v>121</v>
      </c>
      <c r="H76" s="60">
        <v>113</v>
      </c>
      <c r="I76" s="14">
        <f t="shared" si="1"/>
        <v>234</v>
      </c>
      <c r="J76" s="60">
        <v>9854341054</v>
      </c>
      <c r="K76" s="60" t="s">
        <v>82</v>
      </c>
      <c r="L76" s="55" t="s">
        <v>237</v>
      </c>
      <c r="M76" s="55">
        <v>9854736854</v>
      </c>
      <c r="N76" s="55" t="s">
        <v>238</v>
      </c>
      <c r="O76" s="55">
        <v>9859265253</v>
      </c>
      <c r="P76" s="53">
        <v>43404</v>
      </c>
      <c r="Q76" s="60" t="s">
        <v>79</v>
      </c>
      <c r="R76" s="55">
        <v>22</v>
      </c>
      <c r="S76" s="55" t="s">
        <v>76</v>
      </c>
      <c r="T76" s="55"/>
    </row>
    <row r="77" spans="1:20">
      <c r="A77" s="4">
        <v>73</v>
      </c>
      <c r="B77" s="14"/>
      <c r="C77" s="55"/>
      <c r="D77" s="55"/>
      <c r="E77" s="48"/>
      <c r="F77" s="48"/>
      <c r="G77" s="48"/>
      <c r="H77" s="48"/>
      <c r="I77" s="14">
        <f t="shared" si="1"/>
        <v>0</v>
      </c>
      <c r="J77" s="48"/>
      <c r="K77" s="48"/>
      <c r="L77" s="55"/>
      <c r="M77" s="55"/>
      <c r="N77" s="55"/>
      <c r="O77" s="55"/>
      <c r="P77" s="49"/>
      <c r="Q77" s="48"/>
      <c r="R77" s="55"/>
      <c r="S77" s="55"/>
      <c r="T77" s="55"/>
    </row>
    <row r="78" spans="1:20">
      <c r="A78" s="4">
        <v>74</v>
      </c>
      <c r="B78" s="14"/>
      <c r="C78" s="55"/>
      <c r="D78" s="55"/>
      <c r="E78" s="16"/>
      <c r="F78" s="55"/>
      <c r="G78" s="16"/>
      <c r="H78" s="16"/>
      <c r="I78" s="14">
        <f t="shared" si="1"/>
        <v>0</v>
      </c>
      <c r="J78" s="55"/>
      <c r="K78" s="55"/>
      <c r="L78" s="55"/>
      <c r="M78" s="55"/>
      <c r="N78" s="55"/>
      <c r="O78" s="55"/>
      <c r="P78" s="56"/>
      <c r="Q78" s="55"/>
      <c r="R78" s="55"/>
      <c r="S78" s="55"/>
      <c r="T78" s="55"/>
    </row>
    <row r="79" spans="1:20">
      <c r="A79" s="4">
        <v>75</v>
      </c>
      <c r="B79" s="14"/>
      <c r="C79" s="55"/>
      <c r="D79" s="55"/>
      <c r="E79" s="16"/>
      <c r="F79" s="55"/>
      <c r="G79" s="16"/>
      <c r="H79" s="16"/>
      <c r="I79" s="14">
        <f t="shared" si="1"/>
        <v>0</v>
      </c>
      <c r="J79" s="55"/>
      <c r="K79" s="55"/>
      <c r="L79" s="55"/>
      <c r="M79" s="55"/>
      <c r="N79" s="55"/>
      <c r="O79" s="55"/>
      <c r="P79" s="56"/>
      <c r="Q79" s="55"/>
      <c r="R79" s="55"/>
      <c r="S79" s="55"/>
      <c r="T79" s="55"/>
    </row>
    <row r="80" spans="1:20">
      <c r="A80" s="4">
        <v>76</v>
      </c>
      <c r="B80" s="14"/>
      <c r="C80" s="55"/>
      <c r="D80" s="55"/>
      <c r="E80" s="16"/>
      <c r="F80" s="55"/>
      <c r="G80" s="16"/>
      <c r="H80" s="16"/>
      <c r="I80" s="14">
        <f t="shared" si="1"/>
        <v>0</v>
      </c>
      <c r="J80" s="55"/>
      <c r="K80" s="55"/>
      <c r="L80" s="55"/>
      <c r="M80" s="55"/>
      <c r="N80" s="55"/>
      <c r="O80" s="55"/>
      <c r="P80" s="56"/>
      <c r="Q80" s="55"/>
      <c r="R80" s="55"/>
      <c r="S80" s="55"/>
      <c r="T80" s="55"/>
    </row>
    <row r="81" spans="1:20">
      <c r="A81" s="4">
        <v>77</v>
      </c>
      <c r="B81" s="14"/>
      <c r="C81" s="55"/>
      <c r="D81" s="55"/>
      <c r="E81" s="16"/>
      <c r="F81" s="55"/>
      <c r="G81" s="16"/>
      <c r="H81" s="16"/>
      <c r="I81" s="14">
        <f t="shared" si="1"/>
        <v>0</v>
      </c>
      <c r="J81" s="55"/>
      <c r="K81" s="55"/>
      <c r="L81" s="55"/>
      <c r="M81" s="55"/>
      <c r="N81" s="55"/>
      <c r="O81" s="55"/>
      <c r="P81" s="56"/>
      <c r="Q81" s="55"/>
      <c r="R81" s="55"/>
      <c r="S81" s="55"/>
      <c r="T81" s="55"/>
    </row>
    <row r="82" spans="1:20">
      <c r="A82" s="4">
        <v>78</v>
      </c>
      <c r="B82" s="14"/>
      <c r="C82" s="55"/>
      <c r="D82" s="55"/>
      <c r="E82" s="16"/>
      <c r="F82" s="55"/>
      <c r="G82" s="16"/>
      <c r="H82" s="16"/>
      <c r="I82" s="14">
        <f t="shared" si="1"/>
        <v>0</v>
      </c>
      <c r="J82" s="55"/>
      <c r="K82" s="55"/>
      <c r="L82" s="55"/>
      <c r="M82" s="55"/>
      <c r="N82" s="55"/>
      <c r="O82" s="55"/>
      <c r="P82" s="56"/>
      <c r="Q82" s="55"/>
      <c r="R82" s="55"/>
      <c r="S82" s="55"/>
      <c r="T82" s="55"/>
    </row>
    <row r="83" spans="1:20">
      <c r="A83" s="4">
        <v>79</v>
      </c>
      <c r="B83" s="14"/>
      <c r="C83" s="55"/>
      <c r="D83" s="55"/>
      <c r="E83" s="16"/>
      <c r="F83" s="55"/>
      <c r="G83" s="16"/>
      <c r="H83" s="16"/>
      <c r="I83" s="14">
        <f t="shared" si="1"/>
        <v>0</v>
      </c>
      <c r="J83" s="55"/>
      <c r="K83" s="55"/>
      <c r="L83" s="55"/>
      <c r="M83" s="55"/>
      <c r="N83" s="55"/>
      <c r="O83" s="55"/>
      <c r="P83" s="56"/>
      <c r="Q83" s="55"/>
      <c r="R83" s="55"/>
      <c r="S83" s="55"/>
      <c r="T83" s="55"/>
    </row>
    <row r="84" spans="1:20">
      <c r="A84" s="4">
        <v>80</v>
      </c>
      <c r="B84" s="14"/>
      <c r="C84" s="55"/>
      <c r="D84" s="55"/>
      <c r="E84" s="16"/>
      <c r="F84" s="55"/>
      <c r="G84" s="16"/>
      <c r="H84" s="16"/>
      <c r="I84" s="14">
        <f t="shared" si="1"/>
        <v>0</v>
      </c>
      <c r="J84" s="55"/>
      <c r="K84" s="55"/>
      <c r="L84" s="55"/>
      <c r="M84" s="55"/>
      <c r="N84" s="55"/>
      <c r="O84" s="55"/>
      <c r="P84" s="56"/>
      <c r="Q84" s="55"/>
      <c r="R84" s="55"/>
      <c r="S84" s="55"/>
      <c r="T84" s="55"/>
    </row>
    <row r="85" spans="1:20">
      <c r="A85" s="4">
        <v>81</v>
      </c>
      <c r="B85" s="14"/>
      <c r="C85" s="55"/>
      <c r="D85" s="55"/>
      <c r="E85" s="16"/>
      <c r="F85" s="55"/>
      <c r="G85" s="16"/>
      <c r="H85" s="16"/>
      <c r="I85" s="14">
        <f t="shared" si="1"/>
        <v>0</v>
      </c>
      <c r="J85" s="55"/>
      <c r="K85" s="55"/>
      <c r="L85" s="55"/>
      <c r="M85" s="55"/>
      <c r="N85" s="55"/>
      <c r="O85" s="55"/>
      <c r="P85" s="56"/>
      <c r="Q85" s="55"/>
      <c r="R85" s="55"/>
      <c r="S85" s="55"/>
      <c r="T85" s="55"/>
    </row>
    <row r="86" spans="1:20">
      <c r="A86" s="4">
        <v>82</v>
      </c>
      <c r="B86" s="14"/>
      <c r="C86" s="55"/>
      <c r="D86" s="55"/>
      <c r="E86" s="16"/>
      <c r="F86" s="55"/>
      <c r="G86" s="16"/>
      <c r="H86" s="16"/>
      <c r="I86" s="14">
        <f t="shared" si="1"/>
        <v>0</v>
      </c>
      <c r="J86" s="55"/>
      <c r="K86" s="55"/>
      <c r="L86" s="55"/>
      <c r="M86" s="55"/>
      <c r="N86" s="55"/>
      <c r="O86" s="55"/>
      <c r="P86" s="56"/>
      <c r="Q86" s="55"/>
      <c r="R86" s="55"/>
      <c r="S86" s="55"/>
      <c r="T86" s="55"/>
    </row>
    <row r="87" spans="1:20">
      <c r="A87" s="4">
        <v>83</v>
      </c>
      <c r="B87" s="14"/>
      <c r="C87" s="55"/>
      <c r="D87" s="55"/>
      <c r="E87" s="16"/>
      <c r="F87" s="55"/>
      <c r="G87" s="16"/>
      <c r="H87" s="16"/>
      <c r="I87" s="14">
        <f t="shared" si="1"/>
        <v>0</v>
      </c>
      <c r="J87" s="55"/>
      <c r="K87" s="55"/>
      <c r="L87" s="55"/>
      <c r="M87" s="55"/>
      <c r="N87" s="55"/>
      <c r="O87" s="55"/>
      <c r="P87" s="56"/>
      <c r="Q87" s="55"/>
      <c r="R87" s="55"/>
      <c r="S87" s="55"/>
      <c r="T87" s="55"/>
    </row>
    <row r="88" spans="1:20">
      <c r="A88" s="4">
        <v>84</v>
      </c>
      <c r="B88" s="14"/>
      <c r="C88" s="55"/>
      <c r="D88" s="55"/>
      <c r="E88" s="16"/>
      <c r="F88" s="55"/>
      <c r="G88" s="16"/>
      <c r="H88" s="16"/>
      <c r="I88" s="14">
        <f t="shared" si="1"/>
        <v>0</v>
      </c>
      <c r="J88" s="55"/>
      <c r="K88" s="55"/>
      <c r="L88" s="55"/>
      <c r="M88" s="55"/>
      <c r="N88" s="55"/>
      <c r="O88" s="55"/>
      <c r="P88" s="56"/>
      <c r="Q88" s="55"/>
      <c r="R88" s="55"/>
      <c r="S88" s="55"/>
      <c r="T88" s="55"/>
    </row>
    <row r="89" spans="1:20">
      <c r="A89" s="4">
        <v>85</v>
      </c>
      <c r="B89" s="14"/>
      <c r="C89" s="55"/>
      <c r="D89" s="55"/>
      <c r="E89" s="16"/>
      <c r="F89" s="55"/>
      <c r="G89" s="16"/>
      <c r="H89" s="16"/>
      <c r="I89" s="14">
        <f t="shared" si="1"/>
        <v>0</v>
      </c>
      <c r="J89" s="55"/>
      <c r="K89" s="55"/>
      <c r="L89" s="55"/>
      <c r="M89" s="55"/>
      <c r="N89" s="55"/>
      <c r="O89" s="55"/>
      <c r="P89" s="56"/>
      <c r="Q89" s="55"/>
      <c r="R89" s="55"/>
      <c r="S89" s="55"/>
      <c r="T89" s="55"/>
    </row>
    <row r="90" spans="1:20">
      <c r="A90" s="4">
        <v>86</v>
      </c>
      <c r="B90" s="14"/>
      <c r="C90" s="55"/>
      <c r="D90" s="55"/>
      <c r="E90" s="16"/>
      <c r="F90" s="55"/>
      <c r="G90" s="16"/>
      <c r="H90" s="16"/>
      <c r="I90" s="14">
        <f t="shared" si="1"/>
        <v>0</v>
      </c>
      <c r="J90" s="55"/>
      <c r="K90" s="55"/>
      <c r="L90" s="55"/>
      <c r="M90" s="55"/>
      <c r="N90" s="55"/>
      <c r="O90" s="55"/>
      <c r="P90" s="56"/>
      <c r="Q90" s="55"/>
      <c r="R90" s="55"/>
      <c r="S90" s="55"/>
      <c r="T90" s="55"/>
    </row>
    <row r="91" spans="1:20">
      <c r="A91" s="4">
        <v>87</v>
      </c>
      <c r="B91" s="14"/>
      <c r="C91" s="55"/>
      <c r="D91" s="55"/>
      <c r="E91" s="16"/>
      <c r="F91" s="55"/>
      <c r="G91" s="16"/>
      <c r="H91" s="16"/>
      <c r="I91" s="14">
        <f t="shared" si="1"/>
        <v>0</v>
      </c>
      <c r="J91" s="55"/>
      <c r="K91" s="55"/>
      <c r="L91" s="55"/>
      <c r="M91" s="55"/>
      <c r="N91" s="55"/>
      <c r="O91" s="55"/>
      <c r="P91" s="56"/>
      <c r="Q91" s="55"/>
      <c r="R91" s="55"/>
      <c r="S91" s="55"/>
      <c r="T91" s="55"/>
    </row>
    <row r="92" spans="1:20">
      <c r="A92" s="4">
        <v>88</v>
      </c>
      <c r="B92" s="14"/>
      <c r="C92" s="55"/>
      <c r="D92" s="55"/>
      <c r="E92" s="16"/>
      <c r="F92" s="55"/>
      <c r="G92" s="16"/>
      <c r="H92" s="16"/>
      <c r="I92" s="14">
        <f t="shared" si="1"/>
        <v>0</v>
      </c>
      <c r="J92" s="55"/>
      <c r="K92" s="55"/>
      <c r="L92" s="55"/>
      <c r="M92" s="55"/>
      <c r="N92" s="55"/>
      <c r="O92" s="55"/>
      <c r="P92" s="56"/>
      <c r="Q92" s="55"/>
      <c r="R92" s="55"/>
      <c r="S92" s="55"/>
      <c r="T92" s="55"/>
    </row>
    <row r="93" spans="1:20">
      <c r="A93" s="4">
        <v>89</v>
      </c>
      <c r="B93" s="14"/>
      <c r="C93" s="55"/>
      <c r="D93" s="55"/>
      <c r="E93" s="16"/>
      <c r="F93" s="55"/>
      <c r="G93" s="16"/>
      <c r="H93" s="16"/>
      <c r="I93" s="14">
        <f t="shared" si="1"/>
        <v>0</v>
      </c>
      <c r="J93" s="55"/>
      <c r="K93" s="55"/>
      <c r="L93" s="55"/>
      <c r="M93" s="55"/>
      <c r="N93" s="55"/>
      <c r="O93" s="55"/>
      <c r="P93" s="56"/>
      <c r="Q93" s="55"/>
      <c r="R93" s="55"/>
      <c r="S93" s="55"/>
      <c r="T93" s="55"/>
    </row>
    <row r="94" spans="1:20">
      <c r="A94" s="4">
        <v>90</v>
      </c>
      <c r="B94" s="14"/>
      <c r="C94" s="55"/>
      <c r="D94" s="55"/>
      <c r="E94" s="16"/>
      <c r="F94" s="55"/>
      <c r="G94" s="16"/>
      <c r="H94" s="16"/>
      <c r="I94" s="14">
        <f t="shared" si="1"/>
        <v>0</v>
      </c>
      <c r="J94" s="55"/>
      <c r="K94" s="55"/>
      <c r="L94" s="55"/>
      <c r="M94" s="55"/>
      <c r="N94" s="55"/>
      <c r="O94" s="55"/>
      <c r="P94" s="56"/>
      <c r="Q94" s="55"/>
      <c r="R94" s="55"/>
      <c r="S94" s="55"/>
      <c r="T94" s="55"/>
    </row>
    <row r="95" spans="1:20">
      <c r="A95" s="4">
        <v>91</v>
      </c>
      <c r="B95" s="14"/>
      <c r="C95" s="55"/>
      <c r="D95" s="55"/>
      <c r="E95" s="16"/>
      <c r="F95" s="55"/>
      <c r="G95" s="16"/>
      <c r="H95" s="16"/>
      <c r="I95" s="14">
        <f t="shared" si="1"/>
        <v>0</v>
      </c>
      <c r="J95" s="55"/>
      <c r="K95" s="55"/>
      <c r="L95" s="55"/>
      <c r="M95" s="55"/>
      <c r="N95" s="55"/>
      <c r="O95" s="55"/>
      <c r="P95" s="56"/>
      <c r="Q95" s="55"/>
      <c r="R95" s="55"/>
      <c r="S95" s="55"/>
      <c r="T95" s="55"/>
    </row>
    <row r="96" spans="1:20">
      <c r="A96" s="4">
        <v>92</v>
      </c>
      <c r="B96" s="14"/>
      <c r="C96" s="55"/>
      <c r="D96" s="55"/>
      <c r="E96" s="16"/>
      <c r="F96" s="55"/>
      <c r="G96" s="16"/>
      <c r="H96" s="16"/>
      <c r="I96" s="14">
        <f t="shared" si="1"/>
        <v>0</v>
      </c>
      <c r="J96" s="55"/>
      <c r="K96" s="55"/>
      <c r="L96" s="55"/>
      <c r="M96" s="55"/>
      <c r="N96" s="55"/>
      <c r="O96" s="55"/>
      <c r="P96" s="56"/>
      <c r="Q96" s="55"/>
      <c r="R96" s="55"/>
      <c r="S96" s="55"/>
      <c r="T96" s="55"/>
    </row>
    <row r="97" spans="1:20">
      <c r="A97" s="4">
        <v>93</v>
      </c>
      <c r="B97" s="14"/>
      <c r="C97" s="55"/>
      <c r="D97" s="55"/>
      <c r="E97" s="16"/>
      <c r="F97" s="55"/>
      <c r="G97" s="16"/>
      <c r="H97" s="16"/>
      <c r="I97" s="14">
        <f t="shared" si="1"/>
        <v>0</v>
      </c>
      <c r="J97" s="55"/>
      <c r="K97" s="55"/>
      <c r="L97" s="55"/>
      <c r="M97" s="55"/>
      <c r="N97" s="55"/>
      <c r="O97" s="55"/>
      <c r="P97" s="56"/>
      <c r="Q97" s="55"/>
      <c r="R97" s="55"/>
      <c r="S97" s="55"/>
      <c r="T97" s="55"/>
    </row>
    <row r="98" spans="1:20">
      <c r="A98" s="4">
        <v>94</v>
      </c>
      <c r="B98" s="14"/>
      <c r="C98" s="55"/>
      <c r="D98" s="55"/>
      <c r="E98" s="16"/>
      <c r="F98" s="55"/>
      <c r="G98" s="16"/>
      <c r="H98" s="16"/>
      <c r="I98" s="14">
        <f t="shared" si="1"/>
        <v>0</v>
      </c>
      <c r="J98" s="55"/>
      <c r="K98" s="55"/>
      <c r="L98" s="55"/>
      <c r="M98" s="55"/>
      <c r="N98" s="55"/>
      <c r="O98" s="55"/>
      <c r="P98" s="56"/>
      <c r="Q98" s="55"/>
      <c r="R98" s="55"/>
      <c r="S98" s="55"/>
      <c r="T98" s="55"/>
    </row>
    <row r="99" spans="1:20">
      <c r="A99" s="4">
        <v>95</v>
      </c>
      <c r="B99" s="14"/>
      <c r="C99" s="55"/>
      <c r="D99" s="55"/>
      <c r="E99" s="16"/>
      <c r="F99" s="55"/>
      <c r="G99" s="16"/>
      <c r="H99" s="16"/>
      <c r="I99" s="14">
        <f t="shared" si="1"/>
        <v>0</v>
      </c>
      <c r="J99" s="55"/>
      <c r="K99" s="55"/>
      <c r="L99" s="55"/>
      <c r="M99" s="55"/>
      <c r="N99" s="55"/>
      <c r="O99" s="55"/>
      <c r="P99" s="56"/>
      <c r="Q99" s="55"/>
      <c r="R99" s="55"/>
      <c r="S99" s="55"/>
      <c r="T99" s="55"/>
    </row>
    <row r="100" spans="1:20">
      <c r="A100" s="4">
        <v>96</v>
      </c>
      <c r="B100" s="14"/>
      <c r="C100" s="55"/>
      <c r="D100" s="55"/>
      <c r="E100" s="16"/>
      <c r="F100" s="55"/>
      <c r="G100" s="16"/>
      <c r="H100" s="16"/>
      <c r="I100" s="14">
        <f t="shared" si="1"/>
        <v>0</v>
      </c>
      <c r="J100" s="55"/>
      <c r="K100" s="55"/>
      <c r="L100" s="55"/>
      <c r="M100" s="55"/>
      <c r="N100" s="55"/>
      <c r="O100" s="55"/>
      <c r="P100" s="56"/>
      <c r="Q100" s="55"/>
      <c r="R100" s="55"/>
      <c r="S100" s="55"/>
      <c r="T100" s="55"/>
    </row>
    <row r="101" spans="1:20">
      <c r="A101" s="4">
        <v>97</v>
      </c>
      <c r="B101" s="14"/>
      <c r="C101" s="55"/>
      <c r="D101" s="55"/>
      <c r="E101" s="16"/>
      <c r="F101" s="55"/>
      <c r="G101" s="16"/>
      <c r="H101" s="16"/>
      <c r="I101" s="14">
        <f t="shared" si="1"/>
        <v>0</v>
      </c>
      <c r="J101" s="55"/>
      <c r="K101" s="55"/>
      <c r="L101" s="55"/>
      <c r="M101" s="55"/>
      <c r="N101" s="55"/>
      <c r="O101" s="55"/>
      <c r="P101" s="56"/>
      <c r="Q101" s="55"/>
      <c r="R101" s="55"/>
      <c r="S101" s="55"/>
      <c r="T101" s="55"/>
    </row>
    <row r="102" spans="1:20">
      <c r="A102" s="4">
        <v>98</v>
      </c>
      <c r="B102" s="14"/>
      <c r="C102" s="55"/>
      <c r="D102" s="55"/>
      <c r="E102" s="16"/>
      <c r="F102" s="55"/>
      <c r="G102" s="16"/>
      <c r="H102" s="16"/>
      <c r="I102" s="14">
        <f t="shared" si="1"/>
        <v>0</v>
      </c>
      <c r="J102" s="55"/>
      <c r="K102" s="55"/>
      <c r="L102" s="55"/>
      <c r="M102" s="55"/>
      <c r="N102" s="55"/>
      <c r="O102" s="55"/>
      <c r="P102" s="56"/>
      <c r="Q102" s="55"/>
      <c r="R102" s="55"/>
      <c r="S102" s="55"/>
      <c r="T102" s="55"/>
    </row>
    <row r="103" spans="1:20">
      <c r="A103" s="4">
        <v>99</v>
      </c>
      <c r="B103" s="14"/>
      <c r="C103" s="55"/>
      <c r="D103" s="55"/>
      <c r="E103" s="16"/>
      <c r="F103" s="55"/>
      <c r="G103" s="16"/>
      <c r="H103" s="16"/>
      <c r="I103" s="14">
        <f t="shared" si="1"/>
        <v>0</v>
      </c>
      <c r="J103" s="55"/>
      <c r="K103" s="55"/>
      <c r="L103" s="55"/>
      <c r="M103" s="55"/>
      <c r="N103" s="55"/>
      <c r="O103" s="55"/>
      <c r="P103" s="56"/>
      <c r="Q103" s="55"/>
      <c r="R103" s="55"/>
      <c r="S103" s="55"/>
      <c r="T103" s="55"/>
    </row>
    <row r="104" spans="1:20">
      <c r="A104" s="4">
        <v>100</v>
      </c>
      <c r="B104" s="14"/>
      <c r="C104" s="55"/>
      <c r="D104" s="55"/>
      <c r="E104" s="16"/>
      <c r="F104" s="55"/>
      <c r="G104" s="16"/>
      <c r="H104" s="16"/>
      <c r="I104" s="14">
        <f t="shared" si="1"/>
        <v>0</v>
      </c>
      <c r="J104" s="55"/>
      <c r="K104" s="55"/>
      <c r="L104" s="55"/>
      <c r="M104" s="55"/>
      <c r="N104" s="55"/>
      <c r="O104" s="55"/>
      <c r="P104" s="56"/>
      <c r="Q104" s="55"/>
      <c r="R104" s="55"/>
      <c r="S104" s="55"/>
      <c r="T104" s="55"/>
    </row>
    <row r="105" spans="1:20">
      <c r="A105" s="4">
        <v>101</v>
      </c>
      <c r="B105" s="14"/>
      <c r="C105" s="55"/>
      <c r="D105" s="55"/>
      <c r="E105" s="16"/>
      <c r="F105" s="55"/>
      <c r="G105" s="16"/>
      <c r="H105" s="16"/>
      <c r="I105" s="14">
        <f t="shared" si="1"/>
        <v>0</v>
      </c>
      <c r="J105" s="55"/>
      <c r="K105" s="55"/>
      <c r="L105" s="55"/>
      <c r="M105" s="55"/>
      <c r="N105" s="55"/>
      <c r="O105" s="55"/>
      <c r="P105" s="56"/>
      <c r="Q105" s="55"/>
      <c r="R105" s="55"/>
      <c r="S105" s="55"/>
      <c r="T105" s="55"/>
    </row>
    <row r="106" spans="1:20">
      <c r="A106" s="4">
        <v>102</v>
      </c>
      <c r="B106" s="14"/>
      <c r="C106" s="55"/>
      <c r="D106" s="55"/>
      <c r="E106" s="16"/>
      <c r="F106" s="55"/>
      <c r="G106" s="16"/>
      <c r="H106" s="16"/>
      <c r="I106" s="14">
        <f t="shared" si="1"/>
        <v>0</v>
      </c>
      <c r="J106" s="55"/>
      <c r="K106" s="55"/>
      <c r="L106" s="55"/>
      <c r="M106" s="55"/>
      <c r="N106" s="55"/>
      <c r="O106" s="55"/>
      <c r="P106" s="56"/>
      <c r="Q106" s="55"/>
      <c r="R106" s="55"/>
      <c r="S106" s="55"/>
      <c r="T106" s="55"/>
    </row>
    <row r="107" spans="1:20">
      <c r="A107" s="4">
        <v>103</v>
      </c>
      <c r="B107" s="14"/>
      <c r="C107" s="55"/>
      <c r="D107" s="55"/>
      <c r="E107" s="16"/>
      <c r="F107" s="55"/>
      <c r="G107" s="16"/>
      <c r="H107" s="16"/>
      <c r="I107" s="14">
        <f t="shared" si="1"/>
        <v>0</v>
      </c>
      <c r="J107" s="55"/>
      <c r="K107" s="55"/>
      <c r="L107" s="55"/>
      <c r="M107" s="55"/>
      <c r="N107" s="55"/>
      <c r="O107" s="55"/>
      <c r="P107" s="56"/>
      <c r="Q107" s="55"/>
      <c r="R107" s="55"/>
      <c r="S107" s="55"/>
      <c r="T107" s="55"/>
    </row>
    <row r="108" spans="1:20">
      <c r="A108" s="4">
        <v>104</v>
      </c>
      <c r="B108" s="14"/>
      <c r="C108" s="55"/>
      <c r="D108" s="55"/>
      <c r="E108" s="16"/>
      <c r="F108" s="55"/>
      <c r="G108" s="16"/>
      <c r="H108" s="16"/>
      <c r="I108" s="14">
        <f t="shared" si="1"/>
        <v>0</v>
      </c>
      <c r="J108" s="55"/>
      <c r="K108" s="55"/>
      <c r="L108" s="55"/>
      <c r="M108" s="55"/>
      <c r="N108" s="55"/>
      <c r="O108" s="55"/>
      <c r="P108" s="56"/>
      <c r="Q108" s="55"/>
      <c r="R108" s="55"/>
      <c r="S108" s="55"/>
      <c r="T108" s="55"/>
    </row>
    <row r="109" spans="1:20">
      <c r="A109" s="4">
        <v>105</v>
      </c>
      <c r="B109" s="14"/>
      <c r="C109" s="55"/>
      <c r="D109" s="55"/>
      <c r="E109" s="16"/>
      <c r="F109" s="55"/>
      <c r="G109" s="16"/>
      <c r="H109" s="16"/>
      <c r="I109" s="14">
        <f t="shared" si="1"/>
        <v>0</v>
      </c>
      <c r="J109" s="55"/>
      <c r="K109" s="55"/>
      <c r="L109" s="55"/>
      <c r="M109" s="55"/>
      <c r="N109" s="55"/>
      <c r="O109" s="55"/>
      <c r="P109" s="56"/>
      <c r="Q109" s="55"/>
      <c r="R109" s="55"/>
      <c r="S109" s="55"/>
      <c r="T109" s="55"/>
    </row>
    <row r="110" spans="1:20">
      <c r="A110" s="4">
        <v>106</v>
      </c>
      <c r="B110" s="14"/>
      <c r="C110" s="55"/>
      <c r="D110" s="55"/>
      <c r="E110" s="16"/>
      <c r="F110" s="55"/>
      <c r="G110" s="16"/>
      <c r="H110" s="16"/>
      <c r="I110" s="14">
        <f t="shared" si="1"/>
        <v>0</v>
      </c>
      <c r="J110" s="55"/>
      <c r="K110" s="55"/>
      <c r="L110" s="55"/>
      <c r="M110" s="55"/>
      <c r="N110" s="55"/>
      <c r="O110" s="55"/>
      <c r="P110" s="56"/>
      <c r="Q110" s="55"/>
      <c r="R110" s="55"/>
      <c r="S110" s="55"/>
      <c r="T110" s="55"/>
    </row>
    <row r="111" spans="1:20">
      <c r="A111" s="4">
        <v>107</v>
      </c>
      <c r="B111" s="14"/>
      <c r="C111" s="55"/>
      <c r="D111" s="55"/>
      <c r="E111" s="16"/>
      <c r="F111" s="55"/>
      <c r="G111" s="16"/>
      <c r="H111" s="16"/>
      <c r="I111" s="14">
        <f t="shared" si="1"/>
        <v>0</v>
      </c>
      <c r="J111" s="55"/>
      <c r="K111" s="55"/>
      <c r="L111" s="55"/>
      <c r="M111" s="55"/>
      <c r="N111" s="55"/>
      <c r="O111" s="55"/>
      <c r="P111" s="56"/>
      <c r="Q111" s="55"/>
      <c r="R111" s="55"/>
      <c r="S111" s="55"/>
      <c r="T111" s="55"/>
    </row>
    <row r="112" spans="1:20">
      <c r="A112" s="4">
        <v>108</v>
      </c>
      <c r="B112" s="14"/>
      <c r="C112" s="55"/>
      <c r="D112" s="55"/>
      <c r="E112" s="16"/>
      <c r="F112" s="55"/>
      <c r="G112" s="16"/>
      <c r="H112" s="16"/>
      <c r="I112" s="14">
        <f t="shared" si="1"/>
        <v>0</v>
      </c>
      <c r="J112" s="55"/>
      <c r="K112" s="55"/>
      <c r="L112" s="55"/>
      <c r="M112" s="55"/>
      <c r="N112" s="55"/>
      <c r="O112" s="55"/>
      <c r="P112" s="56"/>
      <c r="Q112" s="55"/>
      <c r="R112" s="55"/>
      <c r="S112" s="55"/>
      <c r="T112" s="55"/>
    </row>
    <row r="113" spans="1:20">
      <c r="A113" s="4">
        <v>109</v>
      </c>
      <c r="B113" s="14"/>
      <c r="C113" s="55"/>
      <c r="D113" s="55"/>
      <c r="E113" s="16"/>
      <c r="F113" s="55"/>
      <c r="G113" s="16"/>
      <c r="H113" s="16"/>
      <c r="I113" s="14">
        <f t="shared" si="1"/>
        <v>0</v>
      </c>
      <c r="J113" s="55"/>
      <c r="K113" s="55"/>
      <c r="L113" s="55"/>
      <c r="M113" s="55"/>
      <c r="N113" s="55"/>
      <c r="O113" s="55"/>
      <c r="P113" s="56"/>
      <c r="Q113" s="55"/>
      <c r="R113" s="55"/>
      <c r="S113" s="55"/>
      <c r="T113" s="55"/>
    </row>
    <row r="114" spans="1:20">
      <c r="A114" s="4">
        <v>110</v>
      </c>
      <c r="B114" s="14"/>
      <c r="C114" s="55"/>
      <c r="D114" s="55"/>
      <c r="E114" s="16"/>
      <c r="F114" s="55"/>
      <c r="G114" s="16"/>
      <c r="H114" s="16"/>
      <c r="I114" s="14">
        <f t="shared" si="1"/>
        <v>0</v>
      </c>
      <c r="J114" s="55"/>
      <c r="K114" s="55"/>
      <c r="L114" s="55"/>
      <c r="M114" s="55"/>
      <c r="N114" s="55"/>
      <c r="O114" s="55"/>
      <c r="P114" s="56"/>
      <c r="Q114" s="55"/>
      <c r="R114" s="55"/>
      <c r="S114" s="55"/>
      <c r="T114" s="55"/>
    </row>
    <row r="115" spans="1:20">
      <c r="A115" s="4">
        <v>111</v>
      </c>
      <c r="B115" s="14"/>
      <c r="C115" s="55"/>
      <c r="D115" s="55"/>
      <c r="E115" s="16"/>
      <c r="F115" s="55"/>
      <c r="G115" s="16"/>
      <c r="H115" s="16"/>
      <c r="I115" s="14">
        <f t="shared" si="1"/>
        <v>0</v>
      </c>
      <c r="J115" s="55"/>
      <c r="K115" s="55"/>
      <c r="L115" s="55"/>
      <c r="M115" s="55"/>
      <c r="N115" s="55"/>
      <c r="O115" s="55"/>
      <c r="P115" s="56"/>
      <c r="Q115" s="55"/>
      <c r="R115" s="55"/>
      <c r="S115" s="55"/>
      <c r="T115" s="55"/>
    </row>
    <row r="116" spans="1:20">
      <c r="A116" s="4">
        <v>112</v>
      </c>
      <c r="B116" s="14"/>
      <c r="C116" s="55"/>
      <c r="D116" s="55"/>
      <c r="E116" s="16"/>
      <c r="F116" s="55"/>
      <c r="G116" s="16"/>
      <c r="H116" s="16"/>
      <c r="I116" s="14">
        <f t="shared" si="1"/>
        <v>0</v>
      </c>
      <c r="J116" s="55"/>
      <c r="K116" s="55"/>
      <c r="L116" s="55"/>
      <c r="M116" s="55"/>
      <c r="N116" s="55"/>
      <c r="O116" s="55"/>
      <c r="P116" s="56"/>
      <c r="Q116" s="55"/>
      <c r="R116" s="55"/>
      <c r="S116" s="55"/>
      <c r="T116" s="55"/>
    </row>
    <row r="117" spans="1:20">
      <c r="A117" s="4">
        <v>113</v>
      </c>
      <c r="B117" s="14"/>
      <c r="C117" s="55"/>
      <c r="D117" s="55"/>
      <c r="E117" s="16"/>
      <c r="F117" s="55"/>
      <c r="G117" s="16"/>
      <c r="H117" s="16"/>
      <c r="I117" s="14">
        <f t="shared" si="1"/>
        <v>0</v>
      </c>
      <c r="J117" s="55"/>
      <c r="K117" s="55"/>
      <c r="L117" s="55"/>
      <c r="M117" s="55"/>
      <c r="N117" s="55"/>
      <c r="O117" s="55"/>
      <c r="P117" s="56"/>
      <c r="Q117" s="55"/>
      <c r="R117" s="55"/>
      <c r="S117" s="55"/>
      <c r="T117" s="55"/>
    </row>
    <row r="118" spans="1:20">
      <c r="A118" s="4">
        <v>114</v>
      </c>
      <c r="B118" s="14"/>
      <c r="C118" s="55"/>
      <c r="D118" s="55"/>
      <c r="E118" s="16"/>
      <c r="F118" s="55"/>
      <c r="G118" s="16"/>
      <c r="H118" s="16"/>
      <c r="I118" s="14">
        <f t="shared" si="1"/>
        <v>0</v>
      </c>
      <c r="J118" s="55"/>
      <c r="K118" s="55"/>
      <c r="L118" s="55"/>
      <c r="M118" s="55"/>
      <c r="N118" s="55"/>
      <c r="O118" s="55"/>
      <c r="P118" s="56"/>
      <c r="Q118" s="55"/>
      <c r="R118" s="55"/>
      <c r="S118" s="55"/>
      <c r="T118" s="55"/>
    </row>
    <row r="119" spans="1:20">
      <c r="A119" s="4">
        <v>115</v>
      </c>
      <c r="B119" s="14"/>
      <c r="C119" s="55"/>
      <c r="D119" s="55"/>
      <c r="E119" s="16"/>
      <c r="F119" s="55"/>
      <c r="G119" s="16"/>
      <c r="H119" s="16"/>
      <c r="I119" s="14">
        <f t="shared" si="1"/>
        <v>0</v>
      </c>
      <c r="J119" s="55"/>
      <c r="K119" s="55"/>
      <c r="L119" s="55"/>
      <c r="M119" s="55"/>
      <c r="N119" s="55"/>
      <c r="O119" s="55"/>
      <c r="P119" s="56"/>
      <c r="Q119" s="55"/>
      <c r="R119" s="55"/>
      <c r="S119" s="55"/>
      <c r="T119" s="55"/>
    </row>
    <row r="120" spans="1:20">
      <c r="A120" s="4">
        <v>116</v>
      </c>
      <c r="B120" s="14"/>
      <c r="C120" s="55"/>
      <c r="D120" s="55"/>
      <c r="E120" s="16"/>
      <c r="F120" s="55"/>
      <c r="G120" s="16"/>
      <c r="H120" s="16"/>
      <c r="I120" s="14">
        <f t="shared" si="1"/>
        <v>0</v>
      </c>
      <c r="J120" s="55"/>
      <c r="K120" s="55"/>
      <c r="L120" s="55"/>
      <c r="M120" s="55"/>
      <c r="N120" s="55"/>
      <c r="O120" s="55"/>
      <c r="P120" s="56"/>
      <c r="Q120" s="55"/>
      <c r="R120" s="55"/>
      <c r="S120" s="55"/>
      <c r="T120" s="55"/>
    </row>
    <row r="121" spans="1:20">
      <c r="A121" s="4">
        <v>117</v>
      </c>
      <c r="B121" s="14"/>
      <c r="C121" s="55"/>
      <c r="D121" s="55"/>
      <c r="E121" s="16"/>
      <c r="F121" s="55"/>
      <c r="G121" s="16"/>
      <c r="H121" s="16"/>
      <c r="I121" s="14">
        <f t="shared" si="1"/>
        <v>0</v>
      </c>
      <c r="J121" s="55"/>
      <c r="K121" s="55"/>
      <c r="L121" s="55"/>
      <c r="M121" s="55"/>
      <c r="N121" s="55"/>
      <c r="O121" s="55"/>
      <c r="P121" s="56"/>
      <c r="Q121" s="55"/>
      <c r="R121" s="55"/>
      <c r="S121" s="55"/>
      <c r="T121" s="55"/>
    </row>
    <row r="122" spans="1:20">
      <c r="A122" s="4">
        <v>118</v>
      </c>
      <c r="B122" s="14"/>
      <c r="C122" s="55"/>
      <c r="D122" s="55"/>
      <c r="E122" s="16"/>
      <c r="F122" s="55"/>
      <c r="G122" s="16"/>
      <c r="H122" s="16"/>
      <c r="I122" s="14">
        <f t="shared" si="1"/>
        <v>0</v>
      </c>
      <c r="J122" s="55"/>
      <c r="K122" s="55"/>
      <c r="L122" s="55"/>
      <c r="M122" s="55"/>
      <c r="N122" s="55"/>
      <c r="O122" s="55"/>
      <c r="P122" s="56"/>
      <c r="Q122" s="55"/>
      <c r="R122" s="55"/>
      <c r="S122" s="55"/>
      <c r="T122" s="55"/>
    </row>
    <row r="123" spans="1:20">
      <c r="A123" s="4">
        <v>119</v>
      </c>
      <c r="B123" s="14"/>
      <c r="C123" s="55"/>
      <c r="D123" s="55"/>
      <c r="E123" s="16"/>
      <c r="F123" s="55"/>
      <c r="G123" s="16"/>
      <c r="H123" s="16"/>
      <c r="I123" s="14">
        <f t="shared" si="1"/>
        <v>0</v>
      </c>
      <c r="J123" s="55"/>
      <c r="K123" s="55"/>
      <c r="L123" s="55"/>
      <c r="M123" s="55"/>
      <c r="N123" s="55"/>
      <c r="O123" s="55"/>
      <c r="P123" s="56"/>
      <c r="Q123" s="55"/>
      <c r="R123" s="55"/>
      <c r="S123" s="55"/>
      <c r="T123" s="55"/>
    </row>
    <row r="124" spans="1:20">
      <c r="A124" s="4">
        <v>120</v>
      </c>
      <c r="B124" s="14"/>
      <c r="C124" s="55"/>
      <c r="D124" s="55"/>
      <c r="E124" s="16"/>
      <c r="F124" s="55"/>
      <c r="G124" s="16"/>
      <c r="H124" s="16"/>
      <c r="I124" s="14">
        <f t="shared" si="1"/>
        <v>0</v>
      </c>
      <c r="J124" s="55"/>
      <c r="K124" s="55"/>
      <c r="L124" s="55"/>
      <c r="M124" s="55"/>
      <c r="N124" s="55"/>
      <c r="O124" s="55"/>
      <c r="P124" s="56"/>
      <c r="Q124" s="55"/>
      <c r="R124" s="55"/>
      <c r="S124" s="55"/>
      <c r="T124" s="55"/>
    </row>
    <row r="125" spans="1:20">
      <c r="A125" s="4">
        <v>121</v>
      </c>
      <c r="B125" s="14"/>
      <c r="C125" s="55"/>
      <c r="D125" s="55"/>
      <c r="E125" s="16"/>
      <c r="F125" s="55"/>
      <c r="G125" s="16"/>
      <c r="H125" s="16"/>
      <c r="I125" s="14">
        <f t="shared" si="1"/>
        <v>0</v>
      </c>
      <c r="J125" s="55"/>
      <c r="K125" s="55"/>
      <c r="L125" s="55"/>
      <c r="M125" s="55"/>
      <c r="N125" s="55"/>
      <c r="O125" s="55"/>
      <c r="P125" s="56"/>
      <c r="Q125" s="55"/>
      <c r="R125" s="55"/>
      <c r="S125" s="55"/>
      <c r="T125" s="55"/>
    </row>
    <row r="126" spans="1:20">
      <c r="A126" s="4">
        <v>122</v>
      </c>
      <c r="B126" s="14"/>
      <c r="C126" s="55"/>
      <c r="D126" s="55"/>
      <c r="E126" s="16"/>
      <c r="F126" s="55"/>
      <c r="G126" s="16"/>
      <c r="H126" s="16"/>
      <c r="I126" s="14">
        <f t="shared" si="1"/>
        <v>0</v>
      </c>
      <c r="J126" s="55"/>
      <c r="K126" s="55"/>
      <c r="L126" s="55"/>
      <c r="M126" s="55"/>
      <c r="N126" s="55"/>
      <c r="O126" s="55"/>
      <c r="P126" s="56"/>
      <c r="Q126" s="55"/>
      <c r="R126" s="55"/>
      <c r="S126" s="55"/>
      <c r="T126" s="55"/>
    </row>
    <row r="127" spans="1:20">
      <c r="A127" s="4">
        <v>123</v>
      </c>
      <c r="B127" s="14"/>
      <c r="C127" s="55"/>
      <c r="D127" s="55"/>
      <c r="E127" s="16"/>
      <c r="F127" s="55"/>
      <c r="G127" s="16"/>
      <c r="H127" s="16"/>
      <c r="I127" s="14">
        <f t="shared" si="1"/>
        <v>0</v>
      </c>
      <c r="J127" s="55"/>
      <c r="K127" s="55"/>
      <c r="L127" s="55"/>
      <c r="M127" s="55"/>
      <c r="N127" s="55"/>
      <c r="O127" s="55"/>
      <c r="P127" s="56"/>
      <c r="Q127" s="55"/>
      <c r="R127" s="55"/>
      <c r="S127" s="55"/>
      <c r="T127" s="55"/>
    </row>
    <row r="128" spans="1:20">
      <c r="A128" s="4">
        <v>124</v>
      </c>
      <c r="B128" s="14"/>
      <c r="C128" s="55"/>
      <c r="D128" s="55"/>
      <c r="E128" s="16"/>
      <c r="F128" s="55"/>
      <c r="G128" s="16"/>
      <c r="H128" s="16"/>
      <c r="I128" s="14">
        <f t="shared" si="1"/>
        <v>0</v>
      </c>
      <c r="J128" s="55"/>
      <c r="K128" s="55"/>
      <c r="L128" s="55"/>
      <c r="M128" s="55"/>
      <c r="N128" s="55"/>
      <c r="O128" s="55"/>
      <c r="P128" s="56"/>
      <c r="Q128" s="55"/>
      <c r="R128" s="55"/>
      <c r="S128" s="55"/>
      <c r="T128" s="55"/>
    </row>
    <row r="129" spans="1:20">
      <c r="A129" s="4">
        <v>125</v>
      </c>
      <c r="B129" s="14"/>
      <c r="C129" s="55"/>
      <c r="D129" s="55"/>
      <c r="E129" s="16"/>
      <c r="F129" s="55"/>
      <c r="G129" s="16"/>
      <c r="H129" s="16"/>
      <c r="I129" s="14">
        <f t="shared" si="1"/>
        <v>0</v>
      </c>
      <c r="J129" s="55"/>
      <c r="K129" s="55"/>
      <c r="L129" s="55"/>
      <c r="M129" s="55"/>
      <c r="N129" s="55"/>
      <c r="O129" s="55"/>
      <c r="P129" s="56"/>
      <c r="Q129" s="55"/>
      <c r="R129" s="55"/>
      <c r="S129" s="55"/>
      <c r="T129" s="55"/>
    </row>
    <row r="130" spans="1:20">
      <c r="A130" s="4">
        <v>126</v>
      </c>
      <c r="B130" s="14"/>
      <c r="C130" s="55"/>
      <c r="D130" s="55"/>
      <c r="E130" s="16"/>
      <c r="F130" s="55"/>
      <c r="G130" s="16"/>
      <c r="H130" s="16"/>
      <c r="I130" s="14">
        <f t="shared" si="1"/>
        <v>0</v>
      </c>
      <c r="J130" s="55"/>
      <c r="K130" s="55"/>
      <c r="L130" s="55"/>
      <c r="M130" s="55"/>
      <c r="N130" s="55"/>
      <c r="O130" s="55"/>
      <c r="P130" s="56"/>
      <c r="Q130" s="55"/>
      <c r="R130" s="55"/>
      <c r="S130" s="55"/>
      <c r="T130" s="55"/>
    </row>
    <row r="131" spans="1:20">
      <c r="A131" s="4">
        <v>127</v>
      </c>
      <c r="B131" s="14"/>
      <c r="C131" s="55"/>
      <c r="D131" s="55"/>
      <c r="E131" s="16"/>
      <c r="F131" s="55"/>
      <c r="G131" s="16"/>
      <c r="H131" s="16"/>
      <c r="I131" s="14">
        <f t="shared" si="1"/>
        <v>0</v>
      </c>
      <c r="J131" s="55"/>
      <c r="K131" s="55"/>
      <c r="L131" s="55"/>
      <c r="M131" s="55"/>
      <c r="N131" s="55"/>
      <c r="O131" s="55"/>
      <c r="P131" s="56"/>
      <c r="Q131" s="55"/>
      <c r="R131" s="55"/>
      <c r="S131" s="55"/>
      <c r="T131" s="55"/>
    </row>
    <row r="132" spans="1:20">
      <c r="A132" s="4">
        <v>128</v>
      </c>
      <c r="B132" s="14"/>
      <c r="C132" s="55"/>
      <c r="D132" s="55"/>
      <c r="E132" s="16"/>
      <c r="F132" s="55"/>
      <c r="G132" s="16"/>
      <c r="H132" s="16"/>
      <c r="I132" s="14">
        <f t="shared" si="1"/>
        <v>0</v>
      </c>
      <c r="J132" s="55"/>
      <c r="K132" s="55"/>
      <c r="L132" s="55"/>
      <c r="M132" s="55"/>
      <c r="N132" s="55"/>
      <c r="O132" s="55"/>
      <c r="P132" s="56"/>
      <c r="Q132" s="55"/>
      <c r="R132" s="55"/>
      <c r="S132" s="55"/>
      <c r="T132" s="55"/>
    </row>
    <row r="133" spans="1:20">
      <c r="A133" s="4">
        <v>129</v>
      </c>
      <c r="B133" s="14"/>
      <c r="C133" s="55"/>
      <c r="D133" s="55"/>
      <c r="E133" s="16"/>
      <c r="F133" s="55"/>
      <c r="G133" s="16"/>
      <c r="H133" s="16"/>
      <c r="I133" s="14">
        <f t="shared" si="1"/>
        <v>0</v>
      </c>
      <c r="J133" s="55"/>
      <c r="K133" s="55"/>
      <c r="L133" s="55"/>
      <c r="M133" s="55"/>
      <c r="N133" s="55"/>
      <c r="O133" s="55"/>
      <c r="P133" s="56"/>
      <c r="Q133" s="55"/>
      <c r="R133" s="55"/>
      <c r="S133" s="55"/>
      <c r="T133" s="55"/>
    </row>
    <row r="134" spans="1:20">
      <c r="A134" s="4">
        <v>130</v>
      </c>
      <c r="B134" s="14"/>
      <c r="C134" s="55"/>
      <c r="D134" s="55"/>
      <c r="E134" s="16"/>
      <c r="F134" s="55"/>
      <c r="G134" s="16"/>
      <c r="H134" s="16"/>
      <c r="I134" s="14">
        <f t="shared" ref="I134:I164" si="2">+G134+H134</f>
        <v>0</v>
      </c>
      <c r="J134" s="55"/>
      <c r="K134" s="55"/>
      <c r="L134" s="55"/>
      <c r="M134" s="55"/>
      <c r="N134" s="55"/>
      <c r="O134" s="55"/>
      <c r="P134" s="56"/>
      <c r="Q134" s="55"/>
      <c r="R134" s="55"/>
      <c r="S134" s="55"/>
      <c r="T134" s="55"/>
    </row>
    <row r="135" spans="1:20">
      <c r="A135" s="4">
        <v>131</v>
      </c>
      <c r="B135" s="14"/>
      <c r="C135" s="55"/>
      <c r="D135" s="55"/>
      <c r="E135" s="16"/>
      <c r="F135" s="55"/>
      <c r="G135" s="16"/>
      <c r="H135" s="16"/>
      <c r="I135" s="14">
        <f t="shared" si="2"/>
        <v>0</v>
      </c>
      <c r="J135" s="55"/>
      <c r="K135" s="55"/>
      <c r="L135" s="55"/>
      <c r="M135" s="55"/>
      <c r="N135" s="55"/>
      <c r="O135" s="55"/>
      <c r="P135" s="56"/>
      <c r="Q135" s="55"/>
      <c r="R135" s="55"/>
      <c r="S135" s="55"/>
      <c r="T135" s="55"/>
    </row>
    <row r="136" spans="1:20">
      <c r="A136" s="4">
        <v>132</v>
      </c>
      <c r="B136" s="14"/>
      <c r="C136" s="55"/>
      <c r="D136" s="55"/>
      <c r="E136" s="16"/>
      <c r="F136" s="55"/>
      <c r="G136" s="16"/>
      <c r="H136" s="16"/>
      <c r="I136" s="14">
        <f t="shared" si="2"/>
        <v>0</v>
      </c>
      <c r="J136" s="55"/>
      <c r="K136" s="55"/>
      <c r="L136" s="55"/>
      <c r="M136" s="55"/>
      <c r="N136" s="55"/>
      <c r="O136" s="55"/>
      <c r="P136" s="56"/>
      <c r="Q136" s="55"/>
      <c r="R136" s="55"/>
      <c r="S136" s="55"/>
      <c r="T136" s="55"/>
    </row>
    <row r="137" spans="1:20">
      <c r="A137" s="4">
        <v>133</v>
      </c>
      <c r="B137" s="14"/>
      <c r="C137" s="55"/>
      <c r="D137" s="55"/>
      <c r="E137" s="16"/>
      <c r="F137" s="55"/>
      <c r="G137" s="16"/>
      <c r="H137" s="16"/>
      <c r="I137" s="14">
        <f t="shared" si="2"/>
        <v>0</v>
      </c>
      <c r="J137" s="55"/>
      <c r="K137" s="55"/>
      <c r="L137" s="55"/>
      <c r="M137" s="55"/>
      <c r="N137" s="55"/>
      <c r="O137" s="55"/>
      <c r="P137" s="56"/>
      <c r="Q137" s="55"/>
      <c r="R137" s="55"/>
      <c r="S137" s="55"/>
      <c r="T137" s="55"/>
    </row>
    <row r="138" spans="1:20">
      <c r="A138" s="4">
        <v>134</v>
      </c>
      <c r="B138" s="14"/>
      <c r="C138" s="55"/>
      <c r="D138" s="55"/>
      <c r="E138" s="16"/>
      <c r="F138" s="55"/>
      <c r="G138" s="16"/>
      <c r="H138" s="16"/>
      <c r="I138" s="14">
        <f t="shared" si="2"/>
        <v>0</v>
      </c>
      <c r="J138" s="55"/>
      <c r="K138" s="55"/>
      <c r="L138" s="55"/>
      <c r="M138" s="55"/>
      <c r="N138" s="55"/>
      <c r="O138" s="55"/>
      <c r="P138" s="56"/>
      <c r="Q138" s="55"/>
      <c r="R138" s="55"/>
      <c r="S138" s="55"/>
      <c r="T138" s="55"/>
    </row>
    <row r="139" spans="1:20">
      <c r="A139" s="4">
        <v>135</v>
      </c>
      <c r="B139" s="14"/>
      <c r="C139" s="55"/>
      <c r="D139" s="55"/>
      <c r="E139" s="16"/>
      <c r="F139" s="55"/>
      <c r="G139" s="16"/>
      <c r="H139" s="16"/>
      <c r="I139" s="14">
        <f t="shared" si="2"/>
        <v>0</v>
      </c>
      <c r="J139" s="55"/>
      <c r="K139" s="55"/>
      <c r="L139" s="55"/>
      <c r="M139" s="55"/>
      <c r="N139" s="55"/>
      <c r="O139" s="55"/>
      <c r="P139" s="56"/>
      <c r="Q139" s="55"/>
      <c r="R139" s="55"/>
      <c r="S139" s="55"/>
      <c r="T139" s="55"/>
    </row>
    <row r="140" spans="1:20">
      <c r="A140" s="4">
        <v>136</v>
      </c>
      <c r="B140" s="14"/>
      <c r="C140" s="55"/>
      <c r="D140" s="55"/>
      <c r="E140" s="16"/>
      <c r="F140" s="55"/>
      <c r="G140" s="16"/>
      <c r="H140" s="16"/>
      <c r="I140" s="14">
        <f t="shared" si="2"/>
        <v>0</v>
      </c>
      <c r="J140" s="55"/>
      <c r="K140" s="55"/>
      <c r="L140" s="55"/>
      <c r="M140" s="55"/>
      <c r="N140" s="55"/>
      <c r="O140" s="55"/>
      <c r="P140" s="56"/>
      <c r="Q140" s="55"/>
      <c r="R140" s="55"/>
      <c r="S140" s="55"/>
      <c r="T140" s="55"/>
    </row>
    <row r="141" spans="1:20">
      <c r="A141" s="4">
        <v>137</v>
      </c>
      <c r="B141" s="14"/>
      <c r="C141" s="55"/>
      <c r="D141" s="55"/>
      <c r="E141" s="16"/>
      <c r="F141" s="55"/>
      <c r="G141" s="16"/>
      <c r="H141" s="16"/>
      <c r="I141" s="14">
        <f t="shared" si="2"/>
        <v>0</v>
      </c>
      <c r="J141" s="55"/>
      <c r="K141" s="55"/>
      <c r="L141" s="55"/>
      <c r="M141" s="55"/>
      <c r="N141" s="55"/>
      <c r="O141" s="55"/>
      <c r="P141" s="56"/>
      <c r="Q141" s="55"/>
      <c r="R141" s="55"/>
      <c r="S141" s="55"/>
      <c r="T141" s="55"/>
    </row>
    <row r="142" spans="1:20">
      <c r="A142" s="4">
        <v>138</v>
      </c>
      <c r="B142" s="14"/>
      <c r="C142" s="55"/>
      <c r="D142" s="55"/>
      <c r="E142" s="16"/>
      <c r="F142" s="55"/>
      <c r="G142" s="16"/>
      <c r="H142" s="16"/>
      <c r="I142" s="14">
        <f t="shared" si="2"/>
        <v>0</v>
      </c>
      <c r="J142" s="55"/>
      <c r="K142" s="55"/>
      <c r="L142" s="55"/>
      <c r="M142" s="55"/>
      <c r="N142" s="55"/>
      <c r="O142" s="55"/>
      <c r="P142" s="56"/>
      <c r="Q142" s="55"/>
      <c r="R142" s="55"/>
      <c r="S142" s="55"/>
      <c r="T142" s="55"/>
    </row>
    <row r="143" spans="1:20">
      <c r="A143" s="4">
        <v>139</v>
      </c>
      <c r="B143" s="14"/>
      <c r="C143" s="55"/>
      <c r="D143" s="55"/>
      <c r="E143" s="16"/>
      <c r="F143" s="55"/>
      <c r="G143" s="16"/>
      <c r="H143" s="16"/>
      <c r="I143" s="14">
        <f t="shared" si="2"/>
        <v>0</v>
      </c>
      <c r="J143" s="55"/>
      <c r="K143" s="55"/>
      <c r="L143" s="55"/>
      <c r="M143" s="55"/>
      <c r="N143" s="55"/>
      <c r="O143" s="55"/>
      <c r="P143" s="56"/>
      <c r="Q143" s="55"/>
      <c r="R143" s="55"/>
      <c r="S143" s="55"/>
      <c r="T143" s="55"/>
    </row>
    <row r="144" spans="1:20">
      <c r="A144" s="4">
        <v>140</v>
      </c>
      <c r="B144" s="14"/>
      <c r="C144" s="55"/>
      <c r="D144" s="55"/>
      <c r="E144" s="16"/>
      <c r="F144" s="55"/>
      <c r="G144" s="16"/>
      <c r="H144" s="16"/>
      <c r="I144" s="14">
        <f t="shared" si="2"/>
        <v>0</v>
      </c>
      <c r="J144" s="55"/>
      <c r="K144" s="55"/>
      <c r="L144" s="55"/>
      <c r="M144" s="55"/>
      <c r="N144" s="55"/>
      <c r="O144" s="55"/>
      <c r="P144" s="56"/>
      <c r="Q144" s="55"/>
      <c r="R144" s="55"/>
      <c r="S144" s="55"/>
      <c r="T144" s="55"/>
    </row>
    <row r="145" spans="1:20">
      <c r="A145" s="4">
        <v>141</v>
      </c>
      <c r="B145" s="14"/>
      <c r="C145" s="55"/>
      <c r="D145" s="55"/>
      <c r="E145" s="16"/>
      <c r="F145" s="55"/>
      <c r="G145" s="16"/>
      <c r="H145" s="16"/>
      <c r="I145" s="14">
        <f t="shared" si="2"/>
        <v>0</v>
      </c>
      <c r="J145" s="55"/>
      <c r="K145" s="55"/>
      <c r="L145" s="55"/>
      <c r="M145" s="55"/>
      <c r="N145" s="55"/>
      <c r="O145" s="55"/>
      <c r="P145" s="56"/>
      <c r="Q145" s="55"/>
      <c r="R145" s="55"/>
      <c r="S145" s="55"/>
      <c r="T145" s="55"/>
    </row>
    <row r="146" spans="1:20">
      <c r="A146" s="4">
        <v>142</v>
      </c>
      <c r="B146" s="14"/>
      <c r="C146" s="55"/>
      <c r="D146" s="55"/>
      <c r="E146" s="16"/>
      <c r="F146" s="55"/>
      <c r="G146" s="16"/>
      <c r="H146" s="16"/>
      <c r="I146" s="14">
        <f t="shared" si="2"/>
        <v>0</v>
      </c>
      <c r="J146" s="55"/>
      <c r="K146" s="55"/>
      <c r="L146" s="55"/>
      <c r="M146" s="55"/>
      <c r="N146" s="55"/>
      <c r="O146" s="55"/>
      <c r="P146" s="56"/>
      <c r="Q146" s="55"/>
      <c r="R146" s="55"/>
      <c r="S146" s="55"/>
      <c r="T146" s="55"/>
    </row>
    <row r="147" spans="1:20">
      <c r="A147" s="4">
        <v>143</v>
      </c>
      <c r="B147" s="14"/>
      <c r="C147" s="55"/>
      <c r="D147" s="55"/>
      <c r="E147" s="16"/>
      <c r="F147" s="55"/>
      <c r="G147" s="16"/>
      <c r="H147" s="16"/>
      <c r="I147" s="14">
        <f t="shared" si="2"/>
        <v>0</v>
      </c>
      <c r="J147" s="55"/>
      <c r="K147" s="55"/>
      <c r="L147" s="55"/>
      <c r="M147" s="55"/>
      <c r="N147" s="55"/>
      <c r="O147" s="55"/>
      <c r="P147" s="56"/>
      <c r="Q147" s="55"/>
      <c r="R147" s="55"/>
      <c r="S147" s="55"/>
      <c r="T147" s="55"/>
    </row>
    <row r="148" spans="1:20">
      <c r="A148" s="4">
        <v>144</v>
      </c>
      <c r="B148" s="14"/>
      <c r="C148" s="55"/>
      <c r="D148" s="55"/>
      <c r="E148" s="16"/>
      <c r="F148" s="55"/>
      <c r="G148" s="16"/>
      <c r="H148" s="16"/>
      <c r="I148" s="14">
        <f t="shared" si="2"/>
        <v>0</v>
      </c>
      <c r="J148" s="55"/>
      <c r="K148" s="55"/>
      <c r="L148" s="55"/>
      <c r="M148" s="55"/>
      <c r="N148" s="55"/>
      <c r="O148" s="55"/>
      <c r="P148" s="56"/>
      <c r="Q148" s="55"/>
      <c r="R148" s="55"/>
      <c r="S148" s="55"/>
      <c r="T148" s="55"/>
    </row>
    <row r="149" spans="1:20">
      <c r="A149" s="4">
        <v>145</v>
      </c>
      <c r="B149" s="14"/>
      <c r="C149" s="55"/>
      <c r="D149" s="55"/>
      <c r="E149" s="16"/>
      <c r="F149" s="55"/>
      <c r="G149" s="16"/>
      <c r="H149" s="16"/>
      <c r="I149" s="14">
        <f t="shared" si="2"/>
        <v>0</v>
      </c>
      <c r="J149" s="55"/>
      <c r="K149" s="55"/>
      <c r="L149" s="55"/>
      <c r="M149" s="55"/>
      <c r="N149" s="55"/>
      <c r="O149" s="55"/>
      <c r="P149" s="56"/>
      <c r="Q149" s="55"/>
      <c r="R149" s="55"/>
      <c r="S149" s="55"/>
      <c r="T149" s="55"/>
    </row>
    <row r="150" spans="1:20">
      <c r="A150" s="4">
        <v>146</v>
      </c>
      <c r="B150" s="14"/>
      <c r="C150" s="55"/>
      <c r="D150" s="55"/>
      <c r="E150" s="16"/>
      <c r="F150" s="55"/>
      <c r="G150" s="16"/>
      <c r="H150" s="16"/>
      <c r="I150" s="14">
        <f t="shared" si="2"/>
        <v>0</v>
      </c>
      <c r="J150" s="55"/>
      <c r="K150" s="55"/>
      <c r="L150" s="55"/>
      <c r="M150" s="55"/>
      <c r="N150" s="55"/>
      <c r="O150" s="55"/>
      <c r="P150" s="56"/>
      <c r="Q150" s="55"/>
      <c r="R150" s="55"/>
      <c r="S150" s="55"/>
      <c r="T150" s="55"/>
    </row>
    <row r="151" spans="1:20">
      <c r="A151" s="4">
        <v>147</v>
      </c>
      <c r="B151" s="14"/>
      <c r="C151" s="55"/>
      <c r="D151" s="55"/>
      <c r="E151" s="16"/>
      <c r="F151" s="55"/>
      <c r="G151" s="16"/>
      <c r="H151" s="16"/>
      <c r="I151" s="14">
        <f t="shared" si="2"/>
        <v>0</v>
      </c>
      <c r="J151" s="55"/>
      <c r="K151" s="55"/>
      <c r="L151" s="55"/>
      <c r="M151" s="55"/>
      <c r="N151" s="55"/>
      <c r="O151" s="55"/>
      <c r="P151" s="56"/>
      <c r="Q151" s="55"/>
      <c r="R151" s="55"/>
      <c r="S151" s="55"/>
      <c r="T151" s="55"/>
    </row>
    <row r="152" spans="1:20">
      <c r="A152" s="4">
        <v>148</v>
      </c>
      <c r="B152" s="14"/>
      <c r="C152" s="55"/>
      <c r="D152" s="55"/>
      <c r="E152" s="16"/>
      <c r="F152" s="55"/>
      <c r="G152" s="16"/>
      <c r="H152" s="16"/>
      <c r="I152" s="14">
        <f t="shared" si="2"/>
        <v>0</v>
      </c>
      <c r="J152" s="55"/>
      <c r="K152" s="55"/>
      <c r="L152" s="55"/>
      <c r="M152" s="55"/>
      <c r="N152" s="55"/>
      <c r="O152" s="55"/>
      <c r="P152" s="56"/>
      <c r="Q152" s="55"/>
      <c r="R152" s="55"/>
      <c r="S152" s="55"/>
      <c r="T152" s="55"/>
    </row>
    <row r="153" spans="1:20">
      <c r="A153" s="4">
        <v>149</v>
      </c>
      <c r="B153" s="14"/>
      <c r="C153" s="55"/>
      <c r="D153" s="55"/>
      <c r="E153" s="16"/>
      <c r="F153" s="55"/>
      <c r="G153" s="16"/>
      <c r="H153" s="16"/>
      <c r="I153" s="14">
        <f t="shared" si="2"/>
        <v>0</v>
      </c>
      <c r="J153" s="55"/>
      <c r="K153" s="55"/>
      <c r="L153" s="55"/>
      <c r="M153" s="55"/>
      <c r="N153" s="55"/>
      <c r="O153" s="55"/>
      <c r="P153" s="56"/>
      <c r="Q153" s="55"/>
      <c r="R153" s="55"/>
      <c r="S153" s="55"/>
      <c r="T153" s="55"/>
    </row>
    <row r="154" spans="1:20">
      <c r="A154" s="4">
        <v>150</v>
      </c>
      <c r="B154" s="14"/>
      <c r="C154" s="55"/>
      <c r="D154" s="55"/>
      <c r="E154" s="16"/>
      <c r="F154" s="55"/>
      <c r="G154" s="16"/>
      <c r="H154" s="16"/>
      <c r="I154" s="14">
        <f t="shared" si="2"/>
        <v>0</v>
      </c>
      <c r="J154" s="55"/>
      <c r="K154" s="55"/>
      <c r="L154" s="55"/>
      <c r="M154" s="55"/>
      <c r="N154" s="55"/>
      <c r="O154" s="55"/>
      <c r="P154" s="56"/>
      <c r="Q154" s="55"/>
      <c r="R154" s="55"/>
      <c r="S154" s="55"/>
      <c r="T154" s="55"/>
    </row>
    <row r="155" spans="1:20">
      <c r="A155" s="4">
        <v>151</v>
      </c>
      <c r="B155" s="14"/>
      <c r="C155" s="55"/>
      <c r="D155" s="55"/>
      <c r="E155" s="16"/>
      <c r="F155" s="55"/>
      <c r="G155" s="16"/>
      <c r="H155" s="16"/>
      <c r="I155" s="14">
        <f t="shared" si="2"/>
        <v>0</v>
      </c>
      <c r="J155" s="55"/>
      <c r="K155" s="55"/>
      <c r="L155" s="55"/>
      <c r="M155" s="55"/>
      <c r="N155" s="55"/>
      <c r="O155" s="55"/>
      <c r="P155" s="56"/>
      <c r="Q155" s="55"/>
      <c r="R155" s="55"/>
      <c r="S155" s="55"/>
      <c r="T155" s="55"/>
    </row>
    <row r="156" spans="1:20">
      <c r="A156" s="4">
        <v>152</v>
      </c>
      <c r="B156" s="14"/>
      <c r="C156" s="55"/>
      <c r="D156" s="55"/>
      <c r="E156" s="16"/>
      <c r="F156" s="55"/>
      <c r="G156" s="16"/>
      <c r="H156" s="16"/>
      <c r="I156" s="14">
        <f t="shared" si="2"/>
        <v>0</v>
      </c>
      <c r="J156" s="55"/>
      <c r="K156" s="55"/>
      <c r="L156" s="55"/>
      <c r="M156" s="55"/>
      <c r="N156" s="55"/>
      <c r="O156" s="55"/>
      <c r="P156" s="56"/>
      <c r="Q156" s="55"/>
      <c r="R156" s="55"/>
      <c r="S156" s="55"/>
      <c r="T156" s="55"/>
    </row>
    <row r="157" spans="1:20">
      <c r="A157" s="4">
        <v>153</v>
      </c>
      <c r="B157" s="14"/>
      <c r="C157" s="55"/>
      <c r="D157" s="55"/>
      <c r="E157" s="16"/>
      <c r="F157" s="55"/>
      <c r="G157" s="16"/>
      <c r="H157" s="16"/>
      <c r="I157" s="14">
        <f t="shared" si="2"/>
        <v>0</v>
      </c>
      <c r="J157" s="55"/>
      <c r="K157" s="55"/>
      <c r="L157" s="55"/>
      <c r="M157" s="55"/>
      <c r="N157" s="55"/>
      <c r="O157" s="55"/>
      <c r="P157" s="56"/>
      <c r="Q157" s="55"/>
      <c r="R157" s="55"/>
      <c r="S157" s="55"/>
      <c r="T157" s="55"/>
    </row>
    <row r="158" spans="1:20">
      <c r="A158" s="4">
        <v>154</v>
      </c>
      <c r="B158" s="14"/>
      <c r="C158" s="55"/>
      <c r="D158" s="55"/>
      <c r="E158" s="16"/>
      <c r="F158" s="55"/>
      <c r="G158" s="16"/>
      <c r="H158" s="16"/>
      <c r="I158" s="14">
        <f t="shared" si="2"/>
        <v>0</v>
      </c>
      <c r="J158" s="55"/>
      <c r="K158" s="55"/>
      <c r="L158" s="55"/>
      <c r="M158" s="55"/>
      <c r="N158" s="55"/>
      <c r="O158" s="55"/>
      <c r="P158" s="56"/>
      <c r="Q158" s="55"/>
      <c r="R158" s="55"/>
      <c r="S158" s="55"/>
      <c r="T158" s="55"/>
    </row>
    <row r="159" spans="1:20">
      <c r="A159" s="4">
        <v>155</v>
      </c>
      <c r="B159" s="14"/>
      <c r="C159" s="55"/>
      <c r="D159" s="55"/>
      <c r="E159" s="16"/>
      <c r="F159" s="55"/>
      <c r="G159" s="16"/>
      <c r="H159" s="16"/>
      <c r="I159" s="14">
        <f t="shared" si="2"/>
        <v>0</v>
      </c>
      <c r="J159" s="55"/>
      <c r="K159" s="55"/>
      <c r="L159" s="55"/>
      <c r="M159" s="55"/>
      <c r="N159" s="55"/>
      <c r="O159" s="55"/>
      <c r="P159" s="56"/>
      <c r="Q159" s="55"/>
      <c r="R159" s="55"/>
      <c r="S159" s="55"/>
      <c r="T159" s="55"/>
    </row>
    <row r="160" spans="1:20">
      <c r="A160" s="4">
        <v>156</v>
      </c>
      <c r="B160" s="14"/>
      <c r="C160" s="55"/>
      <c r="D160" s="55"/>
      <c r="E160" s="16"/>
      <c r="F160" s="55"/>
      <c r="G160" s="16"/>
      <c r="H160" s="16"/>
      <c r="I160" s="14">
        <f t="shared" si="2"/>
        <v>0</v>
      </c>
      <c r="J160" s="55"/>
      <c r="K160" s="55"/>
      <c r="L160" s="55"/>
      <c r="M160" s="55"/>
      <c r="N160" s="55"/>
      <c r="O160" s="55"/>
      <c r="P160" s="56"/>
      <c r="Q160" s="55"/>
      <c r="R160" s="55"/>
      <c r="S160" s="55"/>
      <c r="T160" s="55"/>
    </row>
    <row r="161" spans="1:20">
      <c r="A161" s="4">
        <v>157</v>
      </c>
      <c r="B161" s="14"/>
      <c r="C161" s="55"/>
      <c r="D161" s="55"/>
      <c r="E161" s="16"/>
      <c r="F161" s="55"/>
      <c r="G161" s="16"/>
      <c r="H161" s="16"/>
      <c r="I161" s="14">
        <f t="shared" si="2"/>
        <v>0</v>
      </c>
      <c r="J161" s="55"/>
      <c r="K161" s="55"/>
      <c r="L161" s="55"/>
      <c r="M161" s="55"/>
      <c r="N161" s="55"/>
      <c r="O161" s="55"/>
      <c r="P161" s="56"/>
      <c r="Q161" s="55"/>
      <c r="R161" s="55"/>
      <c r="S161" s="55"/>
      <c r="T161" s="55"/>
    </row>
    <row r="162" spans="1:20">
      <c r="A162" s="4">
        <v>158</v>
      </c>
      <c r="B162" s="14"/>
      <c r="C162" s="55"/>
      <c r="D162" s="55"/>
      <c r="E162" s="16"/>
      <c r="F162" s="55"/>
      <c r="G162" s="16"/>
      <c r="H162" s="16"/>
      <c r="I162" s="14">
        <f t="shared" si="2"/>
        <v>0</v>
      </c>
      <c r="J162" s="55"/>
      <c r="K162" s="55"/>
      <c r="L162" s="55"/>
      <c r="M162" s="55"/>
      <c r="N162" s="55"/>
      <c r="O162" s="55"/>
      <c r="P162" s="56"/>
      <c r="Q162" s="55"/>
      <c r="R162" s="55"/>
      <c r="S162" s="55"/>
      <c r="T162" s="55"/>
    </row>
    <row r="163" spans="1:20">
      <c r="A163" s="4">
        <v>159</v>
      </c>
      <c r="B163" s="14"/>
      <c r="C163" s="55"/>
      <c r="D163" s="55"/>
      <c r="E163" s="16"/>
      <c r="F163" s="55"/>
      <c r="G163" s="16"/>
      <c r="H163" s="16"/>
      <c r="I163" s="14">
        <f t="shared" si="2"/>
        <v>0</v>
      </c>
      <c r="J163" s="55"/>
      <c r="K163" s="55"/>
      <c r="L163" s="55"/>
      <c r="M163" s="55"/>
      <c r="N163" s="55"/>
      <c r="O163" s="55"/>
      <c r="P163" s="56"/>
      <c r="Q163" s="55"/>
      <c r="R163" s="55"/>
      <c r="S163" s="55"/>
      <c r="T163" s="55"/>
    </row>
    <row r="164" spans="1:20">
      <c r="A164" s="4">
        <v>160</v>
      </c>
      <c r="B164" s="14"/>
      <c r="C164" s="55"/>
      <c r="D164" s="55"/>
      <c r="E164" s="16"/>
      <c r="F164" s="55"/>
      <c r="G164" s="16"/>
      <c r="H164" s="16"/>
      <c r="I164" s="14">
        <f t="shared" si="2"/>
        <v>0</v>
      </c>
      <c r="J164" s="55"/>
      <c r="K164" s="55"/>
      <c r="L164" s="55"/>
      <c r="M164" s="55"/>
      <c r="N164" s="55"/>
      <c r="O164" s="55"/>
      <c r="P164" s="56"/>
      <c r="Q164" s="55"/>
      <c r="R164" s="55"/>
      <c r="S164" s="55"/>
      <c r="T164" s="55"/>
    </row>
    <row r="165" spans="1:20">
      <c r="A165" s="50" t="s">
        <v>11</v>
      </c>
      <c r="B165" s="50"/>
      <c r="C165" s="50">
        <f>COUNTIFS(C5:C164,"*")</f>
        <v>72</v>
      </c>
      <c r="D165" s="50"/>
      <c r="E165" s="11"/>
      <c r="F165" s="50"/>
      <c r="G165" s="11">
        <f>SUM(G5:G164)</f>
        <v>5168</v>
      </c>
      <c r="H165" s="11">
        <f>SUM(H5:H164)</f>
        <v>4878</v>
      </c>
      <c r="I165" s="11">
        <f>SUM(I5:I164)</f>
        <v>10046</v>
      </c>
      <c r="J165" s="50"/>
      <c r="K165" s="50"/>
      <c r="L165" s="50"/>
      <c r="M165" s="50"/>
      <c r="N165" s="50"/>
      <c r="O165" s="50"/>
      <c r="P165" s="12"/>
      <c r="Q165" s="50"/>
      <c r="R165" s="50"/>
      <c r="S165" s="50"/>
      <c r="T165" s="58"/>
    </row>
    <row r="166" spans="1:20">
      <c r="A166" s="43" t="s">
        <v>66</v>
      </c>
      <c r="B166" s="9">
        <f>COUNTIF(B$5:B$164,"Team 1")</f>
        <v>36</v>
      </c>
      <c r="C166" s="43" t="s">
        <v>29</v>
      </c>
      <c r="D166" s="9">
        <f>COUNTIF(D5:D164,"Anganwadi")</f>
        <v>40</v>
      </c>
      <c r="F166" s="13"/>
      <c r="I166" s="13"/>
      <c r="J166" s="13"/>
      <c r="K166" s="13"/>
      <c r="L166" s="13"/>
      <c r="M166" s="13"/>
      <c r="N166" s="13"/>
      <c r="O166" s="13"/>
      <c r="P166" s="13"/>
      <c r="Q166" s="13"/>
      <c r="R166" s="13"/>
      <c r="S166" s="13"/>
      <c r="T166" s="13"/>
    </row>
    <row r="167" spans="1:20">
      <c r="A167" s="43" t="s">
        <v>67</v>
      </c>
      <c r="B167" s="9">
        <f>COUNTIF(B$6:B$164,"Team 2")</f>
        <v>36</v>
      </c>
      <c r="C167" s="43" t="s">
        <v>27</v>
      </c>
      <c r="D167" s="9">
        <f>COUNTIF(D5:D164,"School")</f>
        <v>32</v>
      </c>
      <c r="F167" s="13"/>
      <c r="I167" s="13"/>
      <c r="J167" s="13"/>
      <c r="K167" s="13"/>
      <c r="L167" s="13"/>
      <c r="M167" s="13"/>
      <c r="N167" s="13"/>
      <c r="O167" s="13"/>
      <c r="P167" s="13"/>
      <c r="Q167" s="13"/>
      <c r="R167" s="13"/>
      <c r="S167" s="13"/>
      <c r="T167" s="13"/>
    </row>
  </sheetData>
  <sheetProtection formatCells="0" deleteColumns="0" deleteRows="0"/>
  <mergeCells count="20">
    <mergeCell ref="T3:T4"/>
    <mergeCell ref="J3:J4"/>
    <mergeCell ref="P3:P4"/>
    <mergeCell ref="Q3:Q4"/>
    <mergeCell ref="R3:R4"/>
    <mergeCell ref="S3:S4"/>
    <mergeCell ref="A1:S1"/>
    <mergeCell ref="K3:K4"/>
    <mergeCell ref="N3:N4"/>
    <mergeCell ref="O3:O4"/>
    <mergeCell ref="A2:C2"/>
    <mergeCell ref="A3:A4"/>
    <mergeCell ref="C3:C4"/>
    <mergeCell ref="D3:D4"/>
    <mergeCell ref="E3:E4"/>
    <mergeCell ref="F3:F4"/>
    <mergeCell ref="G3:I3"/>
    <mergeCell ref="L3:L4"/>
    <mergeCell ref="M3:M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E3" sqref="E3:E4"/>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3" customWidth="1"/>
    <col min="6" max="6" width="17" style="1" customWidth="1"/>
    <col min="7" max="7" width="6.140625" style="13" customWidth="1"/>
    <col min="8" max="8" width="6.28515625" style="13"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32" t="s">
        <v>897</v>
      </c>
      <c r="B1" s="132"/>
      <c r="C1" s="132"/>
      <c r="D1" s="133"/>
      <c r="E1" s="133"/>
      <c r="F1" s="133"/>
      <c r="G1" s="133"/>
      <c r="H1" s="133"/>
      <c r="I1" s="133"/>
      <c r="J1" s="133"/>
      <c r="K1" s="133"/>
      <c r="L1" s="133"/>
      <c r="M1" s="133"/>
      <c r="N1" s="133"/>
      <c r="O1" s="133"/>
      <c r="P1" s="133"/>
      <c r="Q1" s="133"/>
      <c r="R1" s="133"/>
      <c r="S1" s="133"/>
    </row>
    <row r="2" spans="1:20">
      <c r="A2" s="136" t="s">
        <v>63</v>
      </c>
      <c r="B2" s="137"/>
      <c r="C2" s="137"/>
      <c r="D2" s="22">
        <v>43405</v>
      </c>
      <c r="E2" s="19"/>
      <c r="F2" s="19"/>
      <c r="G2" s="19"/>
      <c r="H2" s="19"/>
      <c r="I2" s="19"/>
      <c r="J2" s="19"/>
      <c r="K2" s="19"/>
      <c r="L2" s="19"/>
      <c r="M2" s="19"/>
      <c r="N2" s="19"/>
      <c r="O2" s="19"/>
      <c r="P2" s="19"/>
      <c r="Q2" s="19"/>
      <c r="R2" s="19"/>
      <c r="S2" s="19"/>
    </row>
    <row r="3" spans="1:20" ht="24" customHeight="1">
      <c r="A3" s="138" t="s">
        <v>14</v>
      </c>
      <c r="B3" s="134" t="s">
        <v>65</v>
      </c>
      <c r="C3" s="139" t="s">
        <v>7</v>
      </c>
      <c r="D3" s="139" t="s">
        <v>59</v>
      </c>
      <c r="E3" s="139" t="s">
        <v>16</v>
      </c>
      <c r="F3" s="140" t="s">
        <v>17</v>
      </c>
      <c r="G3" s="139" t="s">
        <v>8</v>
      </c>
      <c r="H3" s="139"/>
      <c r="I3" s="139"/>
      <c r="J3" s="139" t="s">
        <v>35</v>
      </c>
      <c r="K3" s="134" t="s">
        <v>37</v>
      </c>
      <c r="L3" s="134" t="s">
        <v>54</v>
      </c>
      <c r="M3" s="134" t="s">
        <v>55</v>
      </c>
      <c r="N3" s="134" t="s">
        <v>38</v>
      </c>
      <c r="O3" s="134" t="s">
        <v>39</v>
      </c>
      <c r="P3" s="138" t="s">
        <v>58</v>
      </c>
      <c r="Q3" s="139" t="s">
        <v>56</v>
      </c>
      <c r="R3" s="139" t="s">
        <v>36</v>
      </c>
      <c r="S3" s="139" t="s">
        <v>57</v>
      </c>
      <c r="T3" s="139" t="s">
        <v>13</v>
      </c>
    </row>
    <row r="4" spans="1:20" ht="25.5" customHeight="1">
      <c r="A4" s="138"/>
      <c r="B4" s="141"/>
      <c r="C4" s="139"/>
      <c r="D4" s="139"/>
      <c r="E4" s="139"/>
      <c r="F4" s="140"/>
      <c r="G4" s="20" t="s">
        <v>9</v>
      </c>
      <c r="H4" s="20" t="s">
        <v>10</v>
      </c>
      <c r="I4" s="20" t="s">
        <v>11</v>
      </c>
      <c r="J4" s="139"/>
      <c r="K4" s="135"/>
      <c r="L4" s="135"/>
      <c r="M4" s="135"/>
      <c r="N4" s="135"/>
      <c r="O4" s="135"/>
      <c r="P4" s="138"/>
      <c r="Q4" s="138"/>
      <c r="R4" s="139"/>
      <c r="S4" s="139"/>
      <c r="T4" s="139"/>
    </row>
    <row r="5" spans="1:20">
      <c r="A5" s="4">
        <v>1</v>
      </c>
      <c r="B5" s="14" t="s">
        <v>66</v>
      </c>
      <c r="C5" s="55" t="s">
        <v>73</v>
      </c>
      <c r="D5" s="55" t="s">
        <v>27</v>
      </c>
      <c r="E5" s="16">
        <v>18110730001</v>
      </c>
      <c r="F5" s="55" t="s">
        <v>72</v>
      </c>
      <c r="G5" s="16">
        <v>49</v>
      </c>
      <c r="H5" s="16">
        <v>48</v>
      </c>
      <c r="I5" s="14">
        <f>+G5+H5</f>
        <v>97</v>
      </c>
      <c r="J5" s="55">
        <v>9854443352</v>
      </c>
      <c r="K5" s="55" t="s">
        <v>420</v>
      </c>
      <c r="L5" s="61" t="s">
        <v>338</v>
      </c>
      <c r="M5" s="61">
        <v>9854678044</v>
      </c>
      <c r="N5" s="61" t="s">
        <v>339</v>
      </c>
      <c r="O5" s="61">
        <v>9613128233</v>
      </c>
      <c r="P5" s="56">
        <v>43405</v>
      </c>
      <c r="Q5" s="55" t="s">
        <v>80</v>
      </c>
      <c r="R5" s="55">
        <v>32</v>
      </c>
      <c r="S5" s="55" t="s">
        <v>76</v>
      </c>
      <c r="T5" s="15"/>
    </row>
    <row r="6" spans="1:20">
      <c r="A6" s="4">
        <v>2</v>
      </c>
      <c r="B6" s="14" t="s">
        <v>66</v>
      </c>
      <c r="C6" s="55" t="s">
        <v>373</v>
      </c>
      <c r="D6" s="55" t="s">
        <v>29</v>
      </c>
      <c r="E6" s="16">
        <v>63</v>
      </c>
      <c r="F6" s="55"/>
      <c r="G6" s="16">
        <v>35</v>
      </c>
      <c r="H6" s="16">
        <v>22</v>
      </c>
      <c r="I6" s="14">
        <f>+G6+H6</f>
        <v>57</v>
      </c>
      <c r="J6" s="55">
        <v>9613384472</v>
      </c>
      <c r="K6" s="55" t="s">
        <v>420</v>
      </c>
      <c r="L6" s="61" t="s">
        <v>338</v>
      </c>
      <c r="M6" s="61">
        <v>9854678044</v>
      </c>
      <c r="N6" s="61" t="s">
        <v>339</v>
      </c>
      <c r="O6" s="61">
        <v>9613128233</v>
      </c>
      <c r="P6" s="56">
        <v>43405</v>
      </c>
      <c r="Q6" s="55" t="s">
        <v>80</v>
      </c>
      <c r="R6" s="55">
        <v>32</v>
      </c>
      <c r="S6" s="55" t="s">
        <v>76</v>
      </c>
      <c r="T6" s="15"/>
    </row>
    <row r="7" spans="1:20">
      <c r="A7" s="4">
        <v>3</v>
      </c>
      <c r="B7" s="14" t="s">
        <v>67</v>
      </c>
      <c r="C7" s="55" t="s">
        <v>374</v>
      </c>
      <c r="D7" s="55" t="s">
        <v>27</v>
      </c>
      <c r="E7" s="16">
        <v>18110729102</v>
      </c>
      <c r="F7" s="55" t="s">
        <v>267</v>
      </c>
      <c r="G7" s="16">
        <v>79</v>
      </c>
      <c r="H7" s="16">
        <v>14</v>
      </c>
      <c r="I7" s="14">
        <f t="shared" ref="I7:I70" si="0">+G7+H7</f>
        <v>93</v>
      </c>
      <c r="J7" s="55">
        <v>9954234864</v>
      </c>
      <c r="K7" s="55" t="s">
        <v>420</v>
      </c>
      <c r="L7" s="55" t="s">
        <v>338</v>
      </c>
      <c r="M7" s="55">
        <v>9854678044</v>
      </c>
      <c r="N7" s="55" t="s">
        <v>339</v>
      </c>
      <c r="O7" s="55">
        <v>9613128233</v>
      </c>
      <c r="P7" s="56">
        <v>43405</v>
      </c>
      <c r="Q7" s="55" t="s">
        <v>80</v>
      </c>
      <c r="R7" s="55">
        <v>33</v>
      </c>
      <c r="S7" s="55" t="s">
        <v>76</v>
      </c>
      <c r="T7" s="15"/>
    </row>
    <row r="8" spans="1:20">
      <c r="A8" s="4">
        <v>4</v>
      </c>
      <c r="B8" s="14" t="s">
        <v>67</v>
      </c>
      <c r="C8" s="55" t="s">
        <v>375</v>
      </c>
      <c r="D8" s="55" t="s">
        <v>29</v>
      </c>
      <c r="E8" s="16">
        <v>65</v>
      </c>
      <c r="F8" s="55"/>
      <c r="G8" s="16">
        <v>22</v>
      </c>
      <c r="H8" s="16">
        <v>24</v>
      </c>
      <c r="I8" s="14">
        <f t="shared" si="0"/>
        <v>46</v>
      </c>
      <c r="J8" s="14">
        <v>9613091349</v>
      </c>
      <c r="K8" s="55" t="s">
        <v>420</v>
      </c>
      <c r="L8" s="61" t="s">
        <v>338</v>
      </c>
      <c r="M8" s="61">
        <v>9854678044</v>
      </c>
      <c r="N8" s="61" t="s">
        <v>339</v>
      </c>
      <c r="O8" s="61">
        <v>9613128233</v>
      </c>
      <c r="P8" s="56">
        <v>43405</v>
      </c>
      <c r="Q8" s="55" t="s">
        <v>80</v>
      </c>
      <c r="R8" s="55">
        <v>34</v>
      </c>
      <c r="S8" s="55" t="s">
        <v>76</v>
      </c>
      <c r="T8" s="15"/>
    </row>
    <row r="9" spans="1:20">
      <c r="A9" s="4">
        <v>5</v>
      </c>
      <c r="B9" s="14" t="s">
        <v>66</v>
      </c>
      <c r="C9" s="55" t="s">
        <v>136</v>
      </c>
      <c r="D9" s="55" t="s">
        <v>27</v>
      </c>
      <c r="E9" s="16">
        <v>18110727801</v>
      </c>
      <c r="F9" s="55" t="s">
        <v>72</v>
      </c>
      <c r="G9" s="16">
        <v>49</v>
      </c>
      <c r="H9" s="16">
        <v>53</v>
      </c>
      <c r="I9" s="14">
        <f t="shared" si="0"/>
        <v>102</v>
      </c>
      <c r="J9" s="55">
        <v>9613387479</v>
      </c>
      <c r="K9" s="55" t="s">
        <v>421</v>
      </c>
      <c r="L9" s="61" t="s">
        <v>258</v>
      </c>
      <c r="M9" s="61">
        <v>9401450978</v>
      </c>
      <c r="N9" s="61" t="s">
        <v>259</v>
      </c>
      <c r="O9" s="61">
        <v>7399932629</v>
      </c>
      <c r="P9" s="56">
        <v>43406</v>
      </c>
      <c r="Q9" s="55" t="s">
        <v>81</v>
      </c>
      <c r="R9" s="55">
        <v>37</v>
      </c>
      <c r="S9" s="55" t="s">
        <v>76</v>
      </c>
      <c r="T9" s="15"/>
    </row>
    <row r="10" spans="1:20">
      <c r="A10" s="4">
        <v>6</v>
      </c>
      <c r="B10" s="14" t="s">
        <v>66</v>
      </c>
      <c r="C10" s="55" t="s">
        <v>376</v>
      </c>
      <c r="D10" s="55" t="s">
        <v>29</v>
      </c>
      <c r="E10" s="16">
        <v>365</v>
      </c>
      <c r="F10" s="55"/>
      <c r="G10" s="16">
        <v>26</v>
      </c>
      <c r="H10" s="16">
        <v>21</v>
      </c>
      <c r="I10" s="14">
        <f t="shared" si="0"/>
        <v>47</v>
      </c>
      <c r="J10" s="55">
        <v>7399893292</v>
      </c>
      <c r="K10" s="55" t="s">
        <v>421</v>
      </c>
      <c r="L10" s="61" t="s">
        <v>258</v>
      </c>
      <c r="M10" s="61">
        <v>9401450978</v>
      </c>
      <c r="N10" s="61" t="s">
        <v>259</v>
      </c>
      <c r="O10" s="61">
        <v>7399932629</v>
      </c>
      <c r="P10" s="56">
        <v>43406</v>
      </c>
      <c r="Q10" s="55" t="s">
        <v>81</v>
      </c>
      <c r="R10" s="55">
        <v>36</v>
      </c>
      <c r="S10" s="55" t="s">
        <v>76</v>
      </c>
      <c r="T10" s="15"/>
    </row>
    <row r="11" spans="1:20">
      <c r="A11" s="4">
        <v>7</v>
      </c>
      <c r="B11" s="14" t="s">
        <v>67</v>
      </c>
      <c r="C11" s="55" t="s">
        <v>377</v>
      </c>
      <c r="D11" s="55" t="s">
        <v>27</v>
      </c>
      <c r="E11" s="16">
        <v>18110727701</v>
      </c>
      <c r="F11" s="55" t="s">
        <v>72</v>
      </c>
      <c r="G11" s="16">
        <v>34</v>
      </c>
      <c r="H11" s="16">
        <v>30</v>
      </c>
      <c r="I11" s="14">
        <f t="shared" si="0"/>
        <v>64</v>
      </c>
      <c r="J11" s="55">
        <v>7399993808</v>
      </c>
      <c r="K11" s="55" t="s">
        <v>422</v>
      </c>
      <c r="L11" s="55" t="s">
        <v>423</v>
      </c>
      <c r="M11" s="55">
        <v>9854718191</v>
      </c>
      <c r="N11" s="55" t="s">
        <v>424</v>
      </c>
      <c r="O11" s="55">
        <v>9613317608</v>
      </c>
      <c r="P11" s="56">
        <v>43406</v>
      </c>
      <c r="Q11" s="55" t="s">
        <v>81</v>
      </c>
      <c r="R11" s="55">
        <v>21</v>
      </c>
      <c r="S11" s="55" t="s">
        <v>76</v>
      </c>
      <c r="T11" s="15"/>
    </row>
    <row r="12" spans="1:20">
      <c r="A12" s="4">
        <v>8</v>
      </c>
      <c r="B12" s="14" t="s">
        <v>67</v>
      </c>
      <c r="C12" s="55" t="s">
        <v>378</v>
      </c>
      <c r="D12" s="55" t="s">
        <v>29</v>
      </c>
      <c r="E12" s="16">
        <v>74</v>
      </c>
      <c r="F12" s="55"/>
      <c r="G12" s="16">
        <v>24</v>
      </c>
      <c r="H12" s="16">
        <v>31</v>
      </c>
      <c r="I12" s="14">
        <f t="shared" si="0"/>
        <v>55</v>
      </c>
      <c r="J12" s="55">
        <v>7399473406</v>
      </c>
      <c r="K12" s="55" t="s">
        <v>422</v>
      </c>
      <c r="L12" s="61" t="s">
        <v>423</v>
      </c>
      <c r="M12" s="61">
        <v>9854718191</v>
      </c>
      <c r="N12" s="61" t="s">
        <v>424</v>
      </c>
      <c r="O12" s="61">
        <v>9613317608</v>
      </c>
      <c r="P12" s="56">
        <v>43406</v>
      </c>
      <c r="Q12" s="55" t="s">
        <v>81</v>
      </c>
      <c r="R12" s="55">
        <v>22</v>
      </c>
      <c r="S12" s="55" t="s">
        <v>76</v>
      </c>
      <c r="T12" s="15"/>
    </row>
    <row r="13" spans="1:20">
      <c r="A13" s="4">
        <v>9</v>
      </c>
      <c r="B13" s="14" t="s">
        <v>66</v>
      </c>
      <c r="C13" s="55" t="s">
        <v>379</v>
      </c>
      <c r="D13" s="55" t="s">
        <v>27</v>
      </c>
      <c r="E13" s="16">
        <v>18110704001</v>
      </c>
      <c r="F13" s="55" t="s">
        <v>72</v>
      </c>
      <c r="G13" s="16">
        <v>27</v>
      </c>
      <c r="H13" s="16">
        <v>41</v>
      </c>
      <c r="I13" s="14">
        <f t="shared" si="0"/>
        <v>68</v>
      </c>
      <c r="J13" s="55">
        <v>9854324400</v>
      </c>
      <c r="K13" s="55" t="s">
        <v>425</v>
      </c>
      <c r="L13" s="55" t="s">
        <v>426</v>
      </c>
      <c r="M13" s="55">
        <v>9859061362</v>
      </c>
      <c r="N13" s="55" t="s">
        <v>427</v>
      </c>
      <c r="O13" s="55">
        <v>8761856765</v>
      </c>
      <c r="P13" s="56">
        <v>43407</v>
      </c>
      <c r="Q13" s="55" t="s">
        <v>75</v>
      </c>
      <c r="R13" s="55">
        <v>60</v>
      </c>
      <c r="S13" s="55" t="s">
        <v>76</v>
      </c>
      <c r="T13" s="15"/>
    </row>
    <row r="14" spans="1:20">
      <c r="A14" s="4">
        <v>10</v>
      </c>
      <c r="B14" s="14" t="s">
        <v>66</v>
      </c>
      <c r="C14" s="55" t="s">
        <v>87</v>
      </c>
      <c r="D14" s="55" t="s">
        <v>29</v>
      </c>
      <c r="E14" s="16"/>
      <c r="F14" s="55"/>
      <c r="G14" s="16">
        <v>22</v>
      </c>
      <c r="H14" s="16">
        <v>24</v>
      </c>
      <c r="I14" s="14">
        <f t="shared" si="0"/>
        <v>46</v>
      </c>
      <c r="J14" s="55">
        <v>9577551458</v>
      </c>
      <c r="K14" s="55" t="s">
        <v>425</v>
      </c>
      <c r="L14" s="80" t="s">
        <v>426</v>
      </c>
      <c r="M14" s="80">
        <v>9859061362</v>
      </c>
      <c r="N14" s="80" t="s">
        <v>427</v>
      </c>
      <c r="O14" s="80">
        <v>8761856765</v>
      </c>
      <c r="P14" s="56">
        <v>43407</v>
      </c>
      <c r="Q14" s="55" t="s">
        <v>75</v>
      </c>
      <c r="R14" s="55">
        <v>60</v>
      </c>
      <c r="S14" s="55" t="s">
        <v>76</v>
      </c>
      <c r="T14" s="15"/>
    </row>
    <row r="15" spans="1:20">
      <c r="A15" s="4">
        <v>11</v>
      </c>
      <c r="B15" s="14" t="s">
        <v>67</v>
      </c>
      <c r="C15" s="55" t="s">
        <v>380</v>
      </c>
      <c r="D15" s="55" t="s">
        <v>27</v>
      </c>
      <c r="E15" s="16">
        <v>18110700201</v>
      </c>
      <c r="F15" s="55" t="s">
        <v>72</v>
      </c>
      <c r="G15" s="16">
        <v>52</v>
      </c>
      <c r="H15" s="16">
        <v>43</v>
      </c>
      <c r="I15" s="14">
        <f t="shared" si="0"/>
        <v>95</v>
      </c>
      <c r="J15" s="55">
        <v>9435506490</v>
      </c>
      <c r="K15" s="55" t="s">
        <v>428</v>
      </c>
      <c r="L15" s="55" t="s">
        <v>429</v>
      </c>
      <c r="M15" s="55">
        <v>9954983865</v>
      </c>
      <c r="N15" s="55" t="s">
        <v>430</v>
      </c>
      <c r="O15" s="55">
        <v>7399153250</v>
      </c>
      <c r="P15" s="56">
        <v>43407</v>
      </c>
      <c r="Q15" s="55" t="s">
        <v>75</v>
      </c>
      <c r="R15" s="55">
        <v>45</v>
      </c>
      <c r="S15" s="55" t="s">
        <v>76</v>
      </c>
      <c r="T15" s="15"/>
    </row>
    <row r="16" spans="1:20">
      <c r="A16" s="4">
        <v>12</v>
      </c>
      <c r="B16" s="14" t="s">
        <v>67</v>
      </c>
      <c r="C16" s="55" t="s">
        <v>381</v>
      </c>
      <c r="D16" s="55" t="s">
        <v>29</v>
      </c>
      <c r="E16" s="16"/>
      <c r="F16" s="55"/>
      <c r="G16" s="16">
        <v>39</v>
      </c>
      <c r="H16" s="16">
        <v>38</v>
      </c>
      <c r="I16" s="14">
        <f t="shared" si="0"/>
        <v>77</v>
      </c>
      <c r="J16" s="55">
        <v>9854730847</v>
      </c>
      <c r="K16" s="55" t="s">
        <v>428</v>
      </c>
      <c r="L16" s="65" t="s">
        <v>429</v>
      </c>
      <c r="M16" s="65">
        <v>9954983865</v>
      </c>
      <c r="N16" s="65" t="s">
        <v>430</v>
      </c>
      <c r="O16" s="65">
        <v>7399153250</v>
      </c>
      <c r="P16" s="56">
        <v>43407</v>
      </c>
      <c r="Q16" s="55" t="s">
        <v>75</v>
      </c>
      <c r="R16" s="55">
        <v>43</v>
      </c>
      <c r="S16" s="55" t="s">
        <v>76</v>
      </c>
      <c r="T16" s="15"/>
    </row>
    <row r="17" spans="1:20">
      <c r="A17" s="4">
        <v>13</v>
      </c>
      <c r="B17" s="14" t="s">
        <v>66</v>
      </c>
      <c r="C17" s="55" t="s">
        <v>312</v>
      </c>
      <c r="D17" s="55" t="s">
        <v>27</v>
      </c>
      <c r="E17" s="16">
        <v>18110728804</v>
      </c>
      <c r="F17" s="55" t="s">
        <v>74</v>
      </c>
      <c r="G17" s="16">
        <v>792</v>
      </c>
      <c r="H17" s="16">
        <v>295</v>
      </c>
      <c r="I17" s="14">
        <f t="shared" si="0"/>
        <v>1087</v>
      </c>
      <c r="J17" s="55">
        <v>9706623428</v>
      </c>
      <c r="K17" s="55" t="s">
        <v>356</v>
      </c>
      <c r="L17" s="55" t="s">
        <v>431</v>
      </c>
      <c r="M17" s="55">
        <v>9706616994</v>
      </c>
      <c r="N17" s="55" t="s">
        <v>432</v>
      </c>
      <c r="O17" s="55">
        <v>9613450931</v>
      </c>
      <c r="P17" s="56">
        <v>43409</v>
      </c>
      <c r="Q17" s="55" t="s">
        <v>77</v>
      </c>
      <c r="R17" s="55">
        <v>4</v>
      </c>
      <c r="S17" s="55" t="s">
        <v>76</v>
      </c>
      <c r="T17" s="15"/>
    </row>
    <row r="18" spans="1:20">
      <c r="A18" s="4">
        <v>14</v>
      </c>
      <c r="B18" s="14" t="s">
        <v>66</v>
      </c>
      <c r="C18" s="55" t="s">
        <v>155</v>
      </c>
      <c r="D18" s="55" t="s">
        <v>29</v>
      </c>
      <c r="E18" s="16"/>
      <c r="F18" s="55"/>
      <c r="G18" s="16">
        <v>21</v>
      </c>
      <c r="H18" s="16">
        <v>20</v>
      </c>
      <c r="I18" s="14">
        <f t="shared" si="0"/>
        <v>41</v>
      </c>
      <c r="J18" s="55">
        <v>9854340865</v>
      </c>
      <c r="K18" s="55" t="s">
        <v>433</v>
      </c>
      <c r="L18" s="61" t="s">
        <v>233</v>
      </c>
      <c r="M18" s="61">
        <v>9859183302</v>
      </c>
      <c r="N18" s="61" t="s">
        <v>234</v>
      </c>
      <c r="O18" s="61">
        <v>9577234799</v>
      </c>
      <c r="P18" s="56">
        <v>43409</v>
      </c>
      <c r="Q18" s="55" t="s">
        <v>77</v>
      </c>
      <c r="R18" s="55">
        <v>10</v>
      </c>
      <c r="S18" s="55" t="s">
        <v>76</v>
      </c>
      <c r="T18" s="15"/>
    </row>
    <row r="19" spans="1:20">
      <c r="A19" s="4">
        <v>15</v>
      </c>
      <c r="B19" s="14" t="s">
        <v>67</v>
      </c>
      <c r="C19" s="55" t="s">
        <v>313</v>
      </c>
      <c r="D19" s="55" t="s">
        <v>27</v>
      </c>
      <c r="E19" s="16">
        <v>18110728803</v>
      </c>
      <c r="F19" s="55" t="s">
        <v>314</v>
      </c>
      <c r="G19" s="16">
        <v>0</v>
      </c>
      <c r="H19" s="16">
        <v>472</v>
      </c>
      <c r="I19" s="14">
        <f t="shared" si="0"/>
        <v>472</v>
      </c>
      <c r="J19" s="55">
        <v>9435563872</v>
      </c>
      <c r="K19" s="55" t="s">
        <v>356</v>
      </c>
      <c r="L19" s="55" t="s">
        <v>431</v>
      </c>
      <c r="M19" s="55">
        <v>9706616994</v>
      </c>
      <c r="N19" s="55" t="s">
        <v>432</v>
      </c>
      <c r="O19" s="55">
        <v>9613450931</v>
      </c>
      <c r="P19" s="56">
        <v>43409</v>
      </c>
      <c r="Q19" s="55" t="s">
        <v>77</v>
      </c>
      <c r="R19" s="55">
        <v>4</v>
      </c>
      <c r="S19" s="55" t="s">
        <v>76</v>
      </c>
      <c r="T19" s="15"/>
    </row>
    <row r="20" spans="1:20">
      <c r="A20" s="4">
        <v>16</v>
      </c>
      <c r="B20" s="14" t="s">
        <v>67</v>
      </c>
      <c r="C20" s="55" t="s">
        <v>215</v>
      </c>
      <c r="D20" s="55" t="s">
        <v>29</v>
      </c>
      <c r="E20" s="16"/>
      <c r="F20" s="55"/>
      <c r="G20" s="16">
        <v>37</v>
      </c>
      <c r="H20" s="16">
        <v>41</v>
      </c>
      <c r="I20" s="14">
        <f t="shared" si="0"/>
        <v>78</v>
      </c>
      <c r="J20" s="55">
        <v>9954157680</v>
      </c>
      <c r="K20" s="55" t="s">
        <v>433</v>
      </c>
      <c r="L20" s="65" t="s">
        <v>233</v>
      </c>
      <c r="M20" s="65">
        <v>9859183302</v>
      </c>
      <c r="N20" s="70" t="s">
        <v>234</v>
      </c>
      <c r="O20" s="65">
        <v>9577234799</v>
      </c>
      <c r="P20" s="56">
        <v>43409</v>
      </c>
      <c r="Q20" s="55" t="s">
        <v>77</v>
      </c>
      <c r="R20" s="55">
        <v>8</v>
      </c>
      <c r="S20" s="55" t="s">
        <v>76</v>
      </c>
      <c r="T20" s="15"/>
    </row>
    <row r="21" spans="1:20">
      <c r="A21" s="4">
        <v>17</v>
      </c>
      <c r="B21" s="14" t="s">
        <v>66</v>
      </c>
      <c r="C21" s="55" t="s">
        <v>312</v>
      </c>
      <c r="D21" s="55" t="s">
        <v>27</v>
      </c>
      <c r="E21" s="16">
        <v>18110728804</v>
      </c>
      <c r="F21" s="55" t="s">
        <v>74</v>
      </c>
      <c r="G21" s="16">
        <v>792</v>
      </c>
      <c r="H21" s="16">
        <v>295</v>
      </c>
      <c r="I21" s="14">
        <f t="shared" si="0"/>
        <v>1087</v>
      </c>
      <c r="J21" s="55">
        <v>9706623428</v>
      </c>
      <c r="K21" s="55" t="s">
        <v>356</v>
      </c>
      <c r="L21" s="55" t="s">
        <v>431</v>
      </c>
      <c r="M21" s="55">
        <v>9706616994</v>
      </c>
      <c r="N21" s="55" t="s">
        <v>432</v>
      </c>
      <c r="O21" s="55">
        <v>9613450931</v>
      </c>
      <c r="P21" s="56">
        <v>43411</v>
      </c>
      <c r="Q21" s="55" t="s">
        <v>79</v>
      </c>
      <c r="R21" s="55">
        <v>4</v>
      </c>
      <c r="S21" s="55" t="s">
        <v>76</v>
      </c>
      <c r="T21" s="15"/>
    </row>
    <row r="22" spans="1:20">
      <c r="A22" s="4">
        <v>18</v>
      </c>
      <c r="B22" s="14" t="s">
        <v>66</v>
      </c>
      <c r="C22" s="55" t="s">
        <v>218</v>
      </c>
      <c r="D22" s="55" t="s">
        <v>29</v>
      </c>
      <c r="E22" s="16"/>
      <c r="F22" s="55"/>
      <c r="G22" s="16">
        <v>10</v>
      </c>
      <c r="H22" s="16">
        <v>10</v>
      </c>
      <c r="I22" s="14">
        <f t="shared" si="0"/>
        <v>20</v>
      </c>
      <c r="J22" s="55">
        <v>7399471578</v>
      </c>
      <c r="K22" s="55" t="s">
        <v>433</v>
      </c>
      <c r="L22" s="55" t="s">
        <v>233</v>
      </c>
      <c r="M22" s="55">
        <v>9859183302</v>
      </c>
      <c r="N22" s="55" t="s">
        <v>234</v>
      </c>
      <c r="O22" s="55">
        <v>9577234799</v>
      </c>
      <c r="P22" s="56">
        <v>43411</v>
      </c>
      <c r="Q22" s="55" t="s">
        <v>79</v>
      </c>
      <c r="R22" s="55">
        <v>10</v>
      </c>
      <c r="S22" s="55" t="s">
        <v>76</v>
      </c>
      <c r="T22" s="15"/>
    </row>
    <row r="23" spans="1:20">
      <c r="A23" s="4">
        <v>19</v>
      </c>
      <c r="B23" s="14" t="s">
        <v>67</v>
      </c>
      <c r="C23" s="55" t="s">
        <v>313</v>
      </c>
      <c r="D23" s="55" t="s">
        <v>27</v>
      </c>
      <c r="E23" s="16">
        <v>18110728803</v>
      </c>
      <c r="F23" s="55" t="s">
        <v>314</v>
      </c>
      <c r="G23" s="16">
        <v>0</v>
      </c>
      <c r="H23" s="16">
        <v>472</v>
      </c>
      <c r="I23" s="14">
        <f t="shared" si="0"/>
        <v>472</v>
      </c>
      <c r="J23" s="55">
        <v>9435563872</v>
      </c>
      <c r="K23" s="55" t="s">
        <v>356</v>
      </c>
      <c r="L23" s="55" t="s">
        <v>431</v>
      </c>
      <c r="M23" s="55">
        <v>9706616994</v>
      </c>
      <c r="N23" s="55" t="s">
        <v>432</v>
      </c>
      <c r="O23" s="55">
        <v>9613450931</v>
      </c>
      <c r="P23" s="56">
        <v>43411</v>
      </c>
      <c r="Q23" s="55" t="s">
        <v>79</v>
      </c>
      <c r="R23" s="55">
        <v>3</v>
      </c>
      <c r="S23" s="55" t="s">
        <v>76</v>
      </c>
      <c r="T23" s="15"/>
    </row>
    <row r="24" spans="1:20">
      <c r="A24" s="4">
        <v>20</v>
      </c>
      <c r="B24" s="14" t="s">
        <v>67</v>
      </c>
      <c r="C24" s="55" t="s">
        <v>217</v>
      </c>
      <c r="D24" s="55" t="s">
        <v>29</v>
      </c>
      <c r="E24" s="16"/>
      <c r="F24" s="55"/>
      <c r="G24" s="16">
        <v>27</v>
      </c>
      <c r="H24" s="16">
        <v>24</v>
      </c>
      <c r="I24" s="14">
        <f t="shared" si="0"/>
        <v>51</v>
      </c>
      <c r="J24" s="55">
        <v>9613265545</v>
      </c>
      <c r="K24" s="55" t="s">
        <v>433</v>
      </c>
      <c r="L24" s="64" t="s">
        <v>233</v>
      </c>
      <c r="M24" s="65">
        <v>9859183302</v>
      </c>
      <c r="N24" s="64" t="s">
        <v>234</v>
      </c>
      <c r="O24" s="64">
        <v>9577234799</v>
      </c>
      <c r="P24" s="56">
        <v>43411</v>
      </c>
      <c r="Q24" s="55" t="s">
        <v>79</v>
      </c>
      <c r="R24" s="55">
        <v>8</v>
      </c>
      <c r="S24" s="55" t="s">
        <v>76</v>
      </c>
      <c r="T24" s="15"/>
    </row>
    <row r="25" spans="1:20">
      <c r="A25" s="4">
        <v>21</v>
      </c>
      <c r="B25" s="14" t="s">
        <v>66</v>
      </c>
      <c r="C25" s="55" t="s">
        <v>312</v>
      </c>
      <c r="D25" s="55" t="s">
        <v>27</v>
      </c>
      <c r="E25" s="16">
        <v>18110728804</v>
      </c>
      <c r="F25" s="55" t="s">
        <v>74</v>
      </c>
      <c r="G25" s="16">
        <v>792</v>
      </c>
      <c r="H25" s="16">
        <v>295</v>
      </c>
      <c r="I25" s="14">
        <f t="shared" si="0"/>
        <v>1087</v>
      </c>
      <c r="J25" s="55">
        <v>9706623428</v>
      </c>
      <c r="K25" s="55" t="s">
        <v>356</v>
      </c>
      <c r="L25" s="64" t="s">
        <v>431</v>
      </c>
      <c r="M25" s="65">
        <v>9706616994</v>
      </c>
      <c r="N25" s="64" t="s">
        <v>432</v>
      </c>
      <c r="O25" s="64">
        <v>9613450931</v>
      </c>
      <c r="P25" s="56">
        <v>43412</v>
      </c>
      <c r="Q25" s="55" t="s">
        <v>80</v>
      </c>
      <c r="R25" s="55">
        <v>3</v>
      </c>
      <c r="S25" s="55" t="s">
        <v>76</v>
      </c>
      <c r="T25" s="15"/>
    </row>
    <row r="26" spans="1:20">
      <c r="A26" s="4">
        <v>22</v>
      </c>
      <c r="B26" s="14" t="s">
        <v>66</v>
      </c>
      <c r="C26" s="55" t="s">
        <v>382</v>
      </c>
      <c r="D26" s="55" t="s">
        <v>29</v>
      </c>
      <c r="E26" s="16"/>
      <c r="F26" s="55"/>
      <c r="G26" s="16">
        <v>14</v>
      </c>
      <c r="H26" s="16">
        <v>18</v>
      </c>
      <c r="I26" s="14">
        <f t="shared" si="0"/>
        <v>32</v>
      </c>
      <c r="J26" s="55">
        <v>9854949090</v>
      </c>
      <c r="K26" s="55" t="s">
        <v>326</v>
      </c>
      <c r="L26" s="64" t="s">
        <v>324</v>
      </c>
      <c r="M26" s="65">
        <v>9613091396</v>
      </c>
      <c r="N26" s="64" t="s">
        <v>325</v>
      </c>
      <c r="O26" s="64">
        <v>9613106672</v>
      </c>
      <c r="P26" s="56">
        <v>43412</v>
      </c>
      <c r="Q26" s="55" t="s">
        <v>80</v>
      </c>
      <c r="R26" s="55">
        <v>20</v>
      </c>
      <c r="S26" s="55" t="s">
        <v>76</v>
      </c>
      <c r="T26" s="15"/>
    </row>
    <row r="27" spans="1:20">
      <c r="A27" s="4">
        <v>23</v>
      </c>
      <c r="B27" s="14" t="s">
        <v>67</v>
      </c>
      <c r="C27" s="55" t="s">
        <v>383</v>
      </c>
      <c r="D27" s="55" t="s">
        <v>27</v>
      </c>
      <c r="E27" s="16" t="s">
        <v>384</v>
      </c>
      <c r="F27" s="55" t="s">
        <v>74</v>
      </c>
      <c r="G27" s="16">
        <v>213</v>
      </c>
      <c r="H27" s="16">
        <v>302</v>
      </c>
      <c r="I27" s="14">
        <f t="shared" si="0"/>
        <v>515</v>
      </c>
      <c r="J27" s="55">
        <v>9577135023</v>
      </c>
      <c r="K27" s="55" t="s">
        <v>428</v>
      </c>
      <c r="L27" s="64" t="s">
        <v>429</v>
      </c>
      <c r="M27" s="65">
        <v>9954983865</v>
      </c>
      <c r="N27" s="64" t="s">
        <v>430</v>
      </c>
      <c r="O27" s="64">
        <v>7399153250</v>
      </c>
      <c r="P27" s="56">
        <v>43412</v>
      </c>
      <c r="Q27" s="55" t="s">
        <v>80</v>
      </c>
      <c r="R27" s="55">
        <v>45</v>
      </c>
      <c r="S27" s="55" t="s">
        <v>76</v>
      </c>
      <c r="T27" s="15"/>
    </row>
    <row r="28" spans="1:20">
      <c r="A28" s="4">
        <v>24</v>
      </c>
      <c r="B28" s="14" t="s">
        <v>67</v>
      </c>
      <c r="C28" s="55" t="s">
        <v>171</v>
      </c>
      <c r="D28" s="55" t="s">
        <v>29</v>
      </c>
      <c r="E28" s="16"/>
      <c r="F28" s="55"/>
      <c r="G28" s="16">
        <v>34</v>
      </c>
      <c r="H28" s="16">
        <v>37</v>
      </c>
      <c r="I28" s="14">
        <f t="shared" si="0"/>
        <v>71</v>
      </c>
      <c r="J28" s="55">
        <v>7896416286</v>
      </c>
      <c r="K28" s="55" t="s">
        <v>428</v>
      </c>
      <c r="L28" s="64" t="s">
        <v>429</v>
      </c>
      <c r="M28" s="65">
        <v>9954983865</v>
      </c>
      <c r="N28" s="64" t="s">
        <v>430</v>
      </c>
      <c r="O28" s="64">
        <v>7399153250</v>
      </c>
      <c r="P28" s="56">
        <v>43412</v>
      </c>
      <c r="Q28" s="55" t="s">
        <v>80</v>
      </c>
      <c r="R28" s="55">
        <v>46</v>
      </c>
      <c r="S28" s="55" t="s">
        <v>76</v>
      </c>
      <c r="T28" s="15"/>
    </row>
    <row r="29" spans="1:20">
      <c r="A29" s="4">
        <v>25</v>
      </c>
      <c r="B29" s="14" t="s">
        <v>66</v>
      </c>
      <c r="C29" s="55" t="s">
        <v>383</v>
      </c>
      <c r="D29" s="55" t="s">
        <v>27</v>
      </c>
      <c r="E29" s="16" t="s">
        <v>384</v>
      </c>
      <c r="F29" s="55" t="s">
        <v>74</v>
      </c>
      <c r="G29" s="16">
        <v>213</v>
      </c>
      <c r="H29" s="16">
        <v>302</v>
      </c>
      <c r="I29" s="14">
        <f t="shared" si="0"/>
        <v>515</v>
      </c>
      <c r="J29" s="55">
        <v>9577135023</v>
      </c>
      <c r="K29" s="55" t="s">
        <v>428</v>
      </c>
      <c r="L29" s="64" t="s">
        <v>429</v>
      </c>
      <c r="M29" s="65">
        <v>9954983865</v>
      </c>
      <c r="N29" s="64" t="s">
        <v>430</v>
      </c>
      <c r="O29" s="64">
        <v>7399153250</v>
      </c>
      <c r="P29" s="56">
        <v>43413</v>
      </c>
      <c r="Q29" s="55" t="s">
        <v>81</v>
      </c>
      <c r="R29" s="55">
        <v>44</v>
      </c>
      <c r="S29" s="55" t="s">
        <v>76</v>
      </c>
      <c r="T29" s="15"/>
    </row>
    <row r="30" spans="1:20">
      <c r="A30" s="4">
        <v>26</v>
      </c>
      <c r="B30" s="14" t="s">
        <v>66</v>
      </c>
      <c r="C30" s="55" t="s">
        <v>385</v>
      </c>
      <c r="D30" s="55" t="s">
        <v>29</v>
      </c>
      <c r="E30" s="16"/>
      <c r="F30" s="55"/>
      <c r="G30" s="16">
        <v>35</v>
      </c>
      <c r="H30" s="16">
        <v>42</v>
      </c>
      <c r="I30" s="14">
        <f t="shared" si="0"/>
        <v>77</v>
      </c>
      <c r="J30" s="55">
        <v>9859222143</v>
      </c>
      <c r="K30" s="55" t="s">
        <v>434</v>
      </c>
      <c r="L30" s="55" t="s">
        <v>435</v>
      </c>
      <c r="M30" s="55">
        <v>8486086900</v>
      </c>
      <c r="N30" s="55" t="s">
        <v>436</v>
      </c>
      <c r="O30" s="55">
        <v>9859826361</v>
      </c>
      <c r="P30" s="56">
        <v>43413</v>
      </c>
      <c r="Q30" s="55" t="s">
        <v>81</v>
      </c>
      <c r="R30" s="55">
        <v>45</v>
      </c>
      <c r="S30" s="55" t="s">
        <v>76</v>
      </c>
      <c r="T30" s="15"/>
    </row>
    <row r="31" spans="1:20">
      <c r="A31" s="4">
        <v>27</v>
      </c>
      <c r="B31" s="14" t="s">
        <v>67</v>
      </c>
      <c r="C31" s="55" t="s">
        <v>386</v>
      </c>
      <c r="D31" s="55" t="s">
        <v>27</v>
      </c>
      <c r="E31" s="16" t="s">
        <v>387</v>
      </c>
      <c r="F31" s="55" t="s">
        <v>267</v>
      </c>
      <c r="G31" s="16">
        <v>118</v>
      </c>
      <c r="H31" s="16">
        <v>94</v>
      </c>
      <c r="I31" s="14">
        <f t="shared" si="0"/>
        <v>212</v>
      </c>
      <c r="J31" s="55">
        <v>9854044743</v>
      </c>
      <c r="K31" s="55" t="s">
        <v>425</v>
      </c>
      <c r="L31" s="55" t="s">
        <v>426</v>
      </c>
      <c r="M31" s="55">
        <v>9859061362</v>
      </c>
      <c r="N31" s="55" t="s">
        <v>427</v>
      </c>
      <c r="O31" s="55">
        <v>8761856765</v>
      </c>
      <c r="P31" s="56">
        <v>43413</v>
      </c>
      <c r="Q31" s="55" t="s">
        <v>81</v>
      </c>
      <c r="R31" s="55">
        <v>35</v>
      </c>
      <c r="S31" s="55" t="s">
        <v>76</v>
      </c>
      <c r="T31" s="15"/>
    </row>
    <row r="32" spans="1:20">
      <c r="A32" s="4">
        <v>28</v>
      </c>
      <c r="B32" s="14" t="s">
        <v>67</v>
      </c>
      <c r="C32" s="55" t="s">
        <v>388</v>
      </c>
      <c r="D32" s="55" t="s">
        <v>29</v>
      </c>
      <c r="E32" s="16"/>
      <c r="F32" s="55"/>
      <c r="G32" s="16">
        <v>18</v>
      </c>
      <c r="H32" s="16">
        <v>19</v>
      </c>
      <c r="I32" s="14">
        <f t="shared" si="0"/>
        <v>37</v>
      </c>
      <c r="J32" s="55">
        <v>8822422324</v>
      </c>
      <c r="K32" s="55" t="s">
        <v>425</v>
      </c>
      <c r="L32" s="55" t="s">
        <v>426</v>
      </c>
      <c r="M32" s="55">
        <v>9859061362</v>
      </c>
      <c r="N32" s="55" t="s">
        <v>427</v>
      </c>
      <c r="O32" s="55">
        <v>8761856765</v>
      </c>
      <c r="P32" s="56">
        <v>43413</v>
      </c>
      <c r="Q32" s="55" t="s">
        <v>81</v>
      </c>
      <c r="R32" s="55">
        <v>37</v>
      </c>
      <c r="S32" s="55" t="s">
        <v>76</v>
      </c>
      <c r="T32" s="15"/>
    </row>
    <row r="33" spans="1:20">
      <c r="A33" s="4">
        <v>29</v>
      </c>
      <c r="B33" s="14" t="s">
        <v>66</v>
      </c>
      <c r="C33" s="55" t="s">
        <v>140</v>
      </c>
      <c r="D33" s="55" t="s">
        <v>27</v>
      </c>
      <c r="E33" s="16">
        <v>18110733301</v>
      </c>
      <c r="F33" s="55" t="s">
        <v>72</v>
      </c>
      <c r="G33" s="16">
        <v>45</v>
      </c>
      <c r="H33" s="16">
        <v>35</v>
      </c>
      <c r="I33" s="14">
        <f t="shared" si="0"/>
        <v>80</v>
      </c>
      <c r="J33" s="55">
        <v>9613091179</v>
      </c>
      <c r="K33" s="55" t="s">
        <v>82</v>
      </c>
      <c r="L33" s="64" t="s">
        <v>237</v>
      </c>
      <c r="M33" s="65">
        <v>9854736855</v>
      </c>
      <c r="N33" s="64" t="s">
        <v>349</v>
      </c>
      <c r="O33" s="64">
        <v>9854977401</v>
      </c>
      <c r="P33" s="56">
        <v>43414</v>
      </c>
      <c r="Q33" s="55" t="s">
        <v>75</v>
      </c>
      <c r="R33" s="55">
        <v>35</v>
      </c>
      <c r="S33" s="55" t="s">
        <v>76</v>
      </c>
      <c r="T33" s="15"/>
    </row>
    <row r="34" spans="1:20">
      <c r="A34" s="4">
        <v>30</v>
      </c>
      <c r="B34" s="14" t="s">
        <v>66</v>
      </c>
      <c r="C34" s="55" t="s">
        <v>389</v>
      </c>
      <c r="D34" s="55" t="s">
        <v>29</v>
      </c>
      <c r="E34" s="16">
        <v>309</v>
      </c>
      <c r="F34" s="55"/>
      <c r="G34" s="16">
        <v>26</v>
      </c>
      <c r="H34" s="16">
        <v>21</v>
      </c>
      <c r="I34" s="14">
        <f t="shared" si="0"/>
        <v>47</v>
      </c>
      <c r="J34" s="55">
        <v>7339492970</v>
      </c>
      <c r="K34" s="55" t="s">
        <v>437</v>
      </c>
      <c r="L34" s="64" t="s">
        <v>438</v>
      </c>
      <c r="M34" s="65">
        <v>9859044495</v>
      </c>
      <c r="N34" s="64" t="s">
        <v>439</v>
      </c>
      <c r="O34" s="64">
        <v>9577008071</v>
      </c>
      <c r="P34" s="56">
        <v>43414</v>
      </c>
      <c r="Q34" s="55" t="s">
        <v>75</v>
      </c>
      <c r="R34" s="55">
        <v>37</v>
      </c>
      <c r="S34" s="55" t="s">
        <v>76</v>
      </c>
      <c r="T34" s="15"/>
    </row>
    <row r="35" spans="1:20">
      <c r="A35" s="4">
        <v>31</v>
      </c>
      <c r="B35" s="14" t="s">
        <v>67</v>
      </c>
      <c r="C35" s="55" t="s">
        <v>386</v>
      </c>
      <c r="D35" s="55" t="s">
        <v>27</v>
      </c>
      <c r="E35" s="16" t="s">
        <v>387</v>
      </c>
      <c r="F35" s="55" t="s">
        <v>267</v>
      </c>
      <c r="G35" s="16">
        <v>118</v>
      </c>
      <c r="H35" s="16">
        <v>94</v>
      </c>
      <c r="I35" s="14">
        <f t="shared" si="0"/>
        <v>212</v>
      </c>
      <c r="J35" s="55">
        <v>9854044743</v>
      </c>
      <c r="K35" s="55" t="s">
        <v>425</v>
      </c>
      <c r="L35" s="64" t="s">
        <v>426</v>
      </c>
      <c r="M35" s="65">
        <v>9859061362</v>
      </c>
      <c r="N35" s="64" t="s">
        <v>427</v>
      </c>
      <c r="O35" s="64">
        <v>8761856765</v>
      </c>
      <c r="P35" s="56">
        <v>43414</v>
      </c>
      <c r="Q35" s="55" t="s">
        <v>75</v>
      </c>
      <c r="R35" s="55">
        <v>38</v>
      </c>
      <c r="S35" s="55" t="s">
        <v>76</v>
      </c>
      <c r="T35" s="15"/>
    </row>
    <row r="36" spans="1:20">
      <c r="A36" s="4">
        <v>32</v>
      </c>
      <c r="B36" s="14" t="s">
        <v>67</v>
      </c>
      <c r="C36" s="55" t="s">
        <v>390</v>
      </c>
      <c r="D36" s="55" t="s">
        <v>29</v>
      </c>
      <c r="E36" s="16"/>
      <c r="F36" s="55"/>
      <c r="G36" s="16">
        <v>37</v>
      </c>
      <c r="H36" s="16">
        <v>32</v>
      </c>
      <c r="I36" s="14">
        <f t="shared" si="0"/>
        <v>69</v>
      </c>
      <c r="J36" s="55">
        <v>9508715964</v>
      </c>
      <c r="K36" s="55" t="s">
        <v>425</v>
      </c>
      <c r="L36" s="64" t="s">
        <v>426</v>
      </c>
      <c r="M36" s="65">
        <v>9859061362</v>
      </c>
      <c r="N36" s="64" t="s">
        <v>427</v>
      </c>
      <c r="O36" s="64">
        <v>8761856765</v>
      </c>
      <c r="P36" s="56">
        <v>43414</v>
      </c>
      <c r="Q36" s="55" t="s">
        <v>75</v>
      </c>
      <c r="R36" s="55">
        <v>38</v>
      </c>
      <c r="S36" s="55" t="s">
        <v>76</v>
      </c>
      <c r="T36" s="15"/>
    </row>
    <row r="37" spans="1:20">
      <c r="A37" s="4">
        <v>33</v>
      </c>
      <c r="B37" s="14" t="s">
        <v>66</v>
      </c>
      <c r="C37" s="55" t="s">
        <v>182</v>
      </c>
      <c r="D37" s="55" t="s">
        <v>27</v>
      </c>
      <c r="E37" s="16">
        <v>18110736902</v>
      </c>
      <c r="F37" s="55" t="s">
        <v>267</v>
      </c>
      <c r="G37" s="16">
        <v>41</v>
      </c>
      <c r="H37" s="16">
        <v>60</v>
      </c>
      <c r="I37" s="14">
        <f t="shared" si="0"/>
        <v>101</v>
      </c>
      <c r="J37" s="55">
        <v>8256074743</v>
      </c>
      <c r="K37" s="55" t="s">
        <v>82</v>
      </c>
      <c r="L37" s="64" t="s">
        <v>237</v>
      </c>
      <c r="M37" s="65">
        <v>9854736855</v>
      </c>
      <c r="N37" s="64" t="s">
        <v>349</v>
      </c>
      <c r="O37" s="64">
        <v>9854977401</v>
      </c>
      <c r="P37" s="56">
        <v>43416</v>
      </c>
      <c r="Q37" s="55" t="s">
        <v>77</v>
      </c>
      <c r="R37" s="55">
        <v>35</v>
      </c>
      <c r="S37" s="55" t="s">
        <v>76</v>
      </c>
      <c r="T37" s="15"/>
    </row>
    <row r="38" spans="1:20">
      <c r="A38" s="4">
        <v>34</v>
      </c>
      <c r="B38" s="14" t="s">
        <v>66</v>
      </c>
      <c r="C38" s="55" t="s">
        <v>391</v>
      </c>
      <c r="D38" s="55" t="s">
        <v>29</v>
      </c>
      <c r="E38" s="16">
        <v>386</v>
      </c>
      <c r="F38" s="55"/>
      <c r="G38" s="16">
        <v>23</v>
      </c>
      <c r="H38" s="16">
        <v>21</v>
      </c>
      <c r="I38" s="14">
        <f t="shared" si="0"/>
        <v>44</v>
      </c>
      <c r="J38" s="55">
        <v>9613776716</v>
      </c>
      <c r="K38" s="55" t="s">
        <v>353</v>
      </c>
      <c r="L38" s="55" t="s">
        <v>220</v>
      </c>
      <c r="M38" s="55">
        <v>9401450952</v>
      </c>
      <c r="N38" s="55" t="s">
        <v>221</v>
      </c>
      <c r="O38" s="55">
        <v>8011392211</v>
      </c>
      <c r="P38" s="56">
        <v>43416</v>
      </c>
      <c r="Q38" s="55" t="s">
        <v>77</v>
      </c>
      <c r="R38" s="55">
        <v>38</v>
      </c>
      <c r="S38" s="55" t="s">
        <v>76</v>
      </c>
      <c r="T38" s="15"/>
    </row>
    <row r="39" spans="1:20">
      <c r="A39" s="4">
        <v>35</v>
      </c>
      <c r="B39" s="14" t="s">
        <v>67</v>
      </c>
      <c r="C39" s="55" t="s">
        <v>142</v>
      </c>
      <c r="D39" s="55" t="s">
        <v>27</v>
      </c>
      <c r="E39" s="16">
        <v>18110706501</v>
      </c>
      <c r="F39" s="55" t="s">
        <v>267</v>
      </c>
      <c r="G39" s="16">
        <v>85</v>
      </c>
      <c r="H39" s="16">
        <v>86</v>
      </c>
      <c r="I39" s="14">
        <f t="shared" si="0"/>
        <v>171</v>
      </c>
      <c r="J39" s="55">
        <v>9854310938</v>
      </c>
      <c r="K39" s="55" t="s">
        <v>440</v>
      </c>
      <c r="L39" s="64" t="s">
        <v>441</v>
      </c>
      <c r="M39" s="65">
        <v>9864894847</v>
      </c>
      <c r="N39" s="64" t="s">
        <v>442</v>
      </c>
      <c r="O39" s="64">
        <v>9577172589</v>
      </c>
      <c r="P39" s="56">
        <v>43416</v>
      </c>
      <c r="Q39" s="55" t="s">
        <v>77</v>
      </c>
      <c r="R39" s="55">
        <v>56</v>
      </c>
      <c r="S39" s="55" t="s">
        <v>76</v>
      </c>
      <c r="T39" s="15"/>
    </row>
    <row r="40" spans="1:20">
      <c r="A40" s="4">
        <v>36</v>
      </c>
      <c r="B40" s="14" t="s">
        <v>67</v>
      </c>
      <c r="C40" s="55" t="s">
        <v>170</v>
      </c>
      <c r="D40" s="55" t="s">
        <v>29</v>
      </c>
      <c r="E40" s="16">
        <v>9</v>
      </c>
      <c r="F40" s="55"/>
      <c r="G40" s="16">
        <v>26</v>
      </c>
      <c r="H40" s="16">
        <v>19</v>
      </c>
      <c r="I40" s="14">
        <f t="shared" si="0"/>
        <v>45</v>
      </c>
      <c r="J40" s="55">
        <v>9954442488</v>
      </c>
      <c r="K40" s="55" t="s">
        <v>443</v>
      </c>
      <c r="L40" s="55" t="s">
        <v>444</v>
      </c>
      <c r="M40" s="55">
        <v>9859991507</v>
      </c>
      <c r="N40" s="55" t="s">
        <v>445</v>
      </c>
      <c r="O40" s="55">
        <v>9854318474</v>
      </c>
      <c r="P40" s="56">
        <v>43416</v>
      </c>
      <c r="Q40" s="55" t="s">
        <v>77</v>
      </c>
      <c r="R40" s="55">
        <v>60</v>
      </c>
      <c r="S40" s="55" t="s">
        <v>76</v>
      </c>
      <c r="T40" s="15"/>
    </row>
    <row r="41" spans="1:20">
      <c r="A41" s="4">
        <v>37</v>
      </c>
      <c r="B41" s="14" t="s">
        <v>66</v>
      </c>
      <c r="C41" s="55" t="s">
        <v>107</v>
      </c>
      <c r="D41" s="55" t="s">
        <v>27</v>
      </c>
      <c r="E41" s="16">
        <v>18110705601</v>
      </c>
      <c r="F41" s="55" t="s">
        <v>72</v>
      </c>
      <c r="G41" s="16">
        <v>46</v>
      </c>
      <c r="H41" s="16">
        <v>50</v>
      </c>
      <c r="I41" s="14">
        <f t="shared" si="0"/>
        <v>96</v>
      </c>
      <c r="J41" s="55">
        <v>9854735622</v>
      </c>
      <c r="K41" s="55" t="s">
        <v>440</v>
      </c>
      <c r="L41" s="55" t="s">
        <v>441</v>
      </c>
      <c r="M41" s="55">
        <v>9864894847</v>
      </c>
      <c r="N41" s="55" t="s">
        <v>442</v>
      </c>
      <c r="O41" s="55">
        <v>9577172589</v>
      </c>
      <c r="P41" s="56">
        <v>43418</v>
      </c>
      <c r="Q41" s="55" t="s">
        <v>79</v>
      </c>
      <c r="R41" s="55">
        <v>58</v>
      </c>
      <c r="S41" s="55" t="s">
        <v>76</v>
      </c>
      <c r="T41" s="15"/>
    </row>
    <row r="42" spans="1:20">
      <c r="A42" s="4">
        <v>38</v>
      </c>
      <c r="B42" s="14" t="s">
        <v>66</v>
      </c>
      <c r="C42" s="55" t="s">
        <v>392</v>
      </c>
      <c r="D42" s="55" t="s">
        <v>29</v>
      </c>
      <c r="E42" s="16">
        <v>236</v>
      </c>
      <c r="F42" s="55"/>
      <c r="G42" s="16">
        <v>26</v>
      </c>
      <c r="H42" s="16">
        <v>22</v>
      </c>
      <c r="I42" s="14">
        <f t="shared" si="0"/>
        <v>48</v>
      </c>
      <c r="J42" s="55">
        <v>9613011470</v>
      </c>
      <c r="K42" s="55" t="s">
        <v>446</v>
      </c>
      <c r="L42" s="80" t="s">
        <v>441</v>
      </c>
      <c r="M42" s="80">
        <v>9864894847</v>
      </c>
      <c r="N42" s="80" t="s">
        <v>442</v>
      </c>
      <c r="O42" s="80">
        <v>9577172589</v>
      </c>
      <c r="P42" s="56">
        <v>43418</v>
      </c>
      <c r="Q42" s="55" t="s">
        <v>79</v>
      </c>
      <c r="R42" s="55">
        <v>59</v>
      </c>
      <c r="S42" s="55" t="s">
        <v>76</v>
      </c>
      <c r="T42" s="15"/>
    </row>
    <row r="43" spans="1:20">
      <c r="A43" s="4">
        <v>39</v>
      </c>
      <c r="B43" s="14" t="s">
        <v>67</v>
      </c>
      <c r="C43" s="55" t="s">
        <v>142</v>
      </c>
      <c r="D43" s="55" t="s">
        <v>27</v>
      </c>
      <c r="E43" s="16">
        <v>18110706501</v>
      </c>
      <c r="F43" s="55" t="s">
        <v>267</v>
      </c>
      <c r="G43" s="16">
        <v>85</v>
      </c>
      <c r="H43" s="16">
        <v>86</v>
      </c>
      <c r="I43" s="14">
        <f t="shared" si="0"/>
        <v>171</v>
      </c>
      <c r="J43" s="55">
        <v>9854310938</v>
      </c>
      <c r="K43" s="55" t="s">
        <v>440</v>
      </c>
      <c r="L43" s="55" t="s">
        <v>441</v>
      </c>
      <c r="M43" s="55">
        <v>9864894847</v>
      </c>
      <c r="N43" s="55" t="s">
        <v>442</v>
      </c>
      <c r="O43" s="55">
        <v>9577172589</v>
      </c>
      <c r="P43" s="56">
        <v>43418</v>
      </c>
      <c r="Q43" s="55" t="s">
        <v>79</v>
      </c>
      <c r="R43" s="55">
        <v>61</v>
      </c>
      <c r="S43" s="55" t="s">
        <v>76</v>
      </c>
      <c r="T43" s="15"/>
    </row>
    <row r="44" spans="1:20">
      <c r="A44" s="4">
        <v>40</v>
      </c>
      <c r="B44" s="14" t="s">
        <v>67</v>
      </c>
      <c r="C44" s="55" t="s">
        <v>393</v>
      </c>
      <c r="D44" s="55" t="s">
        <v>29</v>
      </c>
      <c r="E44" s="16"/>
      <c r="F44" s="55"/>
      <c r="G44" s="16">
        <v>10</v>
      </c>
      <c r="H44" s="16">
        <v>13</v>
      </c>
      <c r="I44" s="14">
        <f t="shared" si="0"/>
        <v>23</v>
      </c>
      <c r="J44" s="55">
        <v>9859721921</v>
      </c>
      <c r="K44" s="55" t="s">
        <v>447</v>
      </c>
      <c r="L44" s="55" t="s">
        <v>441</v>
      </c>
      <c r="M44" s="55">
        <v>9864894847</v>
      </c>
      <c r="N44" s="55" t="s">
        <v>442</v>
      </c>
      <c r="O44" s="55">
        <v>9577172589</v>
      </c>
      <c r="P44" s="56">
        <v>43418</v>
      </c>
      <c r="Q44" s="55" t="s">
        <v>79</v>
      </c>
      <c r="R44" s="55">
        <v>60</v>
      </c>
      <c r="S44" s="55" t="s">
        <v>76</v>
      </c>
      <c r="T44" s="15"/>
    </row>
    <row r="45" spans="1:20">
      <c r="A45" s="4">
        <v>41</v>
      </c>
      <c r="B45" s="14" t="s">
        <v>66</v>
      </c>
      <c r="C45" s="55" t="s">
        <v>106</v>
      </c>
      <c r="D45" s="55" t="s">
        <v>27</v>
      </c>
      <c r="E45" s="16">
        <v>18110705301</v>
      </c>
      <c r="F45" s="55" t="s">
        <v>72</v>
      </c>
      <c r="G45" s="16">
        <v>49</v>
      </c>
      <c r="H45" s="16">
        <v>72</v>
      </c>
      <c r="I45" s="14">
        <f t="shared" si="0"/>
        <v>121</v>
      </c>
      <c r="J45" s="55">
        <v>9859351803</v>
      </c>
      <c r="K45" s="55" t="s">
        <v>440</v>
      </c>
      <c r="L45" s="61" t="s">
        <v>441</v>
      </c>
      <c r="M45" s="61">
        <v>9864894847</v>
      </c>
      <c r="N45" s="61" t="s">
        <v>442</v>
      </c>
      <c r="O45" s="61">
        <v>9577172589</v>
      </c>
      <c r="P45" s="56">
        <v>43419</v>
      </c>
      <c r="Q45" s="55" t="s">
        <v>80</v>
      </c>
      <c r="R45" s="55">
        <v>58</v>
      </c>
      <c r="S45" s="55" t="s">
        <v>76</v>
      </c>
      <c r="T45" s="15"/>
    </row>
    <row r="46" spans="1:20">
      <c r="A46" s="4">
        <v>42</v>
      </c>
      <c r="B46" s="14" t="s">
        <v>66</v>
      </c>
      <c r="C46" s="55" t="s">
        <v>92</v>
      </c>
      <c r="D46" s="55" t="s">
        <v>29</v>
      </c>
      <c r="E46" s="16">
        <v>7</v>
      </c>
      <c r="F46" s="55"/>
      <c r="G46" s="16">
        <v>25</v>
      </c>
      <c r="H46" s="16">
        <v>22</v>
      </c>
      <c r="I46" s="14">
        <f t="shared" si="0"/>
        <v>47</v>
      </c>
      <c r="J46" s="55" t="s">
        <v>448</v>
      </c>
      <c r="K46" s="55" t="s">
        <v>443</v>
      </c>
      <c r="L46" s="55" t="s">
        <v>444</v>
      </c>
      <c r="M46" s="55">
        <v>9859991507</v>
      </c>
      <c r="N46" s="55" t="s">
        <v>445</v>
      </c>
      <c r="O46" s="55">
        <v>9854318474</v>
      </c>
      <c r="P46" s="56">
        <v>43419</v>
      </c>
      <c r="Q46" s="55" t="s">
        <v>80</v>
      </c>
      <c r="R46" s="55">
        <v>59</v>
      </c>
      <c r="S46" s="55" t="s">
        <v>76</v>
      </c>
      <c r="T46" s="15"/>
    </row>
    <row r="47" spans="1:20">
      <c r="A47" s="4">
        <v>43</v>
      </c>
      <c r="B47" s="14" t="s">
        <v>67</v>
      </c>
      <c r="C47" s="55" t="s">
        <v>394</v>
      </c>
      <c r="D47" s="55" t="s">
        <v>27</v>
      </c>
      <c r="E47" s="16">
        <v>18110721602</v>
      </c>
      <c r="F47" s="55" t="s">
        <v>267</v>
      </c>
      <c r="G47" s="16">
        <v>31</v>
      </c>
      <c r="H47" s="16">
        <v>29</v>
      </c>
      <c r="I47" s="14">
        <f t="shared" si="0"/>
        <v>60</v>
      </c>
      <c r="J47" s="55">
        <v>9613086957</v>
      </c>
      <c r="K47" s="55" t="s">
        <v>449</v>
      </c>
      <c r="L47" s="55" t="s">
        <v>450</v>
      </c>
      <c r="M47" s="55">
        <v>9613311354</v>
      </c>
      <c r="N47" s="55" t="s">
        <v>451</v>
      </c>
      <c r="O47" s="55">
        <v>9859289545</v>
      </c>
      <c r="P47" s="56">
        <v>43419</v>
      </c>
      <c r="Q47" s="55" t="s">
        <v>80</v>
      </c>
      <c r="R47" s="55">
        <v>35</v>
      </c>
      <c r="S47" s="55" t="s">
        <v>76</v>
      </c>
      <c r="T47" s="15"/>
    </row>
    <row r="48" spans="1:20">
      <c r="A48" s="4">
        <v>44</v>
      </c>
      <c r="B48" s="14" t="s">
        <v>67</v>
      </c>
      <c r="C48" s="55" t="s">
        <v>395</v>
      </c>
      <c r="D48" s="55" t="s">
        <v>29</v>
      </c>
      <c r="E48" s="16">
        <v>113</v>
      </c>
      <c r="F48" s="55"/>
      <c r="G48" s="16">
        <v>27</v>
      </c>
      <c r="H48" s="16">
        <v>23</v>
      </c>
      <c r="I48" s="14">
        <f t="shared" si="0"/>
        <v>50</v>
      </c>
      <c r="J48" s="55">
        <v>9577854476</v>
      </c>
      <c r="K48" s="55" t="s">
        <v>452</v>
      </c>
      <c r="L48" s="55" t="s">
        <v>453</v>
      </c>
      <c r="M48" s="55">
        <v>9854702765</v>
      </c>
      <c r="N48" s="55" t="s">
        <v>454</v>
      </c>
      <c r="O48" s="55">
        <v>9954913207</v>
      </c>
      <c r="P48" s="56">
        <v>43419</v>
      </c>
      <c r="Q48" s="55" t="s">
        <v>80</v>
      </c>
      <c r="R48" s="55">
        <v>36</v>
      </c>
      <c r="S48" s="55" t="s">
        <v>76</v>
      </c>
      <c r="T48" s="15"/>
    </row>
    <row r="49" spans="1:20">
      <c r="A49" s="4">
        <v>45</v>
      </c>
      <c r="B49" s="14" t="s">
        <v>66</v>
      </c>
      <c r="C49" s="55" t="s">
        <v>396</v>
      </c>
      <c r="D49" s="55" t="s">
        <v>27</v>
      </c>
      <c r="E49" s="16">
        <v>18110729503</v>
      </c>
      <c r="F49" s="55" t="s">
        <v>72</v>
      </c>
      <c r="G49" s="16">
        <v>61</v>
      </c>
      <c r="H49" s="16">
        <v>38</v>
      </c>
      <c r="I49" s="14">
        <f t="shared" si="0"/>
        <v>99</v>
      </c>
      <c r="J49" s="55">
        <v>9859896892</v>
      </c>
      <c r="K49" s="55" t="s">
        <v>449</v>
      </c>
      <c r="L49" s="55" t="s">
        <v>450</v>
      </c>
      <c r="M49" s="55">
        <v>9613311354</v>
      </c>
      <c r="N49" s="55" t="s">
        <v>451</v>
      </c>
      <c r="O49" s="55">
        <v>9859289545</v>
      </c>
      <c r="P49" s="56">
        <v>43420</v>
      </c>
      <c r="Q49" s="55" t="s">
        <v>81</v>
      </c>
      <c r="R49" s="55">
        <v>37</v>
      </c>
      <c r="S49" s="55" t="s">
        <v>76</v>
      </c>
      <c r="T49" s="15"/>
    </row>
    <row r="50" spans="1:20" ht="33">
      <c r="A50" s="4">
        <v>46</v>
      </c>
      <c r="B50" s="14" t="s">
        <v>66</v>
      </c>
      <c r="C50" s="55" t="s">
        <v>397</v>
      </c>
      <c r="D50" s="55" t="s">
        <v>29</v>
      </c>
      <c r="E50" s="16"/>
      <c r="F50" s="55"/>
      <c r="G50" s="16">
        <v>28</v>
      </c>
      <c r="H50" s="16">
        <v>53</v>
      </c>
      <c r="I50" s="14">
        <f t="shared" si="0"/>
        <v>81</v>
      </c>
      <c r="J50" s="55">
        <v>9613143368</v>
      </c>
      <c r="K50" s="55" t="s">
        <v>455</v>
      </c>
      <c r="L50" s="55" t="s">
        <v>254</v>
      </c>
      <c r="M50" s="55">
        <v>9859628674</v>
      </c>
      <c r="N50" s="55" t="s">
        <v>255</v>
      </c>
      <c r="O50" s="55">
        <v>9706616145</v>
      </c>
      <c r="P50" s="56">
        <v>43420</v>
      </c>
      <c r="Q50" s="55" t="s">
        <v>81</v>
      </c>
      <c r="R50" s="55">
        <v>38</v>
      </c>
      <c r="S50" s="55" t="s">
        <v>76</v>
      </c>
      <c r="T50" s="15"/>
    </row>
    <row r="51" spans="1:20" ht="33">
      <c r="A51" s="4">
        <v>47</v>
      </c>
      <c r="B51" s="14" t="s">
        <v>67</v>
      </c>
      <c r="C51" s="55" t="s">
        <v>398</v>
      </c>
      <c r="D51" s="55" t="s">
        <v>27</v>
      </c>
      <c r="E51" s="16">
        <v>18110734901</v>
      </c>
      <c r="F51" s="55" t="s">
        <v>72</v>
      </c>
      <c r="G51" s="16">
        <v>45</v>
      </c>
      <c r="H51" s="16">
        <v>36</v>
      </c>
      <c r="I51" s="14">
        <f t="shared" si="0"/>
        <v>81</v>
      </c>
      <c r="J51" s="55">
        <v>9859721377</v>
      </c>
      <c r="K51" s="55" t="s">
        <v>372</v>
      </c>
      <c r="L51" s="55" t="s">
        <v>222</v>
      </c>
      <c r="M51" s="55">
        <v>9706740536</v>
      </c>
      <c r="N51" s="55" t="s">
        <v>223</v>
      </c>
      <c r="O51" s="55">
        <v>9613538771</v>
      </c>
      <c r="P51" s="56">
        <v>43420</v>
      </c>
      <c r="Q51" s="55" t="s">
        <v>81</v>
      </c>
      <c r="R51" s="55">
        <v>37</v>
      </c>
      <c r="S51" s="55" t="s">
        <v>76</v>
      </c>
      <c r="T51" s="15"/>
    </row>
    <row r="52" spans="1:20">
      <c r="A52" s="4">
        <v>48</v>
      </c>
      <c r="B52" s="14" t="s">
        <v>67</v>
      </c>
      <c r="C52" s="55" t="s">
        <v>160</v>
      </c>
      <c r="D52" s="55" t="s">
        <v>29</v>
      </c>
      <c r="E52" s="16"/>
      <c r="F52" s="55"/>
      <c r="G52" s="16">
        <v>25</v>
      </c>
      <c r="H52" s="16">
        <v>35</v>
      </c>
      <c r="I52" s="14">
        <f t="shared" si="0"/>
        <v>60</v>
      </c>
      <c r="J52" s="55">
        <v>8011919267</v>
      </c>
      <c r="K52" s="55" t="s">
        <v>372</v>
      </c>
      <c r="L52" s="55" t="s">
        <v>222</v>
      </c>
      <c r="M52" s="55">
        <v>9706740536</v>
      </c>
      <c r="N52" s="55" t="s">
        <v>223</v>
      </c>
      <c r="O52" s="55">
        <v>9613538771</v>
      </c>
      <c r="P52" s="56">
        <v>43420</v>
      </c>
      <c r="Q52" s="55" t="s">
        <v>81</v>
      </c>
      <c r="R52" s="55">
        <v>38</v>
      </c>
      <c r="S52" s="55" t="s">
        <v>76</v>
      </c>
      <c r="T52" s="15"/>
    </row>
    <row r="53" spans="1:20">
      <c r="A53" s="4">
        <v>49</v>
      </c>
      <c r="B53" s="14" t="s">
        <v>66</v>
      </c>
      <c r="C53" s="55" t="s">
        <v>185</v>
      </c>
      <c r="D53" s="55" t="s">
        <v>27</v>
      </c>
      <c r="E53" s="16">
        <v>18110730603</v>
      </c>
      <c r="F53" s="55" t="s">
        <v>72</v>
      </c>
      <c r="G53" s="16">
        <v>32</v>
      </c>
      <c r="H53" s="16">
        <v>27</v>
      </c>
      <c r="I53" s="14">
        <f t="shared" si="0"/>
        <v>59</v>
      </c>
      <c r="J53" s="55">
        <v>9854704526</v>
      </c>
      <c r="K53" s="55" t="s">
        <v>372</v>
      </c>
      <c r="L53" s="55" t="s">
        <v>222</v>
      </c>
      <c r="M53" s="55">
        <v>9706740536</v>
      </c>
      <c r="N53" s="55" t="s">
        <v>223</v>
      </c>
      <c r="O53" s="55">
        <v>9613538771</v>
      </c>
      <c r="P53" s="56">
        <v>43421</v>
      </c>
      <c r="Q53" s="55" t="s">
        <v>75</v>
      </c>
      <c r="R53" s="55">
        <v>35</v>
      </c>
      <c r="S53" s="55" t="s">
        <v>76</v>
      </c>
      <c r="T53" s="15"/>
    </row>
    <row r="54" spans="1:20">
      <c r="A54" s="4">
        <v>50</v>
      </c>
      <c r="B54" s="14" t="s">
        <v>66</v>
      </c>
      <c r="C54" s="55" t="s">
        <v>372</v>
      </c>
      <c r="D54" s="55" t="s">
        <v>29</v>
      </c>
      <c r="E54" s="16">
        <v>96</v>
      </c>
      <c r="F54" s="55"/>
      <c r="G54" s="16">
        <v>30</v>
      </c>
      <c r="H54" s="16">
        <v>31</v>
      </c>
      <c r="I54" s="14">
        <f t="shared" si="0"/>
        <v>61</v>
      </c>
      <c r="J54" s="55">
        <v>9854392844</v>
      </c>
      <c r="K54" s="55" t="s">
        <v>456</v>
      </c>
      <c r="L54" s="80" t="s">
        <v>222</v>
      </c>
      <c r="M54" s="80">
        <v>9706740536</v>
      </c>
      <c r="N54" s="80" t="s">
        <v>223</v>
      </c>
      <c r="O54" s="80">
        <v>9613538771</v>
      </c>
      <c r="P54" s="56">
        <v>43421</v>
      </c>
      <c r="Q54" s="55" t="s">
        <v>75</v>
      </c>
      <c r="R54" s="55">
        <v>37</v>
      </c>
      <c r="S54" s="55" t="s">
        <v>76</v>
      </c>
      <c r="T54" s="15"/>
    </row>
    <row r="55" spans="1:20">
      <c r="A55" s="4">
        <v>51</v>
      </c>
      <c r="B55" s="14" t="s">
        <v>67</v>
      </c>
      <c r="C55" s="55" t="s">
        <v>143</v>
      </c>
      <c r="D55" s="55" t="s">
        <v>27</v>
      </c>
      <c r="E55" s="16">
        <v>18110705501</v>
      </c>
      <c r="F55" s="55" t="s">
        <v>72</v>
      </c>
      <c r="G55" s="16">
        <v>34</v>
      </c>
      <c r="H55" s="16">
        <v>40</v>
      </c>
      <c r="I55" s="14">
        <f t="shared" si="0"/>
        <v>74</v>
      </c>
      <c r="J55" s="55">
        <v>9854620220</v>
      </c>
      <c r="K55" s="55" t="s">
        <v>440</v>
      </c>
      <c r="L55" s="64" t="s">
        <v>441</v>
      </c>
      <c r="M55" s="65">
        <v>9864894847</v>
      </c>
      <c r="N55" s="64" t="s">
        <v>442</v>
      </c>
      <c r="O55" s="64">
        <v>9577172589</v>
      </c>
      <c r="P55" s="56">
        <v>43421</v>
      </c>
      <c r="Q55" s="55" t="s">
        <v>75</v>
      </c>
      <c r="R55" s="55">
        <v>57</v>
      </c>
      <c r="S55" s="55" t="s">
        <v>76</v>
      </c>
      <c r="T55" s="15"/>
    </row>
    <row r="56" spans="1:20">
      <c r="A56" s="4">
        <v>52</v>
      </c>
      <c r="B56" s="14" t="s">
        <v>67</v>
      </c>
      <c r="C56" s="55" t="s">
        <v>399</v>
      </c>
      <c r="D56" s="55" t="s">
        <v>29</v>
      </c>
      <c r="E56" s="16">
        <v>240</v>
      </c>
      <c r="F56" s="55"/>
      <c r="G56" s="16">
        <v>29</v>
      </c>
      <c r="H56" s="16">
        <v>23</v>
      </c>
      <c r="I56" s="14">
        <f t="shared" si="0"/>
        <v>52</v>
      </c>
      <c r="J56" s="55">
        <v>9613433958</v>
      </c>
      <c r="K56" s="55" t="s">
        <v>457</v>
      </c>
      <c r="L56" s="80" t="s">
        <v>458</v>
      </c>
      <c r="M56" s="80">
        <v>9859810071</v>
      </c>
      <c r="N56" s="80" t="s">
        <v>459</v>
      </c>
      <c r="O56" s="80">
        <v>9859643039</v>
      </c>
      <c r="P56" s="56">
        <v>43421</v>
      </c>
      <c r="Q56" s="55" t="s">
        <v>75</v>
      </c>
      <c r="R56" s="55">
        <v>57</v>
      </c>
      <c r="S56" s="55" t="s">
        <v>76</v>
      </c>
      <c r="T56" s="15"/>
    </row>
    <row r="57" spans="1:20">
      <c r="A57" s="4">
        <v>53</v>
      </c>
      <c r="B57" s="14" t="s">
        <v>66</v>
      </c>
      <c r="C57" s="55" t="s">
        <v>144</v>
      </c>
      <c r="D57" s="55" t="s">
        <v>27</v>
      </c>
      <c r="E57" s="16">
        <v>18110705401</v>
      </c>
      <c r="F57" s="55" t="s">
        <v>72</v>
      </c>
      <c r="G57" s="16">
        <v>29</v>
      </c>
      <c r="H57" s="16">
        <v>42</v>
      </c>
      <c r="I57" s="14">
        <f t="shared" si="0"/>
        <v>71</v>
      </c>
      <c r="J57" s="55">
        <v>9859212681</v>
      </c>
      <c r="K57" s="55" t="s">
        <v>440</v>
      </c>
      <c r="L57" s="61" t="s">
        <v>441</v>
      </c>
      <c r="M57" s="61">
        <v>9864894847</v>
      </c>
      <c r="N57" s="61" t="s">
        <v>442</v>
      </c>
      <c r="O57" s="61">
        <v>9577172589</v>
      </c>
      <c r="P57" s="56">
        <v>43423</v>
      </c>
      <c r="Q57" s="55" t="s">
        <v>77</v>
      </c>
      <c r="R57" s="55">
        <v>58</v>
      </c>
      <c r="S57" s="55" t="s">
        <v>76</v>
      </c>
      <c r="T57" s="15"/>
    </row>
    <row r="58" spans="1:20">
      <c r="A58" s="4">
        <v>54</v>
      </c>
      <c r="B58" s="14" t="s">
        <v>66</v>
      </c>
      <c r="C58" s="55" t="s">
        <v>400</v>
      </c>
      <c r="D58" s="55" t="s">
        <v>29</v>
      </c>
      <c r="E58" s="16">
        <v>243</v>
      </c>
      <c r="F58" s="55"/>
      <c r="G58" s="16">
        <v>25</v>
      </c>
      <c r="H58" s="16">
        <v>17</v>
      </c>
      <c r="I58" s="14">
        <f t="shared" si="0"/>
        <v>42</v>
      </c>
      <c r="J58" s="55">
        <v>9577711410</v>
      </c>
      <c r="K58" s="55" t="s">
        <v>457</v>
      </c>
      <c r="L58" s="55" t="s">
        <v>458</v>
      </c>
      <c r="M58" s="55">
        <v>9859810071</v>
      </c>
      <c r="N58" s="55" t="s">
        <v>459</v>
      </c>
      <c r="O58" s="55">
        <v>9859643039</v>
      </c>
      <c r="P58" s="56">
        <v>43423</v>
      </c>
      <c r="Q58" s="55" t="s">
        <v>77</v>
      </c>
      <c r="R58" s="55">
        <v>58</v>
      </c>
      <c r="S58" s="55" t="s">
        <v>76</v>
      </c>
      <c r="T58" s="15"/>
    </row>
    <row r="59" spans="1:20" ht="33">
      <c r="A59" s="4">
        <v>55</v>
      </c>
      <c r="B59" s="14" t="s">
        <v>67</v>
      </c>
      <c r="C59" s="55" t="s">
        <v>108</v>
      </c>
      <c r="D59" s="55" t="s">
        <v>27</v>
      </c>
      <c r="E59" s="16">
        <v>18110719801</v>
      </c>
      <c r="F59" s="55" t="s">
        <v>72</v>
      </c>
      <c r="G59" s="16">
        <v>45</v>
      </c>
      <c r="H59" s="16">
        <v>45</v>
      </c>
      <c r="I59" s="14">
        <f t="shared" si="0"/>
        <v>90</v>
      </c>
      <c r="J59" s="55">
        <v>9854521504</v>
      </c>
      <c r="K59" s="55" t="s">
        <v>401</v>
      </c>
      <c r="L59" s="55" t="s">
        <v>460</v>
      </c>
      <c r="M59" s="55">
        <v>9854417699</v>
      </c>
      <c r="N59" s="55" t="s">
        <v>461</v>
      </c>
      <c r="O59" s="55">
        <v>9859751209</v>
      </c>
      <c r="P59" s="56">
        <v>43423</v>
      </c>
      <c r="Q59" s="55" t="s">
        <v>77</v>
      </c>
      <c r="R59" s="55">
        <v>50</v>
      </c>
      <c r="S59" s="55" t="s">
        <v>76</v>
      </c>
      <c r="T59" s="15"/>
    </row>
    <row r="60" spans="1:20">
      <c r="A60" s="4">
        <v>56</v>
      </c>
      <c r="B60" s="14" t="s">
        <v>67</v>
      </c>
      <c r="C60" s="55" t="s">
        <v>99</v>
      </c>
      <c r="D60" s="55" t="s">
        <v>29</v>
      </c>
      <c r="E60" s="16">
        <v>228</v>
      </c>
      <c r="F60" s="55"/>
      <c r="G60" s="16">
        <v>25</v>
      </c>
      <c r="H60" s="16">
        <v>20</v>
      </c>
      <c r="I60" s="14">
        <f t="shared" si="0"/>
        <v>45</v>
      </c>
      <c r="J60" s="55">
        <v>875194452</v>
      </c>
      <c r="K60" s="55" t="s">
        <v>462</v>
      </c>
      <c r="L60" s="55" t="s">
        <v>463</v>
      </c>
      <c r="M60" s="55">
        <v>9854564267</v>
      </c>
      <c r="N60" s="55" t="s">
        <v>464</v>
      </c>
      <c r="O60" s="55">
        <v>9854015653</v>
      </c>
      <c r="P60" s="56">
        <v>43423</v>
      </c>
      <c r="Q60" s="55" t="s">
        <v>77</v>
      </c>
      <c r="R60" s="55">
        <v>50</v>
      </c>
      <c r="S60" s="55" t="s">
        <v>76</v>
      </c>
      <c r="T60" s="15"/>
    </row>
    <row r="61" spans="1:20" ht="33">
      <c r="A61" s="4">
        <v>57</v>
      </c>
      <c r="B61" s="14" t="s">
        <v>66</v>
      </c>
      <c r="C61" s="55" t="s">
        <v>211</v>
      </c>
      <c r="D61" s="55" t="s">
        <v>27</v>
      </c>
      <c r="E61" s="16">
        <v>18110720801</v>
      </c>
      <c r="F61" s="55" t="s">
        <v>72</v>
      </c>
      <c r="G61" s="16">
        <v>43</v>
      </c>
      <c r="H61" s="16">
        <v>66</v>
      </c>
      <c r="I61" s="14">
        <f t="shared" si="0"/>
        <v>109</v>
      </c>
      <c r="J61" s="55">
        <v>9859732037</v>
      </c>
      <c r="K61" s="55" t="s">
        <v>401</v>
      </c>
      <c r="L61" s="55" t="s">
        <v>460</v>
      </c>
      <c r="M61" s="55">
        <v>9854417699</v>
      </c>
      <c r="N61" s="55" t="s">
        <v>461</v>
      </c>
      <c r="O61" s="55">
        <v>9859751209</v>
      </c>
      <c r="P61" s="56">
        <v>43424</v>
      </c>
      <c r="Q61" s="55" t="s">
        <v>78</v>
      </c>
      <c r="R61" s="55">
        <v>50</v>
      </c>
      <c r="S61" s="55" t="s">
        <v>76</v>
      </c>
      <c r="T61" s="15"/>
    </row>
    <row r="62" spans="1:20">
      <c r="A62" s="4">
        <v>58</v>
      </c>
      <c r="B62" s="14" t="s">
        <v>66</v>
      </c>
      <c r="C62" s="55" t="s">
        <v>401</v>
      </c>
      <c r="D62" s="55" t="s">
        <v>29</v>
      </c>
      <c r="E62" s="16">
        <v>229</v>
      </c>
      <c r="F62" s="55"/>
      <c r="G62" s="16">
        <v>20</v>
      </c>
      <c r="H62" s="16">
        <v>16</v>
      </c>
      <c r="I62" s="14">
        <f t="shared" si="0"/>
        <v>36</v>
      </c>
      <c r="J62" s="55">
        <v>8876040704</v>
      </c>
      <c r="K62" s="55" t="s">
        <v>462</v>
      </c>
      <c r="L62" s="55" t="s">
        <v>463</v>
      </c>
      <c r="M62" s="55">
        <v>9854564267</v>
      </c>
      <c r="N62" s="55" t="s">
        <v>464</v>
      </c>
      <c r="O62" s="55">
        <v>9854015653</v>
      </c>
      <c r="P62" s="56">
        <v>43424</v>
      </c>
      <c r="Q62" s="55" t="s">
        <v>78</v>
      </c>
      <c r="R62" s="55">
        <v>49</v>
      </c>
      <c r="S62" s="55" t="s">
        <v>76</v>
      </c>
      <c r="T62" s="15"/>
    </row>
    <row r="63" spans="1:20">
      <c r="A63" s="4">
        <v>59</v>
      </c>
      <c r="B63" s="14" t="s">
        <v>67</v>
      </c>
      <c r="C63" s="55" t="s">
        <v>206</v>
      </c>
      <c r="D63" s="55" t="s">
        <v>27</v>
      </c>
      <c r="E63" s="16">
        <v>18110733201</v>
      </c>
      <c r="F63" s="55" t="s">
        <v>72</v>
      </c>
      <c r="G63" s="16">
        <v>21</v>
      </c>
      <c r="H63" s="16">
        <v>47</v>
      </c>
      <c r="I63" s="14">
        <f t="shared" si="0"/>
        <v>68</v>
      </c>
      <c r="J63" s="55">
        <v>8876934696</v>
      </c>
      <c r="K63" s="55" t="s">
        <v>440</v>
      </c>
      <c r="L63" s="55" t="s">
        <v>441</v>
      </c>
      <c r="M63" s="55">
        <v>9864894847</v>
      </c>
      <c r="N63" s="55" t="s">
        <v>442</v>
      </c>
      <c r="O63" s="55">
        <v>9577172589</v>
      </c>
      <c r="P63" s="56">
        <v>43424</v>
      </c>
      <c r="Q63" s="55" t="s">
        <v>78</v>
      </c>
      <c r="R63" s="55">
        <v>58</v>
      </c>
      <c r="S63" s="55" t="s">
        <v>76</v>
      </c>
      <c r="T63" s="15"/>
    </row>
    <row r="64" spans="1:20">
      <c r="A64" s="4">
        <v>60</v>
      </c>
      <c r="B64" s="14" t="s">
        <v>67</v>
      </c>
      <c r="C64" s="55" t="s">
        <v>402</v>
      </c>
      <c r="D64" s="55" t="s">
        <v>29</v>
      </c>
      <c r="E64" s="16">
        <v>241</v>
      </c>
      <c r="F64" s="55"/>
      <c r="G64" s="16">
        <v>24</v>
      </c>
      <c r="H64" s="16">
        <v>23</v>
      </c>
      <c r="I64" s="14">
        <f t="shared" si="0"/>
        <v>47</v>
      </c>
      <c r="J64" s="55">
        <v>9577759849</v>
      </c>
      <c r="K64" s="55" t="s">
        <v>457</v>
      </c>
      <c r="L64" s="55" t="s">
        <v>458</v>
      </c>
      <c r="M64" s="55">
        <v>9859810071</v>
      </c>
      <c r="N64" s="55" t="s">
        <v>459</v>
      </c>
      <c r="O64" s="55">
        <v>9859643039</v>
      </c>
      <c r="P64" s="56">
        <v>43424</v>
      </c>
      <c r="Q64" s="55" t="s">
        <v>78</v>
      </c>
      <c r="R64" s="55">
        <v>58</v>
      </c>
      <c r="S64" s="55" t="s">
        <v>76</v>
      </c>
      <c r="T64" s="15"/>
    </row>
    <row r="65" spans="1:20">
      <c r="A65" s="4">
        <v>61</v>
      </c>
      <c r="B65" s="14" t="s">
        <v>66</v>
      </c>
      <c r="C65" s="55" t="s">
        <v>207</v>
      </c>
      <c r="D65" s="55" t="s">
        <v>27</v>
      </c>
      <c r="E65" s="16">
        <v>18110706601</v>
      </c>
      <c r="F65" s="55" t="s">
        <v>72</v>
      </c>
      <c r="G65" s="16">
        <v>33</v>
      </c>
      <c r="H65" s="16">
        <v>46</v>
      </c>
      <c r="I65" s="14">
        <f t="shared" si="0"/>
        <v>79</v>
      </c>
      <c r="J65" s="55">
        <v>9854470987</v>
      </c>
      <c r="K65" s="55" t="s">
        <v>440</v>
      </c>
      <c r="L65" s="80" t="s">
        <v>441</v>
      </c>
      <c r="M65" s="80">
        <v>9864894847</v>
      </c>
      <c r="N65" s="80" t="s">
        <v>442</v>
      </c>
      <c r="O65" s="80">
        <v>9577172589</v>
      </c>
      <c r="P65" s="56">
        <v>43425</v>
      </c>
      <c r="Q65" s="55" t="s">
        <v>79</v>
      </c>
      <c r="R65" s="55">
        <v>57</v>
      </c>
      <c r="S65" s="55" t="s">
        <v>76</v>
      </c>
      <c r="T65" s="15"/>
    </row>
    <row r="66" spans="1:20">
      <c r="A66" s="4">
        <v>62</v>
      </c>
      <c r="B66" s="14" t="s">
        <v>66</v>
      </c>
      <c r="C66" s="55" t="s">
        <v>403</v>
      </c>
      <c r="D66" s="55" t="s">
        <v>29</v>
      </c>
      <c r="E66" s="16">
        <v>244</v>
      </c>
      <c r="F66" s="55"/>
      <c r="G66" s="16">
        <v>29</v>
      </c>
      <c r="H66" s="16">
        <v>23</v>
      </c>
      <c r="I66" s="14">
        <f t="shared" si="0"/>
        <v>52</v>
      </c>
      <c r="J66" s="55">
        <v>9613662713</v>
      </c>
      <c r="K66" s="55" t="s">
        <v>457</v>
      </c>
      <c r="L66" s="55" t="s">
        <v>458</v>
      </c>
      <c r="M66" s="55">
        <v>9859810071</v>
      </c>
      <c r="N66" s="55" t="s">
        <v>459</v>
      </c>
      <c r="O66" s="55">
        <v>9859643039</v>
      </c>
      <c r="P66" s="56">
        <v>43425</v>
      </c>
      <c r="Q66" s="55" t="s">
        <v>79</v>
      </c>
      <c r="R66" s="55">
        <v>55</v>
      </c>
      <c r="S66" s="55" t="s">
        <v>76</v>
      </c>
      <c r="T66" s="15"/>
    </row>
    <row r="67" spans="1:20">
      <c r="A67" s="4">
        <v>63</v>
      </c>
      <c r="B67" s="14" t="s">
        <v>67</v>
      </c>
      <c r="C67" s="55" t="s">
        <v>145</v>
      </c>
      <c r="D67" s="55" t="s">
        <v>27</v>
      </c>
      <c r="E67" s="16">
        <v>18110705701</v>
      </c>
      <c r="F67" s="55" t="s">
        <v>72</v>
      </c>
      <c r="G67" s="16">
        <v>33</v>
      </c>
      <c r="H67" s="16">
        <v>37</v>
      </c>
      <c r="I67" s="14">
        <f t="shared" si="0"/>
        <v>70</v>
      </c>
      <c r="J67" s="55">
        <v>9613622211</v>
      </c>
      <c r="K67" s="55" t="s">
        <v>440</v>
      </c>
      <c r="L67" s="55" t="s">
        <v>441</v>
      </c>
      <c r="M67" s="55">
        <v>9864894847</v>
      </c>
      <c r="N67" s="55" t="s">
        <v>442</v>
      </c>
      <c r="O67" s="55">
        <v>9577172589</v>
      </c>
      <c r="P67" s="56">
        <v>43425</v>
      </c>
      <c r="Q67" s="55" t="s">
        <v>79</v>
      </c>
      <c r="R67" s="55">
        <v>57</v>
      </c>
      <c r="S67" s="55" t="s">
        <v>76</v>
      </c>
      <c r="T67" s="15"/>
    </row>
    <row r="68" spans="1:20">
      <c r="A68" s="4">
        <v>64</v>
      </c>
      <c r="B68" s="14" t="s">
        <v>67</v>
      </c>
      <c r="C68" s="55" t="s">
        <v>404</v>
      </c>
      <c r="D68" s="55" t="s">
        <v>29</v>
      </c>
      <c r="E68" s="16"/>
      <c r="F68" s="55"/>
      <c r="G68" s="16">
        <v>26</v>
      </c>
      <c r="H68" s="16">
        <v>18</v>
      </c>
      <c r="I68" s="14">
        <f t="shared" si="0"/>
        <v>44</v>
      </c>
      <c r="J68" s="55">
        <v>9854171047</v>
      </c>
      <c r="K68" s="55" t="s">
        <v>465</v>
      </c>
      <c r="L68" s="55" t="s">
        <v>444</v>
      </c>
      <c r="M68" s="55">
        <v>9859991507</v>
      </c>
      <c r="N68" s="55" t="s">
        <v>445</v>
      </c>
      <c r="O68" s="55">
        <v>9854318474</v>
      </c>
      <c r="P68" s="56">
        <v>43425</v>
      </c>
      <c r="Q68" s="55" t="s">
        <v>79</v>
      </c>
      <c r="R68" s="55">
        <v>58</v>
      </c>
      <c r="S68" s="55" t="s">
        <v>76</v>
      </c>
      <c r="T68" s="15"/>
    </row>
    <row r="69" spans="1:20">
      <c r="A69" s="4">
        <v>65</v>
      </c>
      <c r="B69" s="14" t="s">
        <v>66</v>
      </c>
      <c r="C69" s="55" t="s">
        <v>205</v>
      </c>
      <c r="D69" s="55" t="s">
        <v>27</v>
      </c>
      <c r="E69" s="16">
        <v>18110706502</v>
      </c>
      <c r="F69" s="55" t="s">
        <v>72</v>
      </c>
      <c r="G69" s="16">
        <v>36</v>
      </c>
      <c r="H69" s="16">
        <v>30</v>
      </c>
      <c r="I69" s="14">
        <f t="shared" si="0"/>
        <v>66</v>
      </c>
      <c r="J69" s="55">
        <v>8752083185</v>
      </c>
      <c r="K69" s="55" t="s">
        <v>440</v>
      </c>
      <c r="L69" s="55" t="s">
        <v>441</v>
      </c>
      <c r="M69" s="55">
        <v>9864894847</v>
      </c>
      <c r="N69" s="55" t="s">
        <v>442</v>
      </c>
      <c r="O69" s="55">
        <v>9577172589</v>
      </c>
      <c r="P69" s="56">
        <v>43426</v>
      </c>
      <c r="Q69" s="55" t="s">
        <v>80</v>
      </c>
      <c r="R69" s="55">
        <v>57</v>
      </c>
      <c r="S69" s="55" t="s">
        <v>76</v>
      </c>
      <c r="T69" s="15"/>
    </row>
    <row r="70" spans="1:20">
      <c r="A70" s="4">
        <v>66</v>
      </c>
      <c r="B70" s="14" t="s">
        <v>66</v>
      </c>
      <c r="C70" s="55" t="s">
        <v>405</v>
      </c>
      <c r="D70" s="55" t="s">
        <v>29</v>
      </c>
      <c r="E70" s="16"/>
      <c r="F70" s="55"/>
      <c r="G70" s="16">
        <v>24</v>
      </c>
      <c r="H70" s="16">
        <v>30</v>
      </c>
      <c r="I70" s="14">
        <f t="shared" si="0"/>
        <v>54</v>
      </c>
      <c r="J70" s="55">
        <v>9859305706</v>
      </c>
      <c r="K70" s="55" t="s">
        <v>447</v>
      </c>
      <c r="L70" s="55" t="s">
        <v>441</v>
      </c>
      <c r="M70" s="55">
        <v>9864894847</v>
      </c>
      <c r="N70" s="55" t="s">
        <v>442</v>
      </c>
      <c r="O70" s="55">
        <v>9577172589</v>
      </c>
      <c r="P70" s="56">
        <v>43426</v>
      </c>
      <c r="Q70" s="55" t="s">
        <v>80</v>
      </c>
      <c r="R70" s="55">
        <v>57</v>
      </c>
      <c r="S70" s="55" t="s">
        <v>76</v>
      </c>
      <c r="T70" s="15"/>
    </row>
    <row r="71" spans="1:20">
      <c r="A71" s="4">
        <v>67</v>
      </c>
      <c r="B71" s="14" t="s">
        <v>67</v>
      </c>
      <c r="C71" s="55" t="s">
        <v>406</v>
      </c>
      <c r="D71" s="55" t="s">
        <v>27</v>
      </c>
      <c r="E71" s="16">
        <v>18110729004</v>
      </c>
      <c r="F71" s="55" t="s">
        <v>72</v>
      </c>
      <c r="G71" s="16">
        <v>40</v>
      </c>
      <c r="H71" s="16">
        <v>35</v>
      </c>
      <c r="I71" s="14">
        <f t="shared" ref="I71:I134" si="1">+G71+H71</f>
        <v>75</v>
      </c>
      <c r="J71" s="55">
        <v>9864279796</v>
      </c>
      <c r="K71" s="55" t="s">
        <v>356</v>
      </c>
      <c r="L71" s="55" t="s">
        <v>431</v>
      </c>
      <c r="M71" s="55">
        <v>9706616994</v>
      </c>
      <c r="N71" s="55" t="s">
        <v>432</v>
      </c>
      <c r="O71" s="55">
        <v>9613450931</v>
      </c>
      <c r="P71" s="56">
        <v>43426</v>
      </c>
      <c r="Q71" s="55" t="s">
        <v>80</v>
      </c>
      <c r="R71" s="55">
        <v>10</v>
      </c>
      <c r="S71" s="55" t="s">
        <v>76</v>
      </c>
      <c r="T71" s="15"/>
    </row>
    <row r="72" spans="1:20">
      <c r="A72" s="4">
        <v>68</v>
      </c>
      <c r="B72" s="14" t="s">
        <v>67</v>
      </c>
      <c r="C72" s="55" t="s">
        <v>407</v>
      </c>
      <c r="D72" s="55" t="s">
        <v>29</v>
      </c>
      <c r="E72" s="16"/>
      <c r="F72" s="55"/>
      <c r="G72" s="16">
        <v>23</v>
      </c>
      <c r="H72" s="16">
        <v>18</v>
      </c>
      <c r="I72" s="14">
        <f t="shared" si="1"/>
        <v>41</v>
      </c>
      <c r="J72" s="55">
        <v>9706846015</v>
      </c>
      <c r="K72" s="55" t="s">
        <v>433</v>
      </c>
      <c r="L72" s="55" t="s">
        <v>233</v>
      </c>
      <c r="M72" s="55">
        <v>9859183302</v>
      </c>
      <c r="N72" s="55" t="s">
        <v>234</v>
      </c>
      <c r="O72" s="55">
        <v>9577234799</v>
      </c>
      <c r="P72" s="56">
        <v>43426</v>
      </c>
      <c r="Q72" s="55" t="s">
        <v>80</v>
      </c>
      <c r="R72" s="55">
        <v>12</v>
      </c>
      <c r="S72" s="55" t="s">
        <v>76</v>
      </c>
      <c r="T72" s="15"/>
    </row>
    <row r="73" spans="1:20">
      <c r="A73" s="4">
        <v>69</v>
      </c>
      <c r="B73" s="14" t="s">
        <v>66</v>
      </c>
      <c r="C73" s="55" t="s">
        <v>408</v>
      </c>
      <c r="D73" s="55" t="s">
        <v>27</v>
      </c>
      <c r="E73" s="16">
        <v>18110728502</v>
      </c>
      <c r="F73" s="55" t="s">
        <v>72</v>
      </c>
      <c r="G73" s="16">
        <v>56</v>
      </c>
      <c r="H73" s="16">
        <v>41</v>
      </c>
      <c r="I73" s="14">
        <f t="shared" si="1"/>
        <v>97</v>
      </c>
      <c r="J73" s="55">
        <v>9854371200</v>
      </c>
      <c r="K73" s="55" t="s">
        <v>356</v>
      </c>
      <c r="L73" s="55" t="s">
        <v>466</v>
      </c>
      <c r="M73" s="55">
        <v>9854533133</v>
      </c>
      <c r="N73" s="55" t="s">
        <v>467</v>
      </c>
      <c r="O73" s="55">
        <v>9859389861</v>
      </c>
      <c r="P73" s="56">
        <v>43430</v>
      </c>
      <c r="Q73" s="55" t="s">
        <v>77</v>
      </c>
      <c r="R73" s="55">
        <v>13</v>
      </c>
      <c r="S73" s="55" t="s">
        <v>76</v>
      </c>
      <c r="T73" s="15"/>
    </row>
    <row r="74" spans="1:20">
      <c r="A74" s="4">
        <v>70</v>
      </c>
      <c r="B74" s="14" t="s">
        <v>66</v>
      </c>
      <c r="C74" s="55" t="s">
        <v>409</v>
      </c>
      <c r="D74" s="55" t="s">
        <v>29</v>
      </c>
      <c r="E74" s="16"/>
      <c r="F74" s="55"/>
      <c r="G74" s="16">
        <v>32</v>
      </c>
      <c r="H74" s="16">
        <v>25</v>
      </c>
      <c r="I74" s="14">
        <f t="shared" si="1"/>
        <v>57</v>
      </c>
      <c r="J74" s="55">
        <v>9859472469</v>
      </c>
      <c r="K74" s="55" t="s">
        <v>468</v>
      </c>
      <c r="L74" s="55" t="s">
        <v>228</v>
      </c>
      <c r="M74" s="55">
        <v>9613236070</v>
      </c>
      <c r="N74" s="55" t="s">
        <v>229</v>
      </c>
      <c r="O74" s="55">
        <v>8876380748</v>
      </c>
      <c r="P74" s="56">
        <v>43430</v>
      </c>
      <c r="Q74" s="55" t="s">
        <v>77</v>
      </c>
      <c r="R74" s="55">
        <v>16</v>
      </c>
      <c r="S74" s="55" t="s">
        <v>76</v>
      </c>
      <c r="T74" s="15"/>
    </row>
    <row r="75" spans="1:20">
      <c r="A75" s="4">
        <v>71</v>
      </c>
      <c r="B75" s="14" t="s">
        <v>67</v>
      </c>
      <c r="C75" s="55" t="s">
        <v>133</v>
      </c>
      <c r="D75" s="55" t="s">
        <v>27</v>
      </c>
      <c r="E75" s="16">
        <v>18110728901</v>
      </c>
      <c r="F75" s="55" t="s">
        <v>267</v>
      </c>
      <c r="G75" s="16">
        <v>38</v>
      </c>
      <c r="H75" s="16">
        <v>40</v>
      </c>
      <c r="I75" s="14">
        <f t="shared" si="1"/>
        <v>78</v>
      </c>
      <c r="J75" s="55">
        <v>9577150160</v>
      </c>
      <c r="K75" s="55" t="s">
        <v>356</v>
      </c>
      <c r="L75" s="55" t="s">
        <v>466</v>
      </c>
      <c r="M75" s="55">
        <v>9854533133</v>
      </c>
      <c r="N75" s="55" t="s">
        <v>467</v>
      </c>
      <c r="O75" s="55">
        <v>9859389861</v>
      </c>
      <c r="P75" s="56">
        <v>43430</v>
      </c>
      <c r="Q75" s="55" t="s">
        <v>77</v>
      </c>
      <c r="R75" s="55">
        <v>12</v>
      </c>
      <c r="S75" s="55" t="s">
        <v>76</v>
      </c>
      <c r="T75" s="15"/>
    </row>
    <row r="76" spans="1:20">
      <c r="A76" s="4">
        <v>72</v>
      </c>
      <c r="B76" s="14" t="s">
        <v>67</v>
      </c>
      <c r="C76" s="55" t="s">
        <v>410</v>
      </c>
      <c r="D76" s="55" t="s">
        <v>29</v>
      </c>
      <c r="E76" s="16"/>
      <c r="F76" s="55"/>
      <c r="G76" s="16">
        <v>21</v>
      </c>
      <c r="H76" s="16">
        <v>26</v>
      </c>
      <c r="I76" s="14">
        <f t="shared" si="1"/>
        <v>47</v>
      </c>
      <c r="J76" s="55">
        <v>9613091136</v>
      </c>
      <c r="K76" s="55" t="s">
        <v>468</v>
      </c>
      <c r="L76" s="55" t="s">
        <v>228</v>
      </c>
      <c r="M76" s="55">
        <v>9613236070</v>
      </c>
      <c r="N76" s="55" t="s">
        <v>469</v>
      </c>
      <c r="O76" s="55">
        <v>7399489435</v>
      </c>
      <c r="P76" s="56">
        <v>43430</v>
      </c>
      <c r="Q76" s="55" t="s">
        <v>77</v>
      </c>
      <c r="R76" s="55">
        <v>18</v>
      </c>
      <c r="S76" s="55" t="s">
        <v>76</v>
      </c>
      <c r="T76" s="15"/>
    </row>
    <row r="77" spans="1:20">
      <c r="A77" s="4">
        <v>73</v>
      </c>
      <c r="B77" s="14" t="s">
        <v>66</v>
      </c>
      <c r="C77" s="55" t="s">
        <v>411</v>
      </c>
      <c r="D77" s="55" t="s">
        <v>27</v>
      </c>
      <c r="E77" s="16">
        <v>18110729002</v>
      </c>
      <c r="F77" s="55" t="s">
        <v>267</v>
      </c>
      <c r="G77" s="16">
        <v>131</v>
      </c>
      <c r="H77" s="16">
        <v>114</v>
      </c>
      <c r="I77" s="14">
        <f t="shared" si="1"/>
        <v>245</v>
      </c>
      <c r="J77" s="55">
        <v>9854047485</v>
      </c>
      <c r="K77" s="55" t="s">
        <v>356</v>
      </c>
      <c r="L77" s="55" t="s">
        <v>466</v>
      </c>
      <c r="M77" s="55">
        <v>9854533133</v>
      </c>
      <c r="N77" s="55" t="s">
        <v>467</v>
      </c>
      <c r="O77" s="55">
        <v>9859389861</v>
      </c>
      <c r="P77" s="56">
        <v>43431</v>
      </c>
      <c r="Q77" s="55" t="s">
        <v>78</v>
      </c>
      <c r="R77" s="55">
        <v>10</v>
      </c>
      <c r="S77" s="55" t="s">
        <v>76</v>
      </c>
      <c r="T77" s="15"/>
    </row>
    <row r="78" spans="1:20">
      <c r="A78" s="4">
        <v>74</v>
      </c>
      <c r="B78" s="14" t="s">
        <v>66</v>
      </c>
      <c r="C78" s="55" t="s">
        <v>412</v>
      </c>
      <c r="D78" s="55" t="s">
        <v>29</v>
      </c>
      <c r="E78" s="16">
        <v>410</v>
      </c>
      <c r="F78" s="55"/>
      <c r="G78" s="16">
        <v>22</v>
      </c>
      <c r="H78" s="16">
        <v>19</v>
      </c>
      <c r="I78" s="14">
        <f t="shared" si="1"/>
        <v>41</v>
      </c>
      <c r="J78" s="55">
        <v>8876609217</v>
      </c>
      <c r="K78" s="55" t="s">
        <v>470</v>
      </c>
      <c r="L78" s="55" t="s">
        <v>233</v>
      </c>
      <c r="M78" s="55">
        <v>9859183302</v>
      </c>
      <c r="N78" s="55" t="s">
        <v>234</v>
      </c>
      <c r="O78" s="55">
        <v>9577234799</v>
      </c>
      <c r="P78" s="56">
        <v>43431</v>
      </c>
      <c r="Q78" s="55" t="s">
        <v>78</v>
      </c>
      <c r="R78" s="55">
        <v>16</v>
      </c>
      <c r="S78" s="55" t="s">
        <v>76</v>
      </c>
      <c r="T78" s="15"/>
    </row>
    <row r="79" spans="1:20">
      <c r="A79" s="4">
        <v>75</v>
      </c>
      <c r="B79" s="14" t="s">
        <v>67</v>
      </c>
      <c r="C79" s="55" t="s">
        <v>411</v>
      </c>
      <c r="D79" s="55" t="s">
        <v>27</v>
      </c>
      <c r="E79" s="16">
        <v>18110729002</v>
      </c>
      <c r="F79" s="55" t="s">
        <v>267</v>
      </c>
      <c r="G79" s="16">
        <v>131</v>
      </c>
      <c r="H79" s="16">
        <v>114</v>
      </c>
      <c r="I79" s="14">
        <f t="shared" si="1"/>
        <v>245</v>
      </c>
      <c r="J79" s="55">
        <v>9854047485</v>
      </c>
      <c r="K79" s="55" t="s">
        <v>356</v>
      </c>
      <c r="L79" s="55" t="s">
        <v>466</v>
      </c>
      <c r="M79" s="55">
        <v>9854533133</v>
      </c>
      <c r="N79" s="55" t="s">
        <v>467</v>
      </c>
      <c r="O79" s="55">
        <v>9859389861</v>
      </c>
      <c r="P79" s="56">
        <v>43431</v>
      </c>
      <c r="Q79" s="55" t="s">
        <v>78</v>
      </c>
      <c r="R79" s="55">
        <v>10</v>
      </c>
      <c r="S79" s="55" t="s">
        <v>76</v>
      </c>
      <c r="T79" s="15"/>
    </row>
    <row r="80" spans="1:20">
      <c r="A80" s="4">
        <v>76</v>
      </c>
      <c r="B80" s="14" t="s">
        <v>67</v>
      </c>
      <c r="C80" s="55" t="s">
        <v>413</v>
      </c>
      <c r="D80" s="55" t="s">
        <v>29</v>
      </c>
      <c r="E80" s="16">
        <v>411</v>
      </c>
      <c r="F80" s="55"/>
      <c r="G80" s="16">
        <v>29</v>
      </c>
      <c r="H80" s="16">
        <v>22</v>
      </c>
      <c r="I80" s="14">
        <f t="shared" si="1"/>
        <v>51</v>
      </c>
      <c r="J80" s="55">
        <v>9706372995</v>
      </c>
      <c r="K80" s="55" t="s">
        <v>470</v>
      </c>
      <c r="L80" s="55" t="s">
        <v>233</v>
      </c>
      <c r="M80" s="55">
        <v>9859183302</v>
      </c>
      <c r="N80" s="55" t="s">
        <v>234</v>
      </c>
      <c r="O80" s="55">
        <v>9577234799</v>
      </c>
      <c r="P80" s="56">
        <v>43431</v>
      </c>
      <c r="Q80" s="55" t="s">
        <v>78</v>
      </c>
      <c r="R80" s="55">
        <v>15</v>
      </c>
      <c r="S80" s="55" t="s">
        <v>76</v>
      </c>
      <c r="T80" s="15"/>
    </row>
    <row r="81" spans="1:20">
      <c r="A81" s="4">
        <v>77</v>
      </c>
      <c r="B81" s="14" t="s">
        <v>66</v>
      </c>
      <c r="C81" s="55" t="s">
        <v>414</v>
      </c>
      <c r="D81" s="55" t="s">
        <v>27</v>
      </c>
      <c r="E81" s="16">
        <v>18110728601</v>
      </c>
      <c r="F81" s="55" t="s">
        <v>72</v>
      </c>
      <c r="G81" s="16">
        <v>79</v>
      </c>
      <c r="H81" s="16">
        <v>81</v>
      </c>
      <c r="I81" s="14">
        <f t="shared" si="1"/>
        <v>160</v>
      </c>
      <c r="J81" s="55">
        <v>9707508102</v>
      </c>
      <c r="K81" s="55" t="s">
        <v>356</v>
      </c>
      <c r="L81" s="55" t="s">
        <v>466</v>
      </c>
      <c r="M81" s="55">
        <v>9854533133</v>
      </c>
      <c r="N81" s="55" t="s">
        <v>467</v>
      </c>
      <c r="O81" s="55">
        <v>9859389861</v>
      </c>
      <c r="P81" s="56">
        <v>43432</v>
      </c>
      <c r="Q81" s="55" t="s">
        <v>79</v>
      </c>
      <c r="R81" s="55">
        <v>12</v>
      </c>
      <c r="S81" s="55" t="s">
        <v>76</v>
      </c>
      <c r="T81" s="15"/>
    </row>
    <row r="82" spans="1:20">
      <c r="A82" s="4">
        <v>78</v>
      </c>
      <c r="B82" s="14" t="s">
        <v>66</v>
      </c>
      <c r="C82" s="55" t="s">
        <v>415</v>
      </c>
      <c r="D82" s="55" t="s">
        <v>29</v>
      </c>
      <c r="E82" s="16">
        <v>418</v>
      </c>
      <c r="F82" s="55"/>
      <c r="G82" s="16">
        <v>17</v>
      </c>
      <c r="H82" s="16">
        <v>15</v>
      </c>
      <c r="I82" s="14">
        <f t="shared" si="1"/>
        <v>32</v>
      </c>
      <c r="J82" s="55">
        <v>9859227839</v>
      </c>
      <c r="K82" s="55" t="s">
        <v>471</v>
      </c>
      <c r="L82" s="55" t="s">
        <v>228</v>
      </c>
      <c r="M82" s="55">
        <v>9613236070</v>
      </c>
      <c r="N82" s="55" t="s">
        <v>469</v>
      </c>
      <c r="O82" s="55">
        <v>7399489435</v>
      </c>
      <c r="P82" s="56">
        <v>43432</v>
      </c>
      <c r="Q82" s="55" t="s">
        <v>79</v>
      </c>
      <c r="R82" s="55">
        <v>13</v>
      </c>
      <c r="S82" s="55" t="s">
        <v>76</v>
      </c>
      <c r="T82" s="15"/>
    </row>
    <row r="83" spans="1:20">
      <c r="A83" s="4">
        <v>79</v>
      </c>
      <c r="B83" s="14" t="s">
        <v>67</v>
      </c>
      <c r="C83" s="55" t="s">
        <v>416</v>
      </c>
      <c r="D83" s="55" t="s">
        <v>27</v>
      </c>
      <c r="E83" s="16">
        <v>18110728801</v>
      </c>
      <c r="F83" s="55" t="s">
        <v>72</v>
      </c>
      <c r="G83" s="16">
        <v>77</v>
      </c>
      <c r="H83" s="16">
        <v>84</v>
      </c>
      <c r="I83" s="14">
        <f t="shared" si="1"/>
        <v>161</v>
      </c>
      <c r="J83" s="55">
        <v>9859925980</v>
      </c>
      <c r="K83" s="55" t="s">
        <v>356</v>
      </c>
      <c r="L83" s="55" t="s">
        <v>466</v>
      </c>
      <c r="M83" s="55">
        <v>9854533133</v>
      </c>
      <c r="N83" s="55" t="s">
        <v>467</v>
      </c>
      <c r="O83" s="55">
        <v>9859389861</v>
      </c>
      <c r="P83" s="56">
        <v>43432</v>
      </c>
      <c r="Q83" s="55" t="s">
        <v>79</v>
      </c>
      <c r="R83" s="55">
        <v>14</v>
      </c>
      <c r="S83" s="55" t="s">
        <v>76</v>
      </c>
      <c r="T83" s="15"/>
    </row>
    <row r="84" spans="1:20">
      <c r="A84" s="4">
        <v>80</v>
      </c>
      <c r="B84" s="14" t="s">
        <v>67</v>
      </c>
      <c r="C84" s="55" t="s">
        <v>417</v>
      </c>
      <c r="D84" s="55" t="s">
        <v>29</v>
      </c>
      <c r="E84" s="16">
        <v>420</v>
      </c>
      <c r="F84" s="55"/>
      <c r="G84" s="16">
        <v>23</v>
      </c>
      <c r="H84" s="16">
        <v>20</v>
      </c>
      <c r="I84" s="14">
        <f t="shared" si="1"/>
        <v>43</v>
      </c>
      <c r="J84" s="55">
        <v>9859312352</v>
      </c>
      <c r="K84" s="55" t="s">
        <v>471</v>
      </c>
      <c r="L84" s="55" t="s">
        <v>228</v>
      </c>
      <c r="M84" s="55">
        <v>9613236070</v>
      </c>
      <c r="N84" s="55" t="s">
        <v>469</v>
      </c>
      <c r="O84" s="55">
        <v>7399489435</v>
      </c>
      <c r="P84" s="56">
        <v>43432</v>
      </c>
      <c r="Q84" s="55" t="s">
        <v>79</v>
      </c>
      <c r="R84" s="55">
        <v>16</v>
      </c>
      <c r="S84" s="55" t="s">
        <v>76</v>
      </c>
      <c r="T84" s="15"/>
    </row>
    <row r="85" spans="1:20">
      <c r="A85" s="4">
        <v>81</v>
      </c>
      <c r="B85" s="14" t="s">
        <v>66</v>
      </c>
      <c r="C85" s="55" t="s">
        <v>178</v>
      </c>
      <c r="D85" s="55" t="s">
        <v>27</v>
      </c>
      <c r="E85" s="16">
        <v>18110703001</v>
      </c>
      <c r="F85" s="55" t="s">
        <v>72</v>
      </c>
      <c r="G85" s="16">
        <v>37</v>
      </c>
      <c r="H85" s="16">
        <v>33</v>
      </c>
      <c r="I85" s="14">
        <f t="shared" si="1"/>
        <v>70</v>
      </c>
      <c r="J85" s="55">
        <v>9854372581</v>
      </c>
      <c r="K85" s="55" t="s">
        <v>472</v>
      </c>
      <c r="L85" s="55" t="s">
        <v>219</v>
      </c>
      <c r="M85" s="55">
        <v>9854569522</v>
      </c>
      <c r="N85" s="55" t="s">
        <v>232</v>
      </c>
      <c r="O85" s="55">
        <v>9859913681</v>
      </c>
      <c r="P85" s="56">
        <v>43433</v>
      </c>
      <c r="Q85" s="55" t="s">
        <v>80</v>
      </c>
      <c r="R85" s="55">
        <v>43</v>
      </c>
      <c r="S85" s="55" t="s">
        <v>76</v>
      </c>
      <c r="T85" s="15"/>
    </row>
    <row r="86" spans="1:20">
      <c r="A86" s="4">
        <v>82</v>
      </c>
      <c r="B86" s="14" t="s">
        <v>66</v>
      </c>
      <c r="C86" s="55" t="s">
        <v>179</v>
      </c>
      <c r="D86" s="55" t="s">
        <v>27</v>
      </c>
      <c r="E86" s="16">
        <v>18110703501</v>
      </c>
      <c r="F86" s="55" t="s">
        <v>72</v>
      </c>
      <c r="G86" s="16">
        <v>27</v>
      </c>
      <c r="H86" s="16">
        <v>17</v>
      </c>
      <c r="I86" s="14">
        <f t="shared" si="1"/>
        <v>44</v>
      </c>
      <c r="J86" s="55">
        <v>9678203002</v>
      </c>
      <c r="K86" s="55" t="s">
        <v>472</v>
      </c>
      <c r="L86" s="55" t="s">
        <v>219</v>
      </c>
      <c r="M86" s="55">
        <v>9854569522</v>
      </c>
      <c r="N86" s="55" t="s">
        <v>232</v>
      </c>
      <c r="O86" s="55">
        <v>9859913681</v>
      </c>
      <c r="P86" s="56">
        <v>43433</v>
      </c>
      <c r="Q86" s="55" t="s">
        <v>80</v>
      </c>
      <c r="R86" s="55">
        <v>45</v>
      </c>
      <c r="S86" s="55" t="s">
        <v>76</v>
      </c>
      <c r="T86" s="15"/>
    </row>
    <row r="87" spans="1:20">
      <c r="A87" s="4">
        <v>83</v>
      </c>
      <c r="B87" s="14" t="s">
        <v>67</v>
      </c>
      <c r="C87" s="55" t="s">
        <v>180</v>
      </c>
      <c r="D87" s="55" t="s">
        <v>27</v>
      </c>
      <c r="E87" s="16">
        <v>18110703101</v>
      </c>
      <c r="F87" s="55" t="s">
        <v>72</v>
      </c>
      <c r="G87" s="16">
        <v>20</v>
      </c>
      <c r="H87" s="16">
        <v>34</v>
      </c>
      <c r="I87" s="14">
        <f t="shared" si="1"/>
        <v>54</v>
      </c>
      <c r="J87" s="55" t="s">
        <v>84</v>
      </c>
      <c r="K87" s="55" t="s">
        <v>472</v>
      </c>
      <c r="L87" s="55" t="s">
        <v>219</v>
      </c>
      <c r="M87" s="55">
        <v>9854569522</v>
      </c>
      <c r="N87" s="55" t="s">
        <v>232</v>
      </c>
      <c r="O87" s="55">
        <v>9859913681</v>
      </c>
      <c r="P87" s="56">
        <v>43433</v>
      </c>
      <c r="Q87" s="55" t="s">
        <v>80</v>
      </c>
      <c r="R87" s="55">
        <v>46</v>
      </c>
      <c r="S87" s="55" t="s">
        <v>76</v>
      </c>
      <c r="T87" s="15"/>
    </row>
    <row r="88" spans="1:20">
      <c r="A88" s="4">
        <v>84</v>
      </c>
      <c r="B88" s="14" t="s">
        <v>67</v>
      </c>
      <c r="C88" s="55" t="s">
        <v>181</v>
      </c>
      <c r="D88" s="55" t="s">
        <v>27</v>
      </c>
      <c r="E88" s="16">
        <v>18110703103</v>
      </c>
      <c r="F88" s="55" t="s">
        <v>267</v>
      </c>
      <c r="G88" s="16">
        <v>29</v>
      </c>
      <c r="H88" s="16">
        <v>37</v>
      </c>
      <c r="I88" s="14">
        <f t="shared" si="1"/>
        <v>66</v>
      </c>
      <c r="J88" s="55">
        <v>9859813573</v>
      </c>
      <c r="K88" s="55" t="s">
        <v>472</v>
      </c>
      <c r="L88" s="55" t="s">
        <v>219</v>
      </c>
      <c r="M88" s="55">
        <v>9854569522</v>
      </c>
      <c r="N88" s="55" t="s">
        <v>232</v>
      </c>
      <c r="O88" s="55">
        <v>9859913681</v>
      </c>
      <c r="P88" s="56">
        <v>43433</v>
      </c>
      <c r="Q88" s="55" t="s">
        <v>80</v>
      </c>
      <c r="R88" s="55">
        <v>43</v>
      </c>
      <c r="S88" s="55" t="s">
        <v>76</v>
      </c>
      <c r="T88" s="15"/>
    </row>
    <row r="89" spans="1:20">
      <c r="A89" s="4">
        <v>85</v>
      </c>
      <c r="B89" s="14" t="s">
        <v>66</v>
      </c>
      <c r="C89" s="55" t="s">
        <v>138</v>
      </c>
      <c r="D89" s="55" t="s">
        <v>27</v>
      </c>
      <c r="E89" s="16">
        <v>18110733401</v>
      </c>
      <c r="F89" s="55" t="s">
        <v>72</v>
      </c>
      <c r="G89" s="16">
        <v>26</v>
      </c>
      <c r="H89" s="16">
        <v>23</v>
      </c>
      <c r="I89" s="14">
        <f t="shared" si="1"/>
        <v>49</v>
      </c>
      <c r="J89" s="55">
        <v>9854762234</v>
      </c>
      <c r="K89" s="55" t="s">
        <v>472</v>
      </c>
      <c r="L89" s="55" t="s">
        <v>473</v>
      </c>
      <c r="M89" s="55">
        <v>9854607334</v>
      </c>
      <c r="N89" s="55" t="s">
        <v>474</v>
      </c>
      <c r="O89" s="55">
        <v>9508230642</v>
      </c>
      <c r="P89" s="56">
        <v>43434</v>
      </c>
      <c r="Q89" s="55" t="s">
        <v>81</v>
      </c>
      <c r="R89" s="55">
        <v>43</v>
      </c>
      <c r="S89" s="55" t="s">
        <v>76</v>
      </c>
      <c r="T89" s="15"/>
    </row>
    <row r="90" spans="1:20">
      <c r="A90" s="4">
        <v>86</v>
      </c>
      <c r="B90" s="14" t="s">
        <v>66</v>
      </c>
      <c r="C90" s="55" t="s">
        <v>137</v>
      </c>
      <c r="D90" s="55" t="s">
        <v>27</v>
      </c>
      <c r="E90" s="16">
        <v>18110702901</v>
      </c>
      <c r="F90" s="55" t="s">
        <v>72</v>
      </c>
      <c r="G90" s="16">
        <v>24</v>
      </c>
      <c r="H90" s="16">
        <v>15</v>
      </c>
      <c r="I90" s="14">
        <f t="shared" si="1"/>
        <v>39</v>
      </c>
      <c r="J90" s="55">
        <v>9706651233</v>
      </c>
      <c r="K90" s="55" t="s">
        <v>472</v>
      </c>
      <c r="L90" s="55" t="s">
        <v>473</v>
      </c>
      <c r="M90" s="55">
        <v>9854607334</v>
      </c>
      <c r="N90" s="55" t="s">
        <v>474</v>
      </c>
      <c r="O90" s="55">
        <v>9508230642</v>
      </c>
      <c r="P90" s="56">
        <v>43434</v>
      </c>
      <c r="Q90" s="55" t="s">
        <v>81</v>
      </c>
      <c r="R90" s="55">
        <v>44</v>
      </c>
      <c r="S90" s="55" t="s">
        <v>76</v>
      </c>
      <c r="T90" s="15"/>
    </row>
    <row r="91" spans="1:20">
      <c r="A91" s="4">
        <v>87</v>
      </c>
      <c r="B91" s="14" t="s">
        <v>67</v>
      </c>
      <c r="C91" s="55" t="s">
        <v>418</v>
      </c>
      <c r="D91" s="55" t="s">
        <v>27</v>
      </c>
      <c r="E91" s="16">
        <v>18110702902</v>
      </c>
      <c r="F91" s="55" t="s">
        <v>72</v>
      </c>
      <c r="G91" s="16">
        <v>37</v>
      </c>
      <c r="H91" s="16">
        <v>31</v>
      </c>
      <c r="I91" s="14">
        <f t="shared" si="1"/>
        <v>68</v>
      </c>
      <c r="J91" s="55">
        <v>9085425980</v>
      </c>
      <c r="K91" s="55" t="s">
        <v>472</v>
      </c>
      <c r="L91" s="55" t="s">
        <v>473</v>
      </c>
      <c r="M91" s="55">
        <v>9854607334</v>
      </c>
      <c r="N91" s="55" t="s">
        <v>474</v>
      </c>
      <c r="O91" s="55">
        <v>9508230642</v>
      </c>
      <c r="P91" s="56">
        <v>43434</v>
      </c>
      <c r="Q91" s="55" t="s">
        <v>81</v>
      </c>
      <c r="R91" s="55">
        <v>44</v>
      </c>
      <c r="S91" s="55" t="s">
        <v>76</v>
      </c>
      <c r="T91" s="15"/>
    </row>
    <row r="92" spans="1:20">
      <c r="A92" s="4">
        <v>88</v>
      </c>
      <c r="B92" s="14" t="s">
        <v>67</v>
      </c>
      <c r="C92" s="55" t="s">
        <v>419</v>
      </c>
      <c r="D92" s="55" t="s">
        <v>27</v>
      </c>
      <c r="E92" s="16">
        <v>18110702903</v>
      </c>
      <c r="F92" s="55" t="s">
        <v>72</v>
      </c>
      <c r="G92" s="16">
        <v>15</v>
      </c>
      <c r="H92" s="16">
        <v>12</v>
      </c>
      <c r="I92" s="14">
        <f t="shared" si="1"/>
        <v>27</v>
      </c>
      <c r="J92" s="55">
        <v>9854647567</v>
      </c>
      <c r="K92" s="55" t="s">
        <v>472</v>
      </c>
      <c r="L92" s="55" t="s">
        <v>473</v>
      </c>
      <c r="M92" s="55">
        <v>9854607334</v>
      </c>
      <c r="N92" s="55" t="s">
        <v>474</v>
      </c>
      <c r="O92" s="55">
        <v>9508230642</v>
      </c>
      <c r="P92" s="56">
        <v>43434</v>
      </c>
      <c r="Q92" s="55" t="s">
        <v>81</v>
      </c>
      <c r="R92" s="55">
        <v>44</v>
      </c>
      <c r="S92" s="55" t="s">
        <v>76</v>
      </c>
      <c r="T92" s="15"/>
    </row>
    <row r="93" spans="1:20">
      <c r="A93" s="4">
        <v>89</v>
      </c>
      <c r="B93" s="14"/>
      <c r="C93" s="15"/>
      <c r="D93" s="15"/>
      <c r="E93" s="16"/>
      <c r="F93" s="15"/>
      <c r="G93" s="16"/>
      <c r="H93" s="16"/>
      <c r="I93" s="14">
        <f t="shared" si="1"/>
        <v>0</v>
      </c>
      <c r="J93" s="15"/>
      <c r="K93" s="15"/>
      <c r="L93" s="15"/>
      <c r="M93" s="15"/>
      <c r="N93" s="15"/>
      <c r="O93" s="15"/>
      <c r="P93" s="21"/>
      <c r="Q93" s="15"/>
      <c r="R93" s="15"/>
      <c r="S93" s="15"/>
      <c r="T93" s="15"/>
    </row>
    <row r="94" spans="1:20">
      <c r="A94" s="4">
        <v>90</v>
      </c>
      <c r="B94" s="14"/>
      <c r="C94" s="15"/>
      <c r="D94" s="15"/>
      <c r="E94" s="16"/>
      <c r="F94" s="15"/>
      <c r="G94" s="16"/>
      <c r="H94" s="16"/>
      <c r="I94" s="14">
        <f t="shared" si="1"/>
        <v>0</v>
      </c>
      <c r="J94" s="15"/>
      <c r="K94" s="15"/>
      <c r="L94" s="15"/>
      <c r="M94" s="15"/>
      <c r="N94" s="15"/>
      <c r="O94" s="15"/>
      <c r="P94" s="21"/>
      <c r="Q94" s="15"/>
      <c r="R94" s="15"/>
      <c r="S94" s="15"/>
      <c r="T94" s="15"/>
    </row>
    <row r="95" spans="1:20">
      <c r="A95" s="4">
        <v>91</v>
      </c>
      <c r="B95" s="14"/>
      <c r="C95" s="15"/>
      <c r="D95" s="15"/>
      <c r="E95" s="16"/>
      <c r="F95" s="15"/>
      <c r="G95" s="16"/>
      <c r="H95" s="16"/>
      <c r="I95" s="14">
        <f t="shared" si="1"/>
        <v>0</v>
      </c>
      <c r="J95" s="15"/>
      <c r="K95" s="15"/>
      <c r="L95" s="15"/>
      <c r="M95" s="15"/>
      <c r="N95" s="15"/>
      <c r="O95" s="15"/>
      <c r="P95" s="21"/>
      <c r="Q95" s="15"/>
      <c r="R95" s="15"/>
      <c r="S95" s="15"/>
      <c r="T95" s="15"/>
    </row>
    <row r="96" spans="1:20">
      <c r="A96" s="4">
        <v>92</v>
      </c>
      <c r="B96" s="14"/>
      <c r="C96" s="15"/>
      <c r="D96" s="15"/>
      <c r="E96" s="16"/>
      <c r="F96" s="15"/>
      <c r="G96" s="16"/>
      <c r="H96" s="16"/>
      <c r="I96" s="14">
        <f t="shared" si="1"/>
        <v>0</v>
      </c>
      <c r="J96" s="15"/>
      <c r="K96" s="15"/>
      <c r="L96" s="15"/>
      <c r="M96" s="15"/>
      <c r="N96" s="15"/>
      <c r="O96" s="15"/>
      <c r="P96" s="21"/>
      <c r="Q96" s="15"/>
      <c r="R96" s="15"/>
      <c r="S96" s="15"/>
      <c r="T96" s="15"/>
    </row>
    <row r="97" spans="1:20">
      <c r="A97" s="4">
        <v>93</v>
      </c>
      <c r="B97" s="14"/>
      <c r="C97" s="15"/>
      <c r="D97" s="15"/>
      <c r="E97" s="16"/>
      <c r="F97" s="15"/>
      <c r="G97" s="16"/>
      <c r="H97" s="16"/>
      <c r="I97" s="14">
        <f t="shared" si="1"/>
        <v>0</v>
      </c>
      <c r="J97" s="15"/>
      <c r="K97" s="15"/>
      <c r="L97" s="15"/>
      <c r="M97" s="15"/>
      <c r="N97" s="15"/>
      <c r="O97" s="15"/>
      <c r="P97" s="21"/>
      <c r="Q97" s="15"/>
      <c r="R97" s="15"/>
      <c r="S97" s="15"/>
      <c r="T97" s="15"/>
    </row>
    <row r="98" spans="1:20">
      <c r="A98" s="4">
        <v>94</v>
      </c>
      <c r="B98" s="14"/>
      <c r="C98" s="15"/>
      <c r="D98" s="15"/>
      <c r="E98" s="16"/>
      <c r="F98" s="15"/>
      <c r="G98" s="16"/>
      <c r="H98" s="16"/>
      <c r="I98" s="14">
        <f t="shared" si="1"/>
        <v>0</v>
      </c>
      <c r="J98" s="15"/>
      <c r="K98" s="15"/>
      <c r="L98" s="15"/>
      <c r="M98" s="15"/>
      <c r="N98" s="15"/>
      <c r="O98" s="15"/>
      <c r="P98" s="21"/>
      <c r="Q98" s="15"/>
      <c r="R98" s="15"/>
      <c r="S98" s="15"/>
      <c r="T98" s="15"/>
    </row>
    <row r="99" spans="1:20">
      <c r="A99" s="4">
        <v>95</v>
      </c>
      <c r="B99" s="14"/>
      <c r="C99" s="15"/>
      <c r="D99" s="15"/>
      <c r="E99" s="16"/>
      <c r="F99" s="15"/>
      <c r="G99" s="16"/>
      <c r="H99" s="16"/>
      <c r="I99" s="14">
        <f t="shared" si="1"/>
        <v>0</v>
      </c>
      <c r="J99" s="15"/>
      <c r="K99" s="15"/>
      <c r="L99" s="15"/>
      <c r="M99" s="15"/>
      <c r="N99" s="15"/>
      <c r="O99" s="15"/>
      <c r="P99" s="21"/>
      <c r="Q99" s="15"/>
      <c r="R99" s="15"/>
      <c r="S99" s="15"/>
      <c r="T99" s="15"/>
    </row>
    <row r="100" spans="1:20">
      <c r="A100" s="4">
        <v>96</v>
      </c>
      <c r="B100" s="14"/>
      <c r="C100" s="15"/>
      <c r="D100" s="15"/>
      <c r="E100" s="16"/>
      <c r="F100" s="15"/>
      <c r="G100" s="16"/>
      <c r="H100" s="16"/>
      <c r="I100" s="14">
        <f t="shared" si="1"/>
        <v>0</v>
      </c>
      <c r="J100" s="15"/>
      <c r="K100" s="15"/>
      <c r="L100" s="15"/>
      <c r="M100" s="15"/>
      <c r="N100" s="15"/>
      <c r="O100" s="15"/>
      <c r="P100" s="21"/>
      <c r="Q100" s="15"/>
      <c r="R100" s="15"/>
      <c r="S100" s="15"/>
      <c r="T100" s="15"/>
    </row>
    <row r="101" spans="1:20">
      <c r="A101" s="4">
        <v>97</v>
      </c>
      <c r="B101" s="14"/>
      <c r="C101" s="15"/>
      <c r="D101" s="15"/>
      <c r="E101" s="16"/>
      <c r="F101" s="15"/>
      <c r="G101" s="16"/>
      <c r="H101" s="16"/>
      <c r="I101" s="14">
        <f t="shared" si="1"/>
        <v>0</v>
      </c>
      <c r="J101" s="15"/>
      <c r="K101" s="15"/>
      <c r="L101" s="15"/>
      <c r="M101" s="15"/>
      <c r="N101" s="15"/>
      <c r="O101" s="15"/>
      <c r="P101" s="21"/>
      <c r="Q101" s="15"/>
      <c r="R101" s="15"/>
      <c r="S101" s="15"/>
      <c r="T101" s="15"/>
    </row>
    <row r="102" spans="1:20">
      <c r="A102" s="4">
        <v>98</v>
      </c>
      <c r="B102" s="14"/>
      <c r="C102" s="15"/>
      <c r="D102" s="15"/>
      <c r="E102" s="16"/>
      <c r="F102" s="15"/>
      <c r="G102" s="16"/>
      <c r="H102" s="16"/>
      <c r="I102" s="14">
        <f t="shared" si="1"/>
        <v>0</v>
      </c>
      <c r="J102" s="15"/>
      <c r="K102" s="15"/>
      <c r="L102" s="15"/>
      <c r="M102" s="15"/>
      <c r="N102" s="15"/>
      <c r="O102" s="15"/>
      <c r="P102" s="21"/>
      <c r="Q102" s="15"/>
      <c r="R102" s="15"/>
      <c r="S102" s="15"/>
      <c r="T102" s="15"/>
    </row>
    <row r="103" spans="1:20">
      <c r="A103" s="4">
        <v>99</v>
      </c>
      <c r="B103" s="14"/>
      <c r="C103" s="15"/>
      <c r="D103" s="15"/>
      <c r="E103" s="16"/>
      <c r="F103" s="15"/>
      <c r="G103" s="16"/>
      <c r="H103" s="16"/>
      <c r="I103" s="14">
        <f t="shared" si="1"/>
        <v>0</v>
      </c>
      <c r="J103" s="15"/>
      <c r="K103" s="15"/>
      <c r="L103" s="15"/>
      <c r="M103" s="15"/>
      <c r="N103" s="15"/>
      <c r="O103" s="15"/>
      <c r="P103" s="21"/>
      <c r="Q103" s="15"/>
      <c r="R103" s="15"/>
      <c r="S103" s="15"/>
      <c r="T103" s="15"/>
    </row>
    <row r="104" spans="1:20">
      <c r="A104" s="4">
        <v>100</v>
      </c>
      <c r="B104" s="14"/>
      <c r="C104" s="15"/>
      <c r="D104" s="15"/>
      <c r="E104" s="16"/>
      <c r="F104" s="15"/>
      <c r="G104" s="16"/>
      <c r="H104" s="16"/>
      <c r="I104" s="14">
        <f t="shared" si="1"/>
        <v>0</v>
      </c>
      <c r="J104" s="15"/>
      <c r="K104" s="15"/>
      <c r="L104" s="15"/>
      <c r="M104" s="15"/>
      <c r="N104" s="15"/>
      <c r="O104" s="15"/>
      <c r="P104" s="21"/>
      <c r="Q104" s="15"/>
      <c r="R104" s="15"/>
      <c r="S104" s="15"/>
      <c r="T104" s="15"/>
    </row>
    <row r="105" spans="1:20">
      <c r="A105" s="4">
        <v>101</v>
      </c>
      <c r="B105" s="14"/>
      <c r="C105" s="15"/>
      <c r="D105" s="15"/>
      <c r="E105" s="16"/>
      <c r="F105" s="15"/>
      <c r="G105" s="16"/>
      <c r="H105" s="16"/>
      <c r="I105" s="14">
        <f t="shared" si="1"/>
        <v>0</v>
      </c>
      <c r="J105" s="15"/>
      <c r="K105" s="15"/>
      <c r="L105" s="15"/>
      <c r="M105" s="15"/>
      <c r="N105" s="15"/>
      <c r="O105" s="15"/>
      <c r="P105" s="21"/>
      <c r="Q105" s="15"/>
      <c r="R105" s="15"/>
      <c r="S105" s="15"/>
      <c r="T105" s="15"/>
    </row>
    <row r="106" spans="1:20">
      <c r="A106" s="4">
        <v>102</v>
      </c>
      <c r="B106" s="14"/>
      <c r="C106" s="15"/>
      <c r="D106" s="15"/>
      <c r="E106" s="16"/>
      <c r="F106" s="15"/>
      <c r="G106" s="16"/>
      <c r="H106" s="16"/>
      <c r="I106" s="14">
        <f t="shared" si="1"/>
        <v>0</v>
      </c>
      <c r="J106" s="15"/>
      <c r="K106" s="15"/>
      <c r="L106" s="15"/>
      <c r="M106" s="15"/>
      <c r="N106" s="15"/>
      <c r="O106" s="15"/>
      <c r="P106" s="21"/>
      <c r="Q106" s="15"/>
      <c r="R106" s="15"/>
      <c r="S106" s="15"/>
      <c r="T106" s="15"/>
    </row>
    <row r="107" spans="1:20">
      <c r="A107" s="4">
        <v>103</v>
      </c>
      <c r="B107" s="14"/>
      <c r="C107" s="15"/>
      <c r="D107" s="15"/>
      <c r="E107" s="16"/>
      <c r="F107" s="15"/>
      <c r="G107" s="16"/>
      <c r="H107" s="16"/>
      <c r="I107" s="14">
        <f t="shared" si="1"/>
        <v>0</v>
      </c>
      <c r="J107" s="15"/>
      <c r="K107" s="15"/>
      <c r="L107" s="15"/>
      <c r="M107" s="15"/>
      <c r="N107" s="15"/>
      <c r="O107" s="15"/>
      <c r="P107" s="21"/>
      <c r="Q107" s="15"/>
      <c r="R107" s="15"/>
      <c r="S107" s="15"/>
      <c r="T107" s="15"/>
    </row>
    <row r="108" spans="1:20">
      <c r="A108" s="4">
        <v>104</v>
      </c>
      <c r="B108" s="14"/>
      <c r="C108" s="15"/>
      <c r="D108" s="15"/>
      <c r="E108" s="16"/>
      <c r="F108" s="15"/>
      <c r="G108" s="16"/>
      <c r="H108" s="16"/>
      <c r="I108" s="14">
        <f t="shared" si="1"/>
        <v>0</v>
      </c>
      <c r="J108" s="15"/>
      <c r="K108" s="15"/>
      <c r="L108" s="15"/>
      <c r="M108" s="15"/>
      <c r="N108" s="15"/>
      <c r="O108" s="15"/>
      <c r="P108" s="21"/>
      <c r="Q108" s="15"/>
      <c r="R108" s="15"/>
      <c r="S108" s="15"/>
      <c r="T108" s="15"/>
    </row>
    <row r="109" spans="1:20">
      <c r="A109" s="4">
        <v>105</v>
      </c>
      <c r="B109" s="14"/>
      <c r="C109" s="15"/>
      <c r="D109" s="15"/>
      <c r="E109" s="16"/>
      <c r="F109" s="15"/>
      <c r="G109" s="16"/>
      <c r="H109" s="16"/>
      <c r="I109" s="14">
        <f t="shared" si="1"/>
        <v>0</v>
      </c>
      <c r="J109" s="15"/>
      <c r="K109" s="15"/>
      <c r="L109" s="15"/>
      <c r="M109" s="15"/>
      <c r="N109" s="15"/>
      <c r="O109" s="15"/>
      <c r="P109" s="21"/>
      <c r="Q109" s="15"/>
      <c r="R109" s="15"/>
      <c r="S109" s="15"/>
      <c r="T109" s="15"/>
    </row>
    <row r="110" spans="1:20">
      <c r="A110" s="4">
        <v>106</v>
      </c>
      <c r="B110" s="14"/>
      <c r="C110" s="15"/>
      <c r="D110" s="15"/>
      <c r="E110" s="16"/>
      <c r="F110" s="15"/>
      <c r="G110" s="16"/>
      <c r="H110" s="16"/>
      <c r="I110" s="14">
        <f t="shared" si="1"/>
        <v>0</v>
      </c>
      <c r="J110" s="15"/>
      <c r="K110" s="15"/>
      <c r="L110" s="15"/>
      <c r="M110" s="15"/>
      <c r="N110" s="15"/>
      <c r="O110" s="15"/>
      <c r="P110" s="21"/>
      <c r="Q110" s="15"/>
      <c r="R110" s="15"/>
      <c r="S110" s="15"/>
      <c r="T110" s="15"/>
    </row>
    <row r="111" spans="1:20">
      <c r="A111" s="4">
        <v>107</v>
      </c>
      <c r="B111" s="14"/>
      <c r="C111" s="15"/>
      <c r="D111" s="15"/>
      <c r="E111" s="16"/>
      <c r="F111" s="15"/>
      <c r="G111" s="16"/>
      <c r="H111" s="16"/>
      <c r="I111" s="14">
        <f t="shared" si="1"/>
        <v>0</v>
      </c>
      <c r="J111" s="15"/>
      <c r="K111" s="15"/>
      <c r="L111" s="15"/>
      <c r="M111" s="15"/>
      <c r="N111" s="15"/>
      <c r="O111" s="15"/>
      <c r="P111" s="21"/>
      <c r="Q111" s="15"/>
      <c r="R111" s="15"/>
      <c r="S111" s="15"/>
      <c r="T111" s="15"/>
    </row>
    <row r="112" spans="1:20">
      <c r="A112" s="4">
        <v>108</v>
      </c>
      <c r="B112" s="14"/>
      <c r="C112" s="15"/>
      <c r="D112" s="15"/>
      <c r="E112" s="16"/>
      <c r="F112" s="15"/>
      <c r="G112" s="16"/>
      <c r="H112" s="16"/>
      <c r="I112" s="14">
        <f t="shared" si="1"/>
        <v>0</v>
      </c>
      <c r="J112" s="15"/>
      <c r="K112" s="15"/>
      <c r="L112" s="15"/>
      <c r="M112" s="15"/>
      <c r="N112" s="15"/>
      <c r="O112" s="15"/>
      <c r="P112" s="21"/>
      <c r="Q112" s="15"/>
      <c r="R112" s="15"/>
      <c r="S112" s="15"/>
      <c r="T112" s="15"/>
    </row>
    <row r="113" spans="1:20">
      <c r="A113" s="4">
        <v>109</v>
      </c>
      <c r="B113" s="14"/>
      <c r="C113" s="15"/>
      <c r="D113" s="15"/>
      <c r="E113" s="16"/>
      <c r="F113" s="15"/>
      <c r="G113" s="16"/>
      <c r="H113" s="16"/>
      <c r="I113" s="14">
        <f t="shared" si="1"/>
        <v>0</v>
      </c>
      <c r="J113" s="15"/>
      <c r="K113" s="15"/>
      <c r="L113" s="15"/>
      <c r="M113" s="15"/>
      <c r="N113" s="15"/>
      <c r="O113" s="15"/>
      <c r="P113" s="21"/>
      <c r="Q113" s="15"/>
      <c r="R113" s="15"/>
      <c r="S113" s="15"/>
      <c r="T113" s="15"/>
    </row>
    <row r="114" spans="1:20">
      <c r="A114" s="4">
        <v>110</v>
      </c>
      <c r="B114" s="14"/>
      <c r="C114" s="15"/>
      <c r="D114" s="15"/>
      <c r="E114" s="16"/>
      <c r="F114" s="15"/>
      <c r="G114" s="16"/>
      <c r="H114" s="16"/>
      <c r="I114" s="14">
        <f t="shared" si="1"/>
        <v>0</v>
      </c>
      <c r="J114" s="15"/>
      <c r="K114" s="15"/>
      <c r="L114" s="15"/>
      <c r="M114" s="15"/>
      <c r="N114" s="15"/>
      <c r="O114" s="15"/>
      <c r="P114" s="21"/>
      <c r="Q114" s="15"/>
      <c r="R114" s="15"/>
      <c r="S114" s="15"/>
      <c r="T114" s="15"/>
    </row>
    <row r="115" spans="1:20">
      <c r="A115" s="4">
        <v>111</v>
      </c>
      <c r="B115" s="14"/>
      <c r="C115" s="15"/>
      <c r="D115" s="15"/>
      <c r="E115" s="16"/>
      <c r="F115" s="15"/>
      <c r="G115" s="16"/>
      <c r="H115" s="16"/>
      <c r="I115" s="14">
        <f t="shared" si="1"/>
        <v>0</v>
      </c>
      <c r="J115" s="15"/>
      <c r="K115" s="15"/>
      <c r="L115" s="15"/>
      <c r="M115" s="15"/>
      <c r="N115" s="15"/>
      <c r="O115" s="15"/>
      <c r="P115" s="21"/>
      <c r="Q115" s="15"/>
      <c r="R115" s="15"/>
      <c r="S115" s="15"/>
      <c r="T115" s="15"/>
    </row>
    <row r="116" spans="1:20">
      <c r="A116" s="4">
        <v>112</v>
      </c>
      <c r="B116" s="14"/>
      <c r="C116" s="15"/>
      <c r="D116" s="15"/>
      <c r="E116" s="16"/>
      <c r="F116" s="15"/>
      <c r="G116" s="16"/>
      <c r="H116" s="16"/>
      <c r="I116" s="14">
        <f t="shared" si="1"/>
        <v>0</v>
      </c>
      <c r="J116" s="15"/>
      <c r="K116" s="15"/>
      <c r="L116" s="15"/>
      <c r="M116" s="15"/>
      <c r="N116" s="15"/>
      <c r="O116" s="15"/>
      <c r="P116" s="21"/>
      <c r="Q116" s="15"/>
      <c r="R116" s="15"/>
      <c r="S116" s="15"/>
      <c r="T116" s="15"/>
    </row>
    <row r="117" spans="1:20">
      <c r="A117" s="4">
        <v>113</v>
      </c>
      <c r="B117" s="14"/>
      <c r="C117" s="15"/>
      <c r="D117" s="15"/>
      <c r="E117" s="16"/>
      <c r="F117" s="15"/>
      <c r="G117" s="16"/>
      <c r="H117" s="16"/>
      <c r="I117" s="14">
        <f t="shared" si="1"/>
        <v>0</v>
      </c>
      <c r="J117" s="15"/>
      <c r="K117" s="15"/>
      <c r="L117" s="15"/>
      <c r="M117" s="15"/>
      <c r="N117" s="15"/>
      <c r="O117" s="15"/>
      <c r="P117" s="21"/>
      <c r="Q117" s="15"/>
      <c r="R117" s="15"/>
      <c r="S117" s="15"/>
      <c r="T117" s="15"/>
    </row>
    <row r="118" spans="1:20">
      <c r="A118" s="4">
        <v>114</v>
      </c>
      <c r="B118" s="14"/>
      <c r="C118" s="15"/>
      <c r="D118" s="15"/>
      <c r="E118" s="16"/>
      <c r="F118" s="15"/>
      <c r="G118" s="16"/>
      <c r="H118" s="16"/>
      <c r="I118" s="14">
        <f t="shared" si="1"/>
        <v>0</v>
      </c>
      <c r="J118" s="15"/>
      <c r="K118" s="15"/>
      <c r="L118" s="15"/>
      <c r="M118" s="15"/>
      <c r="N118" s="15"/>
      <c r="O118" s="15"/>
      <c r="P118" s="21"/>
      <c r="Q118" s="15"/>
      <c r="R118" s="15"/>
      <c r="S118" s="15"/>
      <c r="T118" s="15"/>
    </row>
    <row r="119" spans="1:20">
      <c r="A119" s="4">
        <v>115</v>
      </c>
      <c r="B119" s="14"/>
      <c r="C119" s="15"/>
      <c r="D119" s="15"/>
      <c r="E119" s="16"/>
      <c r="F119" s="15"/>
      <c r="G119" s="16"/>
      <c r="H119" s="16"/>
      <c r="I119" s="14">
        <f t="shared" si="1"/>
        <v>0</v>
      </c>
      <c r="J119" s="15"/>
      <c r="K119" s="15"/>
      <c r="L119" s="15"/>
      <c r="M119" s="15"/>
      <c r="N119" s="15"/>
      <c r="O119" s="15"/>
      <c r="P119" s="21"/>
      <c r="Q119" s="15"/>
      <c r="R119" s="15"/>
      <c r="S119" s="15"/>
      <c r="T119" s="15"/>
    </row>
    <row r="120" spans="1:20">
      <c r="A120" s="4">
        <v>116</v>
      </c>
      <c r="B120" s="14"/>
      <c r="C120" s="15"/>
      <c r="D120" s="15"/>
      <c r="E120" s="16"/>
      <c r="F120" s="15"/>
      <c r="G120" s="16"/>
      <c r="H120" s="16"/>
      <c r="I120" s="14">
        <f t="shared" si="1"/>
        <v>0</v>
      </c>
      <c r="J120" s="15"/>
      <c r="K120" s="15"/>
      <c r="L120" s="15"/>
      <c r="M120" s="15"/>
      <c r="N120" s="15"/>
      <c r="O120" s="15"/>
      <c r="P120" s="21"/>
      <c r="Q120" s="15"/>
      <c r="R120" s="15"/>
      <c r="S120" s="15"/>
      <c r="T120" s="15"/>
    </row>
    <row r="121" spans="1:20">
      <c r="A121" s="4">
        <v>117</v>
      </c>
      <c r="B121" s="14"/>
      <c r="C121" s="15"/>
      <c r="D121" s="15"/>
      <c r="E121" s="16"/>
      <c r="F121" s="15"/>
      <c r="G121" s="16"/>
      <c r="H121" s="16"/>
      <c r="I121" s="14">
        <f t="shared" si="1"/>
        <v>0</v>
      </c>
      <c r="J121" s="15"/>
      <c r="K121" s="15"/>
      <c r="L121" s="15"/>
      <c r="M121" s="15"/>
      <c r="N121" s="15"/>
      <c r="O121" s="15"/>
      <c r="P121" s="21"/>
      <c r="Q121" s="15"/>
      <c r="R121" s="15"/>
      <c r="S121" s="15"/>
      <c r="T121" s="15"/>
    </row>
    <row r="122" spans="1:20">
      <c r="A122" s="4">
        <v>118</v>
      </c>
      <c r="B122" s="14"/>
      <c r="C122" s="15"/>
      <c r="D122" s="15"/>
      <c r="E122" s="16"/>
      <c r="F122" s="15"/>
      <c r="G122" s="16"/>
      <c r="H122" s="16"/>
      <c r="I122" s="14">
        <f t="shared" si="1"/>
        <v>0</v>
      </c>
      <c r="J122" s="15"/>
      <c r="K122" s="15"/>
      <c r="L122" s="15"/>
      <c r="M122" s="15"/>
      <c r="N122" s="15"/>
      <c r="O122" s="15"/>
      <c r="P122" s="21"/>
      <c r="Q122" s="15"/>
      <c r="R122" s="15"/>
      <c r="S122" s="15"/>
      <c r="T122" s="15"/>
    </row>
    <row r="123" spans="1:20">
      <c r="A123" s="4">
        <v>119</v>
      </c>
      <c r="B123" s="14"/>
      <c r="C123" s="15"/>
      <c r="D123" s="15"/>
      <c r="E123" s="16"/>
      <c r="F123" s="15"/>
      <c r="G123" s="16"/>
      <c r="H123" s="16"/>
      <c r="I123" s="14">
        <f t="shared" si="1"/>
        <v>0</v>
      </c>
      <c r="J123" s="15"/>
      <c r="K123" s="15"/>
      <c r="L123" s="15"/>
      <c r="M123" s="15"/>
      <c r="N123" s="15"/>
      <c r="O123" s="15"/>
      <c r="P123" s="21"/>
      <c r="Q123" s="15"/>
      <c r="R123" s="15"/>
      <c r="S123" s="15"/>
      <c r="T123" s="15"/>
    </row>
    <row r="124" spans="1:20">
      <c r="A124" s="4">
        <v>120</v>
      </c>
      <c r="B124" s="14"/>
      <c r="C124" s="15"/>
      <c r="D124" s="15"/>
      <c r="E124" s="16"/>
      <c r="F124" s="15"/>
      <c r="G124" s="16"/>
      <c r="H124" s="16"/>
      <c r="I124" s="14">
        <f t="shared" si="1"/>
        <v>0</v>
      </c>
      <c r="J124" s="15"/>
      <c r="K124" s="15"/>
      <c r="L124" s="15"/>
      <c r="M124" s="15"/>
      <c r="N124" s="15"/>
      <c r="O124" s="15"/>
      <c r="P124" s="21"/>
      <c r="Q124" s="15"/>
      <c r="R124" s="15"/>
      <c r="S124" s="15"/>
      <c r="T124" s="15"/>
    </row>
    <row r="125" spans="1:20">
      <c r="A125" s="4">
        <v>121</v>
      </c>
      <c r="B125" s="14"/>
      <c r="C125" s="15"/>
      <c r="D125" s="15"/>
      <c r="E125" s="16"/>
      <c r="F125" s="15"/>
      <c r="G125" s="16"/>
      <c r="H125" s="16"/>
      <c r="I125" s="14">
        <f t="shared" si="1"/>
        <v>0</v>
      </c>
      <c r="J125" s="15"/>
      <c r="K125" s="15"/>
      <c r="L125" s="15"/>
      <c r="M125" s="15"/>
      <c r="N125" s="15"/>
      <c r="O125" s="15"/>
      <c r="P125" s="21"/>
      <c r="Q125" s="15"/>
      <c r="R125" s="15"/>
      <c r="S125" s="15"/>
      <c r="T125" s="15"/>
    </row>
    <row r="126" spans="1:20">
      <c r="A126" s="4">
        <v>122</v>
      </c>
      <c r="B126" s="14"/>
      <c r="C126" s="15"/>
      <c r="D126" s="15"/>
      <c r="E126" s="16"/>
      <c r="F126" s="15"/>
      <c r="G126" s="16"/>
      <c r="H126" s="16"/>
      <c r="I126" s="14">
        <f t="shared" si="1"/>
        <v>0</v>
      </c>
      <c r="J126" s="15"/>
      <c r="K126" s="15"/>
      <c r="L126" s="15"/>
      <c r="M126" s="15"/>
      <c r="N126" s="15"/>
      <c r="O126" s="15"/>
      <c r="P126" s="21"/>
      <c r="Q126" s="15"/>
      <c r="R126" s="15"/>
      <c r="S126" s="15"/>
      <c r="T126" s="15"/>
    </row>
    <row r="127" spans="1:20">
      <c r="A127" s="4">
        <v>123</v>
      </c>
      <c r="B127" s="14"/>
      <c r="C127" s="15"/>
      <c r="D127" s="15"/>
      <c r="E127" s="16"/>
      <c r="F127" s="15"/>
      <c r="G127" s="16"/>
      <c r="H127" s="16"/>
      <c r="I127" s="14">
        <f t="shared" si="1"/>
        <v>0</v>
      </c>
      <c r="J127" s="15"/>
      <c r="K127" s="15"/>
      <c r="L127" s="15"/>
      <c r="M127" s="15"/>
      <c r="N127" s="15"/>
      <c r="O127" s="15"/>
      <c r="P127" s="21"/>
      <c r="Q127" s="15"/>
      <c r="R127" s="15"/>
      <c r="S127" s="15"/>
      <c r="T127" s="15"/>
    </row>
    <row r="128" spans="1:20">
      <c r="A128" s="4">
        <v>124</v>
      </c>
      <c r="B128" s="14"/>
      <c r="C128" s="15"/>
      <c r="D128" s="15"/>
      <c r="E128" s="16"/>
      <c r="F128" s="15"/>
      <c r="G128" s="16"/>
      <c r="H128" s="16"/>
      <c r="I128" s="14">
        <f t="shared" si="1"/>
        <v>0</v>
      </c>
      <c r="J128" s="15"/>
      <c r="K128" s="15"/>
      <c r="L128" s="15"/>
      <c r="M128" s="15"/>
      <c r="N128" s="15"/>
      <c r="O128" s="15"/>
      <c r="P128" s="21"/>
      <c r="Q128" s="15"/>
      <c r="R128" s="15"/>
      <c r="S128" s="15"/>
      <c r="T128" s="15"/>
    </row>
    <row r="129" spans="1:20">
      <c r="A129" s="4">
        <v>125</v>
      </c>
      <c r="B129" s="14"/>
      <c r="C129" s="15"/>
      <c r="D129" s="15"/>
      <c r="E129" s="16"/>
      <c r="F129" s="15"/>
      <c r="G129" s="16"/>
      <c r="H129" s="16"/>
      <c r="I129" s="14">
        <f t="shared" si="1"/>
        <v>0</v>
      </c>
      <c r="J129" s="15"/>
      <c r="K129" s="15"/>
      <c r="L129" s="15"/>
      <c r="M129" s="15"/>
      <c r="N129" s="15"/>
      <c r="O129" s="15"/>
      <c r="P129" s="21"/>
      <c r="Q129" s="15"/>
      <c r="R129" s="15"/>
      <c r="S129" s="15"/>
      <c r="T129" s="15"/>
    </row>
    <row r="130" spans="1:20">
      <c r="A130" s="4">
        <v>126</v>
      </c>
      <c r="B130" s="14"/>
      <c r="C130" s="15"/>
      <c r="D130" s="15"/>
      <c r="E130" s="16"/>
      <c r="F130" s="15"/>
      <c r="G130" s="16"/>
      <c r="H130" s="16"/>
      <c r="I130" s="14">
        <f t="shared" si="1"/>
        <v>0</v>
      </c>
      <c r="J130" s="15"/>
      <c r="K130" s="15"/>
      <c r="L130" s="15"/>
      <c r="M130" s="15"/>
      <c r="N130" s="15"/>
      <c r="O130" s="15"/>
      <c r="P130" s="21"/>
      <c r="Q130" s="15"/>
      <c r="R130" s="15"/>
      <c r="S130" s="15"/>
      <c r="T130" s="15"/>
    </row>
    <row r="131" spans="1:20">
      <c r="A131" s="4">
        <v>127</v>
      </c>
      <c r="B131" s="14"/>
      <c r="C131" s="15"/>
      <c r="D131" s="15"/>
      <c r="E131" s="16"/>
      <c r="F131" s="15"/>
      <c r="G131" s="16"/>
      <c r="H131" s="16"/>
      <c r="I131" s="14">
        <f t="shared" si="1"/>
        <v>0</v>
      </c>
      <c r="J131" s="15"/>
      <c r="K131" s="15"/>
      <c r="L131" s="15"/>
      <c r="M131" s="15"/>
      <c r="N131" s="15"/>
      <c r="O131" s="15"/>
      <c r="P131" s="21"/>
      <c r="Q131" s="15"/>
      <c r="R131" s="15"/>
      <c r="S131" s="15"/>
      <c r="T131" s="15"/>
    </row>
    <row r="132" spans="1:20">
      <c r="A132" s="4">
        <v>128</v>
      </c>
      <c r="B132" s="14"/>
      <c r="C132" s="15"/>
      <c r="D132" s="15"/>
      <c r="E132" s="16"/>
      <c r="F132" s="15"/>
      <c r="G132" s="16"/>
      <c r="H132" s="16"/>
      <c r="I132" s="14">
        <f t="shared" si="1"/>
        <v>0</v>
      </c>
      <c r="J132" s="15"/>
      <c r="K132" s="15"/>
      <c r="L132" s="15"/>
      <c r="M132" s="15"/>
      <c r="N132" s="15"/>
      <c r="O132" s="15"/>
      <c r="P132" s="21"/>
      <c r="Q132" s="15"/>
      <c r="R132" s="15"/>
      <c r="S132" s="15"/>
      <c r="T132" s="15"/>
    </row>
    <row r="133" spans="1:20">
      <c r="A133" s="4">
        <v>129</v>
      </c>
      <c r="B133" s="14"/>
      <c r="C133" s="15"/>
      <c r="D133" s="15"/>
      <c r="E133" s="16"/>
      <c r="F133" s="15"/>
      <c r="G133" s="16"/>
      <c r="H133" s="16"/>
      <c r="I133" s="14">
        <f t="shared" si="1"/>
        <v>0</v>
      </c>
      <c r="J133" s="15"/>
      <c r="K133" s="15"/>
      <c r="L133" s="15"/>
      <c r="M133" s="15"/>
      <c r="N133" s="15"/>
      <c r="O133" s="15"/>
      <c r="P133" s="21"/>
      <c r="Q133" s="15"/>
      <c r="R133" s="15"/>
      <c r="S133" s="15"/>
      <c r="T133" s="15"/>
    </row>
    <row r="134" spans="1:20">
      <c r="A134" s="4">
        <v>130</v>
      </c>
      <c r="B134" s="14"/>
      <c r="C134" s="15"/>
      <c r="D134" s="15"/>
      <c r="E134" s="16"/>
      <c r="F134" s="15"/>
      <c r="G134" s="16"/>
      <c r="H134" s="16"/>
      <c r="I134" s="14">
        <f t="shared" si="1"/>
        <v>0</v>
      </c>
      <c r="J134" s="15"/>
      <c r="K134" s="15"/>
      <c r="L134" s="15"/>
      <c r="M134" s="15"/>
      <c r="N134" s="15"/>
      <c r="O134" s="15"/>
      <c r="P134" s="21"/>
      <c r="Q134" s="15"/>
      <c r="R134" s="15"/>
      <c r="S134" s="15"/>
      <c r="T134" s="15"/>
    </row>
    <row r="135" spans="1:20">
      <c r="A135" s="4">
        <v>131</v>
      </c>
      <c r="B135" s="14"/>
      <c r="C135" s="15"/>
      <c r="D135" s="15"/>
      <c r="E135" s="16"/>
      <c r="F135" s="15"/>
      <c r="G135" s="16"/>
      <c r="H135" s="16"/>
      <c r="I135" s="14">
        <f t="shared" ref="I135:I164" si="2">+G135+H135</f>
        <v>0</v>
      </c>
      <c r="J135" s="15"/>
      <c r="K135" s="15"/>
      <c r="L135" s="15"/>
      <c r="M135" s="15"/>
      <c r="N135" s="15"/>
      <c r="O135" s="15"/>
      <c r="P135" s="21"/>
      <c r="Q135" s="15"/>
      <c r="R135" s="15"/>
      <c r="S135" s="15"/>
      <c r="T135" s="15"/>
    </row>
    <row r="136" spans="1:20">
      <c r="A136" s="4">
        <v>132</v>
      </c>
      <c r="B136" s="14"/>
      <c r="C136" s="15"/>
      <c r="D136" s="15"/>
      <c r="E136" s="16"/>
      <c r="F136" s="15"/>
      <c r="G136" s="16"/>
      <c r="H136" s="16"/>
      <c r="I136" s="14">
        <f t="shared" si="2"/>
        <v>0</v>
      </c>
      <c r="J136" s="15"/>
      <c r="K136" s="15"/>
      <c r="L136" s="15"/>
      <c r="M136" s="15"/>
      <c r="N136" s="15"/>
      <c r="O136" s="15"/>
      <c r="P136" s="21"/>
      <c r="Q136" s="15"/>
      <c r="R136" s="15"/>
      <c r="S136" s="15"/>
      <c r="T136" s="15"/>
    </row>
    <row r="137" spans="1:20">
      <c r="A137" s="4">
        <v>133</v>
      </c>
      <c r="B137" s="14"/>
      <c r="C137" s="15"/>
      <c r="D137" s="15"/>
      <c r="E137" s="16"/>
      <c r="F137" s="15"/>
      <c r="G137" s="16"/>
      <c r="H137" s="16"/>
      <c r="I137" s="14">
        <f t="shared" si="2"/>
        <v>0</v>
      </c>
      <c r="J137" s="15"/>
      <c r="K137" s="15"/>
      <c r="L137" s="15"/>
      <c r="M137" s="15"/>
      <c r="N137" s="15"/>
      <c r="O137" s="15"/>
      <c r="P137" s="21"/>
      <c r="Q137" s="15"/>
      <c r="R137" s="15"/>
      <c r="S137" s="15"/>
      <c r="T137" s="15"/>
    </row>
    <row r="138" spans="1:20">
      <c r="A138" s="4">
        <v>134</v>
      </c>
      <c r="B138" s="14"/>
      <c r="C138" s="15"/>
      <c r="D138" s="15"/>
      <c r="E138" s="16"/>
      <c r="F138" s="15"/>
      <c r="G138" s="16"/>
      <c r="H138" s="16"/>
      <c r="I138" s="14">
        <f t="shared" si="2"/>
        <v>0</v>
      </c>
      <c r="J138" s="15"/>
      <c r="K138" s="15"/>
      <c r="L138" s="15"/>
      <c r="M138" s="15"/>
      <c r="N138" s="15"/>
      <c r="O138" s="15"/>
      <c r="P138" s="21"/>
      <c r="Q138" s="15"/>
      <c r="R138" s="15"/>
      <c r="S138" s="15"/>
      <c r="T138" s="15"/>
    </row>
    <row r="139" spans="1:20">
      <c r="A139" s="4">
        <v>135</v>
      </c>
      <c r="B139" s="14"/>
      <c r="C139" s="15"/>
      <c r="D139" s="15"/>
      <c r="E139" s="16"/>
      <c r="F139" s="15"/>
      <c r="G139" s="16"/>
      <c r="H139" s="16"/>
      <c r="I139" s="14">
        <f t="shared" si="2"/>
        <v>0</v>
      </c>
      <c r="J139" s="15"/>
      <c r="K139" s="15"/>
      <c r="L139" s="15"/>
      <c r="M139" s="15"/>
      <c r="N139" s="15"/>
      <c r="O139" s="15"/>
      <c r="P139" s="21"/>
      <c r="Q139" s="15"/>
      <c r="R139" s="15"/>
      <c r="S139" s="15"/>
      <c r="T139" s="15"/>
    </row>
    <row r="140" spans="1:20">
      <c r="A140" s="4">
        <v>136</v>
      </c>
      <c r="B140" s="14"/>
      <c r="C140" s="15"/>
      <c r="D140" s="15"/>
      <c r="E140" s="16"/>
      <c r="F140" s="15"/>
      <c r="G140" s="16"/>
      <c r="H140" s="16"/>
      <c r="I140" s="14">
        <f t="shared" si="2"/>
        <v>0</v>
      </c>
      <c r="J140" s="15"/>
      <c r="K140" s="15"/>
      <c r="L140" s="15"/>
      <c r="M140" s="15"/>
      <c r="N140" s="15"/>
      <c r="O140" s="15"/>
      <c r="P140" s="21"/>
      <c r="Q140" s="15"/>
      <c r="R140" s="15"/>
      <c r="S140" s="15"/>
      <c r="T140" s="15"/>
    </row>
    <row r="141" spans="1:20">
      <c r="A141" s="4">
        <v>137</v>
      </c>
      <c r="B141" s="14"/>
      <c r="C141" s="15"/>
      <c r="D141" s="15"/>
      <c r="E141" s="16"/>
      <c r="F141" s="15"/>
      <c r="G141" s="16"/>
      <c r="H141" s="16"/>
      <c r="I141" s="14">
        <f t="shared" si="2"/>
        <v>0</v>
      </c>
      <c r="J141" s="15"/>
      <c r="K141" s="15"/>
      <c r="L141" s="15"/>
      <c r="M141" s="15"/>
      <c r="N141" s="15"/>
      <c r="O141" s="15"/>
      <c r="P141" s="21"/>
      <c r="Q141" s="15"/>
      <c r="R141" s="15"/>
      <c r="S141" s="15"/>
      <c r="T141" s="15"/>
    </row>
    <row r="142" spans="1:20">
      <c r="A142" s="4">
        <v>138</v>
      </c>
      <c r="B142" s="14"/>
      <c r="C142" s="15"/>
      <c r="D142" s="15"/>
      <c r="E142" s="16"/>
      <c r="F142" s="15"/>
      <c r="G142" s="16"/>
      <c r="H142" s="16"/>
      <c r="I142" s="14">
        <f t="shared" si="2"/>
        <v>0</v>
      </c>
      <c r="J142" s="15"/>
      <c r="K142" s="15"/>
      <c r="L142" s="15"/>
      <c r="M142" s="15"/>
      <c r="N142" s="15"/>
      <c r="O142" s="15"/>
      <c r="P142" s="21"/>
      <c r="Q142" s="15"/>
      <c r="R142" s="15"/>
      <c r="S142" s="15"/>
      <c r="T142" s="15"/>
    </row>
    <row r="143" spans="1:20">
      <c r="A143" s="4">
        <v>139</v>
      </c>
      <c r="B143" s="14"/>
      <c r="C143" s="15"/>
      <c r="D143" s="15"/>
      <c r="E143" s="16"/>
      <c r="F143" s="15"/>
      <c r="G143" s="16"/>
      <c r="H143" s="16"/>
      <c r="I143" s="14">
        <f t="shared" si="2"/>
        <v>0</v>
      </c>
      <c r="J143" s="15"/>
      <c r="K143" s="15"/>
      <c r="L143" s="15"/>
      <c r="M143" s="15"/>
      <c r="N143" s="15"/>
      <c r="O143" s="15"/>
      <c r="P143" s="21"/>
      <c r="Q143" s="15"/>
      <c r="R143" s="15"/>
      <c r="S143" s="15"/>
      <c r="T143" s="15"/>
    </row>
    <row r="144" spans="1:20">
      <c r="A144" s="4">
        <v>140</v>
      </c>
      <c r="B144" s="14"/>
      <c r="C144" s="15"/>
      <c r="D144" s="15"/>
      <c r="E144" s="16"/>
      <c r="F144" s="15"/>
      <c r="G144" s="16"/>
      <c r="H144" s="16"/>
      <c r="I144" s="14">
        <f t="shared" si="2"/>
        <v>0</v>
      </c>
      <c r="J144" s="15"/>
      <c r="K144" s="15"/>
      <c r="L144" s="15"/>
      <c r="M144" s="15"/>
      <c r="N144" s="15"/>
      <c r="O144" s="15"/>
      <c r="P144" s="21"/>
      <c r="Q144" s="15"/>
      <c r="R144" s="15"/>
      <c r="S144" s="15"/>
      <c r="T144" s="15"/>
    </row>
    <row r="145" spans="1:20">
      <c r="A145" s="4">
        <v>141</v>
      </c>
      <c r="B145" s="14"/>
      <c r="C145" s="15"/>
      <c r="D145" s="15"/>
      <c r="E145" s="16"/>
      <c r="F145" s="15"/>
      <c r="G145" s="16"/>
      <c r="H145" s="16"/>
      <c r="I145" s="14">
        <f t="shared" si="2"/>
        <v>0</v>
      </c>
      <c r="J145" s="15"/>
      <c r="K145" s="15"/>
      <c r="L145" s="15"/>
      <c r="M145" s="15"/>
      <c r="N145" s="15"/>
      <c r="O145" s="15"/>
      <c r="P145" s="21"/>
      <c r="Q145" s="15"/>
      <c r="R145" s="15"/>
      <c r="S145" s="15"/>
      <c r="T145" s="15"/>
    </row>
    <row r="146" spans="1:20">
      <c r="A146" s="4">
        <v>142</v>
      </c>
      <c r="B146" s="14"/>
      <c r="C146" s="15"/>
      <c r="D146" s="15"/>
      <c r="E146" s="16"/>
      <c r="F146" s="15"/>
      <c r="G146" s="16"/>
      <c r="H146" s="16"/>
      <c r="I146" s="14">
        <f t="shared" si="2"/>
        <v>0</v>
      </c>
      <c r="J146" s="15"/>
      <c r="K146" s="15"/>
      <c r="L146" s="15"/>
      <c r="M146" s="15"/>
      <c r="N146" s="15"/>
      <c r="O146" s="15"/>
      <c r="P146" s="21"/>
      <c r="Q146" s="15"/>
      <c r="R146" s="15"/>
      <c r="S146" s="15"/>
      <c r="T146" s="15"/>
    </row>
    <row r="147" spans="1:20">
      <c r="A147" s="4">
        <v>143</v>
      </c>
      <c r="B147" s="14"/>
      <c r="C147" s="15"/>
      <c r="D147" s="15"/>
      <c r="E147" s="16"/>
      <c r="F147" s="15"/>
      <c r="G147" s="16"/>
      <c r="H147" s="16"/>
      <c r="I147" s="14">
        <f t="shared" si="2"/>
        <v>0</v>
      </c>
      <c r="J147" s="15"/>
      <c r="K147" s="15"/>
      <c r="L147" s="15"/>
      <c r="M147" s="15"/>
      <c r="N147" s="15"/>
      <c r="O147" s="15"/>
      <c r="P147" s="21"/>
      <c r="Q147" s="15"/>
      <c r="R147" s="15"/>
      <c r="S147" s="15"/>
      <c r="T147" s="15"/>
    </row>
    <row r="148" spans="1:20">
      <c r="A148" s="4">
        <v>144</v>
      </c>
      <c r="B148" s="14"/>
      <c r="C148" s="15"/>
      <c r="D148" s="15"/>
      <c r="E148" s="16"/>
      <c r="F148" s="15"/>
      <c r="G148" s="16"/>
      <c r="H148" s="16"/>
      <c r="I148" s="14">
        <f t="shared" si="2"/>
        <v>0</v>
      </c>
      <c r="J148" s="15"/>
      <c r="K148" s="15"/>
      <c r="L148" s="15"/>
      <c r="M148" s="15"/>
      <c r="N148" s="15"/>
      <c r="O148" s="15"/>
      <c r="P148" s="21"/>
      <c r="Q148" s="15"/>
      <c r="R148" s="15"/>
      <c r="S148" s="15"/>
      <c r="T148" s="15"/>
    </row>
    <row r="149" spans="1:20">
      <c r="A149" s="4">
        <v>145</v>
      </c>
      <c r="B149" s="14"/>
      <c r="C149" s="15"/>
      <c r="D149" s="15"/>
      <c r="E149" s="16"/>
      <c r="F149" s="15"/>
      <c r="G149" s="16"/>
      <c r="H149" s="16"/>
      <c r="I149" s="14">
        <f t="shared" si="2"/>
        <v>0</v>
      </c>
      <c r="J149" s="15"/>
      <c r="K149" s="15"/>
      <c r="L149" s="15"/>
      <c r="M149" s="15"/>
      <c r="N149" s="15"/>
      <c r="O149" s="15"/>
      <c r="P149" s="21"/>
      <c r="Q149" s="15"/>
      <c r="R149" s="15"/>
      <c r="S149" s="15"/>
      <c r="T149" s="15"/>
    </row>
    <row r="150" spans="1:20">
      <c r="A150" s="4">
        <v>146</v>
      </c>
      <c r="B150" s="14"/>
      <c r="C150" s="15"/>
      <c r="D150" s="15"/>
      <c r="E150" s="16"/>
      <c r="F150" s="15"/>
      <c r="G150" s="16"/>
      <c r="H150" s="16"/>
      <c r="I150" s="14">
        <f t="shared" si="2"/>
        <v>0</v>
      </c>
      <c r="J150" s="15"/>
      <c r="K150" s="15"/>
      <c r="L150" s="15"/>
      <c r="M150" s="15"/>
      <c r="N150" s="15"/>
      <c r="O150" s="15"/>
      <c r="P150" s="21"/>
      <c r="Q150" s="15"/>
      <c r="R150" s="15"/>
      <c r="S150" s="15"/>
      <c r="T150" s="15"/>
    </row>
    <row r="151" spans="1:20">
      <c r="A151" s="4">
        <v>147</v>
      </c>
      <c r="B151" s="14"/>
      <c r="C151" s="15"/>
      <c r="D151" s="15"/>
      <c r="E151" s="16"/>
      <c r="F151" s="15"/>
      <c r="G151" s="16"/>
      <c r="H151" s="16"/>
      <c r="I151" s="14">
        <f t="shared" si="2"/>
        <v>0</v>
      </c>
      <c r="J151" s="15"/>
      <c r="K151" s="15"/>
      <c r="L151" s="15"/>
      <c r="M151" s="15"/>
      <c r="N151" s="15"/>
      <c r="O151" s="15"/>
      <c r="P151" s="21"/>
      <c r="Q151" s="15"/>
      <c r="R151" s="15"/>
      <c r="S151" s="15"/>
      <c r="T151" s="15"/>
    </row>
    <row r="152" spans="1:20">
      <c r="A152" s="4">
        <v>148</v>
      </c>
      <c r="B152" s="14"/>
      <c r="C152" s="15"/>
      <c r="D152" s="15"/>
      <c r="E152" s="16"/>
      <c r="F152" s="15"/>
      <c r="G152" s="16"/>
      <c r="H152" s="16"/>
      <c r="I152" s="14">
        <f t="shared" si="2"/>
        <v>0</v>
      </c>
      <c r="J152" s="15"/>
      <c r="K152" s="15"/>
      <c r="L152" s="15"/>
      <c r="M152" s="15"/>
      <c r="N152" s="15"/>
      <c r="O152" s="15"/>
      <c r="P152" s="21"/>
      <c r="Q152" s="15"/>
      <c r="R152" s="15"/>
      <c r="S152" s="15"/>
      <c r="T152" s="15"/>
    </row>
    <row r="153" spans="1:20">
      <c r="A153" s="4">
        <v>149</v>
      </c>
      <c r="B153" s="14"/>
      <c r="C153" s="15"/>
      <c r="D153" s="15"/>
      <c r="E153" s="16"/>
      <c r="F153" s="15"/>
      <c r="G153" s="16"/>
      <c r="H153" s="16"/>
      <c r="I153" s="14">
        <f t="shared" si="2"/>
        <v>0</v>
      </c>
      <c r="J153" s="15"/>
      <c r="K153" s="15"/>
      <c r="L153" s="15"/>
      <c r="M153" s="15"/>
      <c r="N153" s="15"/>
      <c r="O153" s="15"/>
      <c r="P153" s="21"/>
      <c r="Q153" s="15"/>
      <c r="R153" s="15"/>
      <c r="S153" s="15"/>
      <c r="T153" s="15"/>
    </row>
    <row r="154" spans="1:20">
      <c r="A154" s="4">
        <v>150</v>
      </c>
      <c r="B154" s="14"/>
      <c r="C154" s="15"/>
      <c r="D154" s="15"/>
      <c r="E154" s="16"/>
      <c r="F154" s="15"/>
      <c r="G154" s="16"/>
      <c r="H154" s="16"/>
      <c r="I154" s="14">
        <f t="shared" si="2"/>
        <v>0</v>
      </c>
      <c r="J154" s="15"/>
      <c r="K154" s="15"/>
      <c r="L154" s="15"/>
      <c r="M154" s="15"/>
      <c r="N154" s="15"/>
      <c r="O154" s="15"/>
      <c r="P154" s="21"/>
      <c r="Q154" s="15"/>
      <c r="R154" s="15"/>
      <c r="S154" s="15"/>
      <c r="T154" s="15"/>
    </row>
    <row r="155" spans="1:20">
      <c r="A155" s="4">
        <v>151</v>
      </c>
      <c r="B155" s="14"/>
      <c r="C155" s="15"/>
      <c r="D155" s="15"/>
      <c r="E155" s="16"/>
      <c r="F155" s="15"/>
      <c r="G155" s="16"/>
      <c r="H155" s="16"/>
      <c r="I155" s="14">
        <f t="shared" si="2"/>
        <v>0</v>
      </c>
      <c r="J155" s="15"/>
      <c r="K155" s="15"/>
      <c r="L155" s="15"/>
      <c r="M155" s="15"/>
      <c r="N155" s="15"/>
      <c r="O155" s="15"/>
      <c r="P155" s="21"/>
      <c r="Q155" s="15"/>
      <c r="R155" s="15"/>
      <c r="S155" s="15"/>
      <c r="T155" s="15"/>
    </row>
    <row r="156" spans="1:20">
      <c r="A156" s="4">
        <v>152</v>
      </c>
      <c r="B156" s="14"/>
      <c r="C156" s="15"/>
      <c r="D156" s="15"/>
      <c r="E156" s="16"/>
      <c r="F156" s="15"/>
      <c r="G156" s="16"/>
      <c r="H156" s="16"/>
      <c r="I156" s="14">
        <f t="shared" si="2"/>
        <v>0</v>
      </c>
      <c r="J156" s="15"/>
      <c r="K156" s="15"/>
      <c r="L156" s="15"/>
      <c r="M156" s="15"/>
      <c r="N156" s="15"/>
      <c r="O156" s="15"/>
      <c r="P156" s="21"/>
      <c r="Q156" s="15"/>
      <c r="R156" s="15"/>
      <c r="S156" s="15"/>
      <c r="T156" s="15"/>
    </row>
    <row r="157" spans="1:20">
      <c r="A157" s="4">
        <v>153</v>
      </c>
      <c r="B157" s="14"/>
      <c r="C157" s="15"/>
      <c r="D157" s="15"/>
      <c r="E157" s="16"/>
      <c r="F157" s="15"/>
      <c r="G157" s="16"/>
      <c r="H157" s="16"/>
      <c r="I157" s="14">
        <f t="shared" si="2"/>
        <v>0</v>
      </c>
      <c r="J157" s="15"/>
      <c r="K157" s="15"/>
      <c r="L157" s="15"/>
      <c r="M157" s="15"/>
      <c r="N157" s="15"/>
      <c r="O157" s="15"/>
      <c r="P157" s="21"/>
      <c r="Q157" s="15"/>
      <c r="R157" s="15"/>
      <c r="S157" s="15"/>
      <c r="T157" s="15"/>
    </row>
    <row r="158" spans="1:20">
      <c r="A158" s="4">
        <v>154</v>
      </c>
      <c r="B158" s="14"/>
      <c r="C158" s="15"/>
      <c r="D158" s="15"/>
      <c r="E158" s="16"/>
      <c r="F158" s="15"/>
      <c r="G158" s="16"/>
      <c r="H158" s="16"/>
      <c r="I158" s="14">
        <f t="shared" si="2"/>
        <v>0</v>
      </c>
      <c r="J158" s="15"/>
      <c r="K158" s="15"/>
      <c r="L158" s="15"/>
      <c r="M158" s="15"/>
      <c r="N158" s="15"/>
      <c r="O158" s="15"/>
      <c r="P158" s="21"/>
      <c r="Q158" s="15"/>
      <c r="R158" s="15"/>
      <c r="S158" s="15"/>
      <c r="T158" s="15"/>
    </row>
    <row r="159" spans="1:20">
      <c r="A159" s="4">
        <v>155</v>
      </c>
      <c r="B159" s="14"/>
      <c r="C159" s="15"/>
      <c r="D159" s="15"/>
      <c r="E159" s="16"/>
      <c r="F159" s="15"/>
      <c r="G159" s="16"/>
      <c r="H159" s="16"/>
      <c r="I159" s="14">
        <f t="shared" si="2"/>
        <v>0</v>
      </c>
      <c r="J159" s="15"/>
      <c r="K159" s="15"/>
      <c r="L159" s="15"/>
      <c r="M159" s="15"/>
      <c r="N159" s="15"/>
      <c r="O159" s="15"/>
      <c r="P159" s="21"/>
      <c r="Q159" s="15"/>
      <c r="R159" s="15"/>
      <c r="S159" s="15"/>
      <c r="T159" s="15"/>
    </row>
    <row r="160" spans="1:20">
      <c r="A160" s="4">
        <v>156</v>
      </c>
      <c r="B160" s="14"/>
      <c r="C160" s="15"/>
      <c r="D160" s="15"/>
      <c r="E160" s="16"/>
      <c r="F160" s="15"/>
      <c r="G160" s="16"/>
      <c r="H160" s="16"/>
      <c r="I160" s="14">
        <f t="shared" si="2"/>
        <v>0</v>
      </c>
      <c r="J160" s="15"/>
      <c r="K160" s="15"/>
      <c r="L160" s="15"/>
      <c r="M160" s="15"/>
      <c r="N160" s="15"/>
      <c r="O160" s="15"/>
      <c r="P160" s="21"/>
      <c r="Q160" s="15"/>
      <c r="R160" s="15"/>
      <c r="S160" s="15"/>
      <c r="T160" s="15"/>
    </row>
    <row r="161" spans="1:20">
      <c r="A161" s="4">
        <v>157</v>
      </c>
      <c r="B161" s="14"/>
      <c r="C161" s="15"/>
      <c r="D161" s="15"/>
      <c r="E161" s="16"/>
      <c r="F161" s="15"/>
      <c r="G161" s="16"/>
      <c r="H161" s="16"/>
      <c r="I161" s="14">
        <f t="shared" si="2"/>
        <v>0</v>
      </c>
      <c r="J161" s="15"/>
      <c r="K161" s="15"/>
      <c r="L161" s="15"/>
      <c r="M161" s="15"/>
      <c r="N161" s="15"/>
      <c r="O161" s="15"/>
      <c r="P161" s="21"/>
      <c r="Q161" s="15"/>
      <c r="R161" s="15"/>
      <c r="S161" s="15"/>
      <c r="T161" s="15"/>
    </row>
    <row r="162" spans="1:20">
      <c r="A162" s="4">
        <v>158</v>
      </c>
      <c r="B162" s="14"/>
      <c r="C162" s="15"/>
      <c r="D162" s="15"/>
      <c r="E162" s="16"/>
      <c r="F162" s="15"/>
      <c r="G162" s="16"/>
      <c r="H162" s="16"/>
      <c r="I162" s="14">
        <f t="shared" si="2"/>
        <v>0</v>
      </c>
      <c r="J162" s="15"/>
      <c r="K162" s="15"/>
      <c r="L162" s="15"/>
      <c r="M162" s="15"/>
      <c r="N162" s="15"/>
      <c r="O162" s="15"/>
      <c r="P162" s="21"/>
      <c r="Q162" s="15"/>
      <c r="R162" s="15"/>
      <c r="S162" s="15"/>
      <c r="T162" s="15"/>
    </row>
    <row r="163" spans="1:20">
      <c r="A163" s="4">
        <v>159</v>
      </c>
      <c r="B163" s="14"/>
      <c r="C163" s="15"/>
      <c r="D163" s="15"/>
      <c r="E163" s="16"/>
      <c r="F163" s="15"/>
      <c r="G163" s="16"/>
      <c r="H163" s="16"/>
      <c r="I163" s="14">
        <f t="shared" si="2"/>
        <v>0</v>
      </c>
      <c r="J163" s="15"/>
      <c r="K163" s="15"/>
      <c r="L163" s="15"/>
      <c r="M163" s="15"/>
      <c r="N163" s="15"/>
      <c r="O163" s="15"/>
      <c r="P163" s="21"/>
      <c r="Q163" s="15"/>
      <c r="R163" s="15"/>
      <c r="S163" s="15"/>
      <c r="T163" s="15"/>
    </row>
    <row r="164" spans="1:20">
      <c r="A164" s="4">
        <v>160</v>
      </c>
      <c r="B164" s="14"/>
      <c r="C164" s="15"/>
      <c r="D164" s="15"/>
      <c r="E164" s="16"/>
      <c r="F164" s="15"/>
      <c r="G164" s="16"/>
      <c r="H164" s="16"/>
      <c r="I164" s="14">
        <f t="shared" si="2"/>
        <v>0</v>
      </c>
      <c r="J164" s="15"/>
      <c r="K164" s="15"/>
      <c r="L164" s="15"/>
      <c r="M164" s="15"/>
      <c r="N164" s="15"/>
      <c r="O164" s="15"/>
      <c r="P164" s="21"/>
      <c r="Q164" s="15"/>
      <c r="R164" s="15"/>
      <c r="S164" s="15"/>
      <c r="T164" s="15"/>
    </row>
    <row r="165" spans="1:20">
      <c r="A165" s="18" t="s">
        <v>11</v>
      </c>
      <c r="B165" s="38"/>
      <c r="C165" s="18">
        <f>COUNTIFS(C5:C164,"*")</f>
        <v>88</v>
      </c>
      <c r="D165" s="18"/>
      <c r="E165" s="11"/>
      <c r="F165" s="18"/>
      <c r="G165" s="18">
        <f>SUM(G5:G164)</f>
        <v>5905</v>
      </c>
      <c r="H165" s="18">
        <f>SUM(H5:H164)</f>
        <v>5411</v>
      </c>
      <c r="I165" s="18">
        <f>SUM(I5:I164)</f>
        <v>11316</v>
      </c>
      <c r="J165" s="18"/>
      <c r="K165" s="18"/>
      <c r="L165" s="18"/>
      <c r="M165" s="18"/>
      <c r="N165" s="18"/>
      <c r="O165" s="18"/>
      <c r="P165" s="12"/>
      <c r="Q165" s="18"/>
      <c r="R165" s="18"/>
      <c r="S165" s="18"/>
      <c r="T165" s="10"/>
    </row>
    <row r="166" spans="1:20">
      <c r="A166" s="43" t="s">
        <v>66</v>
      </c>
      <c r="B166" s="9">
        <f>COUNTIF(B$5:B$164,"Team 1")</f>
        <v>44</v>
      </c>
      <c r="C166" s="43" t="s">
        <v>29</v>
      </c>
      <c r="D166" s="9">
        <f>COUNTIF(D5:D164,"Anganwadi")</f>
        <v>40</v>
      </c>
    </row>
    <row r="167" spans="1:20">
      <c r="A167" s="43" t="s">
        <v>67</v>
      </c>
      <c r="B167" s="9">
        <f>COUNTIF(B$6:B$164,"Team 2")</f>
        <v>44</v>
      </c>
      <c r="C167" s="43" t="s">
        <v>27</v>
      </c>
      <c r="D167" s="9">
        <f>COUNTIF(D5:D164,"School")</f>
        <v>48</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D3" sqref="D3:D4"/>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3" customWidth="1"/>
    <col min="6" max="6" width="17" style="1" customWidth="1"/>
    <col min="7" max="7" width="6.140625" style="13" customWidth="1"/>
    <col min="8" max="8" width="6.28515625" style="13"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32" t="s">
        <v>897</v>
      </c>
      <c r="B1" s="132"/>
      <c r="C1" s="132"/>
      <c r="D1" s="133"/>
      <c r="E1" s="133"/>
      <c r="F1" s="133"/>
      <c r="G1" s="133"/>
      <c r="H1" s="133"/>
      <c r="I1" s="133"/>
      <c r="J1" s="133"/>
      <c r="K1" s="133"/>
      <c r="L1" s="133"/>
      <c r="M1" s="133"/>
      <c r="N1" s="133"/>
      <c r="O1" s="133"/>
      <c r="P1" s="133"/>
      <c r="Q1" s="133"/>
      <c r="R1" s="133"/>
      <c r="S1" s="133"/>
      <c r="T1" s="54"/>
    </row>
    <row r="2" spans="1:20">
      <c r="A2" s="136" t="s">
        <v>63</v>
      </c>
      <c r="B2" s="137"/>
      <c r="C2" s="137"/>
      <c r="D2" s="22">
        <v>43435</v>
      </c>
      <c r="E2" s="52"/>
      <c r="F2" s="52"/>
      <c r="G2" s="52"/>
      <c r="H2" s="52"/>
      <c r="I2" s="52"/>
      <c r="J2" s="52"/>
      <c r="K2" s="52"/>
      <c r="L2" s="52"/>
      <c r="M2" s="52"/>
      <c r="N2" s="52"/>
      <c r="O2" s="52"/>
      <c r="P2" s="52"/>
      <c r="Q2" s="52"/>
      <c r="R2" s="52"/>
      <c r="S2" s="52"/>
      <c r="T2" s="54"/>
    </row>
    <row r="3" spans="1:20" ht="24" customHeight="1">
      <c r="A3" s="138" t="s">
        <v>14</v>
      </c>
      <c r="B3" s="134" t="s">
        <v>65</v>
      </c>
      <c r="C3" s="139" t="s">
        <v>7</v>
      </c>
      <c r="D3" s="139" t="s">
        <v>59</v>
      </c>
      <c r="E3" s="139" t="s">
        <v>16</v>
      </c>
      <c r="F3" s="140" t="s">
        <v>17</v>
      </c>
      <c r="G3" s="139" t="s">
        <v>8</v>
      </c>
      <c r="H3" s="139"/>
      <c r="I3" s="139"/>
      <c r="J3" s="139" t="s">
        <v>35</v>
      </c>
      <c r="K3" s="134" t="s">
        <v>37</v>
      </c>
      <c r="L3" s="134" t="s">
        <v>54</v>
      </c>
      <c r="M3" s="134" t="s">
        <v>55</v>
      </c>
      <c r="N3" s="134" t="s">
        <v>38</v>
      </c>
      <c r="O3" s="134" t="s">
        <v>39</v>
      </c>
      <c r="P3" s="138" t="s">
        <v>58</v>
      </c>
      <c r="Q3" s="139" t="s">
        <v>56</v>
      </c>
      <c r="R3" s="139" t="s">
        <v>36</v>
      </c>
      <c r="S3" s="139" t="s">
        <v>57</v>
      </c>
      <c r="T3" s="139" t="s">
        <v>13</v>
      </c>
    </row>
    <row r="4" spans="1:20" ht="25.5" customHeight="1">
      <c r="A4" s="138"/>
      <c r="B4" s="141"/>
      <c r="C4" s="139"/>
      <c r="D4" s="139"/>
      <c r="E4" s="139"/>
      <c r="F4" s="140"/>
      <c r="G4" s="51" t="s">
        <v>9</v>
      </c>
      <c r="H4" s="51" t="s">
        <v>10</v>
      </c>
      <c r="I4" s="51" t="s">
        <v>11</v>
      </c>
      <c r="J4" s="139"/>
      <c r="K4" s="135"/>
      <c r="L4" s="135"/>
      <c r="M4" s="135"/>
      <c r="N4" s="135"/>
      <c r="O4" s="135"/>
      <c r="P4" s="138"/>
      <c r="Q4" s="138"/>
      <c r="R4" s="139"/>
      <c r="S4" s="139"/>
      <c r="T4" s="139"/>
    </row>
    <row r="5" spans="1:20" s="54" customFormat="1">
      <c r="A5" s="4">
        <v>1</v>
      </c>
      <c r="B5" s="14" t="s">
        <v>66</v>
      </c>
      <c r="C5" s="55" t="s">
        <v>475</v>
      </c>
      <c r="D5" s="55" t="s">
        <v>27</v>
      </c>
      <c r="E5" s="16" t="s">
        <v>476</v>
      </c>
      <c r="F5" s="55" t="s">
        <v>314</v>
      </c>
      <c r="G5" s="16">
        <v>25</v>
      </c>
      <c r="H5" s="16">
        <v>29</v>
      </c>
      <c r="I5" s="14">
        <f>+G5+H5</f>
        <v>54</v>
      </c>
      <c r="J5" s="55">
        <v>9859391243</v>
      </c>
      <c r="K5" s="55" t="s">
        <v>554</v>
      </c>
      <c r="L5" s="55" t="s">
        <v>555</v>
      </c>
      <c r="M5" s="55">
        <v>9613955518</v>
      </c>
      <c r="N5" s="55" t="s">
        <v>556</v>
      </c>
      <c r="O5" s="55">
        <v>9613044094</v>
      </c>
      <c r="P5" s="56">
        <v>43435</v>
      </c>
      <c r="Q5" s="55" t="s">
        <v>75</v>
      </c>
      <c r="R5" s="55">
        <v>54</v>
      </c>
      <c r="S5" s="55" t="s">
        <v>76</v>
      </c>
      <c r="T5" s="55"/>
    </row>
    <row r="6" spans="1:20" s="54" customFormat="1">
      <c r="A6" s="4">
        <v>2</v>
      </c>
      <c r="B6" s="14" t="s">
        <v>66</v>
      </c>
      <c r="C6" s="55" t="s">
        <v>195</v>
      </c>
      <c r="D6" s="55" t="s">
        <v>29</v>
      </c>
      <c r="E6" s="16"/>
      <c r="F6" s="55"/>
      <c r="G6" s="16">
        <v>25</v>
      </c>
      <c r="H6" s="16">
        <v>35</v>
      </c>
      <c r="I6" s="14">
        <f>+G6+H6</f>
        <v>60</v>
      </c>
      <c r="J6" s="55">
        <v>985455585</v>
      </c>
      <c r="K6" s="55" t="s">
        <v>557</v>
      </c>
      <c r="L6" s="55" t="s">
        <v>558</v>
      </c>
      <c r="M6" s="55">
        <v>9577055161</v>
      </c>
      <c r="N6" s="55" t="s">
        <v>559</v>
      </c>
      <c r="O6" s="55">
        <v>9854860046</v>
      </c>
      <c r="P6" s="56">
        <v>43435</v>
      </c>
      <c r="Q6" s="55" t="s">
        <v>75</v>
      </c>
      <c r="R6" s="55">
        <v>52</v>
      </c>
      <c r="S6" s="55" t="s">
        <v>76</v>
      </c>
      <c r="T6" s="55"/>
    </row>
    <row r="7" spans="1:20" s="54" customFormat="1">
      <c r="A7" s="4">
        <v>3</v>
      </c>
      <c r="B7" s="14" t="s">
        <v>67</v>
      </c>
      <c r="C7" s="55" t="s">
        <v>312</v>
      </c>
      <c r="D7" s="55" t="s">
        <v>27</v>
      </c>
      <c r="E7" s="16">
        <v>18110728804</v>
      </c>
      <c r="F7" s="55" t="s">
        <v>74</v>
      </c>
      <c r="G7" s="16">
        <v>792</v>
      </c>
      <c r="H7" s="16">
        <v>295</v>
      </c>
      <c r="I7" s="14">
        <f t="shared" ref="I7:I70" si="0">+G7+H7</f>
        <v>1087</v>
      </c>
      <c r="J7" s="55">
        <v>9706623428</v>
      </c>
      <c r="K7" s="55" t="s">
        <v>356</v>
      </c>
      <c r="L7" s="55" t="s">
        <v>466</v>
      </c>
      <c r="M7" s="55">
        <v>9854533133</v>
      </c>
      <c r="N7" s="55" t="s">
        <v>467</v>
      </c>
      <c r="O7" s="55">
        <v>9859389861</v>
      </c>
      <c r="P7" s="56">
        <v>43435</v>
      </c>
      <c r="Q7" s="55" t="s">
        <v>75</v>
      </c>
      <c r="R7" s="55">
        <v>3</v>
      </c>
      <c r="S7" s="55" t="s">
        <v>76</v>
      </c>
      <c r="T7" s="55"/>
    </row>
    <row r="8" spans="1:20" s="54" customFormat="1">
      <c r="A8" s="4">
        <v>4</v>
      </c>
      <c r="B8" s="14" t="s">
        <v>67</v>
      </c>
      <c r="C8" s="55" t="s">
        <v>216</v>
      </c>
      <c r="D8" s="55" t="s">
        <v>29</v>
      </c>
      <c r="E8" s="16"/>
      <c r="F8" s="55"/>
      <c r="G8" s="16">
        <v>19</v>
      </c>
      <c r="H8" s="16">
        <v>25</v>
      </c>
      <c r="I8" s="14">
        <f t="shared" si="0"/>
        <v>44</v>
      </c>
      <c r="J8" s="14">
        <v>7399910010</v>
      </c>
      <c r="K8" s="55" t="s">
        <v>356</v>
      </c>
      <c r="L8" s="55" t="s">
        <v>466</v>
      </c>
      <c r="M8" s="55">
        <v>9854533133</v>
      </c>
      <c r="N8" s="55" t="s">
        <v>467</v>
      </c>
      <c r="O8" s="55">
        <v>9859389861</v>
      </c>
      <c r="P8" s="56">
        <v>43435</v>
      </c>
      <c r="Q8" s="55" t="s">
        <v>75</v>
      </c>
      <c r="R8" s="55">
        <v>8</v>
      </c>
      <c r="S8" s="55" t="s">
        <v>76</v>
      </c>
      <c r="T8" s="55"/>
    </row>
    <row r="9" spans="1:20" s="54" customFormat="1">
      <c r="A9" s="4">
        <v>5</v>
      </c>
      <c r="B9" s="14" t="s">
        <v>66</v>
      </c>
      <c r="C9" s="55" t="s">
        <v>383</v>
      </c>
      <c r="D9" s="55" t="s">
        <v>27</v>
      </c>
      <c r="E9" s="16" t="s">
        <v>384</v>
      </c>
      <c r="F9" s="55" t="s">
        <v>74</v>
      </c>
      <c r="G9" s="16">
        <v>213</v>
      </c>
      <c r="H9" s="16">
        <v>302</v>
      </c>
      <c r="I9" s="14">
        <f t="shared" si="0"/>
        <v>515</v>
      </c>
      <c r="J9" s="55">
        <v>9577135023</v>
      </c>
      <c r="K9" s="55" t="s">
        <v>428</v>
      </c>
      <c r="L9" s="55" t="s">
        <v>429</v>
      </c>
      <c r="M9" s="55">
        <v>9954983865</v>
      </c>
      <c r="N9" s="55" t="s">
        <v>430</v>
      </c>
      <c r="O9" s="55">
        <v>7399153250</v>
      </c>
      <c r="P9" s="56">
        <v>43437</v>
      </c>
      <c r="Q9" s="55" t="s">
        <v>77</v>
      </c>
      <c r="R9" s="55">
        <v>45</v>
      </c>
      <c r="S9" s="55" t="s">
        <v>76</v>
      </c>
      <c r="T9" s="55"/>
    </row>
    <row r="10" spans="1:20" s="54" customFormat="1">
      <c r="A10" s="4">
        <v>6</v>
      </c>
      <c r="B10" s="14" t="s">
        <v>66</v>
      </c>
      <c r="C10" s="55" t="s">
        <v>174</v>
      </c>
      <c r="D10" s="55" t="s">
        <v>29</v>
      </c>
      <c r="E10" s="16"/>
      <c r="F10" s="55"/>
      <c r="G10" s="16">
        <v>34</v>
      </c>
      <c r="H10" s="16">
        <v>29</v>
      </c>
      <c r="I10" s="14">
        <f t="shared" si="0"/>
        <v>63</v>
      </c>
      <c r="J10" s="55">
        <v>9854601261</v>
      </c>
      <c r="K10" s="55" t="s">
        <v>428</v>
      </c>
      <c r="L10" s="55" t="s">
        <v>560</v>
      </c>
      <c r="M10" s="55">
        <v>9859548166</v>
      </c>
      <c r="N10" s="55" t="s">
        <v>561</v>
      </c>
      <c r="O10" s="55">
        <v>7399700968</v>
      </c>
      <c r="P10" s="56">
        <v>43437</v>
      </c>
      <c r="Q10" s="55" t="s">
        <v>77</v>
      </c>
      <c r="R10" s="55">
        <v>45</v>
      </c>
      <c r="S10" s="55" t="s">
        <v>76</v>
      </c>
      <c r="T10" s="55"/>
    </row>
    <row r="11" spans="1:20" s="54" customFormat="1">
      <c r="A11" s="4">
        <v>7</v>
      </c>
      <c r="B11" s="14" t="s">
        <v>67</v>
      </c>
      <c r="C11" s="55" t="s">
        <v>312</v>
      </c>
      <c r="D11" s="55" t="s">
        <v>27</v>
      </c>
      <c r="E11" s="16">
        <v>18110728804</v>
      </c>
      <c r="F11" s="55" t="s">
        <v>74</v>
      </c>
      <c r="G11" s="16">
        <v>792</v>
      </c>
      <c r="H11" s="16">
        <v>295</v>
      </c>
      <c r="I11" s="14">
        <f t="shared" si="0"/>
        <v>1087</v>
      </c>
      <c r="J11" s="55">
        <v>9706623428</v>
      </c>
      <c r="K11" s="55" t="s">
        <v>356</v>
      </c>
      <c r="L11" s="55" t="s">
        <v>466</v>
      </c>
      <c r="M11" s="55">
        <v>9854533133</v>
      </c>
      <c r="N11" s="55" t="s">
        <v>467</v>
      </c>
      <c r="O11" s="55">
        <v>9859389861</v>
      </c>
      <c r="P11" s="56">
        <v>43437</v>
      </c>
      <c r="Q11" s="55" t="s">
        <v>77</v>
      </c>
      <c r="R11" s="55">
        <v>3</v>
      </c>
      <c r="S11" s="55" t="s">
        <v>76</v>
      </c>
      <c r="T11" s="55"/>
    </row>
    <row r="12" spans="1:20" s="54" customFormat="1">
      <c r="A12" s="4">
        <v>8</v>
      </c>
      <c r="B12" s="14" t="s">
        <v>67</v>
      </c>
      <c r="C12" s="55" t="s">
        <v>157</v>
      </c>
      <c r="D12" s="55" t="s">
        <v>29</v>
      </c>
      <c r="E12" s="16"/>
      <c r="F12" s="55"/>
      <c r="G12" s="16">
        <v>26</v>
      </c>
      <c r="H12" s="16">
        <v>30</v>
      </c>
      <c r="I12" s="14">
        <f t="shared" si="0"/>
        <v>56</v>
      </c>
      <c r="J12" s="55">
        <v>9954957656</v>
      </c>
      <c r="K12" s="55" t="s">
        <v>354</v>
      </c>
      <c r="L12" s="55" t="s">
        <v>262</v>
      </c>
      <c r="M12" s="55">
        <v>9613772308</v>
      </c>
      <c r="N12" s="55" t="s">
        <v>263</v>
      </c>
      <c r="O12" s="55">
        <v>7399954696</v>
      </c>
      <c r="P12" s="56">
        <v>43437</v>
      </c>
      <c r="Q12" s="55" t="s">
        <v>77</v>
      </c>
      <c r="R12" s="55">
        <v>10</v>
      </c>
      <c r="S12" s="55" t="s">
        <v>76</v>
      </c>
      <c r="T12" s="55"/>
    </row>
    <row r="13" spans="1:20" s="54" customFormat="1">
      <c r="A13" s="4">
        <v>9</v>
      </c>
      <c r="B13" s="14" t="s">
        <v>66</v>
      </c>
      <c r="C13" s="55" t="s">
        <v>383</v>
      </c>
      <c r="D13" s="55" t="s">
        <v>27</v>
      </c>
      <c r="E13" s="16" t="s">
        <v>384</v>
      </c>
      <c r="F13" s="55" t="s">
        <v>74</v>
      </c>
      <c r="G13" s="16">
        <v>213</v>
      </c>
      <c r="H13" s="16">
        <v>302</v>
      </c>
      <c r="I13" s="14">
        <f t="shared" si="0"/>
        <v>515</v>
      </c>
      <c r="J13" s="55">
        <v>9577135023</v>
      </c>
      <c r="K13" s="55" t="s">
        <v>428</v>
      </c>
      <c r="L13" s="55" t="s">
        <v>429</v>
      </c>
      <c r="M13" s="55">
        <v>9954983865</v>
      </c>
      <c r="N13" s="55" t="s">
        <v>430</v>
      </c>
      <c r="O13" s="55">
        <v>7399153250</v>
      </c>
      <c r="P13" s="56">
        <v>43438</v>
      </c>
      <c r="Q13" s="55" t="s">
        <v>78</v>
      </c>
      <c r="R13" s="55">
        <v>45</v>
      </c>
      <c r="S13" s="55" t="s">
        <v>76</v>
      </c>
      <c r="T13" s="55"/>
    </row>
    <row r="14" spans="1:20" s="54" customFormat="1" ht="33">
      <c r="A14" s="4">
        <v>10</v>
      </c>
      <c r="B14" s="14" t="s">
        <v>66</v>
      </c>
      <c r="C14" s="55" t="s">
        <v>477</v>
      </c>
      <c r="D14" s="55" t="s">
        <v>29</v>
      </c>
      <c r="E14" s="16"/>
      <c r="F14" s="55"/>
      <c r="G14" s="16">
        <v>28</v>
      </c>
      <c r="H14" s="16">
        <v>29</v>
      </c>
      <c r="I14" s="14">
        <f t="shared" si="0"/>
        <v>57</v>
      </c>
      <c r="J14" s="55">
        <v>7399489819</v>
      </c>
      <c r="K14" s="55" t="s">
        <v>562</v>
      </c>
      <c r="L14" s="55" t="s">
        <v>563</v>
      </c>
      <c r="M14" s="55">
        <v>9859764952</v>
      </c>
      <c r="N14" s="55" t="s">
        <v>564</v>
      </c>
      <c r="O14" s="55">
        <v>9854617417</v>
      </c>
      <c r="P14" s="56">
        <v>43438</v>
      </c>
      <c r="Q14" s="55" t="s">
        <v>78</v>
      </c>
      <c r="R14" s="55">
        <v>48</v>
      </c>
      <c r="S14" s="55" t="s">
        <v>76</v>
      </c>
      <c r="T14" s="55"/>
    </row>
    <row r="15" spans="1:20" s="54" customFormat="1">
      <c r="A15" s="4">
        <v>11</v>
      </c>
      <c r="B15" s="14" t="s">
        <v>67</v>
      </c>
      <c r="C15" s="55" t="s">
        <v>312</v>
      </c>
      <c r="D15" s="55" t="s">
        <v>27</v>
      </c>
      <c r="E15" s="16">
        <v>18110728804</v>
      </c>
      <c r="F15" s="55" t="s">
        <v>74</v>
      </c>
      <c r="G15" s="16">
        <v>792</v>
      </c>
      <c r="H15" s="16">
        <v>295</v>
      </c>
      <c r="I15" s="14">
        <f t="shared" si="0"/>
        <v>1087</v>
      </c>
      <c r="J15" s="55">
        <v>9706623428</v>
      </c>
      <c r="K15" s="55" t="s">
        <v>356</v>
      </c>
      <c r="L15" s="55" t="s">
        <v>466</v>
      </c>
      <c r="M15" s="55">
        <v>9854533133</v>
      </c>
      <c r="N15" s="55" t="s">
        <v>467</v>
      </c>
      <c r="O15" s="55">
        <v>9859389861</v>
      </c>
      <c r="P15" s="56">
        <v>43438</v>
      </c>
      <c r="Q15" s="55" t="s">
        <v>78</v>
      </c>
      <c r="R15" s="55">
        <v>3</v>
      </c>
      <c r="S15" s="55" t="s">
        <v>76</v>
      </c>
      <c r="T15" s="55"/>
    </row>
    <row r="16" spans="1:20" s="54" customFormat="1">
      <c r="A16" s="4">
        <v>12</v>
      </c>
      <c r="B16" s="14" t="s">
        <v>67</v>
      </c>
      <c r="C16" s="55" t="s">
        <v>478</v>
      </c>
      <c r="D16" s="55" t="s">
        <v>29</v>
      </c>
      <c r="E16" s="16">
        <v>80</v>
      </c>
      <c r="F16" s="55"/>
      <c r="G16" s="16">
        <v>16</v>
      </c>
      <c r="H16" s="16">
        <v>15</v>
      </c>
      <c r="I16" s="14">
        <f t="shared" si="0"/>
        <v>31</v>
      </c>
      <c r="J16" s="55" t="s">
        <v>448</v>
      </c>
      <c r="K16" s="55" t="s">
        <v>470</v>
      </c>
      <c r="L16" s="55" t="s">
        <v>233</v>
      </c>
      <c r="M16" s="55">
        <v>9859183302</v>
      </c>
      <c r="N16" s="55" t="s">
        <v>234</v>
      </c>
      <c r="O16" s="55">
        <v>9577234799</v>
      </c>
      <c r="P16" s="56">
        <v>43438</v>
      </c>
      <c r="Q16" s="55" t="s">
        <v>78</v>
      </c>
      <c r="R16" s="55">
        <v>10</v>
      </c>
      <c r="S16" s="55" t="s">
        <v>76</v>
      </c>
      <c r="T16" s="55"/>
    </row>
    <row r="17" spans="1:20" s="54" customFormat="1">
      <c r="A17" s="4">
        <v>13</v>
      </c>
      <c r="B17" s="14" t="s">
        <v>66</v>
      </c>
      <c r="C17" s="55" t="s">
        <v>383</v>
      </c>
      <c r="D17" s="55" t="s">
        <v>27</v>
      </c>
      <c r="E17" s="16" t="s">
        <v>384</v>
      </c>
      <c r="F17" s="55" t="s">
        <v>74</v>
      </c>
      <c r="G17" s="16">
        <v>213</v>
      </c>
      <c r="H17" s="16">
        <v>302</v>
      </c>
      <c r="I17" s="14">
        <f t="shared" si="0"/>
        <v>515</v>
      </c>
      <c r="J17" s="55">
        <v>9577135023</v>
      </c>
      <c r="K17" s="55" t="s">
        <v>428</v>
      </c>
      <c r="L17" s="55" t="s">
        <v>429</v>
      </c>
      <c r="M17" s="55">
        <v>9954983865</v>
      </c>
      <c r="N17" s="55" t="s">
        <v>430</v>
      </c>
      <c r="O17" s="55">
        <v>7399153250</v>
      </c>
      <c r="P17" s="56">
        <v>43439</v>
      </c>
      <c r="Q17" s="55" t="s">
        <v>79</v>
      </c>
      <c r="R17" s="55">
        <v>45</v>
      </c>
      <c r="S17" s="55" t="s">
        <v>76</v>
      </c>
      <c r="T17" s="55"/>
    </row>
    <row r="18" spans="1:20" s="54" customFormat="1" ht="33">
      <c r="A18" s="4">
        <v>14</v>
      </c>
      <c r="B18" s="14" t="s">
        <v>66</v>
      </c>
      <c r="C18" s="55" t="s">
        <v>479</v>
      </c>
      <c r="D18" s="55" t="s">
        <v>29</v>
      </c>
      <c r="E18" s="16"/>
      <c r="F18" s="55"/>
      <c r="G18" s="16">
        <v>26</v>
      </c>
      <c r="H18" s="16">
        <v>37</v>
      </c>
      <c r="I18" s="14">
        <f t="shared" si="0"/>
        <v>63</v>
      </c>
      <c r="J18" s="55">
        <v>9613005849</v>
      </c>
      <c r="K18" s="55" t="s">
        <v>562</v>
      </c>
      <c r="L18" s="55" t="s">
        <v>563</v>
      </c>
      <c r="M18" s="55">
        <v>9859764952</v>
      </c>
      <c r="N18" s="55" t="s">
        <v>564</v>
      </c>
      <c r="O18" s="55">
        <v>9854617417</v>
      </c>
      <c r="P18" s="56">
        <v>43439</v>
      </c>
      <c r="Q18" s="55" t="s">
        <v>79</v>
      </c>
      <c r="R18" s="55">
        <v>46</v>
      </c>
      <c r="S18" s="55" t="s">
        <v>76</v>
      </c>
      <c r="T18" s="55"/>
    </row>
    <row r="19" spans="1:20" s="54" customFormat="1">
      <c r="A19" s="4">
        <v>15</v>
      </c>
      <c r="B19" s="14" t="s">
        <v>67</v>
      </c>
      <c r="C19" s="55" t="s">
        <v>186</v>
      </c>
      <c r="D19" s="55" t="s">
        <v>27</v>
      </c>
      <c r="E19" s="16">
        <v>18110700401</v>
      </c>
      <c r="F19" s="55" t="s">
        <v>267</v>
      </c>
      <c r="G19" s="16">
        <v>99</v>
      </c>
      <c r="H19" s="16">
        <v>48</v>
      </c>
      <c r="I19" s="14">
        <f t="shared" si="0"/>
        <v>147</v>
      </c>
      <c r="J19" s="55">
        <v>8876447949</v>
      </c>
      <c r="K19" s="55" t="s">
        <v>85</v>
      </c>
      <c r="L19" s="55" t="s">
        <v>560</v>
      </c>
      <c r="M19" s="55">
        <v>9859548166</v>
      </c>
      <c r="N19" s="55" t="s">
        <v>561</v>
      </c>
      <c r="O19" s="55">
        <v>7399700968</v>
      </c>
      <c r="P19" s="56">
        <v>43439</v>
      </c>
      <c r="Q19" s="55" t="s">
        <v>79</v>
      </c>
      <c r="R19" s="55">
        <v>45</v>
      </c>
      <c r="S19" s="55" t="s">
        <v>76</v>
      </c>
      <c r="T19" s="55"/>
    </row>
    <row r="20" spans="1:20" s="54" customFormat="1">
      <c r="A20" s="4">
        <v>16</v>
      </c>
      <c r="B20" s="14" t="s">
        <v>67</v>
      </c>
      <c r="C20" s="55" t="s">
        <v>95</v>
      </c>
      <c r="D20" s="55" t="s">
        <v>29</v>
      </c>
      <c r="E20" s="16"/>
      <c r="F20" s="55"/>
      <c r="G20" s="16">
        <v>35</v>
      </c>
      <c r="H20" s="16">
        <v>26</v>
      </c>
      <c r="I20" s="14">
        <f t="shared" si="0"/>
        <v>61</v>
      </c>
      <c r="J20" s="55">
        <v>9859183609</v>
      </c>
      <c r="K20" s="55" t="s">
        <v>434</v>
      </c>
      <c r="L20" s="55" t="s">
        <v>435</v>
      </c>
      <c r="M20" s="55">
        <v>8486086900</v>
      </c>
      <c r="N20" s="55" t="s">
        <v>436</v>
      </c>
      <c r="O20" s="55">
        <v>9859826361</v>
      </c>
      <c r="P20" s="56">
        <v>43439</v>
      </c>
      <c r="Q20" s="55" t="s">
        <v>79</v>
      </c>
      <c r="R20" s="55">
        <v>46</v>
      </c>
      <c r="S20" s="55" t="s">
        <v>76</v>
      </c>
      <c r="T20" s="55"/>
    </row>
    <row r="21" spans="1:20" s="54" customFormat="1">
      <c r="A21" s="4">
        <v>17</v>
      </c>
      <c r="B21" s="14" t="s">
        <v>66</v>
      </c>
      <c r="C21" s="55" t="s">
        <v>197</v>
      </c>
      <c r="D21" s="55" t="s">
        <v>29</v>
      </c>
      <c r="E21" s="16"/>
      <c r="F21" s="55"/>
      <c r="G21" s="16">
        <v>31</v>
      </c>
      <c r="H21" s="16">
        <v>38</v>
      </c>
      <c r="I21" s="14">
        <f t="shared" si="0"/>
        <v>69</v>
      </c>
      <c r="J21" s="55">
        <v>9577887564</v>
      </c>
      <c r="K21" s="55" t="s">
        <v>565</v>
      </c>
      <c r="L21" s="55" t="s">
        <v>566</v>
      </c>
      <c r="M21" s="55">
        <v>9854620128</v>
      </c>
      <c r="N21" s="55" t="s">
        <v>567</v>
      </c>
      <c r="O21" s="55">
        <v>7399913718</v>
      </c>
      <c r="P21" s="56">
        <v>43440</v>
      </c>
      <c r="Q21" s="55" t="s">
        <v>80</v>
      </c>
      <c r="R21" s="55">
        <v>58</v>
      </c>
      <c r="S21" s="55" t="s">
        <v>76</v>
      </c>
      <c r="T21" s="55"/>
    </row>
    <row r="22" spans="1:20" s="54" customFormat="1">
      <c r="A22" s="4">
        <v>18</v>
      </c>
      <c r="B22" s="14" t="s">
        <v>67</v>
      </c>
      <c r="C22" s="55" t="s">
        <v>203</v>
      </c>
      <c r="D22" s="55" t="s">
        <v>29</v>
      </c>
      <c r="E22" s="16"/>
      <c r="F22" s="55"/>
      <c r="G22" s="16">
        <v>26</v>
      </c>
      <c r="H22" s="16">
        <v>28</v>
      </c>
      <c r="I22" s="14">
        <f t="shared" si="0"/>
        <v>54</v>
      </c>
      <c r="J22" s="55">
        <v>8751898782</v>
      </c>
      <c r="K22" s="55" t="s">
        <v>568</v>
      </c>
      <c r="L22" s="55" t="s">
        <v>569</v>
      </c>
      <c r="M22" s="55">
        <v>9401450999</v>
      </c>
      <c r="N22" s="55" t="s">
        <v>570</v>
      </c>
      <c r="O22" s="55">
        <v>8751962736</v>
      </c>
      <c r="P22" s="56">
        <v>43440</v>
      </c>
      <c r="Q22" s="55" t="s">
        <v>80</v>
      </c>
      <c r="R22" s="55">
        <v>60</v>
      </c>
      <c r="S22" s="55" t="s">
        <v>76</v>
      </c>
      <c r="T22" s="55"/>
    </row>
    <row r="23" spans="1:20" s="54" customFormat="1">
      <c r="A23" s="4">
        <v>19</v>
      </c>
      <c r="B23" s="14" t="s">
        <v>66</v>
      </c>
      <c r="C23" s="55" t="s">
        <v>480</v>
      </c>
      <c r="D23" s="55" t="s">
        <v>29</v>
      </c>
      <c r="E23" s="16"/>
      <c r="F23" s="55"/>
      <c r="G23" s="16">
        <v>32</v>
      </c>
      <c r="H23" s="16">
        <v>34</v>
      </c>
      <c r="I23" s="14">
        <f t="shared" si="0"/>
        <v>66</v>
      </c>
      <c r="J23" s="55" t="s">
        <v>448</v>
      </c>
      <c r="K23" s="55" t="s">
        <v>565</v>
      </c>
      <c r="L23" s="55" t="s">
        <v>566</v>
      </c>
      <c r="M23" s="55">
        <v>9854620128</v>
      </c>
      <c r="N23" s="55" t="s">
        <v>567</v>
      </c>
      <c r="O23" s="55">
        <v>7399913718</v>
      </c>
      <c r="P23" s="56">
        <v>43441</v>
      </c>
      <c r="Q23" s="55" t="s">
        <v>81</v>
      </c>
      <c r="R23" s="55">
        <v>56</v>
      </c>
      <c r="S23" s="55" t="s">
        <v>76</v>
      </c>
      <c r="T23" s="55"/>
    </row>
    <row r="24" spans="1:20" s="54" customFormat="1">
      <c r="A24" s="4">
        <v>20</v>
      </c>
      <c r="B24" s="14" t="s">
        <v>67</v>
      </c>
      <c r="C24" s="55" t="s">
        <v>481</v>
      </c>
      <c r="D24" s="55" t="s">
        <v>29</v>
      </c>
      <c r="E24" s="16"/>
      <c r="F24" s="55"/>
      <c r="G24" s="16">
        <v>25</v>
      </c>
      <c r="H24" s="16">
        <v>32</v>
      </c>
      <c r="I24" s="14">
        <f t="shared" si="0"/>
        <v>57</v>
      </c>
      <c r="J24" s="55">
        <v>8749838593</v>
      </c>
      <c r="K24" s="55" t="s">
        <v>565</v>
      </c>
      <c r="L24" s="55" t="s">
        <v>566</v>
      </c>
      <c r="M24" s="55">
        <v>9854620128</v>
      </c>
      <c r="N24" s="55" t="s">
        <v>567</v>
      </c>
      <c r="O24" s="55">
        <v>7399913718</v>
      </c>
      <c r="P24" s="56">
        <v>43441</v>
      </c>
      <c r="Q24" s="55" t="s">
        <v>81</v>
      </c>
      <c r="R24" s="55">
        <v>57</v>
      </c>
      <c r="S24" s="55" t="s">
        <v>76</v>
      </c>
      <c r="T24" s="55"/>
    </row>
    <row r="25" spans="1:20" s="54" customFormat="1">
      <c r="A25" s="4">
        <v>21</v>
      </c>
      <c r="B25" s="14" t="s">
        <v>66</v>
      </c>
      <c r="C25" s="55" t="s">
        <v>482</v>
      </c>
      <c r="D25" s="55" t="s">
        <v>29</v>
      </c>
      <c r="E25" s="16"/>
      <c r="F25" s="55"/>
      <c r="G25" s="16">
        <v>25</v>
      </c>
      <c r="H25" s="16">
        <v>33</v>
      </c>
      <c r="I25" s="14">
        <f t="shared" si="0"/>
        <v>58</v>
      </c>
      <c r="J25" s="55">
        <v>9508502414</v>
      </c>
      <c r="K25" s="55" t="s">
        <v>565</v>
      </c>
      <c r="L25" s="55" t="s">
        <v>566</v>
      </c>
      <c r="M25" s="55">
        <v>9854620128</v>
      </c>
      <c r="N25" s="55" t="s">
        <v>567</v>
      </c>
      <c r="O25" s="55">
        <v>7399913718</v>
      </c>
      <c r="P25" s="56">
        <v>43442</v>
      </c>
      <c r="Q25" s="55" t="s">
        <v>75</v>
      </c>
      <c r="R25" s="55">
        <v>55</v>
      </c>
      <c r="S25" s="55" t="s">
        <v>76</v>
      </c>
      <c r="T25" s="55"/>
    </row>
    <row r="26" spans="1:20" s="54" customFormat="1">
      <c r="A26" s="4">
        <v>22</v>
      </c>
      <c r="B26" s="14" t="s">
        <v>67</v>
      </c>
      <c r="C26" s="55" t="s">
        <v>483</v>
      </c>
      <c r="D26" s="55" t="s">
        <v>29</v>
      </c>
      <c r="E26" s="16"/>
      <c r="F26" s="55"/>
      <c r="G26" s="16">
        <v>30</v>
      </c>
      <c r="H26" s="16">
        <v>36</v>
      </c>
      <c r="I26" s="14">
        <f t="shared" si="0"/>
        <v>66</v>
      </c>
      <c r="J26" s="55">
        <v>8761856744</v>
      </c>
      <c r="K26" s="55" t="s">
        <v>565</v>
      </c>
      <c r="L26" s="55" t="s">
        <v>566</v>
      </c>
      <c r="M26" s="55">
        <v>9854620128</v>
      </c>
      <c r="N26" s="55" t="s">
        <v>567</v>
      </c>
      <c r="O26" s="55">
        <v>7399913718</v>
      </c>
      <c r="P26" s="56">
        <v>43442</v>
      </c>
      <c r="Q26" s="55" t="s">
        <v>75</v>
      </c>
      <c r="R26" s="55">
        <v>54</v>
      </c>
      <c r="S26" s="55" t="s">
        <v>76</v>
      </c>
      <c r="T26" s="55"/>
    </row>
    <row r="27" spans="1:20" s="54" customFormat="1">
      <c r="A27" s="4">
        <v>23</v>
      </c>
      <c r="B27" s="14" t="s">
        <v>66</v>
      </c>
      <c r="C27" s="55" t="s">
        <v>484</v>
      </c>
      <c r="D27" s="55" t="s">
        <v>29</v>
      </c>
      <c r="E27" s="16"/>
      <c r="F27" s="55"/>
      <c r="G27" s="16">
        <v>25</v>
      </c>
      <c r="H27" s="16">
        <v>40</v>
      </c>
      <c r="I27" s="14">
        <f t="shared" si="0"/>
        <v>65</v>
      </c>
      <c r="J27" s="55">
        <v>9859078225</v>
      </c>
      <c r="K27" s="55" t="s">
        <v>571</v>
      </c>
      <c r="L27" s="55" t="s">
        <v>572</v>
      </c>
      <c r="M27" s="55">
        <v>9859780135</v>
      </c>
      <c r="N27" s="55" t="s">
        <v>573</v>
      </c>
      <c r="O27" s="55">
        <v>9577087420</v>
      </c>
      <c r="P27" s="56">
        <v>43444</v>
      </c>
      <c r="Q27" s="55" t="s">
        <v>77</v>
      </c>
      <c r="R27" s="55">
        <v>25</v>
      </c>
      <c r="S27" s="55" t="s">
        <v>76</v>
      </c>
      <c r="T27" s="55"/>
    </row>
    <row r="28" spans="1:20" s="54" customFormat="1">
      <c r="A28" s="4">
        <v>24</v>
      </c>
      <c r="B28" s="14" t="s">
        <v>67</v>
      </c>
      <c r="C28" s="55" t="s">
        <v>485</v>
      </c>
      <c r="D28" s="55" t="s">
        <v>29</v>
      </c>
      <c r="E28" s="16"/>
      <c r="F28" s="55"/>
      <c r="G28" s="16">
        <v>24</v>
      </c>
      <c r="H28" s="16">
        <v>36</v>
      </c>
      <c r="I28" s="14">
        <f t="shared" si="0"/>
        <v>60</v>
      </c>
      <c r="J28" s="55">
        <v>9613710993</v>
      </c>
      <c r="K28" s="55" t="s">
        <v>571</v>
      </c>
      <c r="L28" s="55" t="s">
        <v>572</v>
      </c>
      <c r="M28" s="55">
        <v>9859780135</v>
      </c>
      <c r="N28" s="55" t="s">
        <v>573</v>
      </c>
      <c r="O28" s="55">
        <v>9577087420</v>
      </c>
      <c r="P28" s="56">
        <v>43444</v>
      </c>
      <c r="Q28" s="55" t="s">
        <v>77</v>
      </c>
      <c r="R28" s="55">
        <v>25</v>
      </c>
      <c r="S28" s="55" t="s">
        <v>76</v>
      </c>
      <c r="T28" s="55"/>
    </row>
    <row r="29" spans="1:20" s="54" customFormat="1">
      <c r="A29" s="4">
        <v>25</v>
      </c>
      <c r="B29" s="14" t="s">
        <v>66</v>
      </c>
      <c r="C29" s="55" t="s">
        <v>486</v>
      </c>
      <c r="D29" s="55" t="s">
        <v>29</v>
      </c>
      <c r="E29" s="16"/>
      <c r="F29" s="55"/>
      <c r="G29" s="16">
        <v>23</v>
      </c>
      <c r="H29" s="16">
        <v>38</v>
      </c>
      <c r="I29" s="14">
        <f t="shared" si="0"/>
        <v>61</v>
      </c>
      <c r="J29" s="55">
        <v>7399565268</v>
      </c>
      <c r="K29" s="55" t="s">
        <v>574</v>
      </c>
      <c r="L29" s="55" t="s">
        <v>575</v>
      </c>
      <c r="M29" s="55">
        <v>9854243107</v>
      </c>
      <c r="N29" s="55" t="s">
        <v>576</v>
      </c>
      <c r="O29" s="55">
        <v>9508837525</v>
      </c>
      <c r="P29" s="56">
        <v>43445</v>
      </c>
      <c r="Q29" s="55" t="s">
        <v>78</v>
      </c>
      <c r="R29" s="55">
        <v>45</v>
      </c>
      <c r="S29" s="55" t="s">
        <v>76</v>
      </c>
      <c r="T29" s="55"/>
    </row>
    <row r="30" spans="1:20" s="54" customFormat="1">
      <c r="A30" s="4">
        <v>26</v>
      </c>
      <c r="B30" s="14" t="s">
        <v>67</v>
      </c>
      <c r="C30" s="55" t="s">
        <v>487</v>
      </c>
      <c r="D30" s="55" t="s">
        <v>29</v>
      </c>
      <c r="E30" s="16"/>
      <c r="F30" s="55"/>
      <c r="G30" s="16">
        <v>25</v>
      </c>
      <c r="H30" s="16">
        <v>35</v>
      </c>
      <c r="I30" s="14">
        <f t="shared" si="0"/>
        <v>60</v>
      </c>
      <c r="J30" s="55" t="s">
        <v>448</v>
      </c>
      <c r="K30" s="55" t="s">
        <v>574</v>
      </c>
      <c r="L30" s="55" t="s">
        <v>575</v>
      </c>
      <c r="M30" s="55">
        <v>9854243107</v>
      </c>
      <c r="N30" s="55" t="s">
        <v>576</v>
      </c>
      <c r="O30" s="55">
        <v>9508837525</v>
      </c>
      <c r="P30" s="56">
        <v>43445</v>
      </c>
      <c r="Q30" s="55" t="s">
        <v>78</v>
      </c>
      <c r="R30" s="55">
        <v>48</v>
      </c>
      <c r="S30" s="55" t="s">
        <v>76</v>
      </c>
      <c r="T30" s="55"/>
    </row>
    <row r="31" spans="1:20" s="54" customFormat="1">
      <c r="A31" s="4">
        <v>27</v>
      </c>
      <c r="B31" s="14" t="s">
        <v>66</v>
      </c>
      <c r="C31" s="55" t="s">
        <v>488</v>
      </c>
      <c r="D31" s="55" t="s">
        <v>29</v>
      </c>
      <c r="E31" s="16">
        <v>21</v>
      </c>
      <c r="F31" s="55"/>
      <c r="G31" s="16">
        <v>22</v>
      </c>
      <c r="H31" s="16">
        <v>14</v>
      </c>
      <c r="I31" s="14">
        <f t="shared" si="0"/>
        <v>36</v>
      </c>
      <c r="J31" s="55">
        <v>9854353735</v>
      </c>
      <c r="K31" s="55" t="s">
        <v>577</v>
      </c>
      <c r="L31" s="55" t="s">
        <v>219</v>
      </c>
      <c r="M31" s="55">
        <v>9577250410</v>
      </c>
      <c r="N31" s="55" t="s">
        <v>578</v>
      </c>
      <c r="O31" s="55">
        <v>9859548285</v>
      </c>
      <c r="P31" s="56">
        <v>43446</v>
      </c>
      <c r="Q31" s="55" t="s">
        <v>79</v>
      </c>
      <c r="R31" s="55">
        <v>44</v>
      </c>
      <c r="S31" s="55" t="s">
        <v>76</v>
      </c>
      <c r="T31" s="55"/>
    </row>
    <row r="32" spans="1:20" s="54" customFormat="1">
      <c r="A32" s="4">
        <v>28</v>
      </c>
      <c r="B32" s="14" t="s">
        <v>66</v>
      </c>
      <c r="C32" s="55" t="s">
        <v>489</v>
      </c>
      <c r="D32" s="55" t="s">
        <v>29</v>
      </c>
      <c r="E32" s="16">
        <v>199</v>
      </c>
      <c r="F32" s="55"/>
      <c r="G32" s="16">
        <v>19</v>
      </c>
      <c r="H32" s="16">
        <v>12</v>
      </c>
      <c r="I32" s="14">
        <f t="shared" si="0"/>
        <v>31</v>
      </c>
      <c r="J32" s="55">
        <v>9859389873</v>
      </c>
      <c r="K32" s="55" t="s">
        <v>577</v>
      </c>
      <c r="L32" s="55" t="s">
        <v>219</v>
      </c>
      <c r="M32" s="55">
        <v>9577250410</v>
      </c>
      <c r="N32" s="55" t="s">
        <v>578</v>
      </c>
      <c r="O32" s="55">
        <v>9859548285</v>
      </c>
      <c r="P32" s="56">
        <v>43446</v>
      </c>
      <c r="Q32" s="55" t="s">
        <v>79</v>
      </c>
      <c r="R32" s="55">
        <v>43</v>
      </c>
      <c r="S32" s="55" t="s">
        <v>76</v>
      </c>
      <c r="T32" s="55"/>
    </row>
    <row r="33" spans="1:20" s="54" customFormat="1">
      <c r="A33" s="4">
        <v>29</v>
      </c>
      <c r="B33" s="14" t="s">
        <v>66</v>
      </c>
      <c r="C33" s="55" t="s">
        <v>490</v>
      </c>
      <c r="D33" s="55" t="s">
        <v>29</v>
      </c>
      <c r="E33" s="16">
        <v>197</v>
      </c>
      <c r="F33" s="55"/>
      <c r="G33" s="16">
        <v>18</v>
      </c>
      <c r="H33" s="16">
        <v>15</v>
      </c>
      <c r="I33" s="14">
        <f t="shared" si="0"/>
        <v>33</v>
      </c>
      <c r="J33" s="55">
        <v>9613939183</v>
      </c>
      <c r="K33" s="55" t="s">
        <v>577</v>
      </c>
      <c r="L33" s="55" t="s">
        <v>219</v>
      </c>
      <c r="M33" s="55">
        <v>9577250410</v>
      </c>
      <c r="N33" s="55" t="s">
        <v>578</v>
      </c>
      <c r="O33" s="55">
        <v>9859548285</v>
      </c>
      <c r="P33" s="56">
        <v>43446</v>
      </c>
      <c r="Q33" s="55" t="s">
        <v>79</v>
      </c>
      <c r="R33" s="55">
        <v>44</v>
      </c>
      <c r="S33" s="55" t="s">
        <v>76</v>
      </c>
      <c r="T33" s="55"/>
    </row>
    <row r="34" spans="1:20" s="54" customFormat="1">
      <c r="A34" s="4">
        <v>30</v>
      </c>
      <c r="B34" s="14" t="s">
        <v>66</v>
      </c>
      <c r="C34" s="55" t="s">
        <v>491</v>
      </c>
      <c r="D34" s="55" t="s">
        <v>29</v>
      </c>
      <c r="E34" s="16">
        <v>248</v>
      </c>
      <c r="F34" s="55"/>
      <c r="G34" s="16">
        <v>19</v>
      </c>
      <c r="H34" s="16">
        <v>14</v>
      </c>
      <c r="I34" s="14">
        <f t="shared" si="0"/>
        <v>33</v>
      </c>
      <c r="J34" s="55">
        <v>986468497</v>
      </c>
      <c r="K34" s="55" t="s">
        <v>577</v>
      </c>
      <c r="L34" s="55" t="s">
        <v>219</v>
      </c>
      <c r="M34" s="55">
        <v>9577250410</v>
      </c>
      <c r="N34" s="55" t="s">
        <v>578</v>
      </c>
      <c r="O34" s="55">
        <v>9859548285</v>
      </c>
      <c r="P34" s="56">
        <v>43446</v>
      </c>
      <c r="Q34" s="55" t="s">
        <v>79</v>
      </c>
      <c r="R34" s="55">
        <v>43</v>
      </c>
      <c r="S34" s="55" t="s">
        <v>76</v>
      </c>
      <c r="T34" s="55"/>
    </row>
    <row r="35" spans="1:20" s="54" customFormat="1">
      <c r="A35" s="4">
        <v>31</v>
      </c>
      <c r="B35" s="14" t="s">
        <v>67</v>
      </c>
      <c r="C35" s="55" t="s">
        <v>492</v>
      </c>
      <c r="D35" s="55" t="s">
        <v>29</v>
      </c>
      <c r="E35" s="16">
        <v>252</v>
      </c>
      <c r="F35" s="55"/>
      <c r="G35" s="16">
        <v>22</v>
      </c>
      <c r="H35" s="16">
        <v>17</v>
      </c>
      <c r="I35" s="14">
        <f t="shared" si="0"/>
        <v>39</v>
      </c>
      <c r="J35" s="55">
        <v>9613650140</v>
      </c>
      <c r="K35" s="55" t="s">
        <v>577</v>
      </c>
      <c r="L35" s="55" t="s">
        <v>219</v>
      </c>
      <c r="M35" s="55">
        <v>9577250410</v>
      </c>
      <c r="N35" s="55" t="s">
        <v>578</v>
      </c>
      <c r="O35" s="55">
        <v>9859548285</v>
      </c>
      <c r="P35" s="56">
        <v>43446</v>
      </c>
      <c r="Q35" s="55" t="s">
        <v>79</v>
      </c>
      <c r="R35" s="55">
        <v>44</v>
      </c>
      <c r="S35" s="55" t="s">
        <v>76</v>
      </c>
      <c r="T35" s="55"/>
    </row>
    <row r="36" spans="1:20" s="54" customFormat="1">
      <c r="A36" s="4">
        <v>32</v>
      </c>
      <c r="B36" s="14" t="s">
        <v>67</v>
      </c>
      <c r="C36" s="55" t="s">
        <v>493</v>
      </c>
      <c r="D36" s="55" t="s">
        <v>29</v>
      </c>
      <c r="E36" s="16">
        <v>196</v>
      </c>
      <c r="F36" s="55"/>
      <c r="G36" s="16">
        <v>19</v>
      </c>
      <c r="H36" s="16">
        <v>16</v>
      </c>
      <c r="I36" s="14">
        <f t="shared" si="0"/>
        <v>35</v>
      </c>
      <c r="J36" s="55">
        <v>9854519412</v>
      </c>
      <c r="K36" s="55" t="s">
        <v>579</v>
      </c>
      <c r="L36" s="55" t="s">
        <v>580</v>
      </c>
      <c r="M36" s="55">
        <v>9854607320</v>
      </c>
      <c r="N36" s="55" t="s">
        <v>581</v>
      </c>
      <c r="O36" s="55">
        <v>9859824266</v>
      </c>
      <c r="P36" s="56">
        <v>43446</v>
      </c>
      <c r="Q36" s="55" t="s">
        <v>79</v>
      </c>
      <c r="R36" s="55">
        <v>45</v>
      </c>
      <c r="S36" s="55" t="s">
        <v>76</v>
      </c>
      <c r="T36" s="55"/>
    </row>
    <row r="37" spans="1:20" s="54" customFormat="1">
      <c r="A37" s="4">
        <v>33</v>
      </c>
      <c r="B37" s="14" t="s">
        <v>67</v>
      </c>
      <c r="C37" s="55" t="s">
        <v>494</v>
      </c>
      <c r="D37" s="55" t="s">
        <v>29</v>
      </c>
      <c r="E37" s="16">
        <v>190</v>
      </c>
      <c r="F37" s="55"/>
      <c r="G37" s="16">
        <v>15</v>
      </c>
      <c r="H37" s="16">
        <v>11</v>
      </c>
      <c r="I37" s="14">
        <f t="shared" si="0"/>
        <v>26</v>
      </c>
      <c r="J37" s="55">
        <v>7399727336</v>
      </c>
      <c r="K37" s="55" t="s">
        <v>472</v>
      </c>
      <c r="L37" s="55" t="s">
        <v>219</v>
      </c>
      <c r="M37" s="55">
        <v>9854569522</v>
      </c>
      <c r="N37" s="55" t="s">
        <v>232</v>
      </c>
      <c r="O37" s="55">
        <v>9859913681</v>
      </c>
      <c r="P37" s="56">
        <v>43446</v>
      </c>
      <c r="Q37" s="55" t="s">
        <v>79</v>
      </c>
      <c r="R37" s="55">
        <v>45</v>
      </c>
      <c r="S37" s="55" t="s">
        <v>76</v>
      </c>
      <c r="T37" s="55"/>
    </row>
    <row r="38" spans="1:20" s="54" customFormat="1">
      <c r="A38" s="4">
        <v>34</v>
      </c>
      <c r="B38" s="14" t="s">
        <v>66</v>
      </c>
      <c r="C38" s="55" t="s">
        <v>149</v>
      </c>
      <c r="D38" s="55" t="s">
        <v>29</v>
      </c>
      <c r="E38" s="16">
        <v>286</v>
      </c>
      <c r="F38" s="55"/>
      <c r="G38" s="16">
        <v>15</v>
      </c>
      <c r="H38" s="16">
        <v>13</v>
      </c>
      <c r="I38" s="14">
        <f t="shared" si="0"/>
        <v>28</v>
      </c>
      <c r="J38" s="55">
        <v>9957420632</v>
      </c>
      <c r="K38" s="55" t="s">
        <v>472</v>
      </c>
      <c r="L38" s="55" t="s">
        <v>219</v>
      </c>
      <c r="M38" s="55">
        <v>9854569522</v>
      </c>
      <c r="N38" s="55" t="s">
        <v>232</v>
      </c>
      <c r="O38" s="55">
        <v>9859913681</v>
      </c>
      <c r="P38" s="56">
        <v>43447</v>
      </c>
      <c r="Q38" s="55" t="s">
        <v>80</v>
      </c>
      <c r="R38" s="55">
        <v>45</v>
      </c>
      <c r="S38" s="55" t="s">
        <v>76</v>
      </c>
      <c r="T38" s="55"/>
    </row>
    <row r="39" spans="1:20" s="54" customFormat="1">
      <c r="A39" s="4">
        <v>35</v>
      </c>
      <c r="B39" s="14" t="s">
        <v>66</v>
      </c>
      <c r="C39" s="55" t="s">
        <v>168</v>
      </c>
      <c r="D39" s="55" t="s">
        <v>29</v>
      </c>
      <c r="E39" s="16">
        <v>283</v>
      </c>
      <c r="F39" s="55"/>
      <c r="G39" s="16">
        <v>16</v>
      </c>
      <c r="H39" s="16">
        <v>15</v>
      </c>
      <c r="I39" s="14">
        <f t="shared" si="0"/>
        <v>31</v>
      </c>
      <c r="J39" s="55">
        <v>9707242966</v>
      </c>
      <c r="K39" s="55" t="s">
        <v>582</v>
      </c>
      <c r="L39" s="55" t="s">
        <v>260</v>
      </c>
      <c r="M39" s="55">
        <v>9401450963</v>
      </c>
      <c r="N39" s="55" t="s">
        <v>261</v>
      </c>
      <c r="O39" s="55">
        <v>9864150679</v>
      </c>
      <c r="P39" s="56">
        <v>43447</v>
      </c>
      <c r="Q39" s="55" t="s">
        <v>80</v>
      </c>
      <c r="R39" s="55">
        <v>46</v>
      </c>
      <c r="S39" s="55" t="s">
        <v>76</v>
      </c>
      <c r="T39" s="55"/>
    </row>
    <row r="40" spans="1:20" s="54" customFormat="1">
      <c r="A40" s="4">
        <v>36</v>
      </c>
      <c r="B40" s="14" t="s">
        <v>66</v>
      </c>
      <c r="C40" s="55" t="s">
        <v>495</v>
      </c>
      <c r="D40" s="55" t="s">
        <v>29</v>
      </c>
      <c r="E40" s="16">
        <v>277</v>
      </c>
      <c r="F40" s="55"/>
      <c r="G40" s="16">
        <v>18</v>
      </c>
      <c r="H40" s="16">
        <v>16</v>
      </c>
      <c r="I40" s="14">
        <f t="shared" si="0"/>
        <v>34</v>
      </c>
      <c r="J40" s="55">
        <v>7399473348</v>
      </c>
      <c r="K40" s="55" t="s">
        <v>582</v>
      </c>
      <c r="L40" s="55" t="s">
        <v>260</v>
      </c>
      <c r="M40" s="55">
        <v>9401450963</v>
      </c>
      <c r="N40" s="55" t="s">
        <v>261</v>
      </c>
      <c r="O40" s="55">
        <v>9864150679</v>
      </c>
      <c r="P40" s="56">
        <v>43447</v>
      </c>
      <c r="Q40" s="55" t="s">
        <v>80</v>
      </c>
      <c r="R40" s="55">
        <v>45</v>
      </c>
      <c r="S40" s="55" t="s">
        <v>76</v>
      </c>
      <c r="T40" s="55"/>
    </row>
    <row r="41" spans="1:20" s="54" customFormat="1">
      <c r="A41" s="4">
        <v>37</v>
      </c>
      <c r="B41" s="14" t="s">
        <v>66</v>
      </c>
      <c r="C41" s="55" t="s">
        <v>496</v>
      </c>
      <c r="D41" s="55" t="s">
        <v>29</v>
      </c>
      <c r="E41" s="16">
        <v>29</v>
      </c>
      <c r="F41" s="55"/>
      <c r="G41" s="16">
        <v>22</v>
      </c>
      <c r="H41" s="16">
        <v>18</v>
      </c>
      <c r="I41" s="14">
        <f t="shared" si="0"/>
        <v>40</v>
      </c>
      <c r="J41" s="55">
        <v>9613849608</v>
      </c>
      <c r="K41" s="55" t="s">
        <v>462</v>
      </c>
      <c r="L41" s="55" t="s">
        <v>463</v>
      </c>
      <c r="M41" s="55">
        <v>9854564267</v>
      </c>
      <c r="N41" s="55" t="s">
        <v>464</v>
      </c>
      <c r="O41" s="55">
        <v>9854015653</v>
      </c>
      <c r="P41" s="56">
        <v>43447</v>
      </c>
      <c r="Q41" s="55" t="s">
        <v>80</v>
      </c>
      <c r="R41" s="55">
        <v>43</v>
      </c>
      <c r="S41" s="55" t="s">
        <v>76</v>
      </c>
      <c r="T41" s="55"/>
    </row>
    <row r="42" spans="1:20" s="54" customFormat="1">
      <c r="A42" s="4">
        <v>38</v>
      </c>
      <c r="B42" s="14" t="s">
        <v>67</v>
      </c>
      <c r="C42" s="55" t="s">
        <v>497</v>
      </c>
      <c r="D42" s="55" t="s">
        <v>29</v>
      </c>
      <c r="E42" s="16">
        <v>231</v>
      </c>
      <c r="F42" s="55"/>
      <c r="G42" s="16">
        <v>24</v>
      </c>
      <c r="H42" s="16">
        <v>18</v>
      </c>
      <c r="I42" s="14">
        <f t="shared" si="0"/>
        <v>42</v>
      </c>
      <c r="J42" s="55">
        <v>957759849</v>
      </c>
      <c r="K42" s="55" t="s">
        <v>462</v>
      </c>
      <c r="L42" s="55" t="s">
        <v>463</v>
      </c>
      <c r="M42" s="55">
        <v>9854564267</v>
      </c>
      <c r="N42" s="55" t="s">
        <v>464</v>
      </c>
      <c r="O42" s="55">
        <v>9854015653</v>
      </c>
      <c r="P42" s="56">
        <v>43447</v>
      </c>
      <c r="Q42" s="55" t="s">
        <v>80</v>
      </c>
      <c r="R42" s="55">
        <v>45</v>
      </c>
      <c r="S42" s="55" t="s">
        <v>76</v>
      </c>
      <c r="T42" s="55"/>
    </row>
    <row r="43" spans="1:20" s="54" customFormat="1">
      <c r="A43" s="4">
        <v>39</v>
      </c>
      <c r="B43" s="14" t="s">
        <v>67</v>
      </c>
      <c r="C43" s="55" t="s">
        <v>192</v>
      </c>
      <c r="D43" s="55" t="s">
        <v>29</v>
      </c>
      <c r="E43" s="16"/>
      <c r="F43" s="55"/>
      <c r="G43" s="16">
        <v>30</v>
      </c>
      <c r="H43" s="16">
        <v>28</v>
      </c>
      <c r="I43" s="14">
        <f t="shared" si="0"/>
        <v>58</v>
      </c>
      <c r="J43" s="55">
        <v>9577927696</v>
      </c>
      <c r="K43" s="55" t="s">
        <v>557</v>
      </c>
      <c r="L43" s="55" t="s">
        <v>558</v>
      </c>
      <c r="M43" s="55">
        <v>9577055161</v>
      </c>
      <c r="N43" s="55" t="s">
        <v>559</v>
      </c>
      <c r="O43" s="55">
        <v>9854860046</v>
      </c>
      <c r="P43" s="56">
        <v>43447</v>
      </c>
      <c r="Q43" s="55" t="s">
        <v>80</v>
      </c>
      <c r="R43" s="55">
        <v>45</v>
      </c>
      <c r="S43" s="55" t="s">
        <v>76</v>
      </c>
      <c r="T43" s="55"/>
    </row>
    <row r="44" spans="1:20" s="54" customFormat="1">
      <c r="A44" s="4">
        <v>40</v>
      </c>
      <c r="B44" s="14" t="s">
        <v>67</v>
      </c>
      <c r="C44" s="55" t="s">
        <v>194</v>
      </c>
      <c r="D44" s="55" t="s">
        <v>29</v>
      </c>
      <c r="E44" s="16"/>
      <c r="F44" s="55"/>
      <c r="G44" s="16">
        <v>41</v>
      </c>
      <c r="H44" s="16">
        <v>29</v>
      </c>
      <c r="I44" s="14">
        <f t="shared" si="0"/>
        <v>70</v>
      </c>
      <c r="J44" s="55">
        <v>7399372577</v>
      </c>
      <c r="K44" s="55" t="s">
        <v>557</v>
      </c>
      <c r="L44" s="55" t="s">
        <v>558</v>
      </c>
      <c r="M44" s="55">
        <v>9577055161</v>
      </c>
      <c r="N44" s="55" t="s">
        <v>559</v>
      </c>
      <c r="O44" s="55">
        <v>9854860046</v>
      </c>
      <c r="P44" s="56">
        <v>43447</v>
      </c>
      <c r="Q44" s="55" t="s">
        <v>80</v>
      </c>
      <c r="R44" s="55">
        <v>45</v>
      </c>
      <c r="S44" s="55" t="s">
        <v>76</v>
      </c>
      <c r="T44" s="55"/>
    </row>
    <row r="45" spans="1:20" s="54" customFormat="1">
      <c r="A45" s="4">
        <v>41</v>
      </c>
      <c r="B45" s="14" t="s">
        <v>66</v>
      </c>
      <c r="C45" s="55" t="s">
        <v>498</v>
      </c>
      <c r="D45" s="55" t="s">
        <v>29</v>
      </c>
      <c r="E45" s="16">
        <v>413</v>
      </c>
      <c r="F45" s="55"/>
      <c r="G45" s="16">
        <v>36</v>
      </c>
      <c r="H45" s="16">
        <v>31</v>
      </c>
      <c r="I45" s="14">
        <f t="shared" si="0"/>
        <v>67</v>
      </c>
      <c r="J45" s="55">
        <v>9954838300</v>
      </c>
      <c r="K45" s="55" t="s">
        <v>470</v>
      </c>
      <c r="L45" s="55" t="s">
        <v>233</v>
      </c>
      <c r="M45" s="55">
        <v>9859183302</v>
      </c>
      <c r="N45" s="55" t="s">
        <v>234</v>
      </c>
      <c r="O45" s="55">
        <v>9577234799</v>
      </c>
      <c r="P45" s="56">
        <v>43448</v>
      </c>
      <c r="Q45" s="55" t="s">
        <v>81</v>
      </c>
      <c r="R45" s="55">
        <v>20</v>
      </c>
      <c r="S45" s="55" t="s">
        <v>76</v>
      </c>
      <c r="T45" s="55"/>
    </row>
    <row r="46" spans="1:20" s="54" customFormat="1">
      <c r="A46" s="4">
        <v>42</v>
      </c>
      <c r="B46" s="14" t="s">
        <v>66</v>
      </c>
      <c r="C46" s="55" t="s">
        <v>499</v>
      </c>
      <c r="D46" s="55" t="s">
        <v>29</v>
      </c>
      <c r="E46" s="16">
        <v>423</v>
      </c>
      <c r="F46" s="55"/>
      <c r="G46" s="16">
        <v>24</v>
      </c>
      <c r="H46" s="16">
        <v>27</v>
      </c>
      <c r="I46" s="14">
        <f t="shared" si="0"/>
        <v>51</v>
      </c>
      <c r="J46" s="55">
        <v>8876806001</v>
      </c>
      <c r="K46" s="55" t="s">
        <v>470</v>
      </c>
      <c r="L46" s="55" t="s">
        <v>233</v>
      </c>
      <c r="M46" s="55">
        <v>9859183302</v>
      </c>
      <c r="N46" s="55" t="s">
        <v>234</v>
      </c>
      <c r="O46" s="55">
        <v>9577234799</v>
      </c>
      <c r="P46" s="56">
        <v>43448</v>
      </c>
      <c r="Q46" s="55" t="s">
        <v>81</v>
      </c>
      <c r="R46" s="55">
        <v>20</v>
      </c>
      <c r="S46" s="55" t="s">
        <v>76</v>
      </c>
      <c r="T46" s="55"/>
    </row>
    <row r="47" spans="1:20" s="54" customFormat="1" ht="33">
      <c r="A47" s="4">
        <v>43</v>
      </c>
      <c r="B47" s="14" t="s">
        <v>67</v>
      </c>
      <c r="C47" s="55" t="s">
        <v>500</v>
      </c>
      <c r="D47" s="55" t="s">
        <v>29</v>
      </c>
      <c r="E47" s="16">
        <v>414</v>
      </c>
      <c r="F47" s="55"/>
      <c r="G47" s="16">
        <v>31</v>
      </c>
      <c r="H47" s="16">
        <v>26</v>
      </c>
      <c r="I47" s="14">
        <f t="shared" si="0"/>
        <v>57</v>
      </c>
      <c r="J47" s="55">
        <v>7896664129</v>
      </c>
      <c r="K47" s="55" t="s">
        <v>470</v>
      </c>
      <c r="L47" s="55" t="s">
        <v>233</v>
      </c>
      <c r="M47" s="55">
        <v>9859183302</v>
      </c>
      <c r="N47" s="55" t="s">
        <v>234</v>
      </c>
      <c r="O47" s="55">
        <v>9577234799</v>
      </c>
      <c r="P47" s="56">
        <v>43448</v>
      </c>
      <c r="Q47" s="55" t="s">
        <v>81</v>
      </c>
      <c r="R47" s="55">
        <v>20</v>
      </c>
      <c r="S47" s="55" t="s">
        <v>76</v>
      </c>
      <c r="T47" s="55"/>
    </row>
    <row r="48" spans="1:20" s="54" customFormat="1">
      <c r="A48" s="4">
        <v>44</v>
      </c>
      <c r="B48" s="14" t="s">
        <v>67</v>
      </c>
      <c r="C48" s="55" t="s">
        <v>501</v>
      </c>
      <c r="D48" s="55" t="s">
        <v>29</v>
      </c>
      <c r="E48" s="16">
        <v>280</v>
      </c>
      <c r="F48" s="55"/>
      <c r="G48" s="16">
        <v>18</v>
      </c>
      <c r="H48" s="16">
        <v>10</v>
      </c>
      <c r="I48" s="14">
        <f t="shared" si="0"/>
        <v>28</v>
      </c>
      <c r="J48" s="55">
        <v>9854627273</v>
      </c>
      <c r="K48" s="55" t="s">
        <v>472</v>
      </c>
      <c r="L48" s="55" t="s">
        <v>219</v>
      </c>
      <c r="M48" s="55">
        <v>9854569522</v>
      </c>
      <c r="N48" s="55" t="s">
        <v>232</v>
      </c>
      <c r="O48" s="55">
        <v>9859913681</v>
      </c>
      <c r="P48" s="56">
        <v>43448</v>
      </c>
      <c r="Q48" s="55" t="s">
        <v>81</v>
      </c>
      <c r="R48" s="55">
        <v>42</v>
      </c>
      <c r="S48" s="55" t="s">
        <v>76</v>
      </c>
      <c r="T48" s="55"/>
    </row>
    <row r="49" spans="1:20" s="54" customFormat="1">
      <c r="A49" s="4">
        <v>45</v>
      </c>
      <c r="B49" s="14" t="s">
        <v>67</v>
      </c>
      <c r="C49" s="55" t="s">
        <v>149</v>
      </c>
      <c r="D49" s="55" t="s">
        <v>29</v>
      </c>
      <c r="E49" s="16">
        <v>63</v>
      </c>
      <c r="F49" s="55"/>
      <c r="G49" s="16">
        <v>22</v>
      </c>
      <c r="H49" s="16">
        <v>25</v>
      </c>
      <c r="I49" s="14">
        <f t="shared" si="0"/>
        <v>47</v>
      </c>
      <c r="J49" s="55">
        <v>9954302433</v>
      </c>
      <c r="K49" s="55" t="s">
        <v>583</v>
      </c>
      <c r="L49" s="55" t="s">
        <v>219</v>
      </c>
      <c r="M49" s="55">
        <v>9854569522</v>
      </c>
      <c r="N49" s="55" t="s">
        <v>232</v>
      </c>
      <c r="O49" s="55">
        <v>9859913681</v>
      </c>
      <c r="P49" s="56">
        <v>43448</v>
      </c>
      <c r="Q49" s="55" t="s">
        <v>81</v>
      </c>
      <c r="R49" s="55">
        <v>43</v>
      </c>
      <c r="S49" s="55" t="s">
        <v>76</v>
      </c>
      <c r="T49" s="55"/>
    </row>
    <row r="50" spans="1:20" s="54" customFormat="1">
      <c r="A50" s="4">
        <v>46</v>
      </c>
      <c r="B50" s="14" t="s">
        <v>66</v>
      </c>
      <c r="C50" s="55" t="s">
        <v>502</v>
      </c>
      <c r="D50" s="55" t="s">
        <v>29</v>
      </c>
      <c r="E50" s="16">
        <v>55</v>
      </c>
      <c r="F50" s="55"/>
      <c r="G50" s="16">
        <v>19</v>
      </c>
      <c r="H50" s="16">
        <v>16</v>
      </c>
      <c r="I50" s="14">
        <f t="shared" si="0"/>
        <v>35</v>
      </c>
      <c r="J50" s="55">
        <v>9859609850</v>
      </c>
      <c r="K50" s="55" t="s">
        <v>583</v>
      </c>
      <c r="L50" s="55" t="s">
        <v>219</v>
      </c>
      <c r="M50" s="55">
        <v>9854569522</v>
      </c>
      <c r="N50" s="55" t="s">
        <v>232</v>
      </c>
      <c r="O50" s="55">
        <v>9859913681</v>
      </c>
      <c r="P50" s="56">
        <v>43449</v>
      </c>
      <c r="Q50" s="55" t="s">
        <v>75</v>
      </c>
      <c r="R50" s="55">
        <v>45</v>
      </c>
      <c r="S50" s="55" t="s">
        <v>76</v>
      </c>
      <c r="T50" s="55"/>
    </row>
    <row r="51" spans="1:20" s="54" customFormat="1">
      <c r="A51" s="4">
        <v>47</v>
      </c>
      <c r="B51" s="14" t="s">
        <v>66</v>
      </c>
      <c r="C51" s="55" t="s">
        <v>503</v>
      </c>
      <c r="D51" s="55" t="s">
        <v>29</v>
      </c>
      <c r="E51" s="16"/>
      <c r="F51" s="55"/>
      <c r="G51" s="16">
        <v>26</v>
      </c>
      <c r="H51" s="16">
        <v>23</v>
      </c>
      <c r="I51" s="14">
        <f t="shared" si="0"/>
        <v>49</v>
      </c>
      <c r="J51" s="55" t="s">
        <v>448</v>
      </c>
      <c r="K51" s="55" t="s">
        <v>472</v>
      </c>
      <c r="L51" s="55" t="s">
        <v>219</v>
      </c>
      <c r="M51" s="55">
        <v>9854569522</v>
      </c>
      <c r="N51" s="55" t="s">
        <v>232</v>
      </c>
      <c r="O51" s="55">
        <v>9859913681</v>
      </c>
      <c r="P51" s="56">
        <v>43449</v>
      </c>
      <c r="Q51" s="55" t="s">
        <v>75</v>
      </c>
      <c r="R51" s="55">
        <v>45</v>
      </c>
      <c r="S51" s="55" t="s">
        <v>76</v>
      </c>
      <c r="T51" s="55"/>
    </row>
    <row r="52" spans="1:20" s="54" customFormat="1">
      <c r="A52" s="4">
        <v>48</v>
      </c>
      <c r="B52" s="14" t="s">
        <v>66</v>
      </c>
      <c r="C52" s="55" t="s">
        <v>504</v>
      </c>
      <c r="D52" s="55" t="s">
        <v>29</v>
      </c>
      <c r="E52" s="16">
        <v>276</v>
      </c>
      <c r="F52" s="55"/>
      <c r="G52" s="16">
        <v>29</v>
      </c>
      <c r="H52" s="16">
        <v>25</v>
      </c>
      <c r="I52" s="14">
        <f t="shared" si="0"/>
        <v>54</v>
      </c>
      <c r="J52" s="55">
        <v>9613272987</v>
      </c>
      <c r="K52" s="55" t="s">
        <v>584</v>
      </c>
      <c r="L52" s="55" t="s">
        <v>253</v>
      </c>
      <c r="M52" s="55">
        <v>9859043908</v>
      </c>
      <c r="N52" s="55" t="s">
        <v>585</v>
      </c>
      <c r="O52" s="55">
        <v>9613728234</v>
      </c>
      <c r="P52" s="56">
        <v>43449</v>
      </c>
      <c r="Q52" s="55" t="s">
        <v>75</v>
      </c>
      <c r="R52" s="55">
        <v>43</v>
      </c>
      <c r="S52" s="55" t="s">
        <v>76</v>
      </c>
      <c r="T52" s="55"/>
    </row>
    <row r="53" spans="1:20" s="54" customFormat="1">
      <c r="A53" s="4">
        <v>49</v>
      </c>
      <c r="B53" s="14" t="s">
        <v>67</v>
      </c>
      <c r="C53" s="55" t="s">
        <v>505</v>
      </c>
      <c r="D53" s="55" t="s">
        <v>29</v>
      </c>
      <c r="E53" s="16"/>
      <c r="F53" s="55"/>
      <c r="G53" s="16">
        <v>60</v>
      </c>
      <c r="H53" s="16">
        <v>61</v>
      </c>
      <c r="I53" s="14">
        <f t="shared" si="0"/>
        <v>121</v>
      </c>
      <c r="J53" s="55">
        <v>9859026599</v>
      </c>
      <c r="K53" s="55" t="s">
        <v>586</v>
      </c>
      <c r="L53" s="55" t="s">
        <v>555</v>
      </c>
      <c r="M53" s="55">
        <v>9613955518</v>
      </c>
      <c r="N53" s="55" t="s">
        <v>556</v>
      </c>
      <c r="O53" s="55">
        <v>9613044094</v>
      </c>
      <c r="P53" s="56">
        <v>43449</v>
      </c>
      <c r="Q53" s="55" t="s">
        <v>75</v>
      </c>
      <c r="R53" s="55">
        <v>54</v>
      </c>
      <c r="S53" s="55" t="s">
        <v>76</v>
      </c>
      <c r="T53" s="55"/>
    </row>
    <row r="54" spans="1:20" s="54" customFormat="1">
      <c r="A54" s="4">
        <v>50</v>
      </c>
      <c r="B54" s="14" t="s">
        <v>66</v>
      </c>
      <c r="C54" s="55" t="s">
        <v>506</v>
      </c>
      <c r="D54" s="55" t="s">
        <v>29</v>
      </c>
      <c r="E54" s="16">
        <v>338</v>
      </c>
      <c r="F54" s="55"/>
      <c r="G54" s="16">
        <v>32</v>
      </c>
      <c r="H54" s="16">
        <v>26</v>
      </c>
      <c r="I54" s="14">
        <f t="shared" si="0"/>
        <v>58</v>
      </c>
      <c r="J54" s="55">
        <v>9577438139</v>
      </c>
      <c r="K54" s="55" t="s">
        <v>587</v>
      </c>
      <c r="L54" s="55" t="s">
        <v>588</v>
      </c>
      <c r="M54" s="55">
        <v>9957422628</v>
      </c>
      <c r="N54" s="55" t="s">
        <v>589</v>
      </c>
      <c r="O54" s="55">
        <v>9859425085</v>
      </c>
      <c r="P54" s="56">
        <v>43451</v>
      </c>
      <c r="Q54" s="55" t="s">
        <v>77</v>
      </c>
      <c r="R54" s="55">
        <v>55</v>
      </c>
      <c r="S54" s="55" t="s">
        <v>76</v>
      </c>
      <c r="T54" s="55"/>
    </row>
    <row r="55" spans="1:20" s="54" customFormat="1">
      <c r="A55" s="4">
        <v>51</v>
      </c>
      <c r="B55" s="14" t="s">
        <v>66</v>
      </c>
      <c r="C55" s="55" t="s">
        <v>507</v>
      </c>
      <c r="D55" s="55" t="s">
        <v>29</v>
      </c>
      <c r="E55" s="16">
        <v>335</v>
      </c>
      <c r="F55" s="55"/>
      <c r="G55" s="16">
        <v>35</v>
      </c>
      <c r="H55" s="16">
        <v>24</v>
      </c>
      <c r="I55" s="14">
        <f t="shared" si="0"/>
        <v>59</v>
      </c>
      <c r="J55" s="55" t="s">
        <v>448</v>
      </c>
      <c r="K55" s="55" t="s">
        <v>587</v>
      </c>
      <c r="L55" s="55" t="s">
        <v>588</v>
      </c>
      <c r="M55" s="55">
        <v>9957422628</v>
      </c>
      <c r="N55" s="55" t="s">
        <v>589</v>
      </c>
      <c r="O55" s="55">
        <v>9859425085</v>
      </c>
      <c r="P55" s="56">
        <v>43451</v>
      </c>
      <c r="Q55" s="55" t="s">
        <v>77</v>
      </c>
      <c r="R55" s="55">
        <v>54</v>
      </c>
      <c r="S55" s="55" t="s">
        <v>76</v>
      </c>
      <c r="T55" s="55"/>
    </row>
    <row r="56" spans="1:20" s="54" customFormat="1">
      <c r="A56" s="4">
        <v>52</v>
      </c>
      <c r="B56" s="14" t="s">
        <v>67</v>
      </c>
      <c r="C56" s="55" t="s">
        <v>508</v>
      </c>
      <c r="D56" s="55" t="s">
        <v>29</v>
      </c>
      <c r="E56" s="16">
        <v>307</v>
      </c>
      <c r="F56" s="55"/>
      <c r="G56" s="16">
        <v>39</v>
      </c>
      <c r="H56" s="16">
        <v>31</v>
      </c>
      <c r="I56" s="14">
        <f t="shared" si="0"/>
        <v>70</v>
      </c>
      <c r="J56" s="55">
        <v>9859374682</v>
      </c>
      <c r="K56" s="55" t="s">
        <v>590</v>
      </c>
      <c r="L56" s="55" t="s">
        <v>591</v>
      </c>
      <c r="M56" s="55">
        <v>9854566985</v>
      </c>
      <c r="N56" s="55" t="s">
        <v>592</v>
      </c>
      <c r="O56" s="55">
        <v>9577147889</v>
      </c>
      <c r="P56" s="56">
        <v>43451</v>
      </c>
      <c r="Q56" s="55" t="s">
        <v>77</v>
      </c>
      <c r="R56" s="55">
        <v>56</v>
      </c>
      <c r="S56" s="55" t="s">
        <v>76</v>
      </c>
      <c r="T56" s="55"/>
    </row>
    <row r="57" spans="1:20" s="54" customFormat="1">
      <c r="A57" s="4">
        <v>53</v>
      </c>
      <c r="B57" s="14" t="s">
        <v>67</v>
      </c>
      <c r="C57" s="55" t="s">
        <v>509</v>
      </c>
      <c r="D57" s="55" t="s">
        <v>29</v>
      </c>
      <c r="E57" s="16">
        <v>308</v>
      </c>
      <c r="F57" s="55"/>
      <c r="G57" s="16">
        <v>47</v>
      </c>
      <c r="H57" s="16">
        <v>28</v>
      </c>
      <c r="I57" s="14">
        <f t="shared" si="0"/>
        <v>75</v>
      </c>
      <c r="J57" s="55">
        <v>9854964341</v>
      </c>
      <c r="K57" s="55" t="s">
        <v>590</v>
      </c>
      <c r="L57" s="55" t="s">
        <v>591</v>
      </c>
      <c r="M57" s="55">
        <v>9854566985</v>
      </c>
      <c r="N57" s="55" t="s">
        <v>592</v>
      </c>
      <c r="O57" s="55">
        <v>9577147889</v>
      </c>
      <c r="P57" s="56">
        <v>43451</v>
      </c>
      <c r="Q57" s="55" t="s">
        <v>77</v>
      </c>
      <c r="R57" s="55">
        <v>45</v>
      </c>
      <c r="S57" s="55" t="s">
        <v>76</v>
      </c>
      <c r="T57" s="55"/>
    </row>
    <row r="58" spans="1:20" s="54" customFormat="1">
      <c r="A58" s="4">
        <v>54</v>
      </c>
      <c r="B58" s="14" t="s">
        <v>66</v>
      </c>
      <c r="C58" s="55" t="s">
        <v>510</v>
      </c>
      <c r="D58" s="55" t="s">
        <v>29</v>
      </c>
      <c r="E58" s="16">
        <v>325</v>
      </c>
      <c r="F58" s="55"/>
      <c r="G58" s="16">
        <v>31</v>
      </c>
      <c r="H58" s="16">
        <v>24</v>
      </c>
      <c r="I58" s="14">
        <f t="shared" si="0"/>
        <v>55</v>
      </c>
      <c r="J58" s="55">
        <v>9954302552</v>
      </c>
      <c r="K58" s="55" t="s">
        <v>341</v>
      </c>
      <c r="L58" s="55" t="s">
        <v>240</v>
      </c>
      <c r="M58" s="55">
        <v>9854523762</v>
      </c>
      <c r="N58" s="55" t="s">
        <v>241</v>
      </c>
      <c r="O58" s="55">
        <v>9859221312</v>
      </c>
      <c r="P58" s="56">
        <v>43452</v>
      </c>
      <c r="Q58" s="55" t="s">
        <v>78</v>
      </c>
      <c r="R58" s="55">
        <v>44</v>
      </c>
      <c r="S58" s="55" t="s">
        <v>76</v>
      </c>
      <c r="T58" s="55"/>
    </row>
    <row r="59" spans="1:20" s="54" customFormat="1" ht="33">
      <c r="A59" s="4">
        <v>55</v>
      </c>
      <c r="B59" s="14" t="s">
        <v>66</v>
      </c>
      <c r="C59" s="55" t="s">
        <v>511</v>
      </c>
      <c r="D59" s="55" t="s">
        <v>29</v>
      </c>
      <c r="E59" s="16">
        <v>35</v>
      </c>
      <c r="F59" s="55"/>
      <c r="G59" s="16">
        <v>28</v>
      </c>
      <c r="H59" s="16">
        <v>27</v>
      </c>
      <c r="I59" s="14">
        <f t="shared" si="0"/>
        <v>55</v>
      </c>
      <c r="J59" s="55">
        <v>8752087861</v>
      </c>
      <c r="K59" s="55" t="s">
        <v>593</v>
      </c>
      <c r="L59" s="55" t="s">
        <v>243</v>
      </c>
      <c r="M59" s="55">
        <v>9854185595</v>
      </c>
      <c r="N59" s="55" t="s">
        <v>244</v>
      </c>
      <c r="O59" s="55">
        <v>9859694249</v>
      </c>
      <c r="P59" s="56">
        <v>43452</v>
      </c>
      <c r="Q59" s="55" t="s">
        <v>78</v>
      </c>
      <c r="R59" s="55">
        <v>41</v>
      </c>
      <c r="S59" s="55" t="s">
        <v>76</v>
      </c>
      <c r="T59" s="55"/>
    </row>
    <row r="60" spans="1:20" s="54" customFormat="1">
      <c r="A60" s="4">
        <v>56</v>
      </c>
      <c r="B60" s="14" t="s">
        <v>67</v>
      </c>
      <c r="C60" s="55" t="s">
        <v>134</v>
      </c>
      <c r="D60" s="55" t="s">
        <v>29</v>
      </c>
      <c r="E60" s="16">
        <v>44</v>
      </c>
      <c r="F60" s="55"/>
      <c r="G60" s="16">
        <v>25</v>
      </c>
      <c r="H60" s="16">
        <v>21</v>
      </c>
      <c r="I60" s="14">
        <f t="shared" si="0"/>
        <v>46</v>
      </c>
      <c r="J60" s="55" t="s">
        <v>448</v>
      </c>
      <c r="K60" s="55" t="s">
        <v>134</v>
      </c>
      <c r="L60" s="55" t="s">
        <v>239</v>
      </c>
      <c r="M60" s="55">
        <v>7399400603</v>
      </c>
      <c r="N60" s="55" t="s">
        <v>594</v>
      </c>
      <c r="O60" s="55">
        <v>7399994670</v>
      </c>
      <c r="P60" s="56">
        <v>43452</v>
      </c>
      <c r="Q60" s="55" t="s">
        <v>78</v>
      </c>
      <c r="R60" s="55">
        <v>38</v>
      </c>
      <c r="S60" s="55" t="s">
        <v>76</v>
      </c>
      <c r="T60" s="55"/>
    </row>
    <row r="61" spans="1:20" s="54" customFormat="1" ht="33">
      <c r="A61" s="4">
        <v>57</v>
      </c>
      <c r="B61" s="14" t="s">
        <v>67</v>
      </c>
      <c r="C61" s="55" t="s">
        <v>512</v>
      </c>
      <c r="D61" s="55" t="s">
        <v>29</v>
      </c>
      <c r="E61" s="16">
        <v>320</v>
      </c>
      <c r="F61" s="55"/>
      <c r="G61" s="16">
        <v>16</v>
      </c>
      <c r="H61" s="16">
        <v>12</v>
      </c>
      <c r="I61" s="14">
        <f t="shared" si="0"/>
        <v>28</v>
      </c>
      <c r="J61" s="55">
        <v>9577749915</v>
      </c>
      <c r="K61" s="55" t="s">
        <v>595</v>
      </c>
      <c r="L61" s="55" t="s">
        <v>242</v>
      </c>
      <c r="M61" s="55">
        <v>8011042490</v>
      </c>
      <c r="N61" s="55" t="s">
        <v>340</v>
      </c>
      <c r="O61" s="55">
        <v>9613229786</v>
      </c>
      <c r="P61" s="56">
        <v>43452</v>
      </c>
      <c r="Q61" s="55" t="s">
        <v>78</v>
      </c>
      <c r="R61" s="55">
        <v>39</v>
      </c>
      <c r="S61" s="55" t="s">
        <v>76</v>
      </c>
      <c r="T61" s="55"/>
    </row>
    <row r="62" spans="1:20" s="54" customFormat="1">
      <c r="A62" s="4">
        <v>58</v>
      </c>
      <c r="B62" s="14" t="s">
        <v>67</v>
      </c>
      <c r="C62" s="55" t="s">
        <v>513</v>
      </c>
      <c r="D62" s="55" t="s">
        <v>29</v>
      </c>
      <c r="E62" s="16">
        <v>326</v>
      </c>
      <c r="F62" s="55"/>
      <c r="G62" s="16">
        <v>22</v>
      </c>
      <c r="H62" s="16">
        <v>24</v>
      </c>
      <c r="I62" s="14">
        <f t="shared" si="0"/>
        <v>46</v>
      </c>
      <c r="J62" s="55">
        <v>9577947022</v>
      </c>
      <c r="K62" s="55" t="s">
        <v>595</v>
      </c>
      <c r="L62" s="55" t="s">
        <v>242</v>
      </c>
      <c r="M62" s="55">
        <v>8011042490</v>
      </c>
      <c r="N62" s="55" t="s">
        <v>340</v>
      </c>
      <c r="O62" s="55">
        <v>9613229786</v>
      </c>
      <c r="P62" s="56">
        <v>43452</v>
      </c>
      <c r="Q62" s="55" t="s">
        <v>78</v>
      </c>
      <c r="R62" s="55">
        <v>37</v>
      </c>
      <c r="S62" s="55" t="s">
        <v>76</v>
      </c>
      <c r="T62" s="55"/>
    </row>
    <row r="63" spans="1:20" s="54" customFormat="1">
      <c r="A63" s="4">
        <v>59</v>
      </c>
      <c r="B63" s="14" t="s">
        <v>66</v>
      </c>
      <c r="C63" s="55" t="s">
        <v>90</v>
      </c>
      <c r="D63" s="55" t="s">
        <v>29</v>
      </c>
      <c r="E63" s="16">
        <v>327</v>
      </c>
      <c r="F63" s="55"/>
      <c r="G63" s="16">
        <v>26</v>
      </c>
      <c r="H63" s="16">
        <v>25</v>
      </c>
      <c r="I63" s="14">
        <f t="shared" si="0"/>
        <v>51</v>
      </c>
      <c r="J63" s="55" t="s">
        <v>448</v>
      </c>
      <c r="K63" s="55" t="s">
        <v>595</v>
      </c>
      <c r="L63" s="55" t="s">
        <v>242</v>
      </c>
      <c r="M63" s="55">
        <v>8011042490</v>
      </c>
      <c r="N63" s="55" t="s">
        <v>340</v>
      </c>
      <c r="O63" s="55">
        <v>9613229786</v>
      </c>
      <c r="P63" s="56">
        <v>43453</v>
      </c>
      <c r="Q63" s="55" t="s">
        <v>79</v>
      </c>
      <c r="R63" s="55">
        <v>38</v>
      </c>
      <c r="S63" s="55" t="s">
        <v>76</v>
      </c>
      <c r="T63" s="55"/>
    </row>
    <row r="64" spans="1:20" s="54" customFormat="1" ht="33">
      <c r="A64" s="4">
        <v>60</v>
      </c>
      <c r="B64" s="14" t="s">
        <v>66</v>
      </c>
      <c r="C64" s="55" t="s">
        <v>514</v>
      </c>
      <c r="D64" s="55" t="s">
        <v>29</v>
      </c>
      <c r="E64" s="16">
        <v>321</v>
      </c>
      <c r="F64" s="55"/>
      <c r="G64" s="16">
        <v>25</v>
      </c>
      <c r="H64" s="16">
        <v>22</v>
      </c>
      <c r="I64" s="14">
        <f t="shared" si="0"/>
        <v>47</v>
      </c>
      <c r="J64" s="55">
        <v>9859694499</v>
      </c>
      <c r="K64" s="55" t="s">
        <v>596</v>
      </c>
      <c r="L64" s="55" t="s">
        <v>243</v>
      </c>
      <c r="M64" s="55">
        <v>9854185595</v>
      </c>
      <c r="N64" s="55" t="s">
        <v>244</v>
      </c>
      <c r="O64" s="55">
        <v>9859694249</v>
      </c>
      <c r="P64" s="56">
        <v>43453</v>
      </c>
      <c r="Q64" s="55" t="s">
        <v>79</v>
      </c>
      <c r="R64" s="55">
        <v>36</v>
      </c>
      <c r="S64" s="55" t="s">
        <v>76</v>
      </c>
      <c r="T64" s="55"/>
    </row>
    <row r="65" spans="1:20" s="54" customFormat="1" ht="33">
      <c r="A65" s="4">
        <v>61</v>
      </c>
      <c r="B65" s="14" t="s">
        <v>66</v>
      </c>
      <c r="C65" s="55" t="s">
        <v>515</v>
      </c>
      <c r="D65" s="55" t="s">
        <v>29</v>
      </c>
      <c r="E65" s="16">
        <v>322</v>
      </c>
      <c r="F65" s="55"/>
      <c r="G65" s="16">
        <v>26</v>
      </c>
      <c r="H65" s="16">
        <v>13</v>
      </c>
      <c r="I65" s="14">
        <f t="shared" si="0"/>
        <v>39</v>
      </c>
      <c r="J65" s="55">
        <v>9613738914</v>
      </c>
      <c r="K65" s="55" t="s">
        <v>596</v>
      </c>
      <c r="L65" s="55" t="s">
        <v>243</v>
      </c>
      <c r="M65" s="55">
        <v>9854185595</v>
      </c>
      <c r="N65" s="55" t="s">
        <v>244</v>
      </c>
      <c r="O65" s="55">
        <v>9859694249</v>
      </c>
      <c r="P65" s="56">
        <v>43453</v>
      </c>
      <c r="Q65" s="55" t="s">
        <v>79</v>
      </c>
      <c r="R65" s="55">
        <v>37</v>
      </c>
      <c r="S65" s="55" t="s">
        <v>76</v>
      </c>
      <c r="T65" s="55"/>
    </row>
    <row r="66" spans="1:20" s="54" customFormat="1" ht="33">
      <c r="A66" s="4">
        <v>62</v>
      </c>
      <c r="B66" s="14" t="s">
        <v>67</v>
      </c>
      <c r="C66" s="55" t="s">
        <v>516</v>
      </c>
      <c r="D66" s="55" t="s">
        <v>29</v>
      </c>
      <c r="E66" s="16">
        <v>323</v>
      </c>
      <c r="F66" s="55"/>
      <c r="G66" s="16">
        <v>24</v>
      </c>
      <c r="H66" s="16">
        <v>15</v>
      </c>
      <c r="I66" s="14">
        <f t="shared" si="0"/>
        <v>39</v>
      </c>
      <c r="J66" s="55">
        <v>9613556745</v>
      </c>
      <c r="K66" s="55" t="s">
        <v>596</v>
      </c>
      <c r="L66" s="55" t="s">
        <v>243</v>
      </c>
      <c r="M66" s="55">
        <v>9854185595</v>
      </c>
      <c r="N66" s="55" t="s">
        <v>244</v>
      </c>
      <c r="O66" s="55">
        <v>9859694249</v>
      </c>
      <c r="P66" s="56">
        <v>43453</v>
      </c>
      <c r="Q66" s="55" t="s">
        <v>79</v>
      </c>
      <c r="R66" s="55">
        <v>37</v>
      </c>
      <c r="S66" s="55" t="s">
        <v>76</v>
      </c>
      <c r="T66" s="55"/>
    </row>
    <row r="67" spans="1:20" s="54" customFormat="1">
      <c r="A67" s="4">
        <v>63</v>
      </c>
      <c r="B67" s="14" t="s">
        <v>67</v>
      </c>
      <c r="C67" s="55" t="s">
        <v>517</v>
      </c>
      <c r="D67" s="55" t="s">
        <v>29</v>
      </c>
      <c r="E67" s="16">
        <v>370</v>
      </c>
      <c r="F67" s="55"/>
      <c r="G67" s="16">
        <v>19</v>
      </c>
      <c r="H67" s="16">
        <v>15</v>
      </c>
      <c r="I67" s="14">
        <f t="shared" si="0"/>
        <v>34</v>
      </c>
      <c r="J67" s="55" t="s">
        <v>448</v>
      </c>
      <c r="K67" s="55" t="s">
        <v>597</v>
      </c>
      <c r="L67" s="55" t="s">
        <v>237</v>
      </c>
      <c r="M67" s="55">
        <v>9854736855</v>
      </c>
      <c r="N67" s="55" t="s">
        <v>349</v>
      </c>
      <c r="O67" s="55">
        <v>9854977401</v>
      </c>
      <c r="P67" s="56">
        <v>43453</v>
      </c>
      <c r="Q67" s="55" t="s">
        <v>79</v>
      </c>
      <c r="R67" s="55">
        <v>20</v>
      </c>
      <c r="S67" s="55" t="s">
        <v>76</v>
      </c>
      <c r="T67" s="55"/>
    </row>
    <row r="68" spans="1:20" s="54" customFormat="1">
      <c r="A68" s="4">
        <v>64</v>
      </c>
      <c r="B68" s="14" t="s">
        <v>67</v>
      </c>
      <c r="C68" s="55" t="s">
        <v>518</v>
      </c>
      <c r="D68" s="55" t="s">
        <v>29</v>
      </c>
      <c r="E68" s="16">
        <v>374</v>
      </c>
      <c r="F68" s="55"/>
      <c r="G68" s="16">
        <v>40</v>
      </c>
      <c r="H68" s="16">
        <v>26</v>
      </c>
      <c r="I68" s="14">
        <f t="shared" si="0"/>
        <v>66</v>
      </c>
      <c r="J68" s="55">
        <v>9854370831</v>
      </c>
      <c r="K68" s="55" t="s">
        <v>597</v>
      </c>
      <c r="L68" s="55" t="s">
        <v>237</v>
      </c>
      <c r="M68" s="55">
        <v>9854736855</v>
      </c>
      <c r="N68" s="55" t="s">
        <v>349</v>
      </c>
      <c r="O68" s="55">
        <v>9854977401</v>
      </c>
      <c r="P68" s="56">
        <v>43453</v>
      </c>
      <c r="Q68" s="55" t="s">
        <v>79</v>
      </c>
      <c r="R68" s="55">
        <v>20</v>
      </c>
      <c r="S68" s="55" t="s">
        <v>76</v>
      </c>
      <c r="T68" s="55"/>
    </row>
    <row r="69" spans="1:20" s="54" customFormat="1">
      <c r="A69" s="4">
        <v>65</v>
      </c>
      <c r="B69" s="14" t="s">
        <v>66</v>
      </c>
      <c r="C69" s="55" t="s">
        <v>519</v>
      </c>
      <c r="D69" s="55" t="s">
        <v>29</v>
      </c>
      <c r="E69" s="16">
        <v>340</v>
      </c>
      <c r="F69" s="55"/>
      <c r="G69" s="16">
        <v>22</v>
      </c>
      <c r="H69" s="16">
        <v>18</v>
      </c>
      <c r="I69" s="14">
        <f t="shared" si="0"/>
        <v>40</v>
      </c>
      <c r="J69" s="55">
        <v>9613010414</v>
      </c>
      <c r="K69" s="55" t="s">
        <v>342</v>
      </c>
      <c r="L69" s="55" t="s">
        <v>343</v>
      </c>
      <c r="M69" s="55">
        <v>9859057409</v>
      </c>
      <c r="N69" s="55" t="s">
        <v>344</v>
      </c>
      <c r="O69" s="55">
        <v>9954186745</v>
      </c>
      <c r="P69" s="56">
        <v>43454</v>
      </c>
      <c r="Q69" s="55" t="s">
        <v>80</v>
      </c>
      <c r="R69" s="55">
        <v>34</v>
      </c>
      <c r="S69" s="55" t="s">
        <v>76</v>
      </c>
      <c r="T69" s="55"/>
    </row>
    <row r="70" spans="1:20" s="54" customFormat="1">
      <c r="A70" s="4">
        <v>66</v>
      </c>
      <c r="B70" s="14" t="s">
        <v>66</v>
      </c>
      <c r="C70" s="55" t="s">
        <v>520</v>
      </c>
      <c r="D70" s="55" t="s">
        <v>29</v>
      </c>
      <c r="E70" s="16">
        <v>213</v>
      </c>
      <c r="F70" s="55"/>
      <c r="G70" s="16">
        <v>21</v>
      </c>
      <c r="H70" s="16">
        <v>18</v>
      </c>
      <c r="I70" s="14">
        <f t="shared" si="0"/>
        <v>39</v>
      </c>
      <c r="J70" s="55">
        <v>9854832874</v>
      </c>
      <c r="K70" s="55" t="s">
        <v>342</v>
      </c>
      <c r="L70" s="55" t="s">
        <v>343</v>
      </c>
      <c r="M70" s="55">
        <v>9859057409</v>
      </c>
      <c r="N70" s="55" t="s">
        <v>344</v>
      </c>
      <c r="O70" s="55">
        <v>9954186745</v>
      </c>
      <c r="P70" s="56">
        <v>43454</v>
      </c>
      <c r="Q70" s="55" t="s">
        <v>80</v>
      </c>
      <c r="R70" s="55">
        <v>35</v>
      </c>
      <c r="S70" s="55" t="s">
        <v>76</v>
      </c>
      <c r="T70" s="55"/>
    </row>
    <row r="71" spans="1:20" s="54" customFormat="1">
      <c r="A71" s="4">
        <v>67</v>
      </c>
      <c r="B71" s="14" t="s">
        <v>66</v>
      </c>
      <c r="C71" s="55" t="s">
        <v>521</v>
      </c>
      <c r="D71" s="55" t="s">
        <v>29</v>
      </c>
      <c r="E71" s="16">
        <v>52</v>
      </c>
      <c r="F71" s="55"/>
      <c r="G71" s="16">
        <v>16</v>
      </c>
      <c r="H71" s="16">
        <v>15</v>
      </c>
      <c r="I71" s="14">
        <f t="shared" ref="I71:I134" si="1">+G71+H71</f>
        <v>31</v>
      </c>
      <c r="J71" s="55">
        <v>7399816785</v>
      </c>
      <c r="K71" s="55" t="s">
        <v>598</v>
      </c>
      <c r="L71" s="55" t="s">
        <v>599</v>
      </c>
      <c r="M71" s="55">
        <v>9401450973</v>
      </c>
      <c r="N71" s="55" t="s">
        <v>600</v>
      </c>
      <c r="O71" s="55">
        <v>7399821119</v>
      </c>
      <c r="P71" s="56">
        <v>43454</v>
      </c>
      <c r="Q71" s="55" t="s">
        <v>80</v>
      </c>
      <c r="R71" s="55">
        <v>36</v>
      </c>
      <c r="S71" s="55" t="s">
        <v>76</v>
      </c>
      <c r="T71" s="55"/>
    </row>
    <row r="72" spans="1:20" s="54" customFormat="1">
      <c r="A72" s="4">
        <v>68</v>
      </c>
      <c r="B72" s="14" t="s">
        <v>67</v>
      </c>
      <c r="C72" s="55" t="s">
        <v>522</v>
      </c>
      <c r="D72" s="55" t="s">
        <v>29</v>
      </c>
      <c r="E72" s="16">
        <v>385</v>
      </c>
      <c r="F72" s="55"/>
      <c r="G72" s="16">
        <v>24</v>
      </c>
      <c r="H72" s="16">
        <v>21</v>
      </c>
      <c r="I72" s="14">
        <f t="shared" si="1"/>
        <v>45</v>
      </c>
      <c r="J72" s="55">
        <v>9577288738</v>
      </c>
      <c r="K72" s="55" t="s">
        <v>353</v>
      </c>
      <c r="L72" s="55" t="s">
        <v>220</v>
      </c>
      <c r="M72" s="55">
        <v>9401450952</v>
      </c>
      <c r="N72" s="55" t="s">
        <v>221</v>
      </c>
      <c r="O72" s="55">
        <v>8011392211</v>
      </c>
      <c r="P72" s="56">
        <v>43454</v>
      </c>
      <c r="Q72" s="55" t="s">
        <v>80</v>
      </c>
      <c r="R72" s="55">
        <v>29</v>
      </c>
      <c r="S72" s="55" t="s">
        <v>76</v>
      </c>
      <c r="T72" s="55"/>
    </row>
    <row r="73" spans="1:20" s="54" customFormat="1">
      <c r="A73" s="4">
        <v>69</v>
      </c>
      <c r="B73" s="14" t="s">
        <v>67</v>
      </c>
      <c r="C73" s="55" t="s">
        <v>523</v>
      </c>
      <c r="D73" s="55" t="s">
        <v>29</v>
      </c>
      <c r="E73" s="16">
        <v>372</v>
      </c>
      <c r="F73" s="55"/>
      <c r="G73" s="16">
        <v>32</v>
      </c>
      <c r="H73" s="16">
        <v>26</v>
      </c>
      <c r="I73" s="14">
        <f t="shared" si="1"/>
        <v>58</v>
      </c>
      <c r="J73" s="55">
        <v>7399489407</v>
      </c>
      <c r="K73" s="55" t="s">
        <v>353</v>
      </c>
      <c r="L73" s="55" t="s">
        <v>220</v>
      </c>
      <c r="M73" s="55">
        <v>9401450952</v>
      </c>
      <c r="N73" s="55" t="s">
        <v>221</v>
      </c>
      <c r="O73" s="55">
        <v>8011392211</v>
      </c>
      <c r="P73" s="56">
        <v>43454</v>
      </c>
      <c r="Q73" s="55" t="s">
        <v>80</v>
      </c>
      <c r="R73" s="55">
        <v>28</v>
      </c>
      <c r="S73" s="55" t="s">
        <v>76</v>
      </c>
      <c r="T73" s="55"/>
    </row>
    <row r="74" spans="1:20" s="54" customFormat="1">
      <c r="A74" s="4">
        <v>70</v>
      </c>
      <c r="B74" s="14" t="s">
        <v>67</v>
      </c>
      <c r="C74" s="55" t="s">
        <v>524</v>
      </c>
      <c r="D74" s="55" t="s">
        <v>29</v>
      </c>
      <c r="E74" s="16">
        <v>399</v>
      </c>
      <c r="F74" s="55"/>
      <c r="G74" s="16">
        <v>28</v>
      </c>
      <c r="H74" s="16">
        <v>16</v>
      </c>
      <c r="I74" s="14">
        <f t="shared" si="1"/>
        <v>44</v>
      </c>
      <c r="J74" s="55">
        <v>9859050419</v>
      </c>
      <c r="K74" s="55" t="s">
        <v>353</v>
      </c>
      <c r="L74" s="55" t="s">
        <v>220</v>
      </c>
      <c r="M74" s="55">
        <v>9401450952</v>
      </c>
      <c r="N74" s="55" t="s">
        <v>221</v>
      </c>
      <c r="O74" s="55">
        <v>8011392211</v>
      </c>
      <c r="P74" s="56">
        <v>43454</v>
      </c>
      <c r="Q74" s="55" t="s">
        <v>80</v>
      </c>
      <c r="R74" s="55">
        <v>27</v>
      </c>
      <c r="S74" s="55" t="s">
        <v>76</v>
      </c>
      <c r="T74" s="55"/>
    </row>
    <row r="75" spans="1:20" s="54" customFormat="1">
      <c r="A75" s="4">
        <v>71</v>
      </c>
      <c r="B75" s="14" t="s">
        <v>66</v>
      </c>
      <c r="C75" s="55" t="s">
        <v>525</v>
      </c>
      <c r="D75" s="55" t="s">
        <v>29</v>
      </c>
      <c r="E75" s="16">
        <v>396</v>
      </c>
      <c r="F75" s="55"/>
      <c r="G75" s="16">
        <v>19</v>
      </c>
      <c r="H75" s="16">
        <v>16</v>
      </c>
      <c r="I75" s="14">
        <f t="shared" si="1"/>
        <v>35</v>
      </c>
      <c r="J75" s="55">
        <v>9613171018</v>
      </c>
      <c r="K75" s="55" t="s">
        <v>353</v>
      </c>
      <c r="L75" s="55" t="s">
        <v>220</v>
      </c>
      <c r="M75" s="55">
        <v>9401450952</v>
      </c>
      <c r="N75" s="55" t="s">
        <v>221</v>
      </c>
      <c r="O75" s="55">
        <v>8011392211</v>
      </c>
      <c r="P75" s="56">
        <v>43455</v>
      </c>
      <c r="Q75" s="55" t="s">
        <v>81</v>
      </c>
      <c r="R75" s="55">
        <v>26</v>
      </c>
      <c r="S75" s="55" t="s">
        <v>76</v>
      </c>
      <c r="T75" s="55"/>
    </row>
    <row r="76" spans="1:20" s="54" customFormat="1">
      <c r="A76" s="4">
        <v>72</v>
      </c>
      <c r="B76" s="14" t="s">
        <v>66</v>
      </c>
      <c r="C76" s="55" t="s">
        <v>526</v>
      </c>
      <c r="D76" s="55" t="s">
        <v>29</v>
      </c>
      <c r="E76" s="16">
        <v>397</v>
      </c>
      <c r="F76" s="55"/>
      <c r="G76" s="16">
        <v>20</v>
      </c>
      <c r="H76" s="16">
        <v>19</v>
      </c>
      <c r="I76" s="14">
        <f t="shared" si="1"/>
        <v>39</v>
      </c>
      <c r="J76" s="55">
        <v>8256055106</v>
      </c>
      <c r="K76" s="55" t="s">
        <v>353</v>
      </c>
      <c r="L76" s="55" t="s">
        <v>220</v>
      </c>
      <c r="M76" s="55">
        <v>9401450952</v>
      </c>
      <c r="N76" s="55" t="s">
        <v>221</v>
      </c>
      <c r="O76" s="55">
        <v>8011392211</v>
      </c>
      <c r="P76" s="56">
        <v>43455</v>
      </c>
      <c r="Q76" s="55" t="s">
        <v>81</v>
      </c>
      <c r="R76" s="55">
        <v>29</v>
      </c>
      <c r="S76" s="55" t="s">
        <v>76</v>
      </c>
      <c r="T76" s="55"/>
    </row>
    <row r="77" spans="1:20" s="54" customFormat="1">
      <c r="A77" s="4">
        <v>73</v>
      </c>
      <c r="B77" s="14" t="s">
        <v>66</v>
      </c>
      <c r="C77" s="55" t="s">
        <v>161</v>
      </c>
      <c r="D77" s="55" t="s">
        <v>29</v>
      </c>
      <c r="E77" s="16">
        <v>398</v>
      </c>
      <c r="F77" s="55"/>
      <c r="G77" s="16">
        <v>25</v>
      </c>
      <c r="H77" s="16">
        <v>19</v>
      </c>
      <c r="I77" s="14">
        <f t="shared" si="1"/>
        <v>44</v>
      </c>
      <c r="J77" s="55">
        <v>9508398963</v>
      </c>
      <c r="K77" s="55" t="s">
        <v>353</v>
      </c>
      <c r="L77" s="55" t="s">
        <v>220</v>
      </c>
      <c r="M77" s="55">
        <v>9401450952</v>
      </c>
      <c r="N77" s="55" t="s">
        <v>221</v>
      </c>
      <c r="O77" s="55">
        <v>8011392211</v>
      </c>
      <c r="P77" s="56">
        <v>43455</v>
      </c>
      <c r="Q77" s="55" t="s">
        <v>81</v>
      </c>
      <c r="R77" s="55">
        <v>28</v>
      </c>
      <c r="S77" s="55" t="s">
        <v>76</v>
      </c>
      <c r="T77" s="55"/>
    </row>
    <row r="78" spans="1:20" s="54" customFormat="1">
      <c r="A78" s="4">
        <v>74</v>
      </c>
      <c r="B78" s="14" t="s">
        <v>67</v>
      </c>
      <c r="C78" s="55" t="s">
        <v>527</v>
      </c>
      <c r="D78" s="55" t="s">
        <v>29</v>
      </c>
      <c r="E78" s="16">
        <v>402</v>
      </c>
      <c r="F78" s="55"/>
      <c r="G78" s="16">
        <v>18</v>
      </c>
      <c r="H78" s="16">
        <v>16</v>
      </c>
      <c r="I78" s="14">
        <f t="shared" si="1"/>
        <v>34</v>
      </c>
      <c r="J78" s="55">
        <v>9954933691</v>
      </c>
      <c r="K78" s="55" t="s">
        <v>601</v>
      </c>
      <c r="L78" s="55" t="s">
        <v>262</v>
      </c>
      <c r="M78" s="55">
        <v>9613772308</v>
      </c>
      <c r="N78" s="55" t="s">
        <v>263</v>
      </c>
      <c r="O78" s="55">
        <v>7399954696</v>
      </c>
      <c r="P78" s="56">
        <v>43455</v>
      </c>
      <c r="Q78" s="55" t="s">
        <v>81</v>
      </c>
      <c r="R78" s="55">
        <v>28</v>
      </c>
      <c r="S78" s="55" t="s">
        <v>76</v>
      </c>
      <c r="T78" s="55"/>
    </row>
    <row r="79" spans="1:20" s="54" customFormat="1">
      <c r="A79" s="4">
        <v>75</v>
      </c>
      <c r="B79" s="14" t="s">
        <v>67</v>
      </c>
      <c r="C79" s="55" t="s">
        <v>157</v>
      </c>
      <c r="D79" s="55" t="s">
        <v>29</v>
      </c>
      <c r="E79" s="16">
        <v>403</v>
      </c>
      <c r="F79" s="55"/>
      <c r="G79" s="16">
        <v>25</v>
      </c>
      <c r="H79" s="16">
        <v>27</v>
      </c>
      <c r="I79" s="14">
        <f t="shared" si="1"/>
        <v>52</v>
      </c>
      <c r="J79" s="55">
        <v>9854623182</v>
      </c>
      <c r="K79" s="55" t="s">
        <v>601</v>
      </c>
      <c r="L79" s="55" t="s">
        <v>262</v>
      </c>
      <c r="M79" s="55">
        <v>9613772308</v>
      </c>
      <c r="N79" s="55" t="s">
        <v>263</v>
      </c>
      <c r="O79" s="55">
        <v>7399954696</v>
      </c>
      <c r="P79" s="56">
        <v>43455</v>
      </c>
      <c r="Q79" s="55" t="s">
        <v>81</v>
      </c>
      <c r="R79" s="55">
        <v>27</v>
      </c>
      <c r="S79" s="55" t="s">
        <v>76</v>
      </c>
      <c r="T79" s="55"/>
    </row>
    <row r="80" spans="1:20" s="54" customFormat="1">
      <c r="A80" s="4">
        <v>76</v>
      </c>
      <c r="B80" s="14" t="s">
        <v>67</v>
      </c>
      <c r="C80" s="55" t="s">
        <v>528</v>
      </c>
      <c r="D80" s="55" t="s">
        <v>29</v>
      </c>
      <c r="E80" s="16">
        <v>224</v>
      </c>
      <c r="F80" s="55"/>
      <c r="G80" s="16">
        <v>22</v>
      </c>
      <c r="H80" s="16">
        <v>18</v>
      </c>
      <c r="I80" s="14">
        <f t="shared" si="1"/>
        <v>40</v>
      </c>
      <c r="J80" s="55">
        <v>8822951351</v>
      </c>
      <c r="K80" s="55" t="s">
        <v>601</v>
      </c>
      <c r="L80" s="55" t="s">
        <v>262</v>
      </c>
      <c r="M80" s="55">
        <v>9613772308</v>
      </c>
      <c r="N80" s="55" t="s">
        <v>263</v>
      </c>
      <c r="O80" s="55">
        <v>7399954696</v>
      </c>
      <c r="P80" s="56">
        <v>43455</v>
      </c>
      <c r="Q80" s="55" t="s">
        <v>81</v>
      </c>
      <c r="R80" s="55">
        <v>29</v>
      </c>
      <c r="S80" s="55" t="s">
        <v>76</v>
      </c>
      <c r="T80" s="55"/>
    </row>
    <row r="81" spans="1:20" s="54" customFormat="1">
      <c r="A81" s="4">
        <v>77</v>
      </c>
      <c r="B81" s="14" t="s">
        <v>66</v>
      </c>
      <c r="C81" s="55" t="s">
        <v>529</v>
      </c>
      <c r="D81" s="55" t="s">
        <v>29</v>
      </c>
      <c r="E81" s="16">
        <v>408</v>
      </c>
      <c r="F81" s="55"/>
      <c r="G81" s="16">
        <v>28</v>
      </c>
      <c r="H81" s="16">
        <v>20</v>
      </c>
      <c r="I81" s="14">
        <f t="shared" si="1"/>
        <v>48</v>
      </c>
      <c r="J81" s="55">
        <v>9508837521</v>
      </c>
      <c r="K81" s="55" t="s">
        <v>601</v>
      </c>
      <c r="L81" s="55" t="s">
        <v>262</v>
      </c>
      <c r="M81" s="55">
        <v>9613772308</v>
      </c>
      <c r="N81" s="55" t="s">
        <v>263</v>
      </c>
      <c r="O81" s="55">
        <v>7399954696</v>
      </c>
      <c r="P81" s="56">
        <v>43456</v>
      </c>
      <c r="Q81" s="55" t="s">
        <v>75</v>
      </c>
      <c r="R81" s="55">
        <v>29</v>
      </c>
      <c r="S81" s="55" t="s">
        <v>76</v>
      </c>
      <c r="T81" s="55"/>
    </row>
    <row r="82" spans="1:20" s="54" customFormat="1">
      <c r="A82" s="4">
        <v>78</v>
      </c>
      <c r="B82" s="14" t="s">
        <v>66</v>
      </c>
      <c r="C82" s="55" t="s">
        <v>530</v>
      </c>
      <c r="D82" s="55" t="s">
        <v>29</v>
      </c>
      <c r="E82" s="16">
        <v>223</v>
      </c>
      <c r="F82" s="55"/>
      <c r="G82" s="16">
        <v>32</v>
      </c>
      <c r="H82" s="16">
        <v>30</v>
      </c>
      <c r="I82" s="14">
        <f t="shared" si="1"/>
        <v>62</v>
      </c>
      <c r="J82" s="55">
        <v>9613006129</v>
      </c>
      <c r="K82" s="55" t="s">
        <v>353</v>
      </c>
      <c r="L82" s="55" t="s">
        <v>220</v>
      </c>
      <c r="M82" s="55">
        <v>9401450952</v>
      </c>
      <c r="N82" s="55" t="s">
        <v>221</v>
      </c>
      <c r="O82" s="55">
        <v>8011392211</v>
      </c>
      <c r="P82" s="56">
        <v>43456</v>
      </c>
      <c r="Q82" s="55" t="s">
        <v>75</v>
      </c>
      <c r="R82" s="55">
        <v>28</v>
      </c>
      <c r="S82" s="55" t="s">
        <v>76</v>
      </c>
      <c r="T82" s="55"/>
    </row>
    <row r="83" spans="1:20" s="54" customFormat="1">
      <c r="A83" s="4">
        <v>79</v>
      </c>
      <c r="B83" s="14" t="s">
        <v>67</v>
      </c>
      <c r="C83" s="55" t="s">
        <v>531</v>
      </c>
      <c r="D83" s="55" t="s">
        <v>29</v>
      </c>
      <c r="E83" s="16">
        <v>391</v>
      </c>
      <c r="F83" s="55"/>
      <c r="G83" s="16">
        <v>35</v>
      </c>
      <c r="H83" s="16">
        <v>32</v>
      </c>
      <c r="I83" s="14">
        <f t="shared" si="1"/>
        <v>67</v>
      </c>
      <c r="J83" s="55">
        <v>8822949687</v>
      </c>
      <c r="K83" s="55" t="s">
        <v>353</v>
      </c>
      <c r="L83" s="55" t="s">
        <v>220</v>
      </c>
      <c r="M83" s="55">
        <v>9401450952</v>
      </c>
      <c r="N83" s="55" t="s">
        <v>221</v>
      </c>
      <c r="O83" s="55">
        <v>8011392211</v>
      </c>
      <c r="P83" s="56">
        <v>43456</v>
      </c>
      <c r="Q83" s="55" t="s">
        <v>75</v>
      </c>
      <c r="R83" s="55">
        <v>28</v>
      </c>
      <c r="S83" s="55" t="s">
        <v>76</v>
      </c>
      <c r="T83" s="55"/>
    </row>
    <row r="84" spans="1:20" s="54" customFormat="1">
      <c r="A84" s="4">
        <v>80</v>
      </c>
      <c r="B84" s="14" t="s">
        <v>67</v>
      </c>
      <c r="C84" s="55" t="s">
        <v>532</v>
      </c>
      <c r="D84" s="55" t="s">
        <v>29</v>
      </c>
      <c r="E84" s="16">
        <v>392</v>
      </c>
      <c r="F84" s="55"/>
      <c r="G84" s="16">
        <v>38</v>
      </c>
      <c r="H84" s="16">
        <v>31</v>
      </c>
      <c r="I84" s="14">
        <f t="shared" si="1"/>
        <v>69</v>
      </c>
      <c r="J84" s="55">
        <v>8822494237</v>
      </c>
      <c r="K84" s="55" t="s">
        <v>601</v>
      </c>
      <c r="L84" s="55" t="s">
        <v>602</v>
      </c>
      <c r="M84" s="55">
        <v>7896431230</v>
      </c>
      <c r="N84" s="55" t="s">
        <v>603</v>
      </c>
      <c r="O84" s="55">
        <v>9508953897</v>
      </c>
      <c r="P84" s="56">
        <v>43456</v>
      </c>
      <c r="Q84" s="55" t="s">
        <v>75</v>
      </c>
      <c r="R84" s="55">
        <v>29</v>
      </c>
      <c r="S84" s="55" t="s">
        <v>76</v>
      </c>
      <c r="T84" s="55"/>
    </row>
    <row r="85" spans="1:20" s="54" customFormat="1">
      <c r="A85" s="4">
        <v>81</v>
      </c>
      <c r="B85" s="14" t="s">
        <v>66</v>
      </c>
      <c r="C85" s="55" t="s">
        <v>163</v>
      </c>
      <c r="D85" s="55" t="s">
        <v>29</v>
      </c>
      <c r="E85" s="16">
        <v>406</v>
      </c>
      <c r="F85" s="55"/>
      <c r="G85" s="16">
        <v>27</v>
      </c>
      <c r="H85" s="16">
        <v>24</v>
      </c>
      <c r="I85" s="14">
        <f t="shared" si="1"/>
        <v>51</v>
      </c>
      <c r="J85" s="55">
        <v>9577915657</v>
      </c>
      <c r="K85" s="55" t="s">
        <v>601</v>
      </c>
      <c r="L85" s="55" t="s">
        <v>602</v>
      </c>
      <c r="M85" s="55">
        <v>7896431230</v>
      </c>
      <c r="N85" s="55" t="s">
        <v>603</v>
      </c>
      <c r="O85" s="55">
        <v>9508953897</v>
      </c>
      <c r="P85" s="56">
        <v>43458</v>
      </c>
      <c r="Q85" s="55" t="s">
        <v>77</v>
      </c>
      <c r="R85" s="55">
        <v>30</v>
      </c>
      <c r="S85" s="55" t="s">
        <v>76</v>
      </c>
      <c r="T85" s="55"/>
    </row>
    <row r="86" spans="1:20" s="54" customFormat="1">
      <c r="A86" s="4">
        <v>82</v>
      </c>
      <c r="B86" s="14" t="s">
        <v>66</v>
      </c>
      <c r="C86" s="55" t="s">
        <v>533</v>
      </c>
      <c r="D86" s="55" t="s">
        <v>29</v>
      </c>
      <c r="E86" s="16">
        <v>407</v>
      </c>
      <c r="F86" s="55"/>
      <c r="G86" s="16">
        <v>31</v>
      </c>
      <c r="H86" s="16">
        <v>28</v>
      </c>
      <c r="I86" s="14">
        <f t="shared" si="1"/>
        <v>59</v>
      </c>
      <c r="J86" s="55">
        <v>9954135157</v>
      </c>
      <c r="K86" s="55" t="s">
        <v>601</v>
      </c>
      <c r="L86" s="55" t="s">
        <v>602</v>
      </c>
      <c r="M86" s="55">
        <v>7896431230</v>
      </c>
      <c r="N86" s="55" t="s">
        <v>603</v>
      </c>
      <c r="O86" s="55">
        <v>9508953897</v>
      </c>
      <c r="P86" s="56">
        <v>43458</v>
      </c>
      <c r="Q86" s="55" t="s">
        <v>77</v>
      </c>
      <c r="R86" s="55">
        <v>30</v>
      </c>
      <c r="S86" s="55" t="s">
        <v>76</v>
      </c>
      <c r="T86" s="55"/>
    </row>
    <row r="87" spans="1:20" s="54" customFormat="1">
      <c r="A87" s="4">
        <v>83</v>
      </c>
      <c r="B87" s="14" t="s">
        <v>67</v>
      </c>
      <c r="C87" s="55" t="s">
        <v>164</v>
      </c>
      <c r="D87" s="55" t="s">
        <v>29</v>
      </c>
      <c r="E87" s="16">
        <v>404</v>
      </c>
      <c r="F87" s="55"/>
      <c r="G87" s="16">
        <v>30</v>
      </c>
      <c r="H87" s="16">
        <v>25</v>
      </c>
      <c r="I87" s="14">
        <f t="shared" si="1"/>
        <v>55</v>
      </c>
      <c r="J87" s="55">
        <v>9854975894</v>
      </c>
      <c r="K87" s="55" t="s">
        <v>353</v>
      </c>
      <c r="L87" s="55" t="s">
        <v>220</v>
      </c>
      <c r="M87" s="55">
        <v>9401450952</v>
      </c>
      <c r="N87" s="55" t="s">
        <v>221</v>
      </c>
      <c r="O87" s="55">
        <v>8011392211</v>
      </c>
      <c r="P87" s="56">
        <v>43458</v>
      </c>
      <c r="Q87" s="55" t="s">
        <v>77</v>
      </c>
      <c r="R87" s="55">
        <v>31</v>
      </c>
      <c r="S87" s="55" t="s">
        <v>76</v>
      </c>
      <c r="T87" s="55"/>
    </row>
    <row r="88" spans="1:20" s="54" customFormat="1">
      <c r="A88" s="4">
        <v>84</v>
      </c>
      <c r="B88" s="14" t="s">
        <v>67</v>
      </c>
      <c r="C88" s="55" t="s">
        <v>212</v>
      </c>
      <c r="D88" s="55" t="s">
        <v>29</v>
      </c>
      <c r="E88" s="16">
        <v>405</v>
      </c>
      <c r="F88" s="55"/>
      <c r="G88" s="16">
        <v>21</v>
      </c>
      <c r="H88" s="16">
        <v>19</v>
      </c>
      <c r="I88" s="14">
        <f t="shared" si="1"/>
        <v>40</v>
      </c>
      <c r="J88" s="55">
        <v>8256055106</v>
      </c>
      <c r="K88" s="55" t="s">
        <v>353</v>
      </c>
      <c r="L88" s="55" t="s">
        <v>220</v>
      </c>
      <c r="M88" s="55">
        <v>9401450952</v>
      </c>
      <c r="N88" s="55" t="s">
        <v>221</v>
      </c>
      <c r="O88" s="55">
        <v>8011392211</v>
      </c>
      <c r="P88" s="56">
        <v>43458</v>
      </c>
      <c r="Q88" s="55" t="s">
        <v>77</v>
      </c>
      <c r="R88" s="55">
        <v>31</v>
      </c>
      <c r="S88" s="55" t="s">
        <v>76</v>
      </c>
      <c r="T88" s="55"/>
    </row>
    <row r="89" spans="1:20" s="54" customFormat="1">
      <c r="A89" s="4">
        <v>85</v>
      </c>
      <c r="B89" s="14" t="s">
        <v>67</v>
      </c>
      <c r="C89" s="55" t="s">
        <v>88</v>
      </c>
      <c r="D89" s="55" t="s">
        <v>29</v>
      </c>
      <c r="E89" s="16">
        <v>81</v>
      </c>
      <c r="F89" s="55"/>
      <c r="G89" s="16">
        <v>21</v>
      </c>
      <c r="H89" s="16">
        <v>23</v>
      </c>
      <c r="I89" s="14">
        <f t="shared" si="1"/>
        <v>44</v>
      </c>
      <c r="J89" s="55">
        <v>8486687136</v>
      </c>
      <c r="K89" s="55" t="s">
        <v>470</v>
      </c>
      <c r="L89" s="55" t="s">
        <v>233</v>
      </c>
      <c r="M89" s="55">
        <v>9859183302</v>
      </c>
      <c r="N89" s="55" t="s">
        <v>604</v>
      </c>
      <c r="O89" s="55">
        <v>7399757069</v>
      </c>
      <c r="P89" s="56">
        <v>43458</v>
      </c>
      <c r="Q89" s="55" t="s">
        <v>77</v>
      </c>
      <c r="R89" s="55">
        <v>14</v>
      </c>
      <c r="S89" s="55" t="s">
        <v>76</v>
      </c>
      <c r="T89" s="55"/>
    </row>
    <row r="90" spans="1:20" s="54" customFormat="1">
      <c r="A90" s="4">
        <v>86</v>
      </c>
      <c r="B90" s="14" t="s">
        <v>66</v>
      </c>
      <c r="C90" s="55" t="s">
        <v>109</v>
      </c>
      <c r="D90" s="55" t="s">
        <v>29</v>
      </c>
      <c r="E90" s="16">
        <v>78</v>
      </c>
      <c r="F90" s="55"/>
      <c r="G90" s="16">
        <v>24</v>
      </c>
      <c r="H90" s="16">
        <v>22</v>
      </c>
      <c r="I90" s="14">
        <f t="shared" si="1"/>
        <v>46</v>
      </c>
      <c r="J90" s="55">
        <v>9854737232</v>
      </c>
      <c r="K90" s="55" t="s">
        <v>470</v>
      </c>
      <c r="L90" s="55" t="s">
        <v>233</v>
      </c>
      <c r="M90" s="55">
        <v>9859183302</v>
      </c>
      <c r="N90" s="55" t="s">
        <v>604</v>
      </c>
      <c r="O90" s="55">
        <v>7399757069</v>
      </c>
      <c r="P90" s="56">
        <v>43460</v>
      </c>
      <c r="Q90" s="55" t="s">
        <v>79</v>
      </c>
      <c r="R90" s="55">
        <v>15</v>
      </c>
      <c r="S90" s="55" t="s">
        <v>76</v>
      </c>
      <c r="T90" s="55"/>
    </row>
    <row r="91" spans="1:20" s="54" customFormat="1">
      <c r="A91" s="4">
        <v>87</v>
      </c>
      <c r="B91" s="14" t="s">
        <v>66</v>
      </c>
      <c r="C91" s="55" t="s">
        <v>534</v>
      </c>
      <c r="D91" s="55" t="s">
        <v>29</v>
      </c>
      <c r="E91" s="16">
        <v>409</v>
      </c>
      <c r="F91" s="55"/>
      <c r="G91" s="16">
        <v>36</v>
      </c>
      <c r="H91" s="16">
        <v>29</v>
      </c>
      <c r="I91" s="14">
        <f t="shared" si="1"/>
        <v>65</v>
      </c>
      <c r="J91" s="55">
        <v>8749838716</v>
      </c>
      <c r="K91" s="55" t="s">
        <v>470</v>
      </c>
      <c r="L91" s="55" t="s">
        <v>233</v>
      </c>
      <c r="M91" s="55">
        <v>9859183302</v>
      </c>
      <c r="N91" s="55" t="s">
        <v>604</v>
      </c>
      <c r="O91" s="55">
        <v>7399757069</v>
      </c>
      <c r="P91" s="56">
        <v>43460</v>
      </c>
      <c r="Q91" s="55" t="s">
        <v>79</v>
      </c>
      <c r="R91" s="55">
        <v>18</v>
      </c>
      <c r="S91" s="55" t="s">
        <v>76</v>
      </c>
      <c r="T91" s="55"/>
    </row>
    <row r="92" spans="1:20" s="54" customFormat="1">
      <c r="A92" s="4">
        <v>88</v>
      </c>
      <c r="B92" s="14" t="s">
        <v>67</v>
      </c>
      <c r="C92" s="55" t="s">
        <v>535</v>
      </c>
      <c r="D92" s="55" t="s">
        <v>29</v>
      </c>
      <c r="E92" s="16">
        <v>412</v>
      </c>
      <c r="F92" s="55"/>
      <c r="G92" s="16">
        <v>21</v>
      </c>
      <c r="H92" s="16">
        <v>15</v>
      </c>
      <c r="I92" s="14">
        <f t="shared" si="1"/>
        <v>36</v>
      </c>
      <c r="J92" s="55">
        <v>9859385040</v>
      </c>
      <c r="K92" s="55" t="s">
        <v>470</v>
      </c>
      <c r="L92" s="55" t="s">
        <v>233</v>
      </c>
      <c r="M92" s="55">
        <v>9859183302</v>
      </c>
      <c r="N92" s="55" t="s">
        <v>604</v>
      </c>
      <c r="O92" s="55">
        <v>7399757069</v>
      </c>
      <c r="P92" s="56">
        <v>43460</v>
      </c>
      <c r="Q92" s="55" t="s">
        <v>79</v>
      </c>
      <c r="R92" s="55">
        <v>17</v>
      </c>
      <c r="S92" s="55" t="s">
        <v>76</v>
      </c>
      <c r="T92" s="55"/>
    </row>
    <row r="93" spans="1:20" s="54" customFormat="1">
      <c r="A93" s="4">
        <v>89</v>
      </c>
      <c r="B93" s="14" t="s">
        <v>67</v>
      </c>
      <c r="C93" s="55" t="s">
        <v>536</v>
      </c>
      <c r="D93" s="55" t="s">
        <v>29</v>
      </c>
      <c r="E93" s="16">
        <v>421</v>
      </c>
      <c r="F93" s="55"/>
      <c r="G93" s="16">
        <v>18</v>
      </c>
      <c r="H93" s="16">
        <v>10</v>
      </c>
      <c r="I93" s="14">
        <f t="shared" si="1"/>
        <v>28</v>
      </c>
      <c r="J93" s="55">
        <v>9613737761</v>
      </c>
      <c r="K93" s="55" t="s">
        <v>471</v>
      </c>
      <c r="L93" s="55" t="s">
        <v>228</v>
      </c>
      <c r="M93" s="55">
        <v>9613236070</v>
      </c>
      <c r="N93" s="55" t="s">
        <v>229</v>
      </c>
      <c r="O93" s="55">
        <v>8876380748</v>
      </c>
      <c r="P93" s="56">
        <v>43460</v>
      </c>
      <c r="Q93" s="55" t="s">
        <v>79</v>
      </c>
      <c r="R93" s="55">
        <v>20</v>
      </c>
      <c r="S93" s="55" t="s">
        <v>76</v>
      </c>
      <c r="T93" s="55"/>
    </row>
    <row r="94" spans="1:20" s="54" customFormat="1">
      <c r="A94" s="4">
        <v>90</v>
      </c>
      <c r="B94" s="14" t="s">
        <v>67</v>
      </c>
      <c r="C94" s="55" t="s">
        <v>409</v>
      </c>
      <c r="D94" s="55" t="s">
        <v>29</v>
      </c>
      <c r="E94" s="16">
        <v>422</v>
      </c>
      <c r="F94" s="55"/>
      <c r="G94" s="16">
        <v>20</v>
      </c>
      <c r="H94" s="16">
        <v>17</v>
      </c>
      <c r="I94" s="14">
        <f t="shared" si="1"/>
        <v>37</v>
      </c>
      <c r="J94" s="55">
        <v>9854442064</v>
      </c>
      <c r="K94" s="55" t="s">
        <v>471</v>
      </c>
      <c r="L94" s="55" t="s">
        <v>228</v>
      </c>
      <c r="M94" s="55">
        <v>9613236070</v>
      </c>
      <c r="N94" s="55" t="s">
        <v>229</v>
      </c>
      <c r="O94" s="55">
        <v>8876380748</v>
      </c>
      <c r="P94" s="56">
        <v>43460</v>
      </c>
      <c r="Q94" s="55" t="s">
        <v>79</v>
      </c>
      <c r="R94" s="55">
        <v>21</v>
      </c>
      <c r="S94" s="55" t="s">
        <v>76</v>
      </c>
      <c r="T94" s="55"/>
    </row>
    <row r="95" spans="1:20" s="54" customFormat="1">
      <c r="A95" s="4">
        <v>91</v>
      </c>
      <c r="B95" s="14" t="s">
        <v>67</v>
      </c>
      <c r="C95" s="55" t="s">
        <v>537</v>
      </c>
      <c r="D95" s="55" t="s">
        <v>29</v>
      </c>
      <c r="E95" s="16">
        <v>417</v>
      </c>
      <c r="F95" s="55"/>
      <c r="G95" s="16">
        <v>15</v>
      </c>
      <c r="H95" s="16">
        <v>13</v>
      </c>
      <c r="I95" s="14">
        <f t="shared" si="1"/>
        <v>28</v>
      </c>
      <c r="J95" s="55">
        <v>9854444287</v>
      </c>
      <c r="K95" s="55" t="s">
        <v>471</v>
      </c>
      <c r="L95" s="55" t="s">
        <v>228</v>
      </c>
      <c r="M95" s="55">
        <v>9613236070</v>
      </c>
      <c r="N95" s="55" t="s">
        <v>229</v>
      </c>
      <c r="O95" s="55">
        <v>8876380748</v>
      </c>
      <c r="P95" s="56">
        <v>43460</v>
      </c>
      <c r="Q95" s="55" t="s">
        <v>79</v>
      </c>
      <c r="R95" s="55">
        <v>18</v>
      </c>
      <c r="S95" s="55" t="s">
        <v>76</v>
      </c>
      <c r="T95" s="55"/>
    </row>
    <row r="96" spans="1:20" s="54" customFormat="1">
      <c r="A96" s="4">
        <v>92</v>
      </c>
      <c r="B96" s="14" t="s">
        <v>66</v>
      </c>
      <c r="C96" s="55" t="s">
        <v>410</v>
      </c>
      <c r="D96" s="55" t="s">
        <v>29</v>
      </c>
      <c r="E96" s="16">
        <v>419</v>
      </c>
      <c r="F96" s="55"/>
      <c r="G96" s="16">
        <v>28</v>
      </c>
      <c r="H96" s="16">
        <v>26</v>
      </c>
      <c r="I96" s="14">
        <f t="shared" si="1"/>
        <v>54</v>
      </c>
      <c r="J96" s="55">
        <v>9954618271</v>
      </c>
      <c r="K96" s="55" t="s">
        <v>471</v>
      </c>
      <c r="L96" s="55" t="s">
        <v>228</v>
      </c>
      <c r="M96" s="55">
        <v>9613236070</v>
      </c>
      <c r="N96" s="55" t="s">
        <v>229</v>
      </c>
      <c r="O96" s="55">
        <v>8876380748</v>
      </c>
      <c r="P96" s="56">
        <v>43461</v>
      </c>
      <c r="Q96" s="55" t="s">
        <v>80</v>
      </c>
      <c r="R96" s="55">
        <v>17</v>
      </c>
      <c r="S96" s="55" t="s">
        <v>76</v>
      </c>
      <c r="T96" s="55"/>
    </row>
    <row r="97" spans="1:20" s="54" customFormat="1">
      <c r="A97" s="4">
        <v>93</v>
      </c>
      <c r="B97" s="14" t="s">
        <v>66</v>
      </c>
      <c r="C97" s="55" t="s">
        <v>538</v>
      </c>
      <c r="D97" s="55" t="s">
        <v>29</v>
      </c>
      <c r="E97" s="16">
        <v>416</v>
      </c>
      <c r="F97" s="55"/>
      <c r="G97" s="16">
        <v>21</v>
      </c>
      <c r="H97" s="16">
        <v>15</v>
      </c>
      <c r="I97" s="14">
        <f t="shared" si="1"/>
        <v>36</v>
      </c>
      <c r="J97" s="55">
        <v>9859994553</v>
      </c>
      <c r="K97" s="55" t="s">
        <v>471</v>
      </c>
      <c r="L97" s="55" t="s">
        <v>228</v>
      </c>
      <c r="M97" s="55">
        <v>9613236070</v>
      </c>
      <c r="N97" s="55" t="s">
        <v>229</v>
      </c>
      <c r="O97" s="55">
        <v>8876380748</v>
      </c>
      <c r="P97" s="56">
        <v>43461</v>
      </c>
      <c r="Q97" s="55" t="s">
        <v>80</v>
      </c>
      <c r="R97" s="55">
        <v>22</v>
      </c>
      <c r="S97" s="55" t="s">
        <v>76</v>
      </c>
      <c r="T97" s="55"/>
    </row>
    <row r="98" spans="1:20" s="54" customFormat="1">
      <c r="A98" s="4">
        <v>94</v>
      </c>
      <c r="B98" s="14" t="s">
        <v>66</v>
      </c>
      <c r="C98" s="55" t="s">
        <v>539</v>
      </c>
      <c r="D98" s="55" t="s">
        <v>29</v>
      </c>
      <c r="E98" s="16">
        <v>79</v>
      </c>
      <c r="F98" s="55"/>
      <c r="G98" s="16">
        <v>25</v>
      </c>
      <c r="H98" s="16">
        <v>26</v>
      </c>
      <c r="I98" s="14">
        <f t="shared" si="1"/>
        <v>51</v>
      </c>
      <c r="J98" s="55">
        <v>8486522985</v>
      </c>
      <c r="K98" s="55" t="s">
        <v>471</v>
      </c>
      <c r="L98" s="55" t="s">
        <v>228</v>
      </c>
      <c r="M98" s="55">
        <v>9613236070</v>
      </c>
      <c r="N98" s="55" t="s">
        <v>229</v>
      </c>
      <c r="O98" s="55">
        <v>8876380748</v>
      </c>
      <c r="P98" s="56">
        <v>43461</v>
      </c>
      <c r="Q98" s="55" t="s">
        <v>80</v>
      </c>
      <c r="R98" s="55">
        <v>20</v>
      </c>
      <c r="S98" s="55" t="s">
        <v>76</v>
      </c>
      <c r="T98" s="55"/>
    </row>
    <row r="99" spans="1:20" s="54" customFormat="1">
      <c r="A99" s="4">
        <v>95</v>
      </c>
      <c r="B99" s="14" t="s">
        <v>67</v>
      </c>
      <c r="C99" s="55" t="s">
        <v>540</v>
      </c>
      <c r="D99" s="55" t="s">
        <v>29</v>
      </c>
      <c r="E99" s="16"/>
      <c r="F99" s="55"/>
      <c r="G99" s="16">
        <v>70</v>
      </c>
      <c r="H99" s="16">
        <v>80</v>
      </c>
      <c r="I99" s="14">
        <f t="shared" si="1"/>
        <v>150</v>
      </c>
      <c r="J99" s="55">
        <v>77375687</v>
      </c>
      <c r="K99" s="55" t="s">
        <v>605</v>
      </c>
      <c r="L99" s="55" t="s">
        <v>253</v>
      </c>
      <c r="M99" s="55">
        <v>9859043908</v>
      </c>
      <c r="N99" s="55" t="s">
        <v>585</v>
      </c>
      <c r="O99" s="55">
        <v>9613728234</v>
      </c>
      <c r="P99" s="56">
        <v>43461</v>
      </c>
      <c r="Q99" s="55" t="s">
        <v>80</v>
      </c>
      <c r="R99" s="55">
        <v>40</v>
      </c>
      <c r="S99" s="55" t="s">
        <v>76</v>
      </c>
      <c r="T99" s="55"/>
    </row>
    <row r="100" spans="1:20" s="54" customFormat="1">
      <c r="A100" s="4">
        <v>96</v>
      </c>
      <c r="B100" s="14" t="s">
        <v>66</v>
      </c>
      <c r="C100" s="55" t="s">
        <v>150</v>
      </c>
      <c r="D100" s="55" t="s">
        <v>29</v>
      </c>
      <c r="E100" s="16">
        <v>50</v>
      </c>
      <c r="F100" s="55"/>
      <c r="G100" s="16">
        <v>16</v>
      </c>
      <c r="H100" s="16">
        <v>24</v>
      </c>
      <c r="I100" s="14">
        <f t="shared" si="1"/>
        <v>40</v>
      </c>
      <c r="J100" s="55">
        <v>7399799662</v>
      </c>
      <c r="K100" s="55" t="s">
        <v>606</v>
      </c>
      <c r="L100" s="55" t="s">
        <v>607</v>
      </c>
      <c r="M100" s="55">
        <v>9854619787</v>
      </c>
      <c r="N100" s="55" t="s">
        <v>608</v>
      </c>
      <c r="O100" s="55">
        <v>9859286726</v>
      </c>
      <c r="P100" s="56">
        <v>43462</v>
      </c>
      <c r="Q100" s="55" t="s">
        <v>81</v>
      </c>
      <c r="R100" s="55">
        <v>40</v>
      </c>
      <c r="S100" s="55" t="s">
        <v>76</v>
      </c>
      <c r="T100" s="55"/>
    </row>
    <row r="101" spans="1:20" s="54" customFormat="1">
      <c r="A101" s="4">
        <v>97</v>
      </c>
      <c r="B101" s="14" t="s">
        <v>66</v>
      </c>
      <c r="C101" s="55" t="s">
        <v>151</v>
      </c>
      <c r="D101" s="55" t="s">
        <v>29</v>
      </c>
      <c r="E101" s="16">
        <v>51</v>
      </c>
      <c r="F101" s="55"/>
      <c r="G101" s="16">
        <v>17</v>
      </c>
      <c r="H101" s="16">
        <v>19</v>
      </c>
      <c r="I101" s="14">
        <f t="shared" si="1"/>
        <v>36</v>
      </c>
      <c r="J101" s="55">
        <v>8822074646</v>
      </c>
      <c r="K101" s="55" t="s">
        <v>606</v>
      </c>
      <c r="L101" s="55" t="s">
        <v>607</v>
      </c>
      <c r="M101" s="55">
        <v>9854619787</v>
      </c>
      <c r="N101" s="55" t="s">
        <v>608</v>
      </c>
      <c r="O101" s="55">
        <v>9859286726</v>
      </c>
      <c r="P101" s="56">
        <v>43462</v>
      </c>
      <c r="Q101" s="55" t="s">
        <v>81</v>
      </c>
      <c r="R101" s="55">
        <v>40</v>
      </c>
      <c r="S101" s="55" t="s">
        <v>76</v>
      </c>
      <c r="T101" s="55"/>
    </row>
    <row r="102" spans="1:20" s="54" customFormat="1">
      <c r="A102" s="4">
        <v>98</v>
      </c>
      <c r="B102" s="14" t="s">
        <v>66</v>
      </c>
      <c r="C102" s="55" t="s">
        <v>154</v>
      </c>
      <c r="D102" s="55" t="s">
        <v>29</v>
      </c>
      <c r="E102" s="16">
        <v>53</v>
      </c>
      <c r="F102" s="55"/>
      <c r="G102" s="16">
        <v>23</v>
      </c>
      <c r="H102" s="16">
        <v>26</v>
      </c>
      <c r="I102" s="14">
        <f t="shared" si="1"/>
        <v>49</v>
      </c>
      <c r="J102" s="55">
        <v>8822563387</v>
      </c>
      <c r="K102" s="55" t="s">
        <v>606</v>
      </c>
      <c r="L102" s="55" t="s">
        <v>607</v>
      </c>
      <c r="M102" s="55">
        <v>9854619787</v>
      </c>
      <c r="N102" s="55" t="s">
        <v>608</v>
      </c>
      <c r="O102" s="55">
        <v>9859286726</v>
      </c>
      <c r="P102" s="56">
        <v>43462</v>
      </c>
      <c r="Q102" s="55" t="s">
        <v>81</v>
      </c>
      <c r="R102" s="55">
        <v>40</v>
      </c>
      <c r="S102" s="55" t="s">
        <v>76</v>
      </c>
      <c r="T102" s="55"/>
    </row>
    <row r="103" spans="1:20" s="54" customFormat="1">
      <c r="A103" s="4">
        <v>99</v>
      </c>
      <c r="B103" s="14" t="s">
        <v>67</v>
      </c>
      <c r="C103" s="55" t="s">
        <v>541</v>
      </c>
      <c r="D103" s="55" t="s">
        <v>29</v>
      </c>
      <c r="E103" s="16">
        <v>64</v>
      </c>
      <c r="F103" s="55"/>
      <c r="G103" s="16">
        <v>31</v>
      </c>
      <c r="H103" s="16">
        <v>20</v>
      </c>
      <c r="I103" s="14">
        <f t="shared" si="1"/>
        <v>51</v>
      </c>
      <c r="J103" s="55">
        <v>9859306652</v>
      </c>
      <c r="K103" s="55" t="s">
        <v>606</v>
      </c>
      <c r="L103" s="55" t="s">
        <v>607</v>
      </c>
      <c r="M103" s="55">
        <v>9854619787</v>
      </c>
      <c r="N103" s="55" t="s">
        <v>608</v>
      </c>
      <c r="O103" s="55">
        <v>9859286726</v>
      </c>
      <c r="P103" s="56">
        <v>43462</v>
      </c>
      <c r="Q103" s="55" t="s">
        <v>81</v>
      </c>
      <c r="R103" s="55">
        <v>40</v>
      </c>
      <c r="S103" s="55" t="s">
        <v>76</v>
      </c>
      <c r="T103" s="55"/>
    </row>
    <row r="104" spans="1:20" s="54" customFormat="1">
      <c r="A104" s="4">
        <v>100</v>
      </c>
      <c r="B104" s="14" t="s">
        <v>67</v>
      </c>
      <c r="C104" s="55" t="s">
        <v>153</v>
      </c>
      <c r="D104" s="55" t="s">
        <v>29</v>
      </c>
      <c r="E104" s="16">
        <v>253</v>
      </c>
      <c r="F104" s="55"/>
      <c r="G104" s="16">
        <v>18</v>
      </c>
      <c r="H104" s="16">
        <v>13</v>
      </c>
      <c r="I104" s="14">
        <f t="shared" si="1"/>
        <v>31</v>
      </c>
      <c r="J104" s="55">
        <v>8473865405</v>
      </c>
      <c r="K104" s="55" t="s">
        <v>577</v>
      </c>
      <c r="L104" s="55" t="s">
        <v>219</v>
      </c>
      <c r="M104" s="55">
        <v>9577250410</v>
      </c>
      <c r="N104" s="55" t="s">
        <v>578</v>
      </c>
      <c r="O104" s="55">
        <v>9859548285</v>
      </c>
      <c r="P104" s="56">
        <v>43462</v>
      </c>
      <c r="Q104" s="55" t="s">
        <v>81</v>
      </c>
      <c r="R104" s="55">
        <v>44</v>
      </c>
      <c r="S104" s="55" t="s">
        <v>76</v>
      </c>
      <c r="T104" s="55"/>
    </row>
    <row r="105" spans="1:20" s="54" customFormat="1">
      <c r="A105" s="4">
        <v>101</v>
      </c>
      <c r="B105" s="14" t="s">
        <v>67</v>
      </c>
      <c r="C105" s="55" t="s">
        <v>542</v>
      </c>
      <c r="D105" s="55" t="s">
        <v>29</v>
      </c>
      <c r="E105" s="16">
        <v>250</v>
      </c>
      <c r="F105" s="55"/>
      <c r="G105" s="16">
        <v>23</v>
      </c>
      <c r="H105" s="16">
        <v>18</v>
      </c>
      <c r="I105" s="14">
        <f t="shared" si="1"/>
        <v>41</v>
      </c>
      <c r="J105" s="55">
        <v>8474099180</v>
      </c>
      <c r="K105" s="55" t="s">
        <v>577</v>
      </c>
      <c r="L105" s="55" t="s">
        <v>219</v>
      </c>
      <c r="M105" s="55">
        <v>9577250410</v>
      </c>
      <c r="N105" s="55" t="s">
        <v>578</v>
      </c>
      <c r="O105" s="55">
        <v>9859548285</v>
      </c>
      <c r="P105" s="56">
        <v>43462</v>
      </c>
      <c r="Q105" s="55" t="s">
        <v>81</v>
      </c>
      <c r="R105" s="55">
        <v>43</v>
      </c>
      <c r="S105" s="55" t="s">
        <v>76</v>
      </c>
      <c r="T105" s="55"/>
    </row>
    <row r="106" spans="1:20" s="54" customFormat="1" ht="33">
      <c r="A106" s="4">
        <v>102</v>
      </c>
      <c r="B106" s="14" t="s">
        <v>66</v>
      </c>
      <c r="C106" s="55" t="s">
        <v>543</v>
      </c>
      <c r="D106" s="55" t="s">
        <v>29</v>
      </c>
      <c r="E106" s="16"/>
      <c r="F106" s="55"/>
      <c r="G106" s="16">
        <v>27</v>
      </c>
      <c r="H106" s="16">
        <v>22</v>
      </c>
      <c r="I106" s="14">
        <f t="shared" si="1"/>
        <v>49</v>
      </c>
      <c r="J106" s="55">
        <v>9859597065</v>
      </c>
      <c r="K106" s="55" t="s">
        <v>574</v>
      </c>
      <c r="L106" s="55" t="s">
        <v>609</v>
      </c>
      <c r="M106" s="55">
        <v>7399569963</v>
      </c>
      <c r="N106" s="55" t="s">
        <v>610</v>
      </c>
      <c r="O106" s="55">
        <v>9864209015</v>
      </c>
      <c r="P106" s="56">
        <v>43463</v>
      </c>
      <c r="Q106" s="55" t="s">
        <v>75</v>
      </c>
      <c r="R106" s="55">
        <v>44</v>
      </c>
      <c r="S106" s="55" t="s">
        <v>76</v>
      </c>
      <c r="T106" s="55"/>
    </row>
    <row r="107" spans="1:20" s="54" customFormat="1">
      <c r="A107" s="4">
        <v>103</v>
      </c>
      <c r="B107" s="14" t="s">
        <v>66</v>
      </c>
      <c r="C107" s="55" t="s">
        <v>544</v>
      </c>
      <c r="D107" s="55" t="s">
        <v>29</v>
      </c>
      <c r="E107" s="16"/>
      <c r="F107" s="55"/>
      <c r="G107" s="16">
        <v>29</v>
      </c>
      <c r="H107" s="16">
        <v>38</v>
      </c>
      <c r="I107" s="14">
        <f t="shared" si="1"/>
        <v>67</v>
      </c>
      <c r="J107" s="55">
        <v>9859272395</v>
      </c>
      <c r="K107" s="55" t="s">
        <v>574</v>
      </c>
      <c r="L107" s="55" t="s">
        <v>609</v>
      </c>
      <c r="M107" s="55">
        <v>7399569963</v>
      </c>
      <c r="N107" s="55" t="s">
        <v>610</v>
      </c>
      <c r="O107" s="55">
        <v>9864209015</v>
      </c>
      <c r="P107" s="56">
        <v>43463</v>
      </c>
      <c r="Q107" s="55" t="s">
        <v>75</v>
      </c>
      <c r="R107" s="55">
        <v>44</v>
      </c>
      <c r="S107" s="55" t="s">
        <v>76</v>
      </c>
      <c r="T107" s="55"/>
    </row>
    <row r="108" spans="1:20" s="54" customFormat="1">
      <c r="A108" s="4">
        <v>104</v>
      </c>
      <c r="B108" s="14" t="s">
        <v>66</v>
      </c>
      <c r="C108" s="55" t="s">
        <v>545</v>
      </c>
      <c r="D108" s="55" t="s">
        <v>29</v>
      </c>
      <c r="E108" s="16"/>
      <c r="F108" s="55"/>
      <c r="G108" s="16">
        <v>25</v>
      </c>
      <c r="H108" s="16">
        <v>20</v>
      </c>
      <c r="I108" s="14">
        <f t="shared" si="1"/>
        <v>45</v>
      </c>
      <c r="J108" s="55">
        <v>7399565268</v>
      </c>
      <c r="K108" s="55" t="s">
        <v>574</v>
      </c>
      <c r="L108" s="55" t="s">
        <v>609</v>
      </c>
      <c r="M108" s="55">
        <v>7399569963</v>
      </c>
      <c r="N108" s="55" t="s">
        <v>610</v>
      </c>
      <c r="O108" s="55">
        <v>9864209015</v>
      </c>
      <c r="P108" s="56">
        <v>43463</v>
      </c>
      <c r="Q108" s="55" t="s">
        <v>75</v>
      </c>
      <c r="R108" s="55">
        <v>44</v>
      </c>
      <c r="S108" s="55" t="s">
        <v>76</v>
      </c>
      <c r="T108" s="55"/>
    </row>
    <row r="109" spans="1:20" s="54" customFormat="1">
      <c r="A109" s="4">
        <v>105</v>
      </c>
      <c r="B109" s="14" t="s">
        <v>67</v>
      </c>
      <c r="C109" s="55" t="s">
        <v>546</v>
      </c>
      <c r="D109" s="55" t="s">
        <v>29</v>
      </c>
      <c r="E109" s="16"/>
      <c r="F109" s="55"/>
      <c r="G109" s="16">
        <v>22</v>
      </c>
      <c r="H109" s="16">
        <v>31</v>
      </c>
      <c r="I109" s="14">
        <f t="shared" si="1"/>
        <v>53</v>
      </c>
      <c r="J109" s="55">
        <v>9508524374</v>
      </c>
      <c r="K109" s="55" t="s">
        <v>611</v>
      </c>
      <c r="L109" s="55" t="s">
        <v>612</v>
      </c>
      <c r="M109" s="55">
        <v>9401450996</v>
      </c>
      <c r="N109" s="55" t="s">
        <v>613</v>
      </c>
      <c r="O109" s="55">
        <v>9859359645</v>
      </c>
      <c r="P109" s="56">
        <v>43463</v>
      </c>
      <c r="Q109" s="55" t="s">
        <v>75</v>
      </c>
      <c r="R109" s="55">
        <v>55</v>
      </c>
      <c r="S109" s="55" t="s">
        <v>76</v>
      </c>
      <c r="T109" s="55"/>
    </row>
    <row r="110" spans="1:20" s="54" customFormat="1">
      <c r="A110" s="4">
        <v>106</v>
      </c>
      <c r="B110" s="14" t="s">
        <v>67</v>
      </c>
      <c r="C110" s="55" t="s">
        <v>547</v>
      </c>
      <c r="D110" s="55" t="s">
        <v>29</v>
      </c>
      <c r="E110" s="16"/>
      <c r="F110" s="55"/>
      <c r="G110" s="16">
        <v>13</v>
      </c>
      <c r="H110" s="16">
        <v>19</v>
      </c>
      <c r="I110" s="14">
        <f t="shared" si="1"/>
        <v>32</v>
      </c>
      <c r="J110" s="55">
        <v>9859813574</v>
      </c>
      <c r="K110" s="55" t="s">
        <v>611</v>
      </c>
      <c r="L110" s="55" t="s">
        <v>612</v>
      </c>
      <c r="M110" s="55">
        <v>9401450996</v>
      </c>
      <c r="N110" s="55" t="s">
        <v>613</v>
      </c>
      <c r="O110" s="55">
        <v>9859359645</v>
      </c>
      <c r="P110" s="56">
        <v>43463</v>
      </c>
      <c r="Q110" s="55" t="s">
        <v>75</v>
      </c>
      <c r="R110" s="55">
        <v>55</v>
      </c>
      <c r="S110" s="55" t="s">
        <v>76</v>
      </c>
      <c r="T110" s="55"/>
    </row>
    <row r="111" spans="1:20" s="54" customFormat="1">
      <c r="A111" s="4">
        <v>107</v>
      </c>
      <c r="B111" s="14" t="s">
        <v>67</v>
      </c>
      <c r="C111" s="55" t="s">
        <v>548</v>
      </c>
      <c r="D111" s="55" t="s">
        <v>29</v>
      </c>
      <c r="E111" s="16"/>
      <c r="F111" s="55"/>
      <c r="G111" s="16">
        <v>26</v>
      </c>
      <c r="H111" s="16">
        <v>28</v>
      </c>
      <c r="I111" s="14">
        <f t="shared" si="1"/>
        <v>54</v>
      </c>
      <c r="J111" s="55">
        <v>9508978703</v>
      </c>
      <c r="K111" s="55" t="s">
        <v>611</v>
      </c>
      <c r="L111" s="55" t="s">
        <v>612</v>
      </c>
      <c r="M111" s="55">
        <v>9401450996</v>
      </c>
      <c r="N111" s="55" t="s">
        <v>613</v>
      </c>
      <c r="O111" s="55">
        <v>9859359645</v>
      </c>
      <c r="P111" s="56">
        <v>43463</v>
      </c>
      <c r="Q111" s="55" t="s">
        <v>75</v>
      </c>
      <c r="R111" s="55">
        <v>55</v>
      </c>
      <c r="S111" s="55" t="s">
        <v>76</v>
      </c>
      <c r="T111" s="55"/>
    </row>
    <row r="112" spans="1:20" s="54" customFormat="1">
      <c r="A112" s="4">
        <v>108</v>
      </c>
      <c r="B112" s="14" t="s">
        <v>66</v>
      </c>
      <c r="C112" s="55" t="s">
        <v>549</v>
      </c>
      <c r="D112" s="55" t="s">
        <v>29</v>
      </c>
      <c r="E112" s="16"/>
      <c r="F112" s="55"/>
      <c r="G112" s="16">
        <v>15</v>
      </c>
      <c r="H112" s="16">
        <v>28</v>
      </c>
      <c r="I112" s="14">
        <f t="shared" si="1"/>
        <v>43</v>
      </c>
      <c r="J112" s="55">
        <v>9577420825</v>
      </c>
      <c r="K112" s="55" t="s">
        <v>355</v>
      </c>
      <c r="L112" s="55" t="s">
        <v>220</v>
      </c>
      <c r="M112" s="55">
        <v>9401450952</v>
      </c>
      <c r="N112" s="55" t="s">
        <v>221</v>
      </c>
      <c r="O112" s="55">
        <v>8011392211</v>
      </c>
      <c r="P112" s="56">
        <v>43465</v>
      </c>
      <c r="Q112" s="55" t="s">
        <v>77</v>
      </c>
      <c r="R112" s="55">
        <v>55</v>
      </c>
      <c r="S112" s="55" t="s">
        <v>76</v>
      </c>
      <c r="T112" s="55"/>
    </row>
    <row r="113" spans="1:20" s="54" customFormat="1">
      <c r="A113" s="4">
        <v>109</v>
      </c>
      <c r="B113" s="14" t="s">
        <v>66</v>
      </c>
      <c r="C113" s="55" t="s">
        <v>550</v>
      </c>
      <c r="D113" s="55" t="s">
        <v>29</v>
      </c>
      <c r="E113" s="16"/>
      <c r="F113" s="55"/>
      <c r="G113" s="16">
        <v>22</v>
      </c>
      <c r="H113" s="16">
        <v>20</v>
      </c>
      <c r="I113" s="14">
        <f t="shared" si="1"/>
        <v>42</v>
      </c>
      <c r="J113" s="55">
        <v>7399489345</v>
      </c>
      <c r="K113" s="55" t="s">
        <v>355</v>
      </c>
      <c r="L113" s="55" t="s">
        <v>220</v>
      </c>
      <c r="M113" s="55">
        <v>9401450952</v>
      </c>
      <c r="N113" s="55" t="s">
        <v>221</v>
      </c>
      <c r="O113" s="55">
        <v>8011392211</v>
      </c>
      <c r="P113" s="56">
        <v>43465</v>
      </c>
      <c r="Q113" s="55" t="s">
        <v>77</v>
      </c>
      <c r="R113" s="55">
        <v>55</v>
      </c>
      <c r="S113" s="55" t="s">
        <v>76</v>
      </c>
      <c r="T113" s="55"/>
    </row>
    <row r="114" spans="1:20" s="54" customFormat="1">
      <c r="A114" s="4">
        <v>110</v>
      </c>
      <c r="B114" s="14" t="s">
        <v>66</v>
      </c>
      <c r="C114" s="55" t="s">
        <v>551</v>
      </c>
      <c r="D114" s="55" t="s">
        <v>29</v>
      </c>
      <c r="E114" s="16"/>
      <c r="F114" s="55"/>
      <c r="G114" s="16">
        <v>19</v>
      </c>
      <c r="H114" s="16">
        <v>25</v>
      </c>
      <c r="I114" s="14">
        <f t="shared" si="1"/>
        <v>44</v>
      </c>
      <c r="J114" s="55">
        <v>9954913525</v>
      </c>
      <c r="K114" s="55" t="s">
        <v>355</v>
      </c>
      <c r="L114" s="55" t="s">
        <v>220</v>
      </c>
      <c r="M114" s="55">
        <v>9401450952</v>
      </c>
      <c r="N114" s="55" t="s">
        <v>221</v>
      </c>
      <c r="O114" s="55">
        <v>8011392211</v>
      </c>
      <c r="P114" s="56">
        <v>43465</v>
      </c>
      <c r="Q114" s="55" t="s">
        <v>77</v>
      </c>
      <c r="R114" s="55">
        <v>53</v>
      </c>
      <c r="S114" s="55" t="s">
        <v>76</v>
      </c>
      <c r="T114" s="55"/>
    </row>
    <row r="115" spans="1:20" s="54" customFormat="1">
      <c r="A115" s="4">
        <v>111</v>
      </c>
      <c r="B115" s="14" t="s">
        <v>67</v>
      </c>
      <c r="C115" s="55" t="s">
        <v>552</v>
      </c>
      <c r="D115" s="55" t="s">
        <v>29</v>
      </c>
      <c r="E115" s="16">
        <v>40</v>
      </c>
      <c r="F115" s="55"/>
      <c r="G115" s="16">
        <v>15</v>
      </c>
      <c r="H115" s="16">
        <v>18</v>
      </c>
      <c r="I115" s="14">
        <f t="shared" si="1"/>
        <v>33</v>
      </c>
      <c r="J115" s="55">
        <v>9706372055</v>
      </c>
      <c r="K115" s="55" t="s">
        <v>614</v>
      </c>
      <c r="L115" s="55" t="s">
        <v>251</v>
      </c>
      <c r="M115" s="55">
        <v>9859750964</v>
      </c>
      <c r="N115" s="55" t="s">
        <v>252</v>
      </c>
      <c r="O115" s="55">
        <v>7896967970</v>
      </c>
      <c r="P115" s="56">
        <v>43465</v>
      </c>
      <c r="Q115" s="55" t="s">
        <v>77</v>
      </c>
      <c r="R115" s="55">
        <v>55</v>
      </c>
      <c r="S115" s="55" t="s">
        <v>76</v>
      </c>
      <c r="T115" s="55"/>
    </row>
    <row r="116" spans="1:20" s="54" customFormat="1">
      <c r="A116" s="4">
        <v>112</v>
      </c>
      <c r="B116" s="14" t="s">
        <v>67</v>
      </c>
      <c r="C116" s="55" t="s">
        <v>552</v>
      </c>
      <c r="D116" s="55" t="s">
        <v>29</v>
      </c>
      <c r="E116" s="16">
        <v>24</v>
      </c>
      <c r="F116" s="55"/>
      <c r="G116" s="16">
        <v>12</v>
      </c>
      <c r="H116" s="16">
        <v>10</v>
      </c>
      <c r="I116" s="14">
        <f t="shared" si="1"/>
        <v>22</v>
      </c>
      <c r="J116" s="55">
        <v>8486823702</v>
      </c>
      <c r="K116" s="55" t="s">
        <v>615</v>
      </c>
      <c r="L116" s="55" t="s">
        <v>251</v>
      </c>
      <c r="M116" s="55">
        <v>9859750964</v>
      </c>
      <c r="N116" s="55" t="s">
        <v>252</v>
      </c>
      <c r="O116" s="55">
        <v>7896967970</v>
      </c>
      <c r="P116" s="56">
        <v>43465</v>
      </c>
      <c r="Q116" s="55" t="s">
        <v>77</v>
      </c>
      <c r="R116" s="55">
        <v>54</v>
      </c>
      <c r="S116" s="55" t="s">
        <v>76</v>
      </c>
      <c r="T116" s="55"/>
    </row>
    <row r="117" spans="1:20" s="54" customFormat="1">
      <c r="A117" s="4">
        <v>113</v>
      </c>
      <c r="B117" s="14" t="s">
        <v>67</v>
      </c>
      <c r="C117" s="55" t="s">
        <v>553</v>
      </c>
      <c r="D117" s="55" t="s">
        <v>29</v>
      </c>
      <c r="E117" s="16">
        <v>339</v>
      </c>
      <c r="F117" s="55"/>
      <c r="G117" s="16">
        <v>11</v>
      </c>
      <c r="H117" s="16">
        <v>13</v>
      </c>
      <c r="I117" s="14">
        <f t="shared" si="1"/>
        <v>24</v>
      </c>
      <c r="J117" s="55">
        <v>8473099849</v>
      </c>
      <c r="K117" s="55" t="s">
        <v>614</v>
      </c>
      <c r="L117" s="55" t="s">
        <v>251</v>
      </c>
      <c r="M117" s="55">
        <v>9859750964</v>
      </c>
      <c r="N117" s="55" t="s">
        <v>252</v>
      </c>
      <c r="O117" s="55">
        <v>7896967970</v>
      </c>
      <c r="P117" s="56">
        <v>43465</v>
      </c>
      <c r="Q117" s="55" t="s">
        <v>77</v>
      </c>
      <c r="R117" s="55">
        <v>55</v>
      </c>
      <c r="S117" s="55" t="s">
        <v>76</v>
      </c>
      <c r="T117" s="55"/>
    </row>
    <row r="118" spans="1:20" s="54" customFormat="1">
      <c r="A118" s="4">
        <v>114</v>
      </c>
      <c r="B118" s="14"/>
      <c r="C118" s="55"/>
      <c r="D118" s="55"/>
      <c r="E118" s="16"/>
      <c r="F118" s="55"/>
      <c r="G118" s="16"/>
      <c r="H118" s="16"/>
      <c r="I118" s="14">
        <f t="shared" si="1"/>
        <v>0</v>
      </c>
      <c r="J118" s="55"/>
      <c r="K118" s="55"/>
      <c r="L118" s="55"/>
      <c r="M118" s="55"/>
      <c r="N118" s="55"/>
      <c r="O118" s="55"/>
      <c r="P118" s="56"/>
      <c r="Q118" s="55"/>
      <c r="R118" s="55"/>
      <c r="S118" s="55"/>
      <c r="T118" s="55"/>
    </row>
    <row r="119" spans="1:20">
      <c r="A119" s="4">
        <v>115</v>
      </c>
      <c r="B119" s="14"/>
      <c r="C119" s="55"/>
      <c r="D119" s="55"/>
      <c r="E119" s="16"/>
      <c r="F119" s="55"/>
      <c r="G119" s="16"/>
      <c r="H119" s="16"/>
      <c r="I119" s="14">
        <f t="shared" si="1"/>
        <v>0</v>
      </c>
      <c r="J119" s="55"/>
      <c r="K119" s="55"/>
      <c r="L119" s="55"/>
      <c r="M119" s="55"/>
      <c r="N119" s="55"/>
      <c r="O119" s="55"/>
      <c r="P119" s="56"/>
      <c r="Q119" s="55"/>
      <c r="R119" s="55"/>
      <c r="S119" s="55"/>
      <c r="T119" s="55"/>
    </row>
    <row r="120" spans="1:20">
      <c r="A120" s="4">
        <v>116</v>
      </c>
      <c r="B120" s="14"/>
      <c r="C120" s="55"/>
      <c r="D120" s="55"/>
      <c r="E120" s="16"/>
      <c r="F120" s="55"/>
      <c r="G120" s="16"/>
      <c r="H120" s="16"/>
      <c r="I120" s="14">
        <f t="shared" si="1"/>
        <v>0</v>
      </c>
      <c r="J120" s="55"/>
      <c r="K120" s="55"/>
      <c r="L120" s="55"/>
      <c r="M120" s="55"/>
      <c r="N120" s="55"/>
      <c r="O120" s="55"/>
      <c r="P120" s="56"/>
      <c r="Q120" s="55"/>
      <c r="R120" s="55"/>
      <c r="S120" s="55"/>
      <c r="T120" s="55"/>
    </row>
    <row r="121" spans="1:20">
      <c r="A121" s="4">
        <v>117</v>
      </c>
      <c r="B121" s="14"/>
      <c r="C121" s="55"/>
      <c r="D121" s="55"/>
      <c r="E121" s="16"/>
      <c r="F121" s="55"/>
      <c r="G121" s="16"/>
      <c r="H121" s="16"/>
      <c r="I121" s="14">
        <f t="shared" si="1"/>
        <v>0</v>
      </c>
      <c r="J121" s="55"/>
      <c r="K121" s="55"/>
      <c r="L121" s="55"/>
      <c r="M121" s="55"/>
      <c r="N121" s="55"/>
      <c r="O121" s="55"/>
      <c r="P121" s="56"/>
      <c r="Q121" s="55"/>
      <c r="R121" s="55"/>
      <c r="S121" s="55"/>
      <c r="T121" s="55"/>
    </row>
    <row r="122" spans="1:20">
      <c r="A122" s="4">
        <v>118</v>
      </c>
      <c r="B122" s="14"/>
      <c r="C122" s="55"/>
      <c r="D122" s="55"/>
      <c r="E122" s="16"/>
      <c r="F122" s="55"/>
      <c r="G122" s="16"/>
      <c r="H122" s="16"/>
      <c r="I122" s="14">
        <f t="shared" si="1"/>
        <v>0</v>
      </c>
      <c r="J122" s="55"/>
      <c r="K122" s="55"/>
      <c r="L122" s="55"/>
      <c r="M122" s="55"/>
      <c r="N122" s="55"/>
      <c r="O122" s="55"/>
      <c r="P122" s="56"/>
      <c r="Q122" s="55"/>
      <c r="R122" s="55"/>
      <c r="S122" s="55"/>
      <c r="T122" s="55"/>
    </row>
    <row r="123" spans="1:20">
      <c r="A123" s="4">
        <v>119</v>
      </c>
      <c r="B123" s="14"/>
      <c r="C123" s="55"/>
      <c r="D123" s="55"/>
      <c r="E123" s="16"/>
      <c r="F123" s="55"/>
      <c r="G123" s="16"/>
      <c r="H123" s="16"/>
      <c r="I123" s="14">
        <f t="shared" si="1"/>
        <v>0</v>
      </c>
      <c r="J123" s="55"/>
      <c r="K123" s="55"/>
      <c r="L123" s="55"/>
      <c r="M123" s="55"/>
      <c r="N123" s="55"/>
      <c r="O123" s="55"/>
      <c r="P123" s="56"/>
      <c r="Q123" s="55"/>
      <c r="R123" s="55"/>
      <c r="S123" s="55"/>
      <c r="T123" s="55"/>
    </row>
    <row r="124" spans="1:20">
      <c r="A124" s="4">
        <v>120</v>
      </c>
      <c r="B124" s="14"/>
      <c r="C124" s="55"/>
      <c r="D124" s="55"/>
      <c r="E124" s="16"/>
      <c r="F124" s="55"/>
      <c r="G124" s="16"/>
      <c r="H124" s="16"/>
      <c r="I124" s="14">
        <f t="shared" si="1"/>
        <v>0</v>
      </c>
      <c r="J124" s="55"/>
      <c r="K124" s="55"/>
      <c r="L124" s="55"/>
      <c r="M124" s="55"/>
      <c r="N124" s="55"/>
      <c r="O124" s="55"/>
      <c r="P124" s="56"/>
      <c r="Q124" s="55"/>
      <c r="R124" s="55"/>
      <c r="S124" s="55"/>
      <c r="T124" s="55"/>
    </row>
    <row r="125" spans="1:20">
      <c r="A125" s="4">
        <v>121</v>
      </c>
      <c r="B125" s="14"/>
      <c r="C125" s="55"/>
      <c r="D125" s="55"/>
      <c r="E125" s="16"/>
      <c r="F125" s="55"/>
      <c r="G125" s="16"/>
      <c r="H125" s="16"/>
      <c r="I125" s="14">
        <f t="shared" si="1"/>
        <v>0</v>
      </c>
      <c r="J125" s="55"/>
      <c r="K125" s="55"/>
      <c r="L125" s="55"/>
      <c r="M125" s="55"/>
      <c r="N125" s="55"/>
      <c r="O125" s="55"/>
      <c r="P125" s="56"/>
      <c r="Q125" s="55"/>
      <c r="R125" s="55"/>
      <c r="S125" s="55"/>
      <c r="T125" s="55"/>
    </row>
    <row r="126" spans="1:20">
      <c r="A126" s="4">
        <v>122</v>
      </c>
      <c r="B126" s="14"/>
      <c r="C126" s="55"/>
      <c r="D126" s="55"/>
      <c r="E126" s="16"/>
      <c r="F126" s="55"/>
      <c r="G126" s="16"/>
      <c r="H126" s="16"/>
      <c r="I126" s="14">
        <f t="shared" si="1"/>
        <v>0</v>
      </c>
      <c r="J126" s="55"/>
      <c r="K126" s="55"/>
      <c r="L126" s="55"/>
      <c r="M126" s="55"/>
      <c r="N126" s="55"/>
      <c r="O126" s="55"/>
      <c r="P126" s="56"/>
      <c r="Q126" s="55"/>
      <c r="R126" s="55"/>
      <c r="S126" s="55"/>
      <c r="T126" s="55"/>
    </row>
    <row r="127" spans="1:20">
      <c r="A127" s="4">
        <v>123</v>
      </c>
      <c r="B127" s="14"/>
      <c r="C127" s="55"/>
      <c r="D127" s="55"/>
      <c r="E127" s="16"/>
      <c r="F127" s="55"/>
      <c r="G127" s="16"/>
      <c r="H127" s="16"/>
      <c r="I127" s="14">
        <f t="shared" si="1"/>
        <v>0</v>
      </c>
      <c r="J127" s="55"/>
      <c r="K127" s="55"/>
      <c r="L127" s="55"/>
      <c r="M127" s="55"/>
      <c r="N127" s="55"/>
      <c r="O127" s="55"/>
      <c r="P127" s="56"/>
      <c r="Q127" s="55"/>
      <c r="R127" s="55"/>
      <c r="S127" s="55"/>
      <c r="T127" s="55"/>
    </row>
    <row r="128" spans="1:20">
      <c r="A128" s="4">
        <v>124</v>
      </c>
      <c r="B128" s="14"/>
      <c r="C128" s="55"/>
      <c r="D128" s="55"/>
      <c r="E128" s="16"/>
      <c r="F128" s="55"/>
      <c r="G128" s="16"/>
      <c r="H128" s="16"/>
      <c r="I128" s="14">
        <f t="shared" si="1"/>
        <v>0</v>
      </c>
      <c r="J128" s="55"/>
      <c r="K128" s="55"/>
      <c r="L128" s="55"/>
      <c r="M128" s="55"/>
      <c r="N128" s="55"/>
      <c r="O128" s="55"/>
      <c r="P128" s="56"/>
      <c r="Q128" s="55"/>
      <c r="R128" s="55"/>
      <c r="S128" s="55"/>
      <c r="T128" s="55"/>
    </row>
    <row r="129" spans="1:20">
      <c r="A129" s="4">
        <v>125</v>
      </c>
      <c r="B129" s="14"/>
      <c r="C129" s="55"/>
      <c r="D129" s="55"/>
      <c r="E129" s="16"/>
      <c r="F129" s="55"/>
      <c r="G129" s="16"/>
      <c r="H129" s="16"/>
      <c r="I129" s="14">
        <f t="shared" si="1"/>
        <v>0</v>
      </c>
      <c r="J129" s="55"/>
      <c r="K129" s="55"/>
      <c r="L129" s="55"/>
      <c r="M129" s="55"/>
      <c r="N129" s="55"/>
      <c r="O129" s="55"/>
      <c r="P129" s="56"/>
      <c r="Q129" s="55"/>
      <c r="R129" s="55"/>
      <c r="S129" s="55"/>
      <c r="T129" s="55"/>
    </row>
    <row r="130" spans="1:20">
      <c r="A130" s="4">
        <v>126</v>
      </c>
      <c r="B130" s="14"/>
      <c r="C130" s="55"/>
      <c r="D130" s="55"/>
      <c r="E130" s="16"/>
      <c r="F130" s="55"/>
      <c r="G130" s="16"/>
      <c r="H130" s="16"/>
      <c r="I130" s="14">
        <f t="shared" si="1"/>
        <v>0</v>
      </c>
      <c r="J130" s="55"/>
      <c r="K130" s="55"/>
      <c r="L130" s="55"/>
      <c r="M130" s="55"/>
      <c r="N130" s="55"/>
      <c r="O130" s="55"/>
      <c r="P130" s="56"/>
      <c r="Q130" s="55"/>
      <c r="R130" s="55"/>
      <c r="S130" s="55"/>
      <c r="T130" s="55"/>
    </row>
    <row r="131" spans="1:20">
      <c r="A131" s="4">
        <v>127</v>
      </c>
      <c r="B131" s="14"/>
      <c r="C131" s="55"/>
      <c r="D131" s="55"/>
      <c r="E131" s="16"/>
      <c r="F131" s="55"/>
      <c r="G131" s="16"/>
      <c r="H131" s="16"/>
      <c r="I131" s="14">
        <f t="shared" si="1"/>
        <v>0</v>
      </c>
      <c r="J131" s="55"/>
      <c r="K131" s="55"/>
      <c r="L131" s="55"/>
      <c r="M131" s="55"/>
      <c r="N131" s="55"/>
      <c r="O131" s="55"/>
      <c r="P131" s="56"/>
      <c r="Q131" s="55"/>
      <c r="R131" s="55"/>
      <c r="S131" s="55"/>
      <c r="T131" s="55"/>
    </row>
    <row r="132" spans="1:20">
      <c r="A132" s="4">
        <v>128</v>
      </c>
      <c r="B132" s="14"/>
      <c r="C132" s="55"/>
      <c r="D132" s="55"/>
      <c r="E132" s="16"/>
      <c r="F132" s="55"/>
      <c r="G132" s="16"/>
      <c r="H132" s="16"/>
      <c r="I132" s="14">
        <f t="shared" si="1"/>
        <v>0</v>
      </c>
      <c r="J132" s="55"/>
      <c r="K132" s="55"/>
      <c r="L132" s="55"/>
      <c r="M132" s="55"/>
      <c r="N132" s="55"/>
      <c r="O132" s="55"/>
      <c r="P132" s="56"/>
      <c r="Q132" s="55"/>
      <c r="R132" s="55"/>
      <c r="S132" s="55"/>
      <c r="T132" s="55"/>
    </row>
    <row r="133" spans="1:20">
      <c r="A133" s="4">
        <v>129</v>
      </c>
      <c r="B133" s="14"/>
      <c r="C133" s="55"/>
      <c r="D133" s="55"/>
      <c r="E133" s="16"/>
      <c r="F133" s="55"/>
      <c r="G133" s="16"/>
      <c r="H133" s="16"/>
      <c r="I133" s="14">
        <f t="shared" si="1"/>
        <v>0</v>
      </c>
      <c r="J133" s="55"/>
      <c r="K133" s="55"/>
      <c r="L133" s="55"/>
      <c r="M133" s="55"/>
      <c r="N133" s="55"/>
      <c r="O133" s="55"/>
      <c r="P133" s="56"/>
      <c r="Q133" s="55"/>
      <c r="R133" s="55"/>
      <c r="S133" s="55"/>
      <c r="T133" s="55"/>
    </row>
    <row r="134" spans="1:20">
      <c r="A134" s="4">
        <v>130</v>
      </c>
      <c r="B134" s="14"/>
      <c r="C134" s="55"/>
      <c r="D134" s="55"/>
      <c r="E134" s="16"/>
      <c r="F134" s="55"/>
      <c r="G134" s="16"/>
      <c r="H134" s="16"/>
      <c r="I134" s="14">
        <f t="shared" si="1"/>
        <v>0</v>
      </c>
      <c r="J134" s="55"/>
      <c r="K134" s="55"/>
      <c r="L134" s="55"/>
      <c r="M134" s="55"/>
      <c r="N134" s="55"/>
      <c r="O134" s="55"/>
      <c r="P134" s="56"/>
      <c r="Q134" s="55"/>
      <c r="R134" s="55"/>
      <c r="S134" s="55"/>
      <c r="T134" s="55"/>
    </row>
    <row r="135" spans="1:20">
      <c r="A135" s="4">
        <v>131</v>
      </c>
      <c r="B135" s="14"/>
      <c r="C135" s="55"/>
      <c r="D135" s="55"/>
      <c r="E135" s="16"/>
      <c r="F135" s="55"/>
      <c r="G135" s="16"/>
      <c r="H135" s="16"/>
      <c r="I135" s="14">
        <f t="shared" ref="I135:I164" si="2">+G135+H135</f>
        <v>0</v>
      </c>
      <c r="J135" s="55"/>
      <c r="K135" s="55"/>
      <c r="L135" s="55"/>
      <c r="M135" s="55"/>
      <c r="N135" s="55"/>
      <c r="O135" s="55"/>
      <c r="P135" s="56"/>
      <c r="Q135" s="55"/>
      <c r="R135" s="55"/>
      <c r="S135" s="55"/>
      <c r="T135" s="55"/>
    </row>
    <row r="136" spans="1:20">
      <c r="A136" s="4">
        <v>132</v>
      </c>
      <c r="B136" s="14"/>
      <c r="C136" s="55"/>
      <c r="D136" s="55"/>
      <c r="E136" s="16"/>
      <c r="F136" s="55"/>
      <c r="G136" s="16"/>
      <c r="H136" s="16"/>
      <c r="I136" s="14">
        <f t="shared" si="2"/>
        <v>0</v>
      </c>
      <c r="J136" s="55"/>
      <c r="K136" s="55"/>
      <c r="L136" s="55"/>
      <c r="M136" s="55"/>
      <c r="N136" s="55"/>
      <c r="O136" s="55"/>
      <c r="P136" s="56"/>
      <c r="Q136" s="55"/>
      <c r="R136" s="55"/>
      <c r="S136" s="55"/>
      <c r="T136" s="55"/>
    </row>
    <row r="137" spans="1:20">
      <c r="A137" s="4">
        <v>133</v>
      </c>
      <c r="B137" s="14"/>
      <c r="C137" s="55"/>
      <c r="D137" s="55"/>
      <c r="E137" s="16"/>
      <c r="F137" s="55"/>
      <c r="G137" s="16"/>
      <c r="H137" s="16"/>
      <c r="I137" s="14">
        <f t="shared" si="2"/>
        <v>0</v>
      </c>
      <c r="J137" s="55"/>
      <c r="K137" s="55"/>
      <c r="L137" s="55"/>
      <c r="M137" s="55"/>
      <c r="N137" s="55"/>
      <c r="O137" s="55"/>
      <c r="P137" s="56"/>
      <c r="Q137" s="55"/>
      <c r="R137" s="55"/>
      <c r="S137" s="55"/>
      <c r="T137" s="55"/>
    </row>
    <row r="138" spans="1:20">
      <c r="A138" s="4">
        <v>134</v>
      </c>
      <c r="B138" s="14"/>
      <c r="C138" s="55"/>
      <c r="D138" s="55"/>
      <c r="E138" s="16"/>
      <c r="F138" s="55"/>
      <c r="G138" s="16"/>
      <c r="H138" s="16"/>
      <c r="I138" s="14">
        <f t="shared" si="2"/>
        <v>0</v>
      </c>
      <c r="J138" s="55"/>
      <c r="K138" s="55"/>
      <c r="L138" s="55"/>
      <c r="M138" s="55"/>
      <c r="N138" s="55"/>
      <c r="O138" s="55"/>
      <c r="P138" s="56"/>
      <c r="Q138" s="55"/>
      <c r="R138" s="55"/>
      <c r="S138" s="55"/>
      <c r="T138" s="55"/>
    </row>
    <row r="139" spans="1:20">
      <c r="A139" s="4">
        <v>135</v>
      </c>
      <c r="B139" s="14"/>
      <c r="C139" s="55"/>
      <c r="D139" s="55"/>
      <c r="E139" s="16"/>
      <c r="F139" s="55"/>
      <c r="G139" s="16"/>
      <c r="H139" s="16"/>
      <c r="I139" s="14">
        <f t="shared" si="2"/>
        <v>0</v>
      </c>
      <c r="J139" s="55"/>
      <c r="K139" s="55"/>
      <c r="L139" s="55"/>
      <c r="M139" s="55"/>
      <c r="N139" s="55"/>
      <c r="O139" s="55"/>
      <c r="P139" s="56"/>
      <c r="Q139" s="55"/>
      <c r="R139" s="55"/>
      <c r="S139" s="55"/>
      <c r="T139" s="55"/>
    </row>
    <row r="140" spans="1:20">
      <c r="A140" s="4">
        <v>136</v>
      </c>
      <c r="B140" s="14"/>
      <c r="C140" s="55"/>
      <c r="D140" s="55"/>
      <c r="E140" s="16"/>
      <c r="F140" s="55"/>
      <c r="G140" s="16"/>
      <c r="H140" s="16"/>
      <c r="I140" s="14">
        <f t="shared" si="2"/>
        <v>0</v>
      </c>
      <c r="J140" s="55"/>
      <c r="K140" s="55"/>
      <c r="L140" s="55"/>
      <c r="M140" s="55"/>
      <c r="N140" s="55"/>
      <c r="O140" s="55"/>
      <c r="P140" s="56"/>
      <c r="Q140" s="55"/>
      <c r="R140" s="55"/>
      <c r="S140" s="55"/>
      <c r="T140" s="55"/>
    </row>
    <row r="141" spans="1:20">
      <c r="A141" s="4">
        <v>137</v>
      </c>
      <c r="B141" s="14"/>
      <c r="C141" s="55"/>
      <c r="D141" s="55"/>
      <c r="E141" s="16"/>
      <c r="F141" s="55"/>
      <c r="G141" s="16"/>
      <c r="H141" s="16"/>
      <c r="I141" s="14">
        <f t="shared" si="2"/>
        <v>0</v>
      </c>
      <c r="J141" s="55"/>
      <c r="K141" s="55"/>
      <c r="L141" s="55"/>
      <c r="M141" s="55"/>
      <c r="N141" s="55"/>
      <c r="O141" s="55"/>
      <c r="P141" s="56"/>
      <c r="Q141" s="55"/>
      <c r="R141" s="55"/>
      <c r="S141" s="55"/>
      <c r="T141" s="55"/>
    </row>
    <row r="142" spans="1:20">
      <c r="A142" s="4">
        <v>138</v>
      </c>
      <c r="B142" s="14"/>
      <c r="C142" s="55"/>
      <c r="D142" s="55"/>
      <c r="E142" s="16"/>
      <c r="F142" s="55"/>
      <c r="G142" s="16"/>
      <c r="H142" s="16"/>
      <c r="I142" s="14">
        <f t="shared" si="2"/>
        <v>0</v>
      </c>
      <c r="J142" s="55"/>
      <c r="K142" s="55"/>
      <c r="L142" s="55"/>
      <c r="M142" s="55"/>
      <c r="N142" s="55"/>
      <c r="O142" s="55"/>
      <c r="P142" s="56"/>
      <c r="Q142" s="55"/>
      <c r="R142" s="55"/>
      <c r="S142" s="55"/>
      <c r="T142" s="55"/>
    </row>
    <row r="143" spans="1:20">
      <c r="A143" s="4">
        <v>139</v>
      </c>
      <c r="B143" s="14"/>
      <c r="C143" s="55"/>
      <c r="D143" s="55"/>
      <c r="E143" s="16"/>
      <c r="F143" s="55"/>
      <c r="G143" s="16"/>
      <c r="H143" s="16"/>
      <c r="I143" s="14">
        <f t="shared" si="2"/>
        <v>0</v>
      </c>
      <c r="J143" s="55"/>
      <c r="K143" s="55"/>
      <c r="L143" s="55"/>
      <c r="M143" s="55"/>
      <c r="N143" s="55"/>
      <c r="O143" s="55"/>
      <c r="P143" s="56"/>
      <c r="Q143" s="55"/>
      <c r="R143" s="55"/>
      <c r="S143" s="55"/>
      <c r="T143" s="55"/>
    </row>
    <row r="144" spans="1:20">
      <c r="A144" s="4">
        <v>140</v>
      </c>
      <c r="B144" s="14"/>
      <c r="C144" s="55"/>
      <c r="D144" s="55"/>
      <c r="E144" s="16"/>
      <c r="F144" s="55"/>
      <c r="G144" s="16"/>
      <c r="H144" s="16"/>
      <c r="I144" s="14">
        <f t="shared" si="2"/>
        <v>0</v>
      </c>
      <c r="J144" s="55"/>
      <c r="K144" s="55"/>
      <c r="L144" s="55"/>
      <c r="M144" s="55"/>
      <c r="N144" s="55"/>
      <c r="O144" s="55"/>
      <c r="P144" s="56"/>
      <c r="Q144" s="55"/>
      <c r="R144" s="55"/>
      <c r="S144" s="55"/>
      <c r="T144" s="55"/>
    </row>
    <row r="145" spans="1:20">
      <c r="A145" s="4">
        <v>141</v>
      </c>
      <c r="B145" s="14"/>
      <c r="C145" s="55"/>
      <c r="D145" s="55"/>
      <c r="E145" s="16"/>
      <c r="F145" s="55"/>
      <c r="G145" s="16"/>
      <c r="H145" s="16"/>
      <c r="I145" s="14">
        <f t="shared" si="2"/>
        <v>0</v>
      </c>
      <c r="J145" s="55"/>
      <c r="K145" s="55"/>
      <c r="L145" s="55"/>
      <c r="M145" s="55"/>
      <c r="N145" s="55"/>
      <c r="O145" s="55"/>
      <c r="P145" s="56"/>
      <c r="Q145" s="55"/>
      <c r="R145" s="55"/>
      <c r="S145" s="55"/>
      <c r="T145" s="55"/>
    </row>
    <row r="146" spans="1:20">
      <c r="A146" s="4">
        <v>142</v>
      </c>
      <c r="B146" s="14"/>
      <c r="C146" s="55"/>
      <c r="D146" s="55"/>
      <c r="E146" s="16"/>
      <c r="F146" s="55"/>
      <c r="G146" s="16"/>
      <c r="H146" s="16"/>
      <c r="I146" s="14">
        <f t="shared" si="2"/>
        <v>0</v>
      </c>
      <c r="J146" s="55"/>
      <c r="K146" s="55"/>
      <c r="L146" s="55"/>
      <c r="M146" s="55"/>
      <c r="N146" s="55"/>
      <c r="O146" s="55"/>
      <c r="P146" s="56"/>
      <c r="Q146" s="55"/>
      <c r="R146" s="55"/>
      <c r="S146" s="55"/>
      <c r="T146" s="55"/>
    </row>
    <row r="147" spans="1:20">
      <c r="A147" s="4">
        <v>143</v>
      </c>
      <c r="B147" s="14"/>
      <c r="C147" s="55"/>
      <c r="D147" s="55"/>
      <c r="E147" s="16"/>
      <c r="F147" s="55"/>
      <c r="G147" s="16"/>
      <c r="H147" s="16"/>
      <c r="I147" s="14">
        <f t="shared" si="2"/>
        <v>0</v>
      </c>
      <c r="J147" s="55"/>
      <c r="K147" s="55"/>
      <c r="L147" s="55"/>
      <c r="M147" s="55"/>
      <c r="N147" s="55"/>
      <c r="O147" s="55"/>
      <c r="P147" s="56"/>
      <c r="Q147" s="55"/>
      <c r="R147" s="55"/>
      <c r="S147" s="55"/>
      <c r="T147" s="55"/>
    </row>
    <row r="148" spans="1:20">
      <c r="A148" s="4">
        <v>144</v>
      </c>
      <c r="B148" s="14"/>
      <c r="C148" s="55"/>
      <c r="D148" s="55"/>
      <c r="E148" s="16"/>
      <c r="F148" s="55"/>
      <c r="G148" s="16"/>
      <c r="H148" s="16"/>
      <c r="I148" s="14">
        <f t="shared" si="2"/>
        <v>0</v>
      </c>
      <c r="J148" s="55"/>
      <c r="K148" s="55"/>
      <c r="L148" s="55"/>
      <c r="M148" s="55"/>
      <c r="N148" s="55"/>
      <c r="O148" s="55"/>
      <c r="P148" s="56"/>
      <c r="Q148" s="55"/>
      <c r="R148" s="55"/>
      <c r="S148" s="55"/>
      <c r="T148" s="55"/>
    </row>
    <row r="149" spans="1:20">
      <c r="A149" s="4">
        <v>145</v>
      </c>
      <c r="B149" s="14"/>
      <c r="C149" s="55"/>
      <c r="D149" s="55"/>
      <c r="E149" s="16"/>
      <c r="F149" s="55"/>
      <c r="G149" s="16"/>
      <c r="H149" s="16"/>
      <c r="I149" s="14">
        <f t="shared" si="2"/>
        <v>0</v>
      </c>
      <c r="J149" s="55"/>
      <c r="K149" s="55"/>
      <c r="L149" s="55"/>
      <c r="M149" s="55"/>
      <c r="N149" s="55"/>
      <c r="O149" s="55"/>
      <c r="P149" s="56"/>
      <c r="Q149" s="55"/>
      <c r="R149" s="55"/>
      <c r="S149" s="55"/>
      <c r="T149" s="55"/>
    </row>
    <row r="150" spans="1:20">
      <c r="A150" s="4">
        <v>146</v>
      </c>
      <c r="B150" s="14"/>
      <c r="C150" s="55"/>
      <c r="D150" s="55"/>
      <c r="E150" s="16"/>
      <c r="F150" s="55"/>
      <c r="G150" s="16"/>
      <c r="H150" s="16"/>
      <c r="I150" s="14">
        <f t="shared" si="2"/>
        <v>0</v>
      </c>
      <c r="J150" s="55"/>
      <c r="K150" s="55"/>
      <c r="L150" s="55"/>
      <c r="M150" s="55"/>
      <c r="N150" s="55"/>
      <c r="O150" s="55"/>
      <c r="P150" s="56"/>
      <c r="Q150" s="55"/>
      <c r="R150" s="55"/>
      <c r="S150" s="55"/>
      <c r="T150" s="55"/>
    </row>
    <row r="151" spans="1:20">
      <c r="A151" s="4">
        <v>147</v>
      </c>
      <c r="B151" s="14"/>
      <c r="C151" s="55"/>
      <c r="D151" s="55"/>
      <c r="E151" s="16"/>
      <c r="F151" s="55"/>
      <c r="G151" s="16"/>
      <c r="H151" s="16"/>
      <c r="I151" s="14">
        <f t="shared" si="2"/>
        <v>0</v>
      </c>
      <c r="J151" s="55"/>
      <c r="K151" s="55"/>
      <c r="L151" s="55"/>
      <c r="M151" s="55"/>
      <c r="N151" s="55"/>
      <c r="O151" s="55"/>
      <c r="P151" s="56"/>
      <c r="Q151" s="55"/>
      <c r="R151" s="55"/>
      <c r="S151" s="55"/>
      <c r="T151" s="55"/>
    </row>
    <row r="152" spans="1:20">
      <c r="A152" s="4">
        <v>148</v>
      </c>
      <c r="B152" s="14"/>
      <c r="C152" s="55"/>
      <c r="D152" s="55"/>
      <c r="E152" s="16"/>
      <c r="F152" s="55"/>
      <c r="G152" s="16"/>
      <c r="H152" s="16"/>
      <c r="I152" s="14">
        <f t="shared" si="2"/>
        <v>0</v>
      </c>
      <c r="J152" s="55"/>
      <c r="K152" s="55"/>
      <c r="L152" s="55"/>
      <c r="M152" s="55"/>
      <c r="N152" s="55"/>
      <c r="O152" s="55"/>
      <c r="P152" s="56"/>
      <c r="Q152" s="55"/>
      <c r="R152" s="55"/>
      <c r="S152" s="55"/>
      <c r="T152" s="55"/>
    </row>
    <row r="153" spans="1:20">
      <c r="A153" s="4">
        <v>149</v>
      </c>
      <c r="B153" s="14"/>
      <c r="C153" s="55"/>
      <c r="D153" s="55"/>
      <c r="E153" s="16"/>
      <c r="F153" s="55"/>
      <c r="G153" s="16"/>
      <c r="H153" s="16"/>
      <c r="I153" s="14">
        <f t="shared" si="2"/>
        <v>0</v>
      </c>
      <c r="J153" s="55"/>
      <c r="K153" s="55"/>
      <c r="L153" s="55"/>
      <c r="M153" s="55"/>
      <c r="N153" s="55"/>
      <c r="O153" s="55"/>
      <c r="P153" s="56"/>
      <c r="Q153" s="55"/>
      <c r="R153" s="55"/>
      <c r="S153" s="55"/>
      <c r="T153" s="55"/>
    </row>
    <row r="154" spans="1:20">
      <c r="A154" s="4">
        <v>150</v>
      </c>
      <c r="B154" s="14"/>
      <c r="C154" s="55"/>
      <c r="D154" s="55"/>
      <c r="E154" s="16"/>
      <c r="F154" s="55"/>
      <c r="G154" s="16"/>
      <c r="H154" s="16"/>
      <c r="I154" s="14">
        <f t="shared" si="2"/>
        <v>0</v>
      </c>
      <c r="J154" s="55"/>
      <c r="K154" s="55"/>
      <c r="L154" s="55"/>
      <c r="M154" s="55"/>
      <c r="N154" s="55"/>
      <c r="O154" s="55"/>
      <c r="P154" s="56"/>
      <c r="Q154" s="55"/>
      <c r="R154" s="55"/>
      <c r="S154" s="55"/>
      <c r="T154" s="55"/>
    </row>
    <row r="155" spans="1:20">
      <c r="A155" s="4">
        <v>151</v>
      </c>
      <c r="B155" s="14"/>
      <c r="C155" s="55"/>
      <c r="D155" s="55"/>
      <c r="E155" s="16"/>
      <c r="F155" s="55"/>
      <c r="G155" s="16"/>
      <c r="H155" s="16"/>
      <c r="I155" s="14">
        <f t="shared" si="2"/>
        <v>0</v>
      </c>
      <c r="J155" s="55"/>
      <c r="K155" s="55"/>
      <c r="L155" s="55"/>
      <c r="M155" s="55"/>
      <c r="N155" s="55"/>
      <c r="O155" s="55"/>
      <c r="P155" s="56"/>
      <c r="Q155" s="55"/>
      <c r="R155" s="55"/>
      <c r="S155" s="55"/>
      <c r="T155" s="55"/>
    </row>
    <row r="156" spans="1:20">
      <c r="A156" s="4">
        <v>152</v>
      </c>
      <c r="B156" s="14"/>
      <c r="C156" s="55"/>
      <c r="D156" s="55"/>
      <c r="E156" s="16"/>
      <c r="F156" s="55"/>
      <c r="G156" s="16"/>
      <c r="H156" s="16"/>
      <c r="I156" s="14">
        <f t="shared" si="2"/>
        <v>0</v>
      </c>
      <c r="J156" s="55"/>
      <c r="K156" s="55"/>
      <c r="L156" s="55"/>
      <c r="M156" s="55"/>
      <c r="N156" s="55"/>
      <c r="O156" s="55"/>
      <c r="P156" s="56"/>
      <c r="Q156" s="55"/>
      <c r="R156" s="55"/>
      <c r="S156" s="55"/>
      <c r="T156" s="55"/>
    </row>
    <row r="157" spans="1:20">
      <c r="A157" s="4">
        <v>153</v>
      </c>
      <c r="B157" s="14"/>
      <c r="C157" s="55"/>
      <c r="D157" s="55"/>
      <c r="E157" s="16"/>
      <c r="F157" s="55"/>
      <c r="G157" s="16"/>
      <c r="H157" s="16"/>
      <c r="I157" s="14">
        <f t="shared" si="2"/>
        <v>0</v>
      </c>
      <c r="J157" s="55"/>
      <c r="K157" s="55"/>
      <c r="L157" s="55"/>
      <c r="M157" s="55"/>
      <c r="N157" s="55"/>
      <c r="O157" s="55"/>
      <c r="P157" s="56"/>
      <c r="Q157" s="55"/>
      <c r="R157" s="55"/>
      <c r="S157" s="55"/>
      <c r="T157" s="55"/>
    </row>
    <row r="158" spans="1:20">
      <c r="A158" s="4">
        <v>154</v>
      </c>
      <c r="B158" s="14"/>
      <c r="C158" s="55"/>
      <c r="D158" s="55"/>
      <c r="E158" s="16"/>
      <c r="F158" s="55"/>
      <c r="G158" s="16"/>
      <c r="H158" s="16"/>
      <c r="I158" s="14">
        <f t="shared" si="2"/>
        <v>0</v>
      </c>
      <c r="J158" s="55"/>
      <c r="K158" s="55"/>
      <c r="L158" s="55"/>
      <c r="M158" s="55"/>
      <c r="N158" s="55"/>
      <c r="O158" s="55"/>
      <c r="P158" s="56"/>
      <c r="Q158" s="55"/>
      <c r="R158" s="55"/>
      <c r="S158" s="55"/>
      <c r="T158" s="55"/>
    </row>
    <row r="159" spans="1:20">
      <c r="A159" s="4">
        <v>155</v>
      </c>
      <c r="B159" s="14"/>
      <c r="C159" s="55"/>
      <c r="D159" s="55"/>
      <c r="E159" s="16"/>
      <c r="F159" s="55"/>
      <c r="G159" s="16"/>
      <c r="H159" s="16"/>
      <c r="I159" s="14">
        <f t="shared" si="2"/>
        <v>0</v>
      </c>
      <c r="J159" s="55"/>
      <c r="K159" s="55"/>
      <c r="L159" s="55"/>
      <c r="M159" s="55"/>
      <c r="N159" s="55"/>
      <c r="O159" s="55"/>
      <c r="P159" s="56"/>
      <c r="Q159" s="55"/>
      <c r="R159" s="55"/>
      <c r="S159" s="55"/>
      <c r="T159" s="55"/>
    </row>
    <row r="160" spans="1:20">
      <c r="A160" s="4">
        <v>156</v>
      </c>
      <c r="B160" s="14"/>
      <c r="C160" s="55"/>
      <c r="D160" s="55"/>
      <c r="E160" s="16"/>
      <c r="F160" s="55"/>
      <c r="G160" s="16"/>
      <c r="H160" s="16"/>
      <c r="I160" s="14">
        <f t="shared" si="2"/>
        <v>0</v>
      </c>
      <c r="J160" s="55"/>
      <c r="K160" s="55"/>
      <c r="L160" s="55"/>
      <c r="M160" s="55"/>
      <c r="N160" s="55"/>
      <c r="O160" s="55"/>
      <c r="P160" s="56"/>
      <c r="Q160" s="55"/>
      <c r="R160" s="55"/>
      <c r="S160" s="55"/>
      <c r="T160" s="55"/>
    </row>
    <row r="161" spans="1:20">
      <c r="A161" s="4">
        <v>157</v>
      </c>
      <c r="B161" s="14"/>
      <c r="C161" s="55"/>
      <c r="D161" s="55"/>
      <c r="E161" s="16"/>
      <c r="F161" s="55"/>
      <c r="G161" s="16"/>
      <c r="H161" s="16"/>
      <c r="I161" s="14">
        <f t="shared" si="2"/>
        <v>0</v>
      </c>
      <c r="J161" s="55"/>
      <c r="K161" s="55"/>
      <c r="L161" s="55"/>
      <c r="M161" s="55"/>
      <c r="N161" s="55"/>
      <c r="O161" s="55"/>
      <c r="P161" s="56"/>
      <c r="Q161" s="55"/>
      <c r="R161" s="55"/>
      <c r="S161" s="55"/>
      <c r="T161" s="55"/>
    </row>
    <row r="162" spans="1:20">
      <c r="A162" s="4">
        <v>158</v>
      </c>
      <c r="B162" s="14"/>
      <c r="C162" s="55"/>
      <c r="D162" s="55"/>
      <c r="E162" s="16"/>
      <c r="F162" s="55"/>
      <c r="G162" s="16"/>
      <c r="H162" s="16"/>
      <c r="I162" s="14">
        <f t="shared" si="2"/>
        <v>0</v>
      </c>
      <c r="J162" s="55"/>
      <c r="K162" s="55"/>
      <c r="L162" s="55"/>
      <c r="M162" s="55"/>
      <c r="N162" s="55"/>
      <c r="O162" s="55"/>
      <c r="P162" s="56"/>
      <c r="Q162" s="55"/>
      <c r="R162" s="55"/>
      <c r="S162" s="55"/>
      <c r="T162" s="55"/>
    </row>
    <row r="163" spans="1:20">
      <c r="A163" s="4">
        <v>159</v>
      </c>
      <c r="B163" s="14"/>
      <c r="C163" s="55"/>
      <c r="D163" s="55"/>
      <c r="E163" s="16"/>
      <c r="F163" s="55"/>
      <c r="G163" s="16"/>
      <c r="H163" s="16"/>
      <c r="I163" s="14">
        <f t="shared" si="2"/>
        <v>0</v>
      </c>
      <c r="J163" s="55"/>
      <c r="K163" s="55"/>
      <c r="L163" s="55"/>
      <c r="M163" s="55"/>
      <c r="N163" s="55"/>
      <c r="O163" s="55"/>
      <c r="P163" s="56"/>
      <c r="Q163" s="55"/>
      <c r="R163" s="55"/>
      <c r="S163" s="55"/>
      <c r="T163" s="55"/>
    </row>
    <row r="164" spans="1:20">
      <c r="A164" s="4">
        <v>160</v>
      </c>
      <c r="B164" s="14"/>
      <c r="C164" s="55"/>
      <c r="D164" s="55"/>
      <c r="E164" s="16"/>
      <c r="F164" s="55"/>
      <c r="G164" s="16"/>
      <c r="H164" s="16"/>
      <c r="I164" s="14">
        <f t="shared" si="2"/>
        <v>0</v>
      </c>
      <c r="J164" s="55"/>
      <c r="K164" s="55"/>
      <c r="L164" s="55"/>
      <c r="M164" s="55"/>
      <c r="N164" s="55"/>
      <c r="O164" s="55"/>
      <c r="P164" s="56"/>
      <c r="Q164" s="55"/>
      <c r="R164" s="55"/>
      <c r="S164" s="55"/>
      <c r="T164" s="55"/>
    </row>
    <row r="165" spans="1:20">
      <c r="A165" s="50" t="s">
        <v>11</v>
      </c>
      <c r="B165" s="50"/>
      <c r="C165" s="50">
        <f>COUNTIFS(C5:C164,"*")</f>
        <v>113</v>
      </c>
      <c r="D165" s="50"/>
      <c r="E165" s="11"/>
      <c r="F165" s="50"/>
      <c r="G165" s="50">
        <f>SUM(G5:G164)</f>
        <v>5791</v>
      </c>
      <c r="H165" s="50">
        <f>SUM(H5:H164)</f>
        <v>4363</v>
      </c>
      <c r="I165" s="50">
        <f>SUM(I5:I164)</f>
        <v>10154</v>
      </c>
      <c r="J165" s="50"/>
      <c r="K165" s="50"/>
      <c r="L165" s="50"/>
      <c r="M165" s="50"/>
      <c r="N165" s="50"/>
      <c r="O165" s="50"/>
      <c r="P165" s="12"/>
      <c r="Q165" s="50"/>
      <c r="R165" s="50"/>
      <c r="S165" s="50"/>
      <c r="T165" s="57"/>
    </row>
    <row r="166" spans="1:20">
      <c r="A166" s="43" t="s">
        <v>66</v>
      </c>
      <c r="B166" s="9">
        <f>COUNTIF(B$5:B$164,"Team 1")</f>
        <v>57</v>
      </c>
      <c r="C166" s="43" t="s">
        <v>29</v>
      </c>
      <c r="D166" s="9">
        <f>COUNTIF(D5:D164,"Anganwadi")</f>
        <v>105</v>
      </c>
      <c r="F166" s="54"/>
      <c r="I166" s="54"/>
      <c r="J166" s="54"/>
      <c r="K166" s="54"/>
      <c r="L166" s="54"/>
      <c r="M166" s="54"/>
      <c r="N166" s="54"/>
      <c r="O166" s="54"/>
      <c r="P166" s="54"/>
      <c r="Q166" s="54"/>
      <c r="R166" s="54"/>
      <c r="S166" s="54"/>
      <c r="T166" s="54"/>
    </row>
    <row r="167" spans="1:20">
      <c r="A167" s="43" t="s">
        <v>67</v>
      </c>
      <c r="B167" s="9">
        <f>COUNTIF(B$6:B$164,"Team 2")</f>
        <v>56</v>
      </c>
      <c r="C167" s="43" t="s">
        <v>27</v>
      </c>
      <c r="D167" s="9">
        <f>COUNTIF(D5:D164,"School")</f>
        <v>8</v>
      </c>
      <c r="F167" s="54"/>
      <c r="I167" s="54"/>
      <c r="J167" s="54"/>
      <c r="K167" s="54"/>
      <c r="L167" s="54"/>
      <c r="M167" s="54"/>
      <c r="N167" s="54"/>
      <c r="O167" s="54"/>
      <c r="P167" s="54"/>
      <c r="Q167" s="54"/>
      <c r="R167" s="54"/>
      <c r="S167" s="54"/>
      <c r="T167" s="54"/>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C3" sqref="C3:C4"/>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3" customWidth="1"/>
    <col min="6" max="6" width="17" style="1" customWidth="1"/>
    <col min="7" max="7" width="6.140625" style="13" customWidth="1"/>
    <col min="8" max="8" width="6.28515625" style="13"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32" t="s">
        <v>897</v>
      </c>
      <c r="B1" s="132"/>
      <c r="C1" s="132"/>
      <c r="D1" s="133"/>
      <c r="E1" s="133"/>
      <c r="F1" s="133"/>
      <c r="G1" s="133"/>
      <c r="H1" s="133"/>
      <c r="I1" s="133"/>
      <c r="J1" s="133"/>
      <c r="K1" s="133"/>
      <c r="L1" s="133"/>
      <c r="M1" s="133"/>
      <c r="N1" s="133"/>
      <c r="O1" s="133"/>
      <c r="P1" s="133"/>
      <c r="Q1" s="133"/>
      <c r="R1" s="133"/>
      <c r="S1" s="133"/>
    </row>
    <row r="2" spans="1:20">
      <c r="A2" s="136" t="s">
        <v>63</v>
      </c>
      <c r="B2" s="137"/>
      <c r="C2" s="137"/>
      <c r="D2" s="22">
        <v>43466</v>
      </c>
      <c r="E2" s="19"/>
      <c r="F2" s="19"/>
      <c r="G2" s="19"/>
      <c r="H2" s="19"/>
      <c r="I2" s="19"/>
      <c r="J2" s="19"/>
      <c r="K2" s="19"/>
      <c r="L2" s="19"/>
      <c r="M2" s="19"/>
      <c r="N2" s="19"/>
      <c r="O2" s="19"/>
      <c r="P2" s="19"/>
      <c r="Q2" s="19"/>
      <c r="R2" s="19"/>
      <c r="S2" s="19"/>
    </row>
    <row r="3" spans="1:20" ht="24" customHeight="1">
      <c r="A3" s="138" t="s">
        <v>14</v>
      </c>
      <c r="B3" s="134" t="s">
        <v>65</v>
      </c>
      <c r="C3" s="139" t="s">
        <v>7</v>
      </c>
      <c r="D3" s="139" t="s">
        <v>59</v>
      </c>
      <c r="E3" s="139" t="s">
        <v>16</v>
      </c>
      <c r="F3" s="140" t="s">
        <v>17</v>
      </c>
      <c r="G3" s="139" t="s">
        <v>8</v>
      </c>
      <c r="H3" s="139"/>
      <c r="I3" s="139"/>
      <c r="J3" s="139" t="s">
        <v>35</v>
      </c>
      <c r="K3" s="134" t="s">
        <v>37</v>
      </c>
      <c r="L3" s="134" t="s">
        <v>54</v>
      </c>
      <c r="M3" s="134" t="s">
        <v>55</v>
      </c>
      <c r="N3" s="134" t="s">
        <v>38</v>
      </c>
      <c r="O3" s="134" t="s">
        <v>39</v>
      </c>
      <c r="P3" s="138" t="s">
        <v>58</v>
      </c>
      <c r="Q3" s="139" t="s">
        <v>56</v>
      </c>
      <c r="R3" s="139" t="s">
        <v>36</v>
      </c>
      <c r="S3" s="139" t="s">
        <v>57</v>
      </c>
      <c r="T3" s="139" t="s">
        <v>13</v>
      </c>
    </row>
    <row r="4" spans="1:20" ht="25.5" customHeight="1">
      <c r="A4" s="138"/>
      <c r="B4" s="141"/>
      <c r="C4" s="139"/>
      <c r="D4" s="139"/>
      <c r="E4" s="139"/>
      <c r="F4" s="140"/>
      <c r="G4" s="20" t="s">
        <v>9</v>
      </c>
      <c r="H4" s="20" t="s">
        <v>10</v>
      </c>
      <c r="I4" s="20" t="s">
        <v>11</v>
      </c>
      <c r="J4" s="139"/>
      <c r="K4" s="135"/>
      <c r="L4" s="135"/>
      <c r="M4" s="135"/>
      <c r="N4" s="135"/>
      <c r="O4" s="135"/>
      <c r="P4" s="138"/>
      <c r="Q4" s="138"/>
      <c r="R4" s="139"/>
      <c r="S4" s="139"/>
      <c r="T4" s="139"/>
    </row>
    <row r="5" spans="1:20" s="54" customFormat="1">
      <c r="A5" s="4">
        <v>1</v>
      </c>
      <c r="B5" s="14" t="s">
        <v>66</v>
      </c>
      <c r="C5" s="59" t="s">
        <v>312</v>
      </c>
      <c r="D5" s="59" t="s">
        <v>27</v>
      </c>
      <c r="E5" s="59">
        <v>18110728804</v>
      </c>
      <c r="F5" s="55" t="s">
        <v>74</v>
      </c>
      <c r="G5" s="59">
        <v>792</v>
      </c>
      <c r="H5" s="59">
        <v>295</v>
      </c>
      <c r="I5" s="14">
        <f>+G5+H5</f>
        <v>1087</v>
      </c>
      <c r="J5" s="59">
        <v>9706623428</v>
      </c>
      <c r="K5" s="60" t="s">
        <v>356</v>
      </c>
      <c r="L5" s="61" t="s">
        <v>466</v>
      </c>
      <c r="M5" s="61">
        <v>9854533133</v>
      </c>
      <c r="N5" s="61" t="s">
        <v>467</v>
      </c>
      <c r="O5" s="61">
        <v>9859389861</v>
      </c>
      <c r="P5" s="62">
        <v>43466</v>
      </c>
      <c r="Q5" s="59" t="s">
        <v>78</v>
      </c>
      <c r="R5" s="60">
        <v>3</v>
      </c>
      <c r="S5" s="59" t="s">
        <v>76</v>
      </c>
      <c r="T5" s="55"/>
    </row>
    <row r="6" spans="1:20" s="54" customFormat="1">
      <c r="A6" s="4">
        <v>2</v>
      </c>
      <c r="B6" s="14" t="s">
        <v>66</v>
      </c>
      <c r="C6" s="60" t="s">
        <v>616</v>
      </c>
      <c r="D6" s="59" t="s">
        <v>29</v>
      </c>
      <c r="E6" s="60">
        <v>77</v>
      </c>
      <c r="F6" s="55"/>
      <c r="G6" s="60">
        <v>21</v>
      </c>
      <c r="H6" s="60">
        <v>19</v>
      </c>
      <c r="I6" s="14">
        <f>+G6+H6</f>
        <v>40</v>
      </c>
      <c r="J6" s="63">
        <v>9954448539</v>
      </c>
      <c r="K6" s="60" t="s">
        <v>470</v>
      </c>
      <c r="L6" s="61" t="s">
        <v>233</v>
      </c>
      <c r="M6" s="61">
        <v>9859183302</v>
      </c>
      <c r="N6" s="61" t="s">
        <v>604</v>
      </c>
      <c r="O6" s="61">
        <v>7399757069</v>
      </c>
      <c r="P6" s="62">
        <v>43466</v>
      </c>
      <c r="Q6" s="59" t="s">
        <v>78</v>
      </c>
      <c r="R6" s="60">
        <v>10</v>
      </c>
      <c r="S6" s="59" t="s">
        <v>76</v>
      </c>
      <c r="T6" s="55"/>
    </row>
    <row r="7" spans="1:20" s="54" customFormat="1">
      <c r="A7" s="4">
        <v>3</v>
      </c>
      <c r="B7" s="14" t="s">
        <v>67</v>
      </c>
      <c r="C7" s="60" t="s">
        <v>187</v>
      </c>
      <c r="D7" s="59" t="s">
        <v>27</v>
      </c>
      <c r="E7" s="59">
        <v>18110700801</v>
      </c>
      <c r="F7" s="55" t="s">
        <v>267</v>
      </c>
      <c r="G7" s="59">
        <v>48</v>
      </c>
      <c r="H7" s="59">
        <v>37</v>
      </c>
      <c r="I7" s="14">
        <f t="shared" ref="I7:I70" si="0">+G7+H7</f>
        <v>85</v>
      </c>
      <c r="J7" s="59">
        <v>9854203854</v>
      </c>
      <c r="K7" s="59" t="s">
        <v>85</v>
      </c>
      <c r="L7" s="64" t="s">
        <v>560</v>
      </c>
      <c r="M7" s="65">
        <v>9859548166</v>
      </c>
      <c r="N7" s="64" t="s">
        <v>561</v>
      </c>
      <c r="O7" s="64">
        <v>7399700968</v>
      </c>
      <c r="P7" s="62">
        <v>43466</v>
      </c>
      <c r="Q7" s="59" t="s">
        <v>78</v>
      </c>
      <c r="R7" s="59">
        <v>45</v>
      </c>
      <c r="S7" s="59" t="s">
        <v>76</v>
      </c>
      <c r="T7" s="55"/>
    </row>
    <row r="8" spans="1:20" s="54" customFormat="1">
      <c r="A8" s="4">
        <v>4</v>
      </c>
      <c r="B8" s="14" t="s">
        <v>67</v>
      </c>
      <c r="C8" s="60" t="s">
        <v>96</v>
      </c>
      <c r="D8" s="59" t="s">
        <v>29</v>
      </c>
      <c r="E8" s="60"/>
      <c r="F8" s="55"/>
      <c r="G8" s="60">
        <v>26</v>
      </c>
      <c r="H8" s="60">
        <v>32</v>
      </c>
      <c r="I8" s="14">
        <f t="shared" si="0"/>
        <v>58</v>
      </c>
      <c r="J8" s="63">
        <v>9859236395</v>
      </c>
      <c r="K8" s="60" t="s">
        <v>434</v>
      </c>
      <c r="L8" s="64" t="s">
        <v>435</v>
      </c>
      <c r="M8" s="65">
        <v>8486086900</v>
      </c>
      <c r="N8" s="64" t="s">
        <v>436</v>
      </c>
      <c r="O8" s="64">
        <v>9859826361</v>
      </c>
      <c r="P8" s="62">
        <v>43466</v>
      </c>
      <c r="Q8" s="59" t="s">
        <v>78</v>
      </c>
      <c r="R8" s="60">
        <v>45</v>
      </c>
      <c r="S8" s="59" t="s">
        <v>76</v>
      </c>
      <c r="T8" s="55"/>
    </row>
    <row r="9" spans="1:20" s="54" customFormat="1">
      <c r="A9" s="4">
        <v>5</v>
      </c>
      <c r="B9" s="14" t="s">
        <v>66</v>
      </c>
      <c r="C9" s="59" t="s">
        <v>181</v>
      </c>
      <c r="D9" s="59" t="s">
        <v>27</v>
      </c>
      <c r="E9" s="59">
        <v>18110703103</v>
      </c>
      <c r="F9" s="55" t="s">
        <v>267</v>
      </c>
      <c r="G9" s="59">
        <v>29</v>
      </c>
      <c r="H9" s="59">
        <v>37</v>
      </c>
      <c r="I9" s="14">
        <f t="shared" si="0"/>
        <v>66</v>
      </c>
      <c r="J9" s="59">
        <v>9859813573</v>
      </c>
      <c r="K9" s="60" t="s">
        <v>583</v>
      </c>
      <c r="L9" s="65" t="s">
        <v>219</v>
      </c>
      <c r="M9" s="65">
        <v>9854569522</v>
      </c>
      <c r="N9" s="66" t="s">
        <v>232</v>
      </c>
      <c r="O9" s="65">
        <v>9859913681</v>
      </c>
      <c r="P9" s="62">
        <v>43467</v>
      </c>
      <c r="Q9" s="59" t="s">
        <v>79</v>
      </c>
      <c r="R9" s="60">
        <v>44</v>
      </c>
      <c r="S9" s="59" t="s">
        <v>76</v>
      </c>
      <c r="T9" s="55"/>
    </row>
    <row r="10" spans="1:20" s="54" customFormat="1">
      <c r="A10" s="4">
        <v>6</v>
      </c>
      <c r="B10" s="14" t="s">
        <v>66</v>
      </c>
      <c r="C10" s="60" t="s">
        <v>148</v>
      </c>
      <c r="D10" s="59" t="s">
        <v>29</v>
      </c>
      <c r="E10" s="60">
        <v>48</v>
      </c>
      <c r="F10" s="55"/>
      <c r="G10" s="60">
        <v>30</v>
      </c>
      <c r="H10" s="60">
        <v>36</v>
      </c>
      <c r="I10" s="14">
        <f t="shared" si="0"/>
        <v>66</v>
      </c>
      <c r="J10" s="63">
        <v>9577194184</v>
      </c>
      <c r="K10" s="60" t="s">
        <v>583</v>
      </c>
      <c r="L10" s="65" t="s">
        <v>219</v>
      </c>
      <c r="M10" s="65">
        <v>9854569522</v>
      </c>
      <c r="N10" s="66" t="s">
        <v>232</v>
      </c>
      <c r="O10" s="65">
        <v>9859913681</v>
      </c>
      <c r="P10" s="62">
        <v>43467</v>
      </c>
      <c r="Q10" s="59" t="s">
        <v>79</v>
      </c>
      <c r="R10" s="60">
        <v>43</v>
      </c>
      <c r="S10" s="59" t="s">
        <v>76</v>
      </c>
      <c r="T10" s="55"/>
    </row>
    <row r="11" spans="1:20" s="54" customFormat="1">
      <c r="A11" s="4">
        <v>7</v>
      </c>
      <c r="B11" s="14" t="s">
        <v>67</v>
      </c>
      <c r="C11" s="59" t="s">
        <v>138</v>
      </c>
      <c r="D11" s="59" t="s">
        <v>27</v>
      </c>
      <c r="E11" s="59">
        <v>18110733401</v>
      </c>
      <c r="F11" s="55" t="s">
        <v>72</v>
      </c>
      <c r="G11" s="59">
        <v>26</v>
      </c>
      <c r="H11" s="59">
        <v>23</v>
      </c>
      <c r="I11" s="14">
        <f t="shared" si="0"/>
        <v>49</v>
      </c>
      <c r="J11" s="59">
        <v>9854762234</v>
      </c>
      <c r="K11" s="60" t="s">
        <v>583</v>
      </c>
      <c r="L11" s="65" t="s">
        <v>219</v>
      </c>
      <c r="M11" s="65">
        <v>9854569522</v>
      </c>
      <c r="N11" s="66" t="s">
        <v>232</v>
      </c>
      <c r="O11" s="65">
        <v>9859913681</v>
      </c>
      <c r="P11" s="62">
        <v>43467</v>
      </c>
      <c r="Q11" s="59" t="s">
        <v>79</v>
      </c>
      <c r="R11" s="60">
        <v>42</v>
      </c>
      <c r="S11" s="59" t="s">
        <v>76</v>
      </c>
      <c r="T11" s="55"/>
    </row>
    <row r="12" spans="1:20" s="54" customFormat="1">
      <c r="A12" s="4">
        <v>8</v>
      </c>
      <c r="B12" s="14" t="s">
        <v>67</v>
      </c>
      <c r="C12" s="60" t="s">
        <v>617</v>
      </c>
      <c r="D12" s="59" t="s">
        <v>29</v>
      </c>
      <c r="E12" s="60"/>
      <c r="F12" s="55"/>
      <c r="G12" s="60">
        <v>36</v>
      </c>
      <c r="H12" s="60">
        <v>37</v>
      </c>
      <c r="I12" s="14">
        <f t="shared" si="0"/>
        <v>73</v>
      </c>
      <c r="J12" s="63">
        <v>9859751166</v>
      </c>
      <c r="K12" s="60" t="s">
        <v>583</v>
      </c>
      <c r="L12" s="65" t="s">
        <v>219</v>
      </c>
      <c r="M12" s="65">
        <v>9854569522</v>
      </c>
      <c r="N12" s="66" t="s">
        <v>232</v>
      </c>
      <c r="O12" s="65">
        <v>9859913681</v>
      </c>
      <c r="P12" s="62">
        <v>43467</v>
      </c>
      <c r="Q12" s="59" t="s">
        <v>79</v>
      </c>
      <c r="R12" s="60">
        <v>41</v>
      </c>
      <c r="S12" s="59" t="s">
        <v>76</v>
      </c>
      <c r="T12" s="55"/>
    </row>
    <row r="13" spans="1:20" s="54" customFormat="1">
      <c r="A13" s="4">
        <v>9</v>
      </c>
      <c r="B13" s="14" t="s">
        <v>66</v>
      </c>
      <c r="C13" s="60" t="s">
        <v>189</v>
      </c>
      <c r="D13" s="59" t="s">
        <v>27</v>
      </c>
      <c r="E13" s="59">
        <v>18110700301</v>
      </c>
      <c r="F13" s="55" t="s">
        <v>72</v>
      </c>
      <c r="G13" s="59">
        <v>45</v>
      </c>
      <c r="H13" s="59">
        <v>58</v>
      </c>
      <c r="I13" s="14">
        <f t="shared" si="0"/>
        <v>103</v>
      </c>
      <c r="J13" s="59">
        <v>9854761494</v>
      </c>
      <c r="K13" s="59" t="s">
        <v>85</v>
      </c>
      <c r="L13" s="64" t="s">
        <v>560</v>
      </c>
      <c r="M13" s="65">
        <v>9859548166</v>
      </c>
      <c r="N13" s="64" t="s">
        <v>561</v>
      </c>
      <c r="O13" s="64">
        <v>7399700968</v>
      </c>
      <c r="P13" s="62">
        <v>43468</v>
      </c>
      <c r="Q13" s="59" t="s">
        <v>80</v>
      </c>
      <c r="R13" s="59">
        <v>45</v>
      </c>
      <c r="S13" s="59" t="s">
        <v>76</v>
      </c>
      <c r="T13" s="55"/>
    </row>
    <row r="14" spans="1:20" s="54" customFormat="1">
      <c r="A14" s="4">
        <v>10</v>
      </c>
      <c r="B14" s="14" t="s">
        <v>66</v>
      </c>
      <c r="C14" s="60" t="s">
        <v>146</v>
      </c>
      <c r="D14" s="59" t="s">
        <v>29</v>
      </c>
      <c r="E14" s="60"/>
      <c r="F14" s="55"/>
      <c r="G14" s="60">
        <v>20</v>
      </c>
      <c r="H14" s="60">
        <v>31</v>
      </c>
      <c r="I14" s="14">
        <f t="shared" si="0"/>
        <v>51</v>
      </c>
      <c r="J14" s="63">
        <v>9613365182</v>
      </c>
      <c r="K14" s="67" t="s">
        <v>679</v>
      </c>
      <c r="L14" s="64" t="s">
        <v>256</v>
      </c>
      <c r="M14" s="65">
        <v>9401451005</v>
      </c>
      <c r="N14" s="64" t="s">
        <v>257</v>
      </c>
      <c r="O14" s="64">
        <v>9613388345</v>
      </c>
      <c r="P14" s="62">
        <v>43468</v>
      </c>
      <c r="Q14" s="59" t="s">
        <v>80</v>
      </c>
      <c r="R14" s="60">
        <v>45</v>
      </c>
      <c r="S14" s="59" t="s">
        <v>76</v>
      </c>
      <c r="T14" s="55"/>
    </row>
    <row r="15" spans="1:20" s="54" customFormat="1">
      <c r="A15" s="4">
        <v>11</v>
      </c>
      <c r="B15" s="14" t="s">
        <v>67</v>
      </c>
      <c r="C15" s="60" t="s">
        <v>125</v>
      </c>
      <c r="D15" s="59" t="s">
        <v>27</v>
      </c>
      <c r="E15" s="59">
        <v>18110700704</v>
      </c>
      <c r="F15" s="55" t="s">
        <v>72</v>
      </c>
      <c r="G15" s="59">
        <v>55</v>
      </c>
      <c r="H15" s="59">
        <v>51</v>
      </c>
      <c r="I15" s="14">
        <f t="shared" si="0"/>
        <v>106</v>
      </c>
      <c r="J15" s="59">
        <v>7896669838</v>
      </c>
      <c r="K15" s="59" t="s">
        <v>85</v>
      </c>
      <c r="L15" s="64" t="s">
        <v>560</v>
      </c>
      <c r="M15" s="65">
        <v>9859548166</v>
      </c>
      <c r="N15" s="64" t="s">
        <v>561</v>
      </c>
      <c r="O15" s="64">
        <v>7399700968</v>
      </c>
      <c r="P15" s="62">
        <v>43468</v>
      </c>
      <c r="Q15" s="59" t="s">
        <v>80</v>
      </c>
      <c r="R15" s="59">
        <v>45</v>
      </c>
      <c r="S15" s="59" t="s">
        <v>76</v>
      </c>
      <c r="T15" s="55"/>
    </row>
    <row r="16" spans="1:20" s="54" customFormat="1">
      <c r="A16" s="4">
        <v>12</v>
      </c>
      <c r="B16" s="14" t="s">
        <v>67</v>
      </c>
      <c r="C16" s="60" t="s">
        <v>94</v>
      </c>
      <c r="D16" s="59" t="s">
        <v>29</v>
      </c>
      <c r="E16" s="60"/>
      <c r="F16" s="55"/>
      <c r="G16" s="60">
        <v>37</v>
      </c>
      <c r="H16" s="60">
        <v>38</v>
      </c>
      <c r="I16" s="14">
        <f t="shared" si="0"/>
        <v>75</v>
      </c>
      <c r="J16" s="63">
        <v>9859710758</v>
      </c>
      <c r="K16" s="60" t="s">
        <v>434</v>
      </c>
      <c r="L16" s="64" t="s">
        <v>435</v>
      </c>
      <c r="M16" s="65">
        <v>8486086900</v>
      </c>
      <c r="N16" s="64" t="s">
        <v>436</v>
      </c>
      <c r="O16" s="64">
        <v>9859826361</v>
      </c>
      <c r="P16" s="62">
        <v>43468</v>
      </c>
      <c r="Q16" s="59" t="s">
        <v>80</v>
      </c>
      <c r="R16" s="60">
        <v>45</v>
      </c>
      <c r="S16" s="59" t="s">
        <v>76</v>
      </c>
      <c r="T16" s="55"/>
    </row>
    <row r="17" spans="1:20" s="54" customFormat="1">
      <c r="A17" s="4">
        <v>13</v>
      </c>
      <c r="B17" s="14" t="s">
        <v>66</v>
      </c>
      <c r="C17" s="60" t="s">
        <v>126</v>
      </c>
      <c r="D17" s="59" t="s">
        <v>27</v>
      </c>
      <c r="E17" s="59">
        <v>18110700507</v>
      </c>
      <c r="F17" s="55" t="s">
        <v>72</v>
      </c>
      <c r="G17" s="59">
        <v>58</v>
      </c>
      <c r="H17" s="59">
        <v>45</v>
      </c>
      <c r="I17" s="14">
        <f t="shared" si="0"/>
        <v>103</v>
      </c>
      <c r="J17" s="59">
        <v>9613520226</v>
      </c>
      <c r="K17" s="59" t="s">
        <v>85</v>
      </c>
      <c r="L17" s="64" t="s">
        <v>560</v>
      </c>
      <c r="M17" s="65">
        <v>9859548166</v>
      </c>
      <c r="N17" s="64" t="s">
        <v>561</v>
      </c>
      <c r="O17" s="64">
        <v>7399700968</v>
      </c>
      <c r="P17" s="62">
        <v>43469</v>
      </c>
      <c r="Q17" s="59" t="s">
        <v>81</v>
      </c>
      <c r="R17" s="59">
        <v>45</v>
      </c>
      <c r="S17" s="59" t="s">
        <v>76</v>
      </c>
      <c r="T17" s="55"/>
    </row>
    <row r="18" spans="1:20" s="54" customFormat="1">
      <c r="A18" s="4">
        <v>14</v>
      </c>
      <c r="B18" s="14" t="s">
        <v>66</v>
      </c>
      <c r="C18" s="60" t="s">
        <v>618</v>
      </c>
      <c r="D18" s="59" t="s">
        <v>29</v>
      </c>
      <c r="E18" s="60"/>
      <c r="F18" s="55"/>
      <c r="G18" s="60">
        <v>40</v>
      </c>
      <c r="H18" s="60">
        <v>37</v>
      </c>
      <c r="I18" s="14">
        <f t="shared" si="0"/>
        <v>77</v>
      </c>
      <c r="J18" s="63">
        <v>9859826363</v>
      </c>
      <c r="K18" s="67" t="s">
        <v>562</v>
      </c>
      <c r="L18" s="64" t="s">
        <v>563</v>
      </c>
      <c r="M18" s="65">
        <v>9859764952</v>
      </c>
      <c r="N18" s="64" t="s">
        <v>564</v>
      </c>
      <c r="O18" s="64">
        <v>9854617417</v>
      </c>
      <c r="P18" s="62">
        <v>43469</v>
      </c>
      <c r="Q18" s="59" t="s">
        <v>81</v>
      </c>
      <c r="R18" s="60">
        <v>45</v>
      </c>
      <c r="S18" s="59" t="s">
        <v>76</v>
      </c>
      <c r="T18" s="55"/>
    </row>
    <row r="19" spans="1:20" s="54" customFormat="1">
      <c r="A19" s="4">
        <v>15</v>
      </c>
      <c r="B19" s="14" t="s">
        <v>67</v>
      </c>
      <c r="C19" s="60" t="s">
        <v>619</v>
      </c>
      <c r="D19" s="59" t="s">
        <v>27</v>
      </c>
      <c r="E19" s="59">
        <v>18110700501</v>
      </c>
      <c r="F19" s="55" t="s">
        <v>72</v>
      </c>
      <c r="G19" s="59">
        <v>50</v>
      </c>
      <c r="H19" s="59">
        <v>40</v>
      </c>
      <c r="I19" s="14">
        <f t="shared" si="0"/>
        <v>90</v>
      </c>
      <c r="J19" s="59">
        <v>8724060863</v>
      </c>
      <c r="K19" s="59" t="s">
        <v>85</v>
      </c>
      <c r="L19" s="64" t="s">
        <v>560</v>
      </c>
      <c r="M19" s="65">
        <v>9859548166</v>
      </c>
      <c r="N19" s="64" t="s">
        <v>561</v>
      </c>
      <c r="O19" s="64">
        <v>7399700968</v>
      </c>
      <c r="P19" s="62">
        <v>43469</v>
      </c>
      <c r="Q19" s="59" t="s">
        <v>81</v>
      </c>
      <c r="R19" s="59">
        <v>45</v>
      </c>
      <c r="S19" s="59" t="s">
        <v>76</v>
      </c>
      <c r="T19" s="55"/>
    </row>
    <row r="20" spans="1:20" s="54" customFormat="1">
      <c r="A20" s="4">
        <v>16</v>
      </c>
      <c r="B20" s="14" t="s">
        <v>67</v>
      </c>
      <c r="C20" s="60" t="s">
        <v>93</v>
      </c>
      <c r="D20" s="59" t="s">
        <v>29</v>
      </c>
      <c r="E20" s="60"/>
      <c r="F20" s="55"/>
      <c r="G20" s="60">
        <v>26</v>
      </c>
      <c r="H20" s="60">
        <v>28</v>
      </c>
      <c r="I20" s="14">
        <f t="shared" si="0"/>
        <v>54</v>
      </c>
      <c r="J20" s="63">
        <v>7399953977</v>
      </c>
      <c r="K20" s="60" t="s">
        <v>434</v>
      </c>
      <c r="L20" s="64" t="s">
        <v>435</v>
      </c>
      <c r="M20" s="65">
        <v>8486086900</v>
      </c>
      <c r="N20" s="64" t="s">
        <v>436</v>
      </c>
      <c r="O20" s="64">
        <v>9859826361</v>
      </c>
      <c r="P20" s="62">
        <v>43469</v>
      </c>
      <c r="Q20" s="59" t="s">
        <v>81</v>
      </c>
      <c r="R20" s="60">
        <v>43</v>
      </c>
      <c r="S20" s="59" t="s">
        <v>76</v>
      </c>
      <c r="T20" s="55"/>
    </row>
    <row r="21" spans="1:20" s="54" customFormat="1">
      <c r="A21" s="4">
        <v>17</v>
      </c>
      <c r="B21" s="14" t="s">
        <v>66</v>
      </c>
      <c r="C21" s="59" t="s">
        <v>620</v>
      </c>
      <c r="D21" s="59" t="s">
        <v>27</v>
      </c>
      <c r="E21" s="59">
        <v>18110729805</v>
      </c>
      <c r="F21" s="55" t="s">
        <v>72</v>
      </c>
      <c r="G21" s="59">
        <v>53</v>
      </c>
      <c r="H21" s="59">
        <v>55</v>
      </c>
      <c r="I21" s="14">
        <f t="shared" si="0"/>
        <v>108</v>
      </c>
      <c r="J21" s="59">
        <v>9706370225</v>
      </c>
      <c r="K21" s="60" t="s">
        <v>680</v>
      </c>
      <c r="L21" s="65" t="s">
        <v>370</v>
      </c>
      <c r="M21" s="65">
        <v>9613332481</v>
      </c>
      <c r="N21" s="65" t="s">
        <v>371</v>
      </c>
      <c r="O21" s="65">
        <v>9954958085</v>
      </c>
      <c r="P21" s="62">
        <v>43470</v>
      </c>
      <c r="Q21" s="59" t="s">
        <v>75</v>
      </c>
      <c r="R21" s="60">
        <v>65</v>
      </c>
      <c r="S21" s="59" t="s">
        <v>76</v>
      </c>
      <c r="T21" s="55"/>
    </row>
    <row r="22" spans="1:20" s="54" customFormat="1">
      <c r="A22" s="4">
        <v>18</v>
      </c>
      <c r="B22" s="14" t="s">
        <v>66</v>
      </c>
      <c r="C22" s="60" t="s">
        <v>621</v>
      </c>
      <c r="D22" s="59" t="s">
        <v>29</v>
      </c>
      <c r="E22" s="60">
        <v>61</v>
      </c>
      <c r="F22" s="55"/>
      <c r="G22" s="60">
        <v>18</v>
      </c>
      <c r="H22" s="60">
        <v>27</v>
      </c>
      <c r="I22" s="14">
        <f t="shared" si="0"/>
        <v>45</v>
      </c>
      <c r="J22" s="63">
        <v>9859278065</v>
      </c>
      <c r="K22" s="60" t="s">
        <v>680</v>
      </c>
      <c r="L22" s="65" t="s">
        <v>370</v>
      </c>
      <c r="M22" s="65">
        <v>9613332481</v>
      </c>
      <c r="N22" s="65" t="s">
        <v>371</v>
      </c>
      <c r="O22" s="65">
        <v>9954958085</v>
      </c>
      <c r="P22" s="62">
        <v>43470</v>
      </c>
      <c r="Q22" s="59" t="s">
        <v>75</v>
      </c>
      <c r="R22" s="60">
        <v>64</v>
      </c>
      <c r="S22" s="59" t="s">
        <v>76</v>
      </c>
      <c r="T22" s="55"/>
    </row>
    <row r="23" spans="1:20" s="54" customFormat="1">
      <c r="A23" s="4">
        <v>19</v>
      </c>
      <c r="B23" s="14" t="s">
        <v>67</v>
      </c>
      <c r="C23" s="59" t="s">
        <v>622</v>
      </c>
      <c r="D23" s="59" t="s">
        <v>27</v>
      </c>
      <c r="E23" s="59">
        <v>18110729804</v>
      </c>
      <c r="F23" s="55" t="s">
        <v>72</v>
      </c>
      <c r="G23" s="59">
        <v>35</v>
      </c>
      <c r="H23" s="59">
        <v>27</v>
      </c>
      <c r="I23" s="14">
        <f t="shared" si="0"/>
        <v>62</v>
      </c>
      <c r="J23" s="59">
        <v>9859279101</v>
      </c>
      <c r="K23" s="60" t="s">
        <v>680</v>
      </c>
      <c r="L23" s="65" t="s">
        <v>370</v>
      </c>
      <c r="M23" s="65">
        <v>9613332481</v>
      </c>
      <c r="N23" s="65" t="s">
        <v>371</v>
      </c>
      <c r="O23" s="65">
        <v>9954958085</v>
      </c>
      <c r="P23" s="62">
        <v>43470</v>
      </c>
      <c r="Q23" s="59" t="s">
        <v>75</v>
      </c>
      <c r="R23" s="60">
        <v>63</v>
      </c>
      <c r="S23" s="59" t="s">
        <v>76</v>
      </c>
      <c r="T23" s="55"/>
    </row>
    <row r="24" spans="1:20" s="54" customFormat="1">
      <c r="A24" s="4">
        <v>20</v>
      </c>
      <c r="B24" s="14" t="s">
        <v>67</v>
      </c>
      <c r="C24" s="60" t="s">
        <v>623</v>
      </c>
      <c r="D24" s="59" t="s">
        <v>29</v>
      </c>
      <c r="E24" s="60">
        <v>364</v>
      </c>
      <c r="F24" s="55"/>
      <c r="G24" s="60">
        <v>26</v>
      </c>
      <c r="H24" s="60">
        <v>22</v>
      </c>
      <c r="I24" s="14">
        <f t="shared" si="0"/>
        <v>48</v>
      </c>
      <c r="J24" s="63">
        <v>8473983093</v>
      </c>
      <c r="K24" s="60" t="s">
        <v>337</v>
      </c>
      <c r="L24" s="64" t="s">
        <v>338</v>
      </c>
      <c r="M24" s="65">
        <v>9854678044</v>
      </c>
      <c r="N24" s="64" t="s">
        <v>339</v>
      </c>
      <c r="O24" s="64">
        <v>9613128233</v>
      </c>
      <c r="P24" s="62">
        <v>43470</v>
      </c>
      <c r="Q24" s="59" t="s">
        <v>75</v>
      </c>
      <c r="R24" s="60">
        <v>60</v>
      </c>
      <c r="S24" s="59" t="s">
        <v>76</v>
      </c>
      <c r="T24" s="55"/>
    </row>
    <row r="25" spans="1:20" s="54" customFormat="1">
      <c r="A25" s="4">
        <v>21</v>
      </c>
      <c r="B25" s="14" t="s">
        <v>66</v>
      </c>
      <c r="C25" s="59" t="s">
        <v>624</v>
      </c>
      <c r="D25" s="59" t="s">
        <v>27</v>
      </c>
      <c r="E25" s="59">
        <v>18110729801</v>
      </c>
      <c r="F25" s="55" t="s">
        <v>72</v>
      </c>
      <c r="G25" s="59">
        <v>53</v>
      </c>
      <c r="H25" s="59">
        <v>53</v>
      </c>
      <c r="I25" s="14">
        <f t="shared" si="0"/>
        <v>106</v>
      </c>
      <c r="J25" s="59">
        <v>8749838617</v>
      </c>
      <c r="K25" s="60" t="s">
        <v>680</v>
      </c>
      <c r="L25" s="65" t="s">
        <v>370</v>
      </c>
      <c r="M25" s="65">
        <v>9613332481</v>
      </c>
      <c r="N25" s="65" t="s">
        <v>371</v>
      </c>
      <c r="O25" s="65">
        <v>9954958085</v>
      </c>
      <c r="P25" s="62">
        <v>43472</v>
      </c>
      <c r="Q25" s="59" t="s">
        <v>77</v>
      </c>
      <c r="R25" s="60">
        <v>64</v>
      </c>
      <c r="S25" s="59" t="s">
        <v>76</v>
      </c>
      <c r="T25" s="55"/>
    </row>
    <row r="26" spans="1:20" s="54" customFormat="1">
      <c r="A26" s="4">
        <v>22</v>
      </c>
      <c r="B26" s="14" t="s">
        <v>66</v>
      </c>
      <c r="C26" s="60" t="s">
        <v>625</v>
      </c>
      <c r="D26" s="59" t="s">
        <v>29</v>
      </c>
      <c r="E26" s="60">
        <v>177</v>
      </c>
      <c r="F26" s="55"/>
      <c r="G26" s="60">
        <v>38</v>
      </c>
      <c r="H26" s="60">
        <v>33</v>
      </c>
      <c r="I26" s="14">
        <f t="shared" si="0"/>
        <v>71</v>
      </c>
      <c r="J26" s="63">
        <v>9859227712</v>
      </c>
      <c r="K26" s="60" t="s">
        <v>680</v>
      </c>
      <c r="L26" s="65" t="s">
        <v>370</v>
      </c>
      <c r="M26" s="65">
        <v>9613332481</v>
      </c>
      <c r="N26" s="65" t="s">
        <v>371</v>
      </c>
      <c r="O26" s="65">
        <v>9954958085</v>
      </c>
      <c r="P26" s="62">
        <v>43472</v>
      </c>
      <c r="Q26" s="59" t="s">
        <v>77</v>
      </c>
      <c r="R26" s="60">
        <v>63</v>
      </c>
      <c r="S26" s="59" t="s">
        <v>76</v>
      </c>
      <c r="T26" s="55"/>
    </row>
    <row r="27" spans="1:20" s="54" customFormat="1">
      <c r="A27" s="4">
        <v>23</v>
      </c>
      <c r="B27" s="14" t="s">
        <v>67</v>
      </c>
      <c r="C27" s="59" t="s">
        <v>141</v>
      </c>
      <c r="D27" s="59" t="s">
        <v>27</v>
      </c>
      <c r="E27" s="59">
        <v>18110734801</v>
      </c>
      <c r="F27" s="55" t="s">
        <v>72</v>
      </c>
      <c r="G27" s="59">
        <v>31</v>
      </c>
      <c r="H27" s="59">
        <v>29</v>
      </c>
      <c r="I27" s="14">
        <f t="shared" si="0"/>
        <v>60</v>
      </c>
      <c r="J27" s="59">
        <v>8761857221</v>
      </c>
      <c r="K27" s="60" t="s">
        <v>680</v>
      </c>
      <c r="L27" s="65" t="s">
        <v>370</v>
      </c>
      <c r="M27" s="65">
        <v>9613332481</v>
      </c>
      <c r="N27" s="65" t="s">
        <v>371</v>
      </c>
      <c r="O27" s="65">
        <v>9954958085</v>
      </c>
      <c r="P27" s="62">
        <v>43472</v>
      </c>
      <c r="Q27" s="59" t="s">
        <v>77</v>
      </c>
      <c r="R27" s="60">
        <v>64</v>
      </c>
      <c r="S27" s="59" t="s">
        <v>76</v>
      </c>
      <c r="T27" s="55"/>
    </row>
    <row r="28" spans="1:20" s="54" customFormat="1">
      <c r="A28" s="4">
        <v>24</v>
      </c>
      <c r="B28" s="14" t="s">
        <v>67</v>
      </c>
      <c r="C28" s="60" t="s">
        <v>626</v>
      </c>
      <c r="D28" s="59" t="s">
        <v>29</v>
      </c>
      <c r="E28" s="60">
        <v>353</v>
      </c>
      <c r="F28" s="55"/>
      <c r="G28" s="60">
        <v>31</v>
      </c>
      <c r="H28" s="60">
        <v>28</v>
      </c>
      <c r="I28" s="14">
        <f t="shared" si="0"/>
        <v>59</v>
      </c>
      <c r="J28" s="63">
        <v>9954381995</v>
      </c>
      <c r="K28" s="60" t="s">
        <v>342</v>
      </c>
      <c r="L28" s="64" t="s">
        <v>343</v>
      </c>
      <c r="M28" s="65">
        <v>9859057409</v>
      </c>
      <c r="N28" s="64" t="s">
        <v>344</v>
      </c>
      <c r="O28" s="64">
        <v>9954186745</v>
      </c>
      <c r="P28" s="62">
        <v>43472</v>
      </c>
      <c r="Q28" s="59" t="s">
        <v>77</v>
      </c>
      <c r="R28" s="60">
        <v>62</v>
      </c>
      <c r="S28" s="59" t="s">
        <v>76</v>
      </c>
      <c r="T28" s="55"/>
    </row>
    <row r="29" spans="1:20" s="54" customFormat="1">
      <c r="A29" s="4">
        <v>25</v>
      </c>
      <c r="B29" s="14" t="s">
        <v>66</v>
      </c>
      <c r="C29" s="60" t="s">
        <v>627</v>
      </c>
      <c r="D29" s="59" t="s">
        <v>27</v>
      </c>
      <c r="E29" s="59">
        <v>18110732402</v>
      </c>
      <c r="F29" s="55" t="s">
        <v>72</v>
      </c>
      <c r="G29" s="59">
        <v>47</v>
      </c>
      <c r="H29" s="59">
        <v>53</v>
      </c>
      <c r="I29" s="14">
        <f t="shared" si="0"/>
        <v>100</v>
      </c>
      <c r="J29" s="59">
        <v>9859212743</v>
      </c>
      <c r="K29" s="60" t="s">
        <v>680</v>
      </c>
      <c r="L29" s="65" t="s">
        <v>370</v>
      </c>
      <c r="M29" s="65">
        <v>9613332481</v>
      </c>
      <c r="N29" s="65" t="s">
        <v>371</v>
      </c>
      <c r="O29" s="65">
        <v>9954958085</v>
      </c>
      <c r="P29" s="62">
        <v>43473</v>
      </c>
      <c r="Q29" s="59" t="s">
        <v>78</v>
      </c>
      <c r="R29" s="60">
        <v>65</v>
      </c>
      <c r="S29" s="59" t="s">
        <v>76</v>
      </c>
      <c r="T29" s="55"/>
    </row>
    <row r="30" spans="1:20" s="54" customFormat="1">
      <c r="A30" s="4">
        <v>26</v>
      </c>
      <c r="B30" s="14" t="s">
        <v>66</v>
      </c>
      <c r="C30" s="60" t="s">
        <v>628</v>
      </c>
      <c r="D30" s="59" t="s">
        <v>29</v>
      </c>
      <c r="E30" s="60"/>
      <c r="F30" s="55"/>
      <c r="G30" s="60">
        <v>25</v>
      </c>
      <c r="H30" s="60">
        <v>30</v>
      </c>
      <c r="I30" s="14">
        <f t="shared" si="0"/>
        <v>55</v>
      </c>
      <c r="J30" s="63">
        <v>9859814209</v>
      </c>
      <c r="K30" s="60" t="s">
        <v>681</v>
      </c>
      <c r="L30" s="64" t="s">
        <v>682</v>
      </c>
      <c r="M30" s="65">
        <v>9957420679</v>
      </c>
      <c r="N30" s="64" t="s">
        <v>683</v>
      </c>
      <c r="O30" s="64">
        <v>9613176793</v>
      </c>
      <c r="P30" s="62">
        <v>43473</v>
      </c>
      <c r="Q30" s="59" t="s">
        <v>78</v>
      </c>
      <c r="R30" s="60">
        <v>64</v>
      </c>
      <c r="S30" s="59" t="s">
        <v>76</v>
      </c>
      <c r="T30" s="55"/>
    </row>
    <row r="31" spans="1:20" s="54" customFormat="1">
      <c r="A31" s="4">
        <v>27</v>
      </c>
      <c r="B31" s="14" t="s">
        <v>67</v>
      </c>
      <c r="C31" s="60" t="s">
        <v>629</v>
      </c>
      <c r="D31" s="59" t="s">
        <v>27</v>
      </c>
      <c r="E31" s="59">
        <v>18110734101</v>
      </c>
      <c r="F31" s="55" t="s">
        <v>72</v>
      </c>
      <c r="G31" s="59">
        <v>36</v>
      </c>
      <c r="H31" s="59">
        <v>31</v>
      </c>
      <c r="I31" s="14">
        <f t="shared" si="0"/>
        <v>67</v>
      </c>
      <c r="J31" s="59">
        <v>9613053440</v>
      </c>
      <c r="K31" s="60" t="s">
        <v>680</v>
      </c>
      <c r="L31" s="65" t="s">
        <v>370</v>
      </c>
      <c r="M31" s="65">
        <v>9613332481</v>
      </c>
      <c r="N31" s="65" t="s">
        <v>371</v>
      </c>
      <c r="O31" s="65">
        <v>9954958085</v>
      </c>
      <c r="P31" s="62">
        <v>43473</v>
      </c>
      <c r="Q31" s="59" t="s">
        <v>78</v>
      </c>
      <c r="R31" s="60">
        <v>63</v>
      </c>
      <c r="S31" s="59" t="s">
        <v>76</v>
      </c>
      <c r="T31" s="55"/>
    </row>
    <row r="32" spans="1:20" s="54" customFormat="1">
      <c r="A32" s="4">
        <v>28</v>
      </c>
      <c r="B32" s="14" t="s">
        <v>67</v>
      </c>
      <c r="C32" s="60" t="s">
        <v>630</v>
      </c>
      <c r="D32" s="59" t="s">
        <v>29</v>
      </c>
      <c r="E32" s="60">
        <v>363</v>
      </c>
      <c r="F32" s="55"/>
      <c r="G32" s="60">
        <v>27</v>
      </c>
      <c r="H32" s="60">
        <v>24</v>
      </c>
      <c r="I32" s="14">
        <f t="shared" si="0"/>
        <v>51</v>
      </c>
      <c r="J32" s="63">
        <v>9859118101</v>
      </c>
      <c r="K32" s="60" t="s">
        <v>337</v>
      </c>
      <c r="L32" s="64" t="s">
        <v>338</v>
      </c>
      <c r="M32" s="65">
        <v>9854678044</v>
      </c>
      <c r="N32" s="64" t="s">
        <v>339</v>
      </c>
      <c r="O32" s="64">
        <v>9613128233</v>
      </c>
      <c r="P32" s="62">
        <v>43473</v>
      </c>
      <c r="Q32" s="59" t="s">
        <v>78</v>
      </c>
      <c r="R32" s="60">
        <v>65</v>
      </c>
      <c r="S32" s="59" t="s">
        <v>76</v>
      </c>
      <c r="T32" s="55"/>
    </row>
    <row r="33" spans="1:20" s="54" customFormat="1">
      <c r="A33" s="4">
        <v>29</v>
      </c>
      <c r="B33" s="14" t="s">
        <v>66</v>
      </c>
      <c r="C33" s="60" t="s">
        <v>631</v>
      </c>
      <c r="D33" s="59" t="s">
        <v>27</v>
      </c>
      <c r="E33" s="59">
        <v>18110732301</v>
      </c>
      <c r="F33" s="55" t="s">
        <v>72</v>
      </c>
      <c r="G33" s="59">
        <v>133</v>
      </c>
      <c r="H33" s="59">
        <v>107</v>
      </c>
      <c r="I33" s="14">
        <f t="shared" si="0"/>
        <v>240</v>
      </c>
      <c r="J33" s="59">
        <v>9854450204</v>
      </c>
      <c r="K33" s="60" t="s">
        <v>680</v>
      </c>
      <c r="L33" s="65" t="s">
        <v>370</v>
      </c>
      <c r="M33" s="65">
        <v>9613332481</v>
      </c>
      <c r="N33" s="65" t="s">
        <v>371</v>
      </c>
      <c r="O33" s="65">
        <v>9954958085</v>
      </c>
      <c r="P33" s="62">
        <v>43474</v>
      </c>
      <c r="Q33" s="59" t="s">
        <v>79</v>
      </c>
      <c r="R33" s="60">
        <v>63</v>
      </c>
      <c r="S33" s="59" t="s">
        <v>76</v>
      </c>
      <c r="T33" s="55"/>
    </row>
    <row r="34" spans="1:20" s="54" customFormat="1">
      <c r="A34" s="4">
        <v>30</v>
      </c>
      <c r="B34" s="14" t="s">
        <v>66</v>
      </c>
      <c r="C34" s="60" t="s">
        <v>632</v>
      </c>
      <c r="D34" s="59" t="s">
        <v>29</v>
      </c>
      <c r="E34" s="60">
        <v>169</v>
      </c>
      <c r="F34" s="55"/>
      <c r="G34" s="60">
        <v>35</v>
      </c>
      <c r="H34" s="60">
        <v>30</v>
      </c>
      <c r="I34" s="14">
        <f t="shared" si="0"/>
        <v>65</v>
      </c>
      <c r="J34" s="63">
        <v>9854450204</v>
      </c>
      <c r="K34" s="60" t="s">
        <v>684</v>
      </c>
      <c r="L34" s="64" t="s">
        <v>682</v>
      </c>
      <c r="M34" s="65">
        <v>9957420679</v>
      </c>
      <c r="N34" s="64" t="s">
        <v>683</v>
      </c>
      <c r="O34" s="64">
        <v>9613176793</v>
      </c>
      <c r="P34" s="62">
        <v>43474</v>
      </c>
      <c r="Q34" s="59" t="s">
        <v>79</v>
      </c>
      <c r="R34" s="60">
        <v>65</v>
      </c>
      <c r="S34" s="59" t="s">
        <v>76</v>
      </c>
      <c r="T34" s="55"/>
    </row>
    <row r="35" spans="1:20" s="54" customFormat="1">
      <c r="A35" s="4">
        <v>31</v>
      </c>
      <c r="B35" s="14" t="s">
        <v>67</v>
      </c>
      <c r="C35" s="60" t="s">
        <v>633</v>
      </c>
      <c r="D35" s="59" t="s">
        <v>27</v>
      </c>
      <c r="E35" s="59">
        <v>18110731903</v>
      </c>
      <c r="F35" s="55" t="s">
        <v>72</v>
      </c>
      <c r="G35" s="59">
        <v>36</v>
      </c>
      <c r="H35" s="59">
        <v>40</v>
      </c>
      <c r="I35" s="14">
        <f t="shared" si="0"/>
        <v>76</v>
      </c>
      <c r="J35" s="59">
        <v>9859216880</v>
      </c>
      <c r="K35" s="60" t="s">
        <v>680</v>
      </c>
      <c r="L35" s="65" t="s">
        <v>370</v>
      </c>
      <c r="M35" s="65">
        <v>9613332481</v>
      </c>
      <c r="N35" s="65" t="s">
        <v>371</v>
      </c>
      <c r="O35" s="65">
        <v>9954958085</v>
      </c>
      <c r="P35" s="62">
        <v>43474</v>
      </c>
      <c r="Q35" s="59" t="s">
        <v>79</v>
      </c>
      <c r="R35" s="60">
        <v>61</v>
      </c>
      <c r="S35" s="59" t="s">
        <v>76</v>
      </c>
      <c r="T35" s="55"/>
    </row>
    <row r="36" spans="1:20" s="54" customFormat="1">
      <c r="A36" s="4">
        <v>32</v>
      </c>
      <c r="B36" s="14" t="s">
        <v>67</v>
      </c>
      <c r="C36" s="60" t="s">
        <v>634</v>
      </c>
      <c r="D36" s="59" t="s">
        <v>29</v>
      </c>
      <c r="E36" s="60">
        <v>168</v>
      </c>
      <c r="F36" s="55"/>
      <c r="G36" s="60">
        <v>32</v>
      </c>
      <c r="H36" s="60">
        <v>33</v>
      </c>
      <c r="I36" s="14">
        <f t="shared" si="0"/>
        <v>65</v>
      </c>
      <c r="J36" s="63">
        <v>8752848692</v>
      </c>
      <c r="K36" s="60" t="s">
        <v>684</v>
      </c>
      <c r="L36" s="64" t="s">
        <v>682</v>
      </c>
      <c r="M36" s="65">
        <v>9957420679</v>
      </c>
      <c r="N36" s="64" t="s">
        <v>683</v>
      </c>
      <c r="O36" s="64">
        <v>9613176793</v>
      </c>
      <c r="P36" s="62">
        <v>43474</v>
      </c>
      <c r="Q36" s="59" t="s">
        <v>79</v>
      </c>
      <c r="R36" s="60">
        <v>62</v>
      </c>
      <c r="S36" s="59" t="s">
        <v>76</v>
      </c>
      <c r="T36" s="55"/>
    </row>
    <row r="37" spans="1:20" s="54" customFormat="1">
      <c r="A37" s="4">
        <v>33</v>
      </c>
      <c r="B37" s="14" t="s">
        <v>66</v>
      </c>
      <c r="C37" s="60" t="s">
        <v>631</v>
      </c>
      <c r="D37" s="59" t="s">
        <v>27</v>
      </c>
      <c r="E37" s="59">
        <v>18110732301</v>
      </c>
      <c r="F37" s="55" t="s">
        <v>72</v>
      </c>
      <c r="G37" s="59">
        <v>133</v>
      </c>
      <c r="H37" s="59">
        <v>107</v>
      </c>
      <c r="I37" s="14">
        <f t="shared" si="0"/>
        <v>240</v>
      </c>
      <c r="J37" s="59">
        <v>9854450204</v>
      </c>
      <c r="K37" s="60" t="s">
        <v>680</v>
      </c>
      <c r="L37" s="65" t="s">
        <v>370</v>
      </c>
      <c r="M37" s="65">
        <v>9613332481</v>
      </c>
      <c r="N37" s="65" t="s">
        <v>371</v>
      </c>
      <c r="O37" s="65">
        <v>9954958085</v>
      </c>
      <c r="P37" s="62">
        <v>43475</v>
      </c>
      <c r="Q37" s="59" t="s">
        <v>80</v>
      </c>
      <c r="R37" s="60">
        <v>65</v>
      </c>
      <c r="S37" s="59" t="s">
        <v>76</v>
      </c>
      <c r="T37" s="55"/>
    </row>
    <row r="38" spans="1:20" s="54" customFormat="1">
      <c r="A38" s="4">
        <v>34</v>
      </c>
      <c r="B38" s="14" t="s">
        <v>66</v>
      </c>
      <c r="C38" s="60" t="s">
        <v>635</v>
      </c>
      <c r="D38" s="59" t="s">
        <v>29</v>
      </c>
      <c r="E38" s="60"/>
      <c r="F38" s="55"/>
      <c r="G38" s="60">
        <v>28</v>
      </c>
      <c r="H38" s="60">
        <v>36</v>
      </c>
      <c r="I38" s="14">
        <f t="shared" si="0"/>
        <v>64</v>
      </c>
      <c r="J38" s="63">
        <v>739980083</v>
      </c>
      <c r="K38" s="60" t="s">
        <v>681</v>
      </c>
      <c r="L38" s="64" t="s">
        <v>682</v>
      </c>
      <c r="M38" s="65">
        <v>9957420679</v>
      </c>
      <c r="N38" s="64" t="s">
        <v>683</v>
      </c>
      <c r="O38" s="64">
        <v>9613176793</v>
      </c>
      <c r="P38" s="62">
        <v>43475</v>
      </c>
      <c r="Q38" s="59" t="s">
        <v>80</v>
      </c>
      <c r="R38" s="60">
        <v>61</v>
      </c>
      <c r="S38" s="59" t="s">
        <v>76</v>
      </c>
      <c r="T38" s="55"/>
    </row>
    <row r="39" spans="1:20" s="54" customFormat="1">
      <c r="A39" s="4">
        <v>35</v>
      </c>
      <c r="B39" s="14" t="s">
        <v>67</v>
      </c>
      <c r="C39" s="59" t="s">
        <v>636</v>
      </c>
      <c r="D39" s="59" t="s">
        <v>27</v>
      </c>
      <c r="E39" s="59">
        <v>18110716505</v>
      </c>
      <c r="F39" s="55" t="s">
        <v>267</v>
      </c>
      <c r="G39" s="59">
        <v>37</v>
      </c>
      <c r="H39" s="59">
        <v>45</v>
      </c>
      <c r="I39" s="14">
        <f t="shared" si="0"/>
        <v>82</v>
      </c>
      <c r="J39" s="59">
        <v>9859262746</v>
      </c>
      <c r="K39" s="60" t="s">
        <v>680</v>
      </c>
      <c r="L39" s="65" t="s">
        <v>370</v>
      </c>
      <c r="M39" s="65">
        <v>9613332481</v>
      </c>
      <c r="N39" s="65" t="s">
        <v>371</v>
      </c>
      <c r="O39" s="65">
        <v>9954958085</v>
      </c>
      <c r="P39" s="62">
        <v>43475</v>
      </c>
      <c r="Q39" s="59" t="s">
        <v>80</v>
      </c>
      <c r="R39" s="60">
        <v>62</v>
      </c>
      <c r="S39" s="59" t="s">
        <v>76</v>
      </c>
      <c r="T39" s="55"/>
    </row>
    <row r="40" spans="1:20" s="54" customFormat="1">
      <c r="A40" s="4">
        <v>36</v>
      </c>
      <c r="B40" s="14" t="s">
        <v>67</v>
      </c>
      <c r="C40" s="60" t="s">
        <v>637</v>
      </c>
      <c r="D40" s="59" t="s">
        <v>29</v>
      </c>
      <c r="E40" s="60"/>
      <c r="F40" s="55"/>
      <c r="G40" s="60">
        <v>32</v>
      </c>
      <c r="H40" s="60">
        <v>35</v>
      </c>
      <c r="I40" s="14">
        <f t="shared" si="0"/>
        <v>67</v>
      </c>
      <c r="J40" s="63">
        <v>9854838700</v>
      </c>
      <c r="K40" s="60" t="s">
        <v>681</v>
      </c>
      <c r="L40" s="64" t="s">
        <v>682</v>
      </c>
      <c r="M40" s="65">
        <v>9957420679</v>
      </c>
      <c r="N40" s="64" t="s">
        <v>683</v>
      </c>
      <c r="O40" s="64">
        <v>9613176793</v>
      </c>
      <c r="P40" s="62">
        <v>43475</v>
      </c>
      <c r="Q40" s="59" t="s">
        <v>80</v>
      </c>
      <c r="R40" s="60">
        <v>61</v>
      </c>
      <c r="S40" s="59" t="s">
        <v>76</v>
      </c>
      <c r="T40" s="55"/>
    </row>
    <row r="41" spans="1:20" s="54" customFormat="1">
      <c r="A41" s="4">
        <v>37</v>
      </c>
      <c r="B41" s="14" t="s">
        <v>66</v>
      </c>
      <c r="C41" s="59" t="s">
        <v>638</v>
      </c>
      <c r="D41" s="59" t="s">
        <v>27</v>
      </c>
      <c r="E41" s="59">
        <v>18110733001</v>
      </c>
      <c r="F41" s="55" t="s">
        <v>72</v>
      </c>
      <c r="G41" s="59">
        <v>25</v>
      </c>
      <c r="H41" s="59">
        <v>29</v>
      </c>
      <c r="I41" s="14">
        <f t="shared" si="0"/>
        <v>54</v>
      </c>
      <c r="J41" s="59">
        <v>9859750899</v>
      </c>
      <c r="K41" s="60" t="s">
        <v>680</v>
      </c>
      <c r="L41" s="65" t="s">
        <v>370</v>
      </c>
      <c r="M41" s="65">
        <v>9613332481</v>
      </c>
      <c r="N41" s="65" t="s">
        <v>371</v>
      </c>
      <c r="O41" s="65">
        <v>9954958085</v>
      </c>
      <c r="P41" s="62">
        <v>43476</v>
      </c>
      <c r="Q41" s="59" t="s">
        <v>81</v>
      </c>
      <c r="R41" s="60">
        <v>62</v>
      </c>
      <c r="S41" s="59" t="s">
        <v>76</v>
      </c>
      <c r="T41" s="55"/>
    </row>
    <row r="42" spans="1:20" s="54" customFormat="1">
      <c r="A42" s="4">
        <v>38</v>
      </c>
      <c r="B42" s="14" t="s">
        <v>66</v>
      </c>
      <c r="C42" s="60" t="s">
        <v>91</v>
      </c>
      <c r="D42" s="59" t="s">
        <v>29</v>
      </c>
      <c r="E42" s="60"/>
      <c r="F42" s="55"/>
      <c r="G42" s="60">
        <v>25</v>
      </c>
      <c r="H42" s="60">
        <v>35</v>
      </c>
      <c r="I42" s="14">
        <f t="shared" si="0"/>
        <v>60</v>
      </c>
      <c r="J42" s="63">
        <v>9859712526</v>
      </c>
      <c r="K42" s="60" t="s">
        <v>681</v>
      </c>
      <c r="L42" s="64" t="s">
        <v>682</v>
      </c>
      <c r="M42" s="65">
        <v>9957420679</v>
      </c>
      <c r="N42" s="64" t="s">
        <v>683</v>
      </c>
      <c r="O42" s="64">
        <v>9613176793</v>
      </c>
      <c r="P42" s="62">
        <v>43476</v>
      </c>
      <c r="Q42" s="59" t="s">
        <v>81</v>
      </c>
      <c r="R42" s="60">
        <v>61</v>
      </c>
      <c r="S42" s="59" t="s">
        <v>76</v>
      </c>
      <c r="T42" s="55"/>
    </row>
    <row r="43" spans="1:20" s="54" customFormat="1">
      <c r="A43" s="4">
        <v>39</v>
      </c>
      <c r="B43" s="14" t="s">
        <v>67</v>
      </c>
      <c r="C43" s="60" t="s">
        <v>639</v>
      </c>
      <c r="D43" s="59" t="s">
        <v>27</v>
      </c>
      <c r="E43" s="59">
        <v>18110734501</v>
      </c>
      <c r="F43" s="55" t="s">
        <v>72</v>
      </c>
      <c r="G43" s="59">
        <v>51</v>
      </c>
      <c r="H43" s="59">
        <v>42</v>
      </c>
      <c r="I43" s="14">
        <f t="shared" si="0"/>
        <v>93</v>
      </c>
      <c r="J43" s="59">
        <v>9854115485</v>
      </c>
      <c r="K43" s="60" t="s">
        <v>680</v>
      </c>
      <c r="L43" s="65" t="s">
        <v>370</v>
      </c>
      <c r="M43" s="65">
        <v>9613332481</v>
      </c>
      <c r="N43" s="65" t="s">
        <v>371</v>
      </c>
      <c r="O43" s="65">
        <v>9954958085</v>
      </c>
      <c r="P43" s="62">
        <v>43476</v>
      </c>
      <c r="Q43" s="59" t="s">
        <v>81</v>
      </c>
      <c r="R43" s="60">
        <v>61</v>
      </c>
      <c r="S43" s="59" t="s">
        <v>76</v>
      </c>
      <c r="T43" s="55"/>
    </row>
    <row r="44" spans="1:20" s="54" customFormat="1">
      <c r="A44" s="4">
        <v>40</v>
      </c>
      <c r="B44" s="14" t="s">
        <v>67</v>
      </c>
      <c r="C44" s="60" t="s">
        <v>640</v>
      </c>
      <c r="D44" s="59" t="s">
        <v>29</v>
      </c>
      <c r="E44" s="60"/>
      <c r="F44" s="55"/>
      <c r="G44" s="60">
        <v>29</v>
      </c>
      <c r="H44" s="60">
        <v>35</v>
      </c>
      <c r="I44" s="14">
        <f t="shared" si="0"/>
        <v>64</v>
      </c>
      <c r="J44" s="63">
        <v>9859275239</v>
      </c>
      <c r="K44" s="60" t="s">
        <v>681</v>
      </c>
      <c r="L44" s="64" t="s">
        <v>682</v>
      </c>
      <c r="M44" s="65">
        <v>9957420679</v>
      </c>
      <c r="N44" s="64" t="s">
        <v>683</v>
      </c>
      <c r="O44" s="64">
        <v>9613176793</v>
      </c>
      <c r="P44" s="62">
        <v>43476</v>
      </c>
      <c r="Q44" s="59" t="s">
        <v>81</v>
      </c>
      <c r="R44" s="60">
        <v>61</v>
      </c>
      <c r="S44" s="59" t="s">
        <v>76</v>
      </c>
      <c r="T44" s="55"/>
    </row>
    <row r="45" spans="1:20" s="54" customFormat="1">
      <c r="A45" s="4">
        <v>41</v>
      </c>
      <c r="B45" s="14" t="s">
        <v>66</v>
      </c>
      <c r="C45" s="60" t="s">
        <v>641</v>
      </c>
      <c r="D45" s="59" t="s">
        <v>27</v>
      </c>
      <c r="E45" s="59">
        <v>18110732201</v>
      </c>
      <c r="F45" s="55" t="s">
        <v>72</v>
      </c>
      <c r="G45" s="59">
        <v>62</v>
      </c>
      <c r="H45" s="59">
        <v>52</v>
      </c>
      <c r="I45" s="14">
        <f t="shared" si="0"/>
        <v>114</v>
      </c>
      <c r="J45" s="59">
        <v>9859212754</v>
      </c>
      <c r="K45" s="60" t="s">
        <v>680</v>
      </c>
      <c r="L45" s="65" t="s">
        <v>370</v>
      </c>
      <c r="M45" s="65">
        <v>9613332481</v>
      </c>
      <c r="N45" s="65" t="s">
        <v>371</v>
      </c>
      <c r="O45" s="65">
        <v>9954958085</v>
      </c>
      <c r="P45" s="62">
        <v>43477</v>
      </c>
      <c r="Q45" s="59" t="s">
        <v>75</v>
      </c>
      <c r="R45" s="60">
        <v>62</v>
      </c>
      <c r="S45" s="59" t="s">
        <v>76</v>
      </c>
      <c r="T45" s="55"/>
    </row>
    <row r="46" spans="1:20" s="54" customFormat="1">
      <c r="A46" s="4">
        <v>42</v>
      </c>
      <c r="B46" s="14" t="s">
        <v>66</v>
      </c>
      <c r="C46" s="60" t="s">
        <v>642</v>
      </c>
      <c r="D46" s="59" t="s">
        <v>29</v>
      </c>
      <c r="E46" s="60"/>
      <c r="F46" s="55"/>
      <c r="G46" s="60">
        <v>27</v>
      </c>
      <c r="H46" s="60">
        <v>40</v>
      </c>
      <c r="I46" s="14">
        <f t="shared" si="0"/>
        <v>67</v>
      </c>
      <c r="J46" s="63">
        <v>9859547405</v>
      </c>
      <c r="K46" s="60" t="s">
        <v>681</v>
      </c>
      <c r="L46" s="64" t="s">
        <v>682</v>
      </c>
      <c r="M46" s="65">
        <v>9957420679</v>
      </c>
      <c r="N46" s="64" t="s">
        <v>683</v>
      </c>
      <c r="O46" s="64">
        <v>9613176793</v>
      </c>
      <c r="P46" s="62">
        <v>43477</v>
      </c>
      <c r="Q46" s="59" t="s">
        <v>75</v>
      </c>
      <c r="R46" s="60">
        <v>62</v>
      </c>
      <c r="S46" s="59" t="s">
        <v>76</v>
      </c>
      <c r="T46" s="55"/>
    </row>
    <row r="47" spans="1:20" s="54" customFormat="1">
      <c r="A47" s="4">
        <v>43</v>
      </c>
      <c r="B47" s="14" t="s">
        <v>67</v>
      </c>
      <c r="C47" s="60" t="s">
        <v>643</v>
      </c>
      <c r="D47" s="59" t="s">
        <v>27</v>
      </c>
      <c r="E47" s="59">
        <v>18110716501</v>
      </c>
      <c r="F47" s="55" t="s">
        <v>72</v>
      </c>
      <c r="G47" s="59">
        <v>44</v>
      </c>
      <c r="H47" s="59">
        <v>53</v>
      </c>
      <c r="I47" s="14">
        <f t="shared" si="0"/>
        <v>97</v>
      </c>
      <c r="J47" s="59">
        <v>9577286929</v>
      </c>
      <c r="K47" s="59" t="s">
        <v>685</v>
      </c>
      <c r="L47" s="68" t="s">
        <v>686</v>
      </c>
      <c r="M47" s="68">
        <v>9613332556</v>
      </c>
      <c r="N47" s="68" t="s">
        <v>687</v>
      </c>
      <c r="O47" s="68">
        <v>7399209480</v>
      </c>
      <c r="P47" s="62">
        <v>43477</v>
      </c>
      <c r="Q47" s="59" t="s">
        <v>75</v>
      </c>
      <c r="R47" s="59">
        <v>64</v>
      </c>
      <c r="S47" s="59" t="s">
        <v>76</v>
      </c>
      <c r="T47" s="55"/>
    </row>
    <row r="48" spans="1:20" s="54" customFormat="1">
      <c r="A48" s="4">
        <v>44</v>
      </c>
      <c r="B48" s="14" t="s">
        <v>67</v>
      </c>
      <c r="C48" s="60" t="s">
        <v>644</v>
      </c>
      <c r="D48" s="59" t="s">
        <v>29</v>
      </c>
      <c r="E48" s="60">
        <v>165</v>
      </c>
      <c r="F48" s="55"/>
      <c r="G48" s="60">
        <v>33</v>
      </c>
      <c r="H48" s="60">
        <v>29</v>
      </c>
      <c r="I48" s="14">
        <f t="shared" si="0"/>
        <v>62</v>
      </c>
      <c r="J48" s="63">
        <v>9859720938</v>
      </c>
      <c r="K48" s="60" t="s">
        <v>688</v>
      </c>
      <c r="L48" s="68" t="s">
        <v>686</v>
      </c>
      <c r="M48" s="68">
        <v>9613332556</v>
      </c>
      <c r="N48" s="68" t="s">
        <v>687</v>
      </c>
      <c r="O48" s="68">
        <v>7399209480</v>
      </c>
      <c r="P48" s="62">
        <v>43477</v>
      </c>
      <c r="Q48" s="59" t="s">
        <v>75</v>
      </c>
      <c r="R48" s="60">
        <v>61</v>
      </c>
      <c r="S48" s="59" t="s">
        <v>76</v>
      </c>
      <c r="T48" s="55"/>
    </row>
    <row r="49" spans="1:20" s="54" customFormat="1">
      <c r="A49" s="4">
        <v>45</v>
      </c>
      <c r="B49" s="14" t="s">
        <v>66</v>
      </c>
      <c r="C49" s="60" t="s">
        <v>645</v>
      </c>
      <c r="D49" s="59" t="s">
        <v>27</v>
      </c>
      <c r="E49" s="59">
        <v>18110715905</v>
      </c>
      <c r="F49" s="55" t="s">
        <v>72</v>
      </c>
      <c r="G49" s="59">
        <v>44</v>
      </c>
      <c r="H49" s="59">
        <v>41</v>
      </c>
      <c r="I49" s="14">
        <f t="shared" si="0"/>
        <v>85</v>
      </c>
      <c r="J49" s="59">
        <v>9508368453</v>
      </c>
      <c r="K49" s="59" t="s">
        <v>685</v>
      </c>
      <c r="L49" s="68" t="s">
        <v>686</v>
      </c>
      <c r="M49" s="68">
        <v>9613332556</v>
      </c>
      <c r="N49" s="68" t="s">
        <v>687</v>
      </c>
      <c r="O49" s="68">
        <v>7399209480</v>
      </c>
      <c r="P49" s="62">
        <v>43479</v>
      </c>
      <c r="Q49" s="59" t="s">
        <v>77</v>
      </c>
      <c r="R49" s="59">
        <v>62</v>
      </c>
      <c r="S49" s="59" t="s">
        <v>76</v>
      </c>
      <c r="T49" s="55"/>
    </row>
    <row r="50" spans="1:20" s="54" customFormat="1">
      <c r="A50" s="4">
        <v>46</v>
      </c>
      <c r="B50" s="14" t="s">
        <v>66</v>
      </c>
      <c r="C50" s="60" t="s">
        <v>646</v>
      </c>
      <c r="D50" s="59" t="s">
        <v>29</v>
      </c>
      <c r="E50" s="60">
        <v>166</v>
      </c>
      <c r="F50" s="55"/>
      <c r="G50" s="60">
        <v>44</v>
      </c>
      <c r="H50" s="60">
        <v>37</v>
      </c>
      <c r="I50" s="14">
        <f t="shared" si="0"/>
        <v>81</v>
      </c>
      <c r="J50" s="63">
        <v>9613028024</v>
      </c>
      <c r="K50" s="60" t="s">
        <v>688</v>
      </c>
      <c r="L50" s="68" t="s">
        <v>686</v>
      </c>
      <c r="M50" s="68">
        <v>9613332556</v>
      </c>
      <c r="N50" s="68" t="s">
        <v>687</v>
      </c>
      <c r="O50" s="68">
        <v>7399209480</v>
      </c>
      <c r="P50" s="62">
        <v>43479</v>
      </c>
      <c r="Q50" s="59" t="s">
        <v>77</v>
      </c>
      <c r="R50" s="60">
        <v>61</v>
      </c>
      <c r="S50" s="59" t="s">
        <v>76</v>
      </c>
      <c r="T50" s="55"/>
    </row>
    <row r="51" spans="1:20" s="54" customFormat="1">
      <c r="A51" s="4">
        <v>47</v>
      </c>
      <c r="B51" s="14" t="s">
        <v>67</v>
      </c>
      <c r="C51" s="60" t="s">
        <v>647</v>
      </c>
      <c r="D51" s="59" t="s">
        <v>27</v>
      </c>
      <c r="E51" s="59">
        <v>18110726002</v>
      </c>
      <c r="F51" s="55" t="s">
        <v>267</v>
      </c>
      <c r="G51" s="59">
        <v>20</v>
      </c>
      <c r="H51" s="59">
        <v>17</v>
      </c>
      <c r="I51" s="14">
        <f t="shared" si="0"/>
        <v>37</v>
      </c>
      <c r="J51" s="59">
        <v>9613493195</v>
      </c>
      <c r="K51" s="59" t="s">
        <v>689</v>
      </c>
      <c r="L51" s="64" t="s">
        <v>555</v>
      </c>
      <c r="M51" s="65">
        <v>9613955518</v>
      </c>
      <c r="N51" s="64" t="s">
        <v>556</v>
      </c>
      <c r="O51" s="64">
        <v>9613044094</v>
      </c>
      <c r="P51" s="62">
        <v>43479</v>
      </c>
      <c r="Q51" s="59" t="s">
        <v>77</v>
      </c>
      <c r="R51" s="59">
        <v>45</v>
      </c>
      <c r="S51" s="59" t="s">
        <v>76</v>
      </c>
      <c r="T51" s="55"/>
    </row>
    <row r="52" spans="1:20" s="54" customFormat="1">
      <c r="A52" s="4">
        <v>48</v>
      </c>
      <c r="B52" s="14" t="s">
        <v>67</v>
      </c>
      <c r="C52" s="60" t="s">
        <v>648</v>
      </c>
      <c r="D52" s="59" t="s">
        <v>29</v>
      </c>
      <c r="E52" s="60"/>
      <c r="F52" s="55"/>
      <c r="G52" s="60">
        <v>49</v>
      </c>
      <c r="H52" s="60">
        <v>53</v>
      </c>
      <c r="I52" s="14">
        <f t="shared" si="0"/>
        <v>102</v>
      </c>
      <c r="J52" s="63">
        <v>9577234939</v>
      </c>
      <c r="K52" s="60" t="s">
        <v>690</v>
      </c>
      <c r="L52" s="64" t="s">
        <v>691</v>
      </c>
      <c r="M52" s="65">
        <v>9435189194</v>
      </c>
      <c r="N52" s="64" t="s">
        <v>692</v>
      </c>
      <c r="O52" s="64">
        <v>9957535597</v>
      </c>
      <c r="P52" s="62">
        <v>43479</v>
      </c>
      <c r="Q52" s="59" t="s">
        <v>77</v>
      </c>
      <c r="R52" s="60">
        <v>54</v>
      </c>
      <c r="S52" s="59" t="s">
        <v>76</v>
      </c>
      <c r="T52" s="55"/>
    </row>
    <row r="53" spans="1:20" s="54" customFormat="1">
      <c r="A53" s="4">
        <v>49</v>
      </c>
      <c r="B53" s="14" t="s">
        <v>66</v>
      </c>
      <c r="C53" s="60" t="s">
        <v>649</v>
      </c>
      <c r="D53" s="59" t="s">
        <v>27</v>
      </c>
      <c r="E53" s="59">
        <v>18110712101</v>
      </c>
      <c r="F53" s="55" t="s">
        <v>72</v>
      </c>
      <c r="G53" s="59">
        <v>53</v>
      </c>
      <c r="H53" s="59">
        <v>49</v>
      </c>
      <c r="I53" s="14">
        <f t="shared" si="0"/>
        <v>102</v>
      </c>
      <c r="J53" s="59">
        <v>8751962075</v>
      </c>
      <c r="K53" s="60" t="s">
        <v>574</v>
      </c>
      <c r="L53" s="65" t="s">
        <v>575</v>
      </c>
      <c r="M53" s="65">
        <v>9854243107</v>
      </c>
      <c r="N53" s="64" t="s">
        <v>576</v>
      </c>
      <c r="O53" s="64">
        <v>9508837525</v>
      </c>
      <c r="P53" s="62">
        <v>43482</v>
      </c>
      <c r="Q53" s="59" t="s">
        <v>80</v>
      </c>
      <c r="R53" s="60">
        <v>36</v>
      </c>
      <c r="S53" s="59" t="s">
        <v>76</v>
      </c>
      <c r="T53" s="55"/>
    </row>
    <row r="54" spans="1:20" s="54" customFormat="1">
      <c r="A54" s="4">
        <v>50</v>
      </c>
      <c r="B54" s="14" t="s">
        <v>66</v>
      </c>
      <c r="C54" s="60" t="s">
        <v>650</v>
      </c>
      <c r="D54" s="59" t="s">
        <v>29</v>
      </c>
      <c r="E54" s="60"/>
      <c r="F54" s="55"/>
      <c r="G54" s="60">
        <v>22</v>
      </c>
      <c r="H54" s="60">
        <v>34</v>
      </c>
      <c r="I54" s="14">
        <f t="shared" si="0"/>
        <v>56</v>
      </c>
      <c r="J54" s="63">
        <v>9613227887</v>
      </c>
      <c r="K54" s="60" t="s">
        <v>574</v>
      </c>
      <c r="L54" s="65" t="s">
        <v>575</v>
      </c>
      <c r="M54" s="65">
        <v>9854243107</v>
      </c>
      <c r="N54" s="64" t="s">
        <v>576</v>
      </c>
      <c r="O54" s="64">
        <v>9508837525</v>
      </c>
      <c r="P54" s="62">
        <v>43482</v>
      </c>
      <c r="Q54" s="59" t="s">
        <v>80</v>
      </c>
      <c r="R54" s="60">
        <v>37</v>
      </c>
      <c r="S54" s="59" t="s">
        <v>76</v>
      </c>
      <c r="T54" s="55"/>
    </row>
    <row r="55" spans="1:20" s="54" customFormat="1">
      <c r="A55" s="4">
        <v>51</v>
      </c>
      <c r="B55" s="14" t="s">
        <v>67</v>
      </c>
      <c r="C55" s="60" t="s">
        <v>651</v>
      </c>
      <c r="D55" s="59" t="s">
        <v>27</v>
      </c>
      <c r="E55" s="59">
        <v>18110711101</v>
      </c>
      <c r="F55" s="55" t="s">
        <v>72</v>
      </c>
      <c r="G55" s="59">
        <v>55</v>
      </c>
      <c r="H55" s="59">
        <v>48</v>
      </c>
      <c r="I55" s="14">
        <f t="shared" si="0"/>
        <v>103</v>
      </c>
      <c r="J55" s="59">
        <v>9707032348</v>
      </c>
      <c r="K55" s="60" t="s">
        <v>574</v>
      </c>
      <c r="L55" s="65" t="s">
        <v>575</v>
      </c>
      <c r="M55" s="65">
        <v>9854243107</v>
      </c>
      <c r="N55" s="64" t="s">
        <v>576</v>
      </c>
      <c r="O55" s="64">
        <v>9508837525</v>
      </c>
      <c r="P55" s="62">
        <v>43482</v>
      </c>
      <c r="Q55" s="59" t="s">
        <v>80</v>
      </c>
      <c r="R55" s="60">
        <v>38</v>
      </c>
      <c r="S55" s="59" t="s">
        <v>76</v>
      </c>
      <c r="T55" s="55"/>
    </row>
    <row r="56" spans="1:20" s="54" customFormat="1">
      <c r="A56" s="4">
        <v>52</v>
      </c>
      <c r="B56" s="14" t="s">
        <v>67</v>
      </c>
      <c r="C56" s="60" t="s">
        <v>652</v>
      </c>
      <c r="D56" s="59" t="s">
        <v>29</v>
      </c>
      <c r="E56" s="60"/>
      <c r="F56" s="55"/>
      <c r="G56" s="60">
        <v>24</v>
      </c>
      <c r="H56" s="60">
        <v>35</v>
      </c>
      <c r="I56" s="14">
        <f t="shared" si="0"/>
        <v>59</v>
      </c>
      <c r="J56" s="63" t="s">
        <v>448</v>
      </c>
      <c r="K56" s="60" t="s">
        <v>574</v>
      </c>
      <c r="L56" s="65" t="s">
        <v>575</v>
      </c>
      <c r="M56" s="65">
        <v>9854243107</v>
      </c>
      <c r="N56" s="64" t="s">
        <v>576</v>
      </c>
      <c r="O56" s="64">
        <v>9508837525</v>
      </c>
      <c r="P56" s="62">
        <v>43482</v>
      </c>
      <c r="Q56" s="59" t="s">
        <v>80</v>
      </c>
      <c r="R56" s="60">
        <v>39</v>
      </c>
      <c r="S56" s="59" t="s">
        <v>76</v>
      </c>
      <c r="T56" s="55"/>
    </row>
    <row r="57" spans="1:20" s="54" customFormat="1">
      <c r="A57" s="4">
        <v>53</v>
      </c>
      <c r="B57" s="14" t="s">
        <v>66</v>
      </c>
      <c r="C57" s="60" t="s">
        <v>653</v>
      </c>
      <c r="D57" s="59" t="s">
        <v>27</v>
      </c>
      <c r="E57" s="59">
        <v>18110713401</v>
      </c>
      <c r="F57" s="55" t="s">
        <v>72</v>
      </c>
      <c r="G57" s="59">
        <v>34</v>
      </c>
      <c r="H57" s="59">
        <v>29</v>
      </c>
      <c r="I57" s="14">
        <f t="shared" si="0"/>
        <v>63</v>
      </c>
      <c r="J57" s="59">
        <v>9854461744</v>
      </c>
      <c r="K57" s="59" t="s">
        <v>449</v>
      </c>
      <c r="L57" s="69" t="s">
        <v>450</v>
      </c>
      <c r="M57" s="61">
        <v>9613311354</v>
      </c>
      <c r="N57" s="61" t="s">
        <v>451</v>
      </c>
      <c r="O57" s="61">
        <v>9859289545</v>
      </c>
      <c r="P57" s="62">
        <v>43483</v>
      </c>
      <c r="Q57" s="59" t="s">
        <v>81</v>
      </c>
      <c r="R57" s="59">
        <v>36</v>
      </c>
      <c r="S57" s="59" t="s">
        <v>76</v>
      </c>
      <c r="T57" s="55"/>
    </row>
    <row r="58" spans="1:20" s="54" customFormat="1">
      <c r="A58" s="4">
        <v>54</v>
      </c>
      <c r="B58" s="14" t="s">
        <v>66</v>
      </c>
      <c r="C58" s="60" t="s">
        <v>654</v>
      </c>
      <c r="D58" s="59" t="s">
        <v>29</v>
      </c>
      <c r="E58" s="60"/>
      <c r="F58" s="55"/>
      <c r="G58" s="60">
        <v>29</v>
      </c>
      <c r="H58" s="60">
        <v>28</v>
      </c>
      <c r="I58" s="14">
        <f t="shared" si="0"/>
        <v>57</v>
      </c>
      <c r="J58" s="63">
        <v>9613675475</v>
      </c>
      <c r="K58" s="67" t="s">
        <v>455</v>
      </c>
      <c r="L58" s="64" t="s">
        <v>254</v>
      </c>
      <c r="M58" s="65">
        <v>9859628674</v>
      </c>
      <c r="N58" s="64" t="s">
        <v>255</v>
      </c>
      <c r="O58" s="64">
        <v>9706616145</v>
      </c>
      <c r="P58" s="62">
        <v>43483</v>
      </c>
      <c r="Q58" s="59" t="s">
        <v>81</v>
      </c>
      <c r="R58" s="60">
        <v>36</v>
      </c>
      <c r="S58" s="59" t="s">
        <v>76</v>
      </c>
      <c r="T58" s="55"/>
    </row>
    <row r="59" spans="1:20" s="54" customFormat="1">
      <c r="A59" s="4">
        <v>55</v>
      </c>
      <c r="B59" s="14" t="s">
        <v>67</v>
      </c>
      <c r="C59" s="60" t="s">
        <v>655</v>
      </c>
      <c r="D59" s="59" t="s">
        <v>27</v>
      </c>
      <c r="E59" s="59">
        <v>18110712901</v>
      </c>
      <c r="F59" s="55" t="s">
        <v>72</v>
      </c>
      <c r="G59" s="59">
        <v>44</v>
      </c>
      <c r="H59" s="59">
        <v>43</v>
      </c>
      <c r="I59" s="14">
        <f t="shared" si="0"/>
        <v>87</v>
      </c>
      <c r="J59" s="59">
        <v>9577915255</v>
      </c>
      <c r="K59" s="59" t="s">
        <v>449</v>
      </c>
      <c r="L59" s="69" t="s">
        <v>450</v>
      </c>
      <c r="M59" s="61">
        <v>9613311354</v>
      </c>
      <c r="N59" s="61" t="s">
        <v>451</v>
      </c>
      <c r="O59" s="61">
        <v>9859289545</v>
      </c>
      <c r="P59" s="62">
        <v>43483</v>
      </c>
      <c r="Q59" s="59" t="s">
        <v>81</v>
      </c>
      <c r="R59" s="59">
        <v>37</v>
      </c>
      <c r="S59" s="59" t="s">
        <v>76</v>
      </c>
      <c r="T59" s="55"/>
    </row>
    <row r="60" spans="1:20" s="54" customFormat="1">
      <c r="A60" s="4">
        <v>56</v>
      </c>
      <c r="B60" s="14" t="s">
        <v>67</v>
      </c>
      <c r="C60" s="60" t="s">
        <v>656</v>
      </c>
      <c r="D60" s="59" t="s">
        <v>29</v>
      </c>
      <c r="E60" s="60"/>
      <c r="F60" s="55"/>
      <c r="G60" s="60">
        <v>22</v>
      </c>
      <c r="H60" s="60">
        <v>26</v>
      </c>
      <c r="I60" s="14">
        <f t="shared" si="0"/>
        <v>48</v>
      </c>
      <c r="J60" s="63">
        <v>8876636690</v>
      </c>
      <c r="K60" s="67" t="s">
        <v>455</v>
      </c>
      <c r="L60" s="64" t="s">
        <v>254</v>
      </c>
      <c r="M60" s="65">
        <v>9859628674</v>
      </c>
      <c r="N60" s="64" t="s">
        <v>255</v>
      </c>
      <c r="O60" s="64">
        <v>9706616145</v>
      </c>
      <c r="P60" s="62">
        <v>43483</v>
      </c>
      <c r="Q60" s="59" t="s">
        <v>81</v>
      </c>
      <c r="R60" s="60">
        <v>36</v>
      </c>
      <c r="S60" s="59" t="s">
        <v>76</v>
      </c>
      <c r="T60" s="55"/>
    </row>
    <row r="61" spans="1:20" s="54" customFormat="1">
      <c r="A61" s="4">
        <v>57</v>
      </c>
      <c r="B61" s="14" t="s">
        <v>66</v>
      </c>
      <c r="C61" s="60" t="s">
        <v>657</v>
      </c>
      <c r="D61" s="59" t="s">
        <v>27</v>
      </c>
      <c r="E61" s="59">
        <v>18110722701</v>
      </c>
      <c r="F61" s="55" t="s">
        <v>267</v>
      </c>
      <c r="G61" s="59">
        <v>41</v>
      </c>
      <c r="H61" s="59">
        <v>38</v>
      </c>
      <c r="I61" s="14">
        <f t="shared" si="0"/>
        <v>79</v>
      </c>
      <c r="J61" s="59">
        <v>9435182894</v>
      </c>
      <c r="K61" s="60" t="s">
        <v>693</v>
      </c>
      <c r="L61" s="61" t="s">
        <v>251</v>
      </c>
      <c r="M61" s="65">
        <v>9401450948</v>
      </c>
      <c r="N61" s="70" t="s">
        <v>694</v>
      </c>
      <c r="O61" s="65" t="s">
        <v>695</v>
      </c>
      <c r="P61" s="62">
        <v>43484</v>
      </c>
      <c r="Q61" s="59" t="s">
        <v>75</v>
      </c>
      <c r="R61" s="60">
        <v>39</v>
      </c>
      <c r="S61" s="59" t="s">
        <v>76</v>
      </c>
      <c r="T61" s="55"/>
    </row>
    <row r="62" spans="1:20" s="54" customFormat="1">
      <c r="A62" s="4">
        <v>58</v>
      </c>
      <c r="B62" s="14" t="s">
        <v>66</v>
      </c>
      <c r="C62" s="60" t="s">
        <v>658</v>
      </c>
      <c r="D62" s="59" t="s">
        <v>29</v>
      </c>
      <c r="E62" s="60"/>
      <c r="F62" s="55"/>
      <c r="G62" s="60">
        <v>35</v>
      </c>
      <c r="H62" s="60">
        <v>39</v>
      </c>
      <c r="I62" s="14">
        <f t="shared" si="0"/>
        <v>74</v>
      </c>
      <c r="J62" s="63">
        <v>9613538885</v>
      </c>
      <c r="K62" s="60" t="s">
        <v>696</v>
      </c>
      <c r="L62" s="64" t="s">
        <v>697</v>
      </c>
      <c r="M62" s="65">
        <v>9859251478</v>
      </c>
      <c r="N62" s="64" t="s">
        <v>698</v>
      </c>
      <c r="O62" s="64">
        <v>9613383776</v>
      </c>
      <c r="P62" s="62">
        <v>43484</v>
      </c>
      <c r="Q62" s="59" t="s">
        <v>75</v>
      </c>
      <c r="R62" s="60">
        <v>38</v>
      </c>
      <c r="S62" s="59" t="s">
        <v>76</v>
      </c>
      <c r="T62" s="55"/>
    </row>
    <row r="63" spans="1:20" s="54" customFormat="1">
      <c r="A63" s="4">
        <v>59</v>
      </c>
      <c r="B63" s="14" t="s">
        <v>67</v>
      </c>
      <c r="C63" s="60" t="s">
        <v>659</v>
      </c>
      <c r="D63" s="59" t="s">
        <v>27</v>
      </c>
      <c r="E63" s="59">
        <v>18110722503</v>
      </c>
      <c r="F63" s="55" t="s">
        <v>267</v>
      </c>
      <c r="G63" s="59">
        <v>56</v>
      </c>
      <c r="H63" s="59">
        <v>23</v>
      </c>
      <c r="I63" s="14">
        <f t="shared" si="0"/>
        <v>79</v>
      </c>
      <c r="J63" s="59">
        <v>9859982512</v>
      </c>
      <c r="K63" s="60" t="s">
        <v>693</v>
      </c>
      <c r="L63" s="61" t="s">
        <v>251</v>
      </c>
      <c r="M63" s="65">
        <v>9401450948</v>
      </c>
      <c r="N63" s="70" t="s">
        <v>694</v>
      </c>
      <c r="O63" s="65" t="s">
        <v>695</v>
      </c>
      <c r="P63" s="62">
        <v>43484</v>
      </c>
      <c r="Q63" s="59" t="s">
        <v>75</v>
      </c>
      <c r="R63" s="60">
        <v>45</v>
      </c>
      <c r="S63" s="59" t="s">
        <v>76</v>
      </c>
      <c r="T63" s="55"/>
    </row>
    <row r="64" spans="1:20" s="54" customFormat="1">
      <c r="A64" s="4">
        <v>60</v>
      </c>
      <c r="B64" s="14" t="s">
        <v>67</v>
      </c>
      <c r="C64" s="60" t="s">
        <v>660</v>
      </c>
      <c r="D64" s="59" t="s">
        <v>29</v>
      </c>
      <c r="E64" s="60"/>
      <c r="F64" s="55"/>
      <c r="G64" s="60">
        <v>29</v>
      </c>
      <c r="H64" s="60">
        <v>31</v>
      </c>
      <c r="I64" s="14">
        <f t="shared" si="0"/>
        <v>60</v>
      </c>
      <c r="J64" s="63">
        <v>9577202273</v>
      </c>
      <c r="K64" s="60" t="s">
        <v>696</v>
      </c>
      <c r="L64" s="64" t="s">
        <v>697</v>
      </c>
      <c r="M64" s="65">
        <v>9859251478</v>
      </c>
      <c r="N64" s="64" t="s">
        <v>698</v>
      </c>
      <c r="O64" s="64">
        <v>9613383776</v>
      </c>
      <c r="P64" s="62">
        <v>43484</v>
      </c>
      <c r="Q64" s="59" t="s">
        <v>75</v>
      </c>
      <c r="R64" s="60">
        <v>44</v>
      </c>
      <c r="S64" s="59" t="s">
        <v>76</v>
      </c>
      <c r="T64" s="55"/>
    </row>
    <row r="65" spans="1:20" s="54" customFormat="1">
      <c r="A65" s="4">
        <v>61</v>
      </c>
      <c r="B65" s="14" t="s">
        <v>66</v>
      </c>
      <c r="C65" s="60" t="s">
        <v>661</v>
      </c>
      <c r="D65" s="59" t="s">
        <v>27</v>
      </c>
      <c r="E65" s="59">
        <v>18110704101</v>
      </c>
      <c r="F65" s="55" t="s">
        <v>72</v>
      </c>
      <c r="G65" s="59">
        <v>109</v>
      </c>
      <c r="H65" s="59">
        <v>105</v>
      </c>
      <c r="I65" s="14">
        <f t="shared" si="0"/>
        <v>214</v>
      </c>
      <c r="J65" s="59">
        <v>985465957</v>
      </c>
      <c r="K65" s="60" t="s">
        <v>699</v>
      </c>
      <c r="L65" s="64" t="s">
        <v>560</v>
      </c>
      <c r="M65" s="65">
        <v>9859548166</v>
      </c>
      <c r="N65" s="64" t="s">
        <v>561</v>
      </c>
      <c r="O65" s="64">
        <v>7399700968</v>
      </c>
      <c r="P65" s="62">
        <v>43486</v>
      </c>
      <c r="Q65" s="59" t="s">
        <v>77</v>
      </c>
      <c r="R65" s="60">
        <v>45</v>
      </c>
      <c r="S65" s="59" t="s">
        <v>76</v>
      </c>
      <c r="T65" s="55"/>
    </row>
    <row r="66" spans="1:20" s="54" customFormat="1">
      <c r="A66" s="4">
        <v>62</v>
      </c>
      <c r="B66" s="14" t="s">
        <v>66</v>
      </c>
      <c r="C66" s="60" t="s">
        <v>662</v>
      </c>
      <c r="D66" s="59" t="s">
        <v>29</v>
      </c>
      <c r="E66" s="60">
        <v>149</v>
      </c>
      <c r="F66" s="55"/>
      <c r="G66" s="60">
        <v>41</v>
      </c>
      <c r="H66" s="60">
        <v>32</v>
      </c>
      <c r="I66" s="14">
        <f t="shared" si="0"/>
        <v>73</v>
      </c>
      <c r="J66" s="63">
        <v>9577723442</v>
      </c>
      <c r="K66" s="60" t="s">
        <v>699</v>
      </c>
      <c r="L66" s="64" t="s">
        <v>560</v>
      </c>
      <c r="M66" s="65">
        <v>9859548166</v>
      </c>
      <c r="N66" s="64" t="s">
        <v>561</v>
      </c>
      <c r="O66" s="64">
        <v>7399700968</v>
      </c>
      <c r="P66" s="62">
        <v>43486</v>
      </c>
      <c r="Q66" s="59" t="s">
        <v>77</v>
      </c>
      <c r="R66" s="60">
        <v>46</v>
      </c>
      <c r="S66" s="59" t="s">
        <v>76</v>
      </c>
      <c r="T66" s="55"/>
    </row>
    <row r="67" spans="1:20" s="54" customFormat="1">
      <c r="A67" s="4">
        <v>63</v>
      </c>
      <c r="B67" s="14" t="s">
        <v>67</v>
      </c>
      <c r="C67" s="60" t="s">
        <v>663</v>
      </c>
      <c r="D67" s="59" t="s">
        <v>27</v>
      </c>
      <c r="E67" s="59">
        <v>18110700703</v>
      </c>
      <c r="F67" s="55" t="s">
        <v>72</v>
      </c>
      <c r="G67" s="59">
        <v>73</v>
      </c>
      <c r="H67" s="59">
        <v>57</v>
      </c>
      <c r="I67" s="14">
        <f t="shared" si="0"/>
        <v>130</v>
      </c>
      <c r="J67" s="59">
        <v>9577752724</v>
      </c>
      <c r="K67" s="60" t="s">
        <v>699</v>
      </c>
      <c r="L67" s="64" t="s">
        <v>560</v>
      </c>
      <c r="M67" s="65">
        <v>9859548166</v>
      </c>
      <c r="N67" s="64" t="s">
        <v>561</v>
      </c>
      <c r="O67" s="64">
        <v>7399700968</v>
      </c>
      <c r="P67" s="62">
        <v>43486</v>
      </c>
      <c r="Q67" s="59" t="s">
        <v>77</v>
      </c>
      <c r="R67" s="60">
        <v>47</v>
      </c>
      <c r="S67" s="59" t="s">
        <v>76</v>
      </c>
      <c r="T67" s="55"/>
    </row>
    <row r="68" spans="1:20" s="54" customFormat="1">
      <c r="A68" s="4">
        <v>64</v>
      </c>
      <c r="B68" s="14" t="s">
        <v>67</v>
      </c>
      <c r="C68" s="60" t="s">
        <v>664</v>
      </c>
      <c r="D68" s="59" t="s">
        <v>29</v>
      </c>
      <c r="E68" s="60">
        <v>151</v>
      </c>
      <c r="F68" s="55"/>
      <c r="G68" s="60">
        <v>37</v>
      </c>
      <c r="H68" s="60">
        <v>33</v>
      </c>
      <c r="I68" s="14">
        <f t="shared" si="0"/>
        <v>70</v>
      </c>
      <c r="J68" s="63">
        <v>9613330529</v>
      </c>
      <c r="K68" s="60" t="s">
        <v>699</v>
      </c>
      <c r="L68" s="64" t="s">
        <v>560</v>
      </c>
      <c r="M68" s="65">
        <v>9859548166</v>
      </c>
      <c r="N68" s="64" t="s">
        <v>561</v>
      </c>
      <c r="O68" s="64">
        <v>7399700968</v>
      </c>
      <c r="P68" s="62">
        <v>43486</v>
      </c>
      <c r="Q68" s="59" t="s">
        <v>77</v>
      </c>
      <c r="R68" s="60">
        <v>47</v>
      </c>
      <c r="S68" s="59" t="s">
        <v>76</v>
      </c>
      <c r="T68" s="55"/>
    </row>
    <row r="69" spans="1:20" s="54" customFormat="1">
      <c r="A69" s="4">
        <v>65</v>
      </c>
      <c r="B69" s="14" t="s">
        <v>66</v>
      </c>
      <c r="C69" s="60" t="s">
        <v>665</v>
      </c>
      <c r="D69" s="59" t="s">
        <v>27</v>
      </c>
      <c r="E69" s="59">
        <v>18110734701</v>
      </c>
      <c r="F69" s="55" t="s">
        <v>72</v>
      </c>
      <c r="G69" s="59">
        <v>16</v>
      </c>
      <c r="H69" s="59">
        <v>19</v>
      </c>
      <c r="I69" s="14">
        <f t="shared" si="0"/>
        <v>35</v>
      </c>
      <c r="J69" s="59">
        <v>9854621336</v>
      </c>
      <c r="K69" s="60" t="s">
        <v>700</v>
      </c>
      <c r="L69" s="65" t="s">
        <v>575</v>
      </c>
      <c r="M69" s="65">
        <v>9854243107</v>
      </c>
      <c r="N69" s="64" t="s">
        <v>576</v>
      </c>
      <c r="O69" s="64">
        <v>9508837525</v>
      </c>
      <c r="P69" s="62">
        <v>43487</v>
      </c>
      <c r="Q69" s="59" t="s">
        <v>78</v>
      </c>
      <c r="R69" s="60">
        <v>37</v>
      </c>
      <c r="S69" s="59" t="s">
        <v>76</v>
      </c>
      <c r="T69" s="55"/>
    </row>
    <row r="70" spans="1:20" s="54" customFormat="1">
      <c r="A70" s="4">
        <v>66</v>
      </c>
      <c r="B70" s="14" t="s">
        <v>66</v>
      </c>
      <c r="C70" s="60" t="s">
        <v>666</v>
      </c>
      <c r="D70" s="59" t="s">
        <v>29</v>
      </c>
      <c r="E70" s="60">
        <v>162</v>
      </c>
      <c r="F70" s="55"/>
      <c r="G70" s="60">
        <v>52</v>
      </c>
      <c r="H70" s="60">
        <v>47</v>
      </c>
      <c r="I70" s="14">
        <f t="shared" si="0"/>
        <v>99</v>
      </c>
      <c r="J70" s="63">
        <v>9854938029</v>
      </c>
      <c r="K70" s="60" t="s">
        <v>700</v>
      </c>
      <c r="L70" s="65" t="s">
        <v>575</v>
      </c>
      <c r="M70" s="65">
        <v>9854243107</v>
      </c>
      <c r="N70" s="64" t="s">
        <v>576</v>
      </c>
      <c r="O70" s="64">
        <v>9508837525</v>
      </c>
      <c r="P70" s="62">
        <v>43487</v>
      </c>
      <c r="Q70" s="59" t="s">
        <v>78</v>
      </c>
      <c r="R70" s="60">
        <v>39</v>
      </c>
      <c r="S70" s="59" t="s">
        <v>76</v>
      </c>
      <c r="T70" s="55"/>
    </row>
    <row r="71" spans="1:20" s="54" customFormat="1">
      <c r="A71" s="4">
        <v>67</v>
      </c>
      <c r="B71" s="14" t="s">
        <v>67</v>
      </c>
      <c r="C71" s="60" t="s">
        <v>667</v>
      </c>
      <c r="D71" s="59" t="s">
        <v>27</v>
      </c>
      <c r="E71" s="59">
        <v>18110711704</v>
      </c>
      <c r="F71" s="55" t="s">
        <v>267</v>
      </c>
      <c r="G71" s="59">
        <v>36</v>
      </c>
      <c r="H71" s="59">
        <v>36</v>
      </c>
      <c r="I71" s="14">
        <f t="shared" ref="I71:I164" si="1">+G71+H71</f>
        <v>72</v>
      </c>
      <c r="J71" s="59" t="s">
        <v>84</v>
      </c>
      <c r="K71" s="60" t="s">
        <v>700</v>
      </c>
      <c r="L71" s="65" t="s">
        <v>575</v>
      </c>
      <c r="M71" s="65">
        <v>9854243107</v>
      </c>
      <c r="N71" s="64" t="s">
        <v>576</v>
      </c>
      <c r="O71" s="64">
        <v>9508837525</v>
      </c>
      <c r="P71" s="62">
        <v>43487</v>
      </c>
      <c r="Q71" s="59" t="s">
        <v>78</v>
      </c>
      <c r="R71" s="60">
        <v>40</v>
      </c>
      <c r="S71" s="59" t="s">
        <v>76</v>
      </c>
      <c r="T71" s="55"/>
    </row>
    <row r="72" spans="1:20" s="54" customFormat="1">
      <c r="A72" s="4">
        <v>68</v>
      </c>
      <c r="B72" s="14" t="s">
        <v>67</v>
      </c>
      <c r="C72" s="60" t="s">
        <v>668</v>
      </c>
      <c r="D72" s="59" t="s">
        <v>29</v>
      </c>
      <c r="E72" s="60">
        <v>160</v>
      </c>
      <c r="F72" s="55"/>
      <c r="G72" s="60">
        <v>28</v>
      </c>
      <c r="H72" s="60">
        <v>21</v>
      </c>
      <c r="I72" s="14">
        <f t="shared" si="1"/>
        <v>49</v>
      </c>
      <c r="J72" s="63">
        <v>9854847151</v>
      </c>
      <c r="K72" s="60" t="s">
        <v>700</v>
      </c>
      <c r="L72" s="65" t="s">
        <v>575</v>
      </c>
      <c r="M72" s="65">
        <v>9854243107</v>
      </c>
      <c r="N72" s="64" t="s">
        <v>576</v>
      </c>
      <c r="O72" s="64">
        <v>9508837525</v>
      </c>
      <c r="P72" s="62">
        <v>43487</v>
      </c>
      <c r="Q72" s="59" t="s">
        <v>78</v>
      </c>
      <c r="R72" s="60">
        <v>41</v>
      </c>
      <c r="S72" s="59" t="s">
        <v>76</v>
      </c>
      <c r="T72" s="55"/>
    </row>
    <row r="73" spans="1:20" s="54" customFormat="1">
      <c r="A73" s="4">
        <v>69</v>
      </c>
      <c r="B73" s="14" t="s">
        <v>66</v>
      </c>
      <c r="C73" s="60" t="s">
        <v>669</v>
      </c>
      <c r="D73" s="59" t="s">
        <v>27</v>
      </c>
      <c r="E73" s="59">
        <v>18110718502</v>
      </c>
      <c r="F73" s="55" t="s">
        <v>267</v>
      </c>
      <c r="G73" s="59">
        <v>36</v>
      </c>
      <c r="H73" s="59">
        <v>61</v>
      </c>
      <c r="I73" s="14">
        <f t="shared" si="1"/>
        <v>97</v>
      </c>
      <c r="J73" s="59">
        <v>9613384754</v>
      </c>
      <c r="K73" s="60" t="s">
        <v>554</v>
      </c>
      <c r="L73" s="64" t="s">
        <v>555</v>
      </c>
      <c r="M73" s="65">
        <v>9613955518</v>
      </c>
      <c r="N73" s="64" t="s">
        <v>556</v>
      </c>
      <c r="O73" s="64">
        <v>9613044094</v>
      </c>
      <c r="P73" s="62">
        <v>43489</v>
      </c>
      <c r="Q73" s="59" t="s">
        <v>80</v>
      </c>
      <c r="R73" s="60">
        <v>47</v>
      </c>
      <c r="S73" s="59" t="s">
        <v>76</v>
      </c>
      <c r="T73" s="55"/>
    </row>
    <row r="74" spans="1:20" s="54" customFormat="1">
      <c r="A74" s="4">
        <v>70</v>
      </c>
      <c r="B74" s="14" t="s">
        <v>66</v>
      </c>
      <c r="C74" s="60" t="s">
        <v>196</v>
      </c>
      <c r="D74" s="59" t="s">
        <v>29</v>
      </c>
      <c r="E74" s="60"/>
      <c r="F74" s="55"/>
      <c r="G74" s="60">
        <v>37</v>
      </c>
      <c r="H74" s="60">
        <v>41</v>
      </c>
      <c r="I74" s="14">
        <f t="shared" si="1"/>
        <v>78</v>
      </c>
      <c r="J74" s="63">
        <v>9577286766</v>
      </c>
      <c r="K74" s="60" t="s">
        <v>557</v>
      </c>
      <c r="L74" s="71" t="s">
        <v>558</v>
      </c>
      <c r="M74" s="65">
        <v>9577055161</v>
      </c>
      <c r="N74" s="70" t="s">
        <v>559</v>
      </c>
      <c r="O74" s="65">
        <v>9854860046</v>
      </c>
      <c r="P74" s="62">
        <v>43489</v>
      </c>
      <c r="Q74" s="59" t="s">
        <v>80</v>
      </c>
      <c r="R74" s="72">
        <v>43</v>
      </c>
      <c r="S74" s="59" t="s">
        <v>76</v>
      </c>
      <c r="T74" s="55"/>
    </row>
    <row r="75" spans="1:20" s="54" customFormat="1">
      <c r="A75" s="4">
        <v>71</v>
      </c>
      <c r="B75" s="14" t="s">
        <v>67</v>
      </c>
      <c r="C75" s="60" t="s">
        <v>670</v>
      </c>
      <c r="D75" s="59" t="s">
        <v>27</v>
      </c>
      <c r="E75" s="59">
        <v>18110718701</v>
      </c>
      <c r="F75" s="55" t="s">
        <v>72</v>
      </c>
      <c r="G75" s="59">
        <v>11</v>
      </c>
      <c r="H75" s="59">
        <v>25</v>
      </c>
      <c r="I75" s="14">
        <f t="shared" si="1"/>
        <v>36</v>
      </c>
      <c r="J75" s="59">
        <v>8751841933</v>
      </c>
      <c r="K75" s="60" t="s">
        <v>554</v>
      </c>
      <c r="L75" s="64" t="s">
        <v>555</v>
      </c>
      <c r="M75" s="65">
        <v>9613955518</v>
      </c>
      <c r="N75" s="64" t="s">
        <v>556</v>
      </c>
      <c r="O75" s="64">
        <v>9613044094</v>
      </c>
      <c r="P75" s="62">
        <v>43489</v>
      </c>
      <c r="Q75" s="59" t="s">
        <v>80</v>
      </c>
      <c r="R75" s="60">
        <v>43</v>
      </c>
      <c r="S75" s="59" t="s">
        <v>76</v>
      </c>
      <c r="T75" s="55"/>
    </row>
    <row r="76" spans="1:20" s="54" customFormat="1">
      <c r="A76" s="4">
        <v>72</v>
      </c>
      <c r="B76" s="14" t="s">
        <v>67</v>
      </c>
      <c r="C76" s="60" t="s">
        <v>193</v>
      </c>
      <c r="D76" s="59" t="s">
        <v>29</v>
      </c>
      <c r="E76" s="60"/>
      <c r="F76" s="55"/>
      <c r="G76" s="60">
        <v>42</v>
      </c>
      <c r="H76" s="60">
        <v>32</v>
      </c>
      <c r="I76" s="14">
        <f t="shared" si="1"/>
        <v>74</v>
      </c>
      <c r="J76" s="63">
        <v>9613364801</v>
      </c>
      <c r="K76" s="60" t="s">
        <v>557</v>
      </c>
      <c r="L76" s="71" t="s">
        <v>558</v>
      </c>
      <c r="M76" s="65">
        <v>9577055161</v>
      </c>
      <c r="N76" s="70" t="s">
        <v>559</v>
      </c>
      <c r="O76" s="65">
        <v>9854860046</v>
      </c>
      <c r="P76" s="62">
        <v>43489</v>
      </c>
      <c r="Q76" s="59" t="s">
        <v>80</v>
      </c>
      <c r="R76" s="72">
        <v>43</v>
      </c>
      <c r="S76" s="59" t="s">
        <v>76</v>
      </c>
      <c r="T76" s="55"/>
    </row>
    <row r="77" spans="1:20" s="54" customFormat="1">
      <c r="A77" s="4">
        <v>73</v>
      </c>
      <c r="B77" s="14" t="s">
        <v>66</v>
      </c>
      <c r="C77" s="60" t="s">
        <v>671</v>
      </c>
      <c r="D77" s="59" t="s">
        <v>27</v>
      </c>
      <c r="E77" s="59">
        <v>18110700803</v>
      </c>
      <c r="F77" s="55" t="s">
        <v>72</v>
      </c>
      <c r="G77" s="59">
        <v>51</v>
      </c>
      <c r="H77" s="59">
        <v>49</v>
      </c>
      <c r="I77" s="14">
        <f t="shared" si="1"/>
        <v>100</v>
      </c>
      <c r="J77" s="59">
        <v>9859222316</v>
      </c>
      <c r="K77" s="59" t="s">
        <v>85</v>
      </c>
      <c r="L77" s="64" t="s">
        <v>560</v>
      </c>
      <c r="M77" s="65">
        <v>9859548166</v>
      </c>
      <c r="N77" s="64" t="s">
        <v>561</v>
      </c>
      <c r="O77" s="64">
        <v>7399700968</v>
      </c>
      <c r="P77" s="62">
        <v>43490</v>
      </c>
      <c r="Q77" s="59" t="s">
        <v>81</v>
      </c>
      <c r="R77" s="59">
        <v>47</v>
      </c>
      <c r="S77" s="59" t="s">
        <v>76</v>
      </c>
      <c r="T77" s="55"/>
    </row>
    <row r="78" spans="1:20" s="54" customFormat="1">
      <c r="A78" s="4">
        <v>74</v>
      </c>
      <c r="B78" s="14" t="s">
        <v>66</v>
      </c>
      <c r="C78" s="60" t="s">
        <v>672</v>
      </c>
      <c r="D78" s="59" t="s">
        <v>29</v>
      </c>
      <c r="E78" s="60"/>
      <c r="F78" s="55"/>
      <c r="G78" s="60">
        <v>26</v>
      </c>
      <c r="H78" s="60">
        <v>33</v>
      </c>
      <c r="I78" s="14">
        <f t="shared" si="1"/>
        <v>59</v>
      </c>
      <c r="J78" s="63">
        <v>8486389916</v>
      </c>
      <c r="K78" s="60" t="s">
        <v>428</v>
      </c>
      <c r="L78" s="64" t="s">
        <v>560</v>
      </c>
      <c r="M78" s="65">
        <v>9859548166</v>
      </c>
      <c r="N78" s="64" t="s">
        <v>561</v>
      </c>
      <c r="O78" s="64">
        <v>7399700968</v>
      </c>
      <c r="P78" s="62">
        <v>43490</v>
      </c>
      <c r="Q78" s="59" t="s">
        <v>81</v>
      </c>
      <c r="R78" s="60">
        <v>48</v>
      </c>
      <c r="S78" s="59" t="s">
        <v>76</v>
      </c>
      <c r="T78" s="55"/>
    </row>
    <row r="79" spans="1:20" s="54" customFormat="1">
      <c r="A79" s="4">
        <v>75</v>
      </c>
      <c r="B79" s="14" t="s">
        <v>67</v>
      </c>
      <c r="C79" s="60" t="s">
        <v>190</v>
      </c>
      <c r="D79" s="59" t="s">
        <v>27</v>
      </c>
      <c r="E79" s="59">
        <v>18110700402</v>
      </c>
      <c r="F79" s="55" t="s">
        <v>72</v>
      </c>
      <c r="G79" s="59">
        <v>41</v>
      </c>
      <c r="H79" s="59">
        <v>26</v>
      </c>
      <c r="I79" s="14">
        <f t="shared" si="1"/>
        <v>67</v>
      </c>
      <c r="J79" s="59">
        <v>9577753534</v>
      </c>
      <c r="K79" s="59" t="s">
        <v>85</v>
      </c>
      <c r="L79" s="64" t="s">
        <v>560</v>
      </c>
      <c r="M79" s="65">
        <v>9859548166</v>
      </c>
      <c r="N79" s="64" t="s">
        <v>561</v>
      </c>
      <c r="O79" s="64">
        <v>7399700968</v>
      </c>
      <c r="P79" s="62">
        <v>43490</v>
      </c>
      <c r="Q79" s="59" t="s">
        <v>81</v>
      </c>
      <c r="R79" s="59">
        <v>48</v>
      </c>
      <c r="S79" s="59" t="s">
        <v>76</v>
      </c>
      <c r="T79" s="55"/>
    </row>
    <row r="80" spans="1:20" s="54" customFormat="1">
      <c r="A80" s="4">
        <v>76</v>
      </c>
      <c r="B80" s="14" t="s">
        <v>67</v>
      </c>
      <c r="C80" s="60" t="s">
        <v>93</v>
      </c>
      <c r="D80" s="59" t="s">
        <v>29</v>
      </c>
      <c r="E80" s="60"/>
      <c r="F80" s="55"/>
      <c r="G80" s="60">
        <v>37</v>
      </c>
      <c r="H80" s="60">
        <v>33</v>
      </c>
      <c r="I80" s="14">
        <f t="shared" si="1"/>
        <v>70</v>
      </c>
      <c r="J80" s="63">
        <v>9613776993</v>
      </c>
      <c r="K80" s="60" t="s">
        <v>434</v>
      </c>
      <c r="L80" s="64" t="s">
        <v>435</v>
      </c>
      <c r="M80" s="65">
        <v>8486086900</v>
      </c>
      <c r="N80" s="64" t="s">
        <v>436</v>
      </c>
      <c r="O80" s="64">
        <v>9859826361</v>
      </c>
      <c r="P80" s="62">
        <v>43490</v>
      </c>
      <c r="Q80" s="59" t="s">
        <v>81</v>
      </c>
      <c r="R80" s="60">
        <v>41</v>
      </c>
      <c r="S80" s="59" t="s">
        <v>76</v>
      </c>
      <c r="T80" s="55"/>
    </row>
    <row r="81" spans="1:20" s="54" customFormat="1">
      <c r="A81" s="4">
        <v>77</v>
      </c>
      <c r="B81" s="14" t="s">
        <v>66</v>
      </c>
      <c r="C81" s="59" t="s">
        <v>638</v>
      </c>
      <c r="D81" s="59" t="s">
        <v>27</v>
      </c>
      <c r="E81" s="59">
        <v>18110732002</v>
      </c>
      <c r="F81" s="55" t="s">
        <v>72</v>
      </c>
      <c r="G81" s="59">
        <v>46</v>
      </c>
      <c r="H81" s="59">
        <v>33</v>
      </c>
      <c r="I81" s="14">
        <f t="shared" si="1"/>
        <v>79</v>
      </c>
      <c r="J81" s="59">
        <v>7399238857</v>
      </c>
      <c r="K81" s="60" t="s">
        <v>680</v>
      </c>
      <c r="L81" s="65" t="s">
        <v>370</v>
      </c>
      <c r="M81" s="65">
        <v>9613332481</v>
      </c>
      <c r="N81" s="65" t="s">
        <v>371</v>
      </c>
      <c r="O81" s="65">
        <v>9954958085</v>
      </c>
      <c r="P81" s="62">
        <v>43493</v>
      </c>
      <c r="Q81" s="59" t="s">
        <v>77</v>
      </c>
      <c r="R81" s="60">
        <v>48</v>
      </c>
      <c r="S81" s="59" t="s">
        <v>76</v>
      </c>
      <c r="T81" s="55"/>
    </row>
    <row r="82" spans="1:20" s="54" customFormat="1">
      <c r="A82" s="4">
        <v>78</v>
      </c>
      <c r="B82" s="14" t="s">
        <v>66</v>
      </c>
      <c r="C82" s="60" t="s">
        <v>673</v>
      </c>
      <c r="D82" s="59" t="s">
        <v>29</v>
      </c>
      <c r="E82" s="60"/>
      <c r="F82" s="55"/>
      <c r="G82" s="60">
        <v>25</v>
      </c>
      <c r="H82" s="60">
        <v>38</v>
      </c>
      <c r="I82" s="14">
        <f t="shared" si="1"/>
        <v>63</v>
      </c>
      <c r="J82" s="63">
        <v>7399429511</v>
      </c>
      <c r="K82" s="60" t="s">
        <v>681</v>
      </c>
      <c r="L82" s="64" t="s">
        <v>701</v>
      </c>
      <c r="M82" s="65">
        <v>9508136938</v>
      </c>
      <c r="N82" s="64" t="s">
        <v>702</v>
      </c>
      <c r="O82" s="64">
        <v>9577761776</v>
      </c>
      <c r="P82" s="62">
        <v>43493</v>
      </c>
      <c r="Q82" s="59" t="s">
        <v>77</v>
      </c>
      <c r="R82" s="60">
        <v>61</v>
      </c>
      <c r="S82" s="59" t="s">
        <v>76</v>
      </c>
      <c r="T82" s="55"/>
    </row>
    <row r="83" spans="1:20" s="54" customFormat="1">
      <c r="A83" s="4">
        <v>79</v>
      </c>
      <c r="B83" s="14" t="s">
        <v>67</v>
      </c>
      <c r="C83" s="59" t="s">
        <v>674</v>
      </c>
      <c r="D83" s="59" t="s">
        <v>27</v>
      </c>
      <c r="E83" s="59">
        <v>18110732302</v>
      </c>
      <c r="F83" s="55" t="s">
        <v>267</v>
      </c>
      <c r="G83" s="59">
        <v>31</v>
      </c>
      <c r="H83" s="59">
        <v>34</v>
      </c>
      <c r="I83" s="14">
        <f t="shared" si="1"/>
        <v>65</v>
      </c>
      <c r="J83" s="59">
        <v>9854607971</v>
      </c>
      <c r="K83" s="60" t="s">
        <v>680</v>
      </c>
      <c r="L83" s="65" t="s">
        <v>370</v>
      </c>
      <c r="M83" s="65">
        <v>9613332481</v>
      </c>
      <c r="N83" s="65" t="s">
        <v>371</v>
      </c>
      <c r="O83" s="65">
        <v>9954958085</v>
      </c>
      <c r="P83" s="62">
        <v>43493</v>
      </c>
      <c r="Q83" s="59" t="s">
        <v>77</v>
      </c>
      <c r="R83" s="60">
        <v>61</v>
      </c>
      <c r="S83" s="59" t="s">
        <v>76</v>
      </c>
      <c r="T83" s="55"/>
    </row>
    <row r="84" spans="1:20" s="54" customFormat="1">
      <c r="A84" s="4">
        <v>80</v>
      </c>
      <c r="B84" s="14" t="s">
        <v>67</v>
      </c>
      <c r="C84" s="60" t="s">
        <v>675</v>
      </c>
      <c r="D84" s="59" t="s">
        <v>29</v>
      </c>
      <c r="E84" s="60"/>
      <c r="F84" s="55"/>
      <c r="G84" s="60">
        <v>26</v>
      </c>
      <c r="H84" s="60">
        <v>37</v>
      </c>
      <c r="I84" s="14">
        <f t="shared" si="1"/>
        <v>63</v>
      </c>
      <c r="J84" s="63">
        <v>8749925817</v>
      </c>
      <c r="K84" s="60" t="s">
        <v>681</v>
      </c>
      <c r="L84" s="64" t="s">
        <v>701</v>
      </c>
      <c r="M84" s="65">
        <v>9508136938</v>
      </c>
      <c r="N84" s="64" t="s">
        <v>702</v>
      </c>
      <c r="O84" s="64">
        <v>9577761776</v>
      </c>
      <c r="P84" s="62">
        <v>43493</v>
      </c>
      <c r="Q84" s="59" t="s">
        <v>77</v>
      </c>
      <c r="R84" s="60">
        <v>64</v>
      </c>
      <c r="S84" s="59" t="s">
        <v>76</v>
      </c>
      <c r="T84" s="55"/>
    </row>
    <row r="85" spans="1:20" s="54" customFormat="1">
      <c r="A85" s="4">
        <v>81</v>
      </c>
      <c r="B85" s="14" t="s">
        <v>66</v>
      </c>
      <c r="C85" s="59" t="s">
        <v>676</v>
      </c>
      <c r="D85" s="59" t="s">
        <v>27</v>
      </c>
      <c r="E85" s="59">
        <v>18110731902</v>
      </c>
      <c r="F85" s="55" t="s">
        <v>267</v>
      </c>
      <c r="G85" s="59">
        <v>30</v>
      </c>
      <c r="H85" s="59">
        <v>38</v>
      </c>
      <c r="I85" s="14">
        <f t="shared" si="1"/>
        <v>68</v>
      </c>
      <c r="J85" s="59">
        <v>9613539362</v>
      </c>
      <c r="K85" s="60" t="s">
        <v>680</v>
      </c>
      <c r="L85" s="65" t="s">
        <v>370</v>
      </c>
      <c r="M85" s="65">
        <v>9613332481</v>
      </c>
      <c r="N85" s="65" t="s">
        <v>371</v>
      </c>
      <c r="O85" s="65">
        <v>9954958085</v>
      </c>
      <c r="P85" s="62">
        <v>43495</v>
      </c>
      <c r="Q85" s="59" t="s">
        <v>79</v>
      </c>
      <c r="R85" s="60">
        <v>65</v>
      </c>
      <c r="S85" s="59" t="s">
        <v>76</v>
      </c>
      <c r="T85" s="55"/>
    </row>
    <row r="86" spans="1:20" s="54" customFormat="1">
      <c r="A86" s="4">
        <v>82</v>
      </c>
      <c r="B86" s="14" t="s">
        <v>66</v>
      </c>
      <c r="C86" s="60" t="s">
        <v>677</v>
      </c>
      <c r="D86" s="59" t="s">
        <v>29</v>
      </c>
      <c r="E86" s="60">
        <v>170</v>
      </c>
      <c r="F86" s="55"/>
      <c r="G86" s="60">
        <v>38</v>
      </c>
      <c r="H86" s="60">
        <v>32</v>
      </c>
      <c r="I86" s="14">
        <f t="shared" si="1"/>
        <v>70</v>
      </c>
      <c r="J86" s="63">
        <v>7399404857</v>
      </c>
      <c r="K86" s="60" t="s">
        <v>684</v>
      </c>
      <c r="L86" s="64" t="s">
        <v>701</v>
      </c>
      <c r="M86" s="65">
        <v>9508136938</v>
      </c>
      <c r="N86" s="64" t="s">
        <v>702</v>
      </c>
      <c r="O86" s="64">
        <v>9577761776</v>
      </c>
      <c r="P86" s="62">
        <v>43495</v>
      </c>
      <c r="Q86" s="59" t="s">
        <v>79</v>
      </c>
      <c r="R86" s="60">
        <v>62</v>
      </c>
      <c r="S86" s="59" t="s">
        <v>76</v>
      </c>
      <c r="T86" s="55"/>
    </row>
    <row r="87" spans="1:20" s="54" customFormat="1">
      <c r="A87" s="4">
        <v>83</v>
      </c>
      <c r="B87" s="14" t="s">
        <v>67</v>
      </c>
      <c r="C87" s="60" t="s">
        <v>678</v>
      </c>
      <c r="D87" s="59" t="s">
        <v>27</v>
      </c>
      <c r="E87" s="59">
        <v>18110732001</v>
      </c>
      <c r="F87" s="55" t="s">
        <v>72</v>
      </c>
      <c r="G87" s="59">
        <v>37</v>
      </c>
      <c r="H87" s="59">
        <v>45</v>
      </c>
      <c r="I87" s="14">
        <f t="shared" si="1"/>
        <v>82</v>
      </c>
      <c r="J87" s="59">
        <v>9859028713</v>
      </c>
      <c r="K87" s="60" t="s">
        <v>680</v>
      </c>
      <c r="L87" s="65" t="s">
        <v>370</v>
      </c>
      <c r="M87" s="65">
        <v>9613332481</v>
      </c>
      <c r="N87" s="65" t="s">
        <v>371</v>
      </c>
      <c r="O87" s="65">
        <v>9954958085</v>
      </c>
      <c r="P87" s="62">
        <v>43495</v>
      </c>
      <c r="Q87" s="59" t="s">
        <v>79</v>
      </c>
      <c r="R87" s="60">
        <v>61</v>
      </c>
      <c r="S87" s="59" t="s">
        <v>76</v>
      </c>
      <c r="T87" s="55"/>
    </row>
    <row r="88" spans="1:20" s="54" customFormat="1">
      <c r="A88" s="4">
        <v>84</v>
      </c>
      <c r="B88" s="14" t="s">
        <v>67</v>
      </c>
      <c r="C88" s="60" t="s">
        <v>173</v>
      </c>
      <c r="D88" s="59" t="s">
        <v>29</v>
      </c>
      <c r="E88" s="60"/>
      <c r="F88" s="55"/>
      <c r="G88" s="60">
        <v>30</v>
      </c>
      <c r="H88" s="60">
        <v>36</v>
      </c>
      <c r="I88" s="14">
        <f t="shared" si="1"/>
        <v>66</v>
      </c>
      <c r="J88" s="63">
        <v>7399581047</v>
      </c>
      <c r="K88" s="60" t="s">
        <v>681</v>
      </c>
      <c r="L88" s="64" t="s">
        <v>701</v>
      </c>
      <c r="M88" s="65">
        <v>9508136938</v>
      </c>
      <c r="N88" s="64" t="s">
        <v>702</v>
      </c>
      <c r="O88" s="64">
        <v>9577761776</v>
      </c>
      <c r="P88" s="62">
        <v>43495</v>
      </c>
      <c r="Q88" s="59" t="s">
        <v>79</v>
      </c>
      <c r="R88" s="60">
        <v>60</v>
      </c>
      <c r="S88" s="59" t="s">
        <v>76</v>
      </c>
      <c r="T88" s="55"/>
    </row>
    <row r="89" spans="1:20">
      <c r="A89" s="4">
        <v>85</v>
      </c>
      <c r="B89" s="14"/>
      <c r="C89" s="15"/>
      <c r="D89" s="15"/>
      <c r="E89" s="16"/>
      <c r="F89" s="15"/>
      <c r="G89" s="16"/>
      <c r="H89" s="16"/>
      <c r="I89" s="14">
        <f t="shared" si="1"/>
        <v>0</v>
      </c>
      <c r="J89" s="15"/>
      <c r="K89" s="15"/>
      <c r="L89" s="15"/>
      <c r="M89" s="15"/>
      <c r="N89" s="15"/>
      <c r="O89" s="15"/>
      <c r="P89" s="21"/>
      <c r="Q89" s="15"/>
      <c r="R89" s="15"/>
      <c r="S89" s="15"/>
      <c r="T89" s="15"/>
    </row>
    <row r="90" spans="1:20">
      <c r="A90" s="4">
        <v>86</v>
      </c>
      <c r="B90" s="14"/>
      <c r="C90" s="15"/>
      <c r="D90" s="15"/>
      <c r="E90" s="16"/>
      <c r="F90" s="15"/>
      <c r="G90" s="16"/>
      <c r="H90" s="16"/>
      <c r="I90" s="14">
        <f t="shared" si="1"/>
        <v>0</v>
      </c>
      <c r="J90" s="15"/>
      <c r="K90" s="15"/>
      <c r="L90" s="15"/>
      <c r="M90" s="15"/>
      <c r="N90" s="15"/>
      <c r="O90" s="15"/>
      <c r="P90" s="21"/>
      <c r="Q90" s="15"/>
      <c r="R90" s="15"/>
      <c r="S90" s="15"/>
      <c r="T90" s="15"/>
    </row>
    <row r="91" spans="1:20">
      <c r="A91" s="4">
        <v>87</v>
      </c>
      <c r="B91" s="14"/>
      <c r="C91" s="15"/>
      <c r="D91" s="15"/>
      <c r="E91" s="16"/>
      <c r="F91" s="15"/>
      <c r="G91" s="16"/>
      <c r="H91" s="16"/>
      <c r="I91" s="14">
        <f t="shared" si="1"/>
        <v>0</v>
      </c>
      <c r="J91" s="15"/>
      <c r="K91" s="15"/>
      <c r="L91" s="15"/>
      <c r="M91" s="15"/>
      <c r="N91" s="15"/>
      <c r="O91" s="15"/>
      <c r="P91" s="21"/>
      <c r="Q91" s="15"/>
      <c r="R91" s="15"/>
      <c r="S91" s="15"/>
      <c r="T91" s="15"/>
    </row>
    <row r="92" spans="1:20">
      <c r="A92" s="4">
        <v>88</v>
      </c>
      <c r="B92" s="14"/>
      <c r="C92" s="15"/>
      <c r="D92" s="15"/>
      <c r="E92" s="16"/>
      <c r="F92" s="15"/>
      <c r="G92" s="16"/>
      <c r="H92" s="16"/>
      <c r="I92" s="14">
        <f t="shared" si="1"/>
        <v>0</v>
      </c>
      <c r="J92" s="15"/>
      <c r="K92" s="15"/>
      <c r="L92" s="15"/>
      <c r="M92" s="15"/>
      <c r="N92" s="15"/>
      <c r="O92" s="15"/>
      <c r="P92" s="21"/>
      <c r="Q92" s="15"/>
      <c r="R92" s="15"/>
      <c r="S92" s="15"/>
      <c r="T92" s="15"/>
    </row>
    <row r="93" spans="1:20">
      <c r="A93" s="4">
        <v>89</v>
      </c>
      <c r="B93" s="14"/>
      <c r="C93" s="15"/>
      <c r="D93" s="15"/>
      <c r="E93" s="16"/>
      <c r="F93" s="15"/>
      <c r="G93" s="16"/>
      <c r="H93" s="16"/>
      <c r="I93" s="14">
        <f t="shared" si="1"/>
        <v>0</v>
      </c>
      <c r="J93" s="15"/>
      <c r="K93" s="15"/>
      <c r="L93" s="15"/>
      <c r="M93" s="15"/>
      <c r="N93" s="15"/>
      <c r="O93" s="15"/>
      <c r="P93" s="21"/>
      <c r="Q93" s="15"/>
      <c r="R93" s="15"/>
      <c r="S93" s="15"/>
      <c r="T93" s="15"/>
    </row>
    <row r="94" spans="1:20">
      <c r="A94" s="4">
        <v>90</v>
      </c>
      <c r="B94" s="14"/>
      <c r="C94" s="15"/>
      <c r="D94" s="15"/>
      <c r="E94" s="16"/>
      <c r="F94" s="15"/>
      <c r="G94" s="16"/>
      <c r="H94" s="16"/>
      <c r="I94" s="14">
        <f t="shared" si="1"/>
        <v>0</v>
      </c>
      <c r="J94" s="15"/>
      <c r="K94" s="15"/>
      <c r="L94" s="15"/>
      <c r="M94" s="15"/>
      <c r="N94" s="15"/>
      <c r="O94" s="15"/>
      <c r="P94" s="21"/>
      <c r="Q94" s="15"/>
      <c r="R94" s="15"/>
      <c r="S94" s="15"/>
      <c r="T94" s="15"/>
    </row>
    <row r="95" spans="1:20">
      <c r="A95" s="4">
        <v>91</v>
      </c>
      <c r="B95" s="14"/>
      <c r="C95" s="15"/>
      <c r="D95" s="15"/>
      <c r="E95" s="16"/>
      <c r="F95" s="15"/>
      <c r="G95" s="16"/>
      <c r="H95" s="16"/>
      <c r="I95" s="14">
        <f t="shared" si="1"/>
        <v>0</v>
      </c>
      <c r="J95" s="15"/>
      <c r="K95" s="15"/>
      <c r="L95" s="15"/>
      <c r="M95" s="15"/>
      <c r="N95" s="15"/>
      <c r="O95" s="15"/>
      <c r="P95" s="21"/>
      <c r="Q95" s="15"/>
      <c r="R95" s="15"/>
      <c r="S95" s="15"/>
      <c r="T95" s="15"/>
    </row>
    <row r="96" spans="1:20">
      <c r="A96" s="4">
        <v>92</v>
      </c>
      <c r="B96" s="14"/>
      <c r="C96" s="15"/>
      <c r="D96" s="15"/>
      <c r="E96" s="16"/>
      <c r="F96" s="15"/>
      <c r="G96" s="16"/>
      <c r="H96" s="16"/>
      <c r="I96" s="14">
        <f t="shared" si="1"/>
        <v>0</v>
      </c>
      <c r="J96" s="15"/>
      <c r="K96" s="15"/>
      <c r="L96" s="15"/>
      <c r="M96" s="15"/>
      <c r="N96" s="15"/>
      <c r="O96" s="15"/>
      <c r="P96" s="21"/>
      <c r="Q96" s="15"/>
      <c r="R96" s="15"/>
      <c r="S96" s="15"/>
      <c r="T96" s="15"/>
    </row>
    <row r="97" spans="1:20">
      <c r="A97" s="4">
        <v>93</v>
      </c>
      <c r="B97" s="14"/>
      <c r="C97" s="15"/>
      <c r="D97" s="15"/>
      <c r="E97" s="16"/>
      <c r="F97" s="15"/>
      <c r="G97" s="16"/>
      <c r="H97" s="16"/>
      <c r="I97" s="14">
        <f t="shared" si="1"/>
        <v>0</v>
      </c>
      <c r="J97" s="15"/>
      <c r="K97" s="15"/>
      <c r="L97" s="15"/>
      <c r="M97" s="15"/>
      <c r="N97" s="15"/>
      <c r="O97" s="15"/>
      <c r="P97" s="21"/>
      <c r="Q97" s="15"/>
      <c r="R97" s="15"/>
      <c r="S97" s="15"/>
      <c r="T97" s="15"/>
    </row>
    <row r="98" spans="1:20">
      <c r="A98" s="4">
        <v>94</v>
      </c>
      <c r="B98" s="14"/>
      <c r="C98" s="15"/>
      <c r="D98" s="15"/>
      <c r="E98" s="16"/>
      <c r="F98" s="15"/>
      <c r="G98" s="16"/>
      <c r="H98" s="16"/>
      <c r="I98" s="14">
        <f t="shared" si="1"/>
        <v>0</v>
      </c>
      <c r="J98" s="15"/>
      <c r="K98" s="15"/>
      <c r="L98" s="15"/>
      <c r="M98" s="15"/>
      <c r="N98" s="15"/>
      <c r="O98" s="15"/>
      <c r="P98" s="21"/>
      <c r="Q98" s="15"/>
      <c r="R98" s="15"/>
      <c r="S98" s="15"/>
      <c r="T98" s="15"/>
    </row>
    <row r="99" spans="1:20">
      <c r="A99" s="4">
        <v>95</v>
      </c>
      <c r="B99" s="14"/>
      <c r="C99" s="15"/>
      <c r="D99" s="15"/>
      <c r="E99" s="16"/>
      <c r="F99" s="15"/>
      <c r="G99" s="16"/>
      <c r="H99" s="16"/>
      <c r="I99" s="14">
        <f t="shared" si="1"/>
        <v>0</v>
      </c>
      <c r="J99" s="15"/>
      <c r="K99" s="15"/>
      <c r="L99" s="15"/>
      <c r="M99" s="15"/>
      <c r="N99" s="15"/>
      <c r="O99" s="15"/>
      <c r="P99" s="21"/>
      <c r="Q99" s="15"/>
      <c r="R99" s="15"/>
      <c r="S99" s="15"/>
      <c r="T99" s="15"/>
    </row>
    <row r="100" spans="1:20">
      <c r="A100" s="4">
        <v>96</v>
      </c>
      <c r="B100" s="14"/>
      <c r="C100" s="15"/>
      <c r="D100" s="15"/>
      <c r="E100" s="16"/>
      <c r="F100" s="15"/>
      <c r="G100" s="16"/>
      <c r="H100" s="16"/>
      <c r="I100" s="14">
        <f t="shared" si="1"/>
        <v>0</v>
      </c>
      <c r="J100" s="15"/>
      <c r="K100" s="15"/>
      <c r="L100" s="15"/>
      <c r="M100" s="15"/>
      <c r="N100" s="15"/>
      <c r="O100" s="15"/>
      <c r="P100" s="21"/>
      <c r="Q100" s="15"/>
      <c r="R100" s="15"/>
      <c r="S100" s="15"/>
      <c r="T100" s="15"/>
    </row>
    <row r="101" spans="1:20">
      <c r="A101" s="4">
        <v>97</v>
      </c>
      <c r="B101" s="14"/>
      <c r="C101" s="15"/>
      <c r="D101" s="15"/>
      <c r="E101" s="16"/>
      <c r="F101" s="15"/>
      <c r="G101" s="16"/>
      <c r="H101" s="16"/>
      <c r="I101" s="14">
        <f t="shared" si="1"/>
        <v>0</v>
      </c>
      <c r="J101" s="15"/>
      <c r="K101" s="15"/>
      <c r="L101" s="15"/>
      <c r="M101" s="15"/>
      <c r="N101" s="15"/>
      <c r="O101" s="15"/>
      <c r="P101" s="21"/>
      <c r="Q101" s="15"/>
      <c r="R101" s="15"/>
      <c r="S101" s="15"/>
      <c r="T101" s="15"/>
    </row>
    <row r="102" spans="1:20">
      <c r="A102" s="4">
        <v>98</v>
      </c>
      <c r="B102" s="14"/>
      <c r="C102" s="15"/>
      <c r="D102" s="15"/>
      <c r="E102" s="16"/>
      <c r="F102" s="15"/>
      <c r="G102" s="16"/>
      <c r="H102" s="16"/>
      <c r="I102" s="14">
        <f t="shared" si="1"/>
        <v>0</v>
      </c>
      <c r="J102" s="15"/>
      <c r="K102" s="15"/>
      <c r="L102" s="15"/>
      <c r="M102" s="15"/>
      <c r="N102" s="15"/>
      <c r="O102" s="15"/>
      <c r="P102" s="21"/>
      <c r="Q102" s="15"/>
      <c r="R102" s="15"/>
      <c r="S102" s="15"/>
      <c r="T102" s="15"/>
    </row>
    <row r="103" spans="1:20">
      <c r="A103" s="4">
        <v>99</v>
      </c>
      <c r="B103" s="14"/>
      <c r="C103" s="15"/>
      <c r="D103" s="15"/>
      <c r="E103" s="16"/>
      <c r="F103" s="15"/>
      <c r="G103" s="16"/>
      <c r="H103" s="16"/>
      <c r="I103" s="14">
        <f t="shared" si="1"/>
        <v>0</v>
      </c>
      <c r="J103" s="15"/>
      <c r="K103" s="15"/>
      <c r="L103" s="15"/>
      <c r="M103" s="15"/>
      <c r="N103" s="15"/>
      <c r="O103" s="15"/>
      <c r="P103" s="21"/>
      <c r="Q103" s="15"/>
      <c r="R103" s="15"/>
      <c r="S103" s="15"/>
      <c r="T103" s="15"/>
    </row>
    <row r="104" spans="1:20">
      <c r="A104" s="4">
        <v>100</v>
      </c>
      <c r="B104" s="14"/>
      <c r="C104" s="15"/>
      <c r="D104" s="15"/>
      <c r="E104" s="16"/>
      <c r="F104" s="15"/>
      <c r="G104" s="16"/>
      <c r="H104" s="16"/>
      <c r="I104" s="14">
        <f t="shared" si="1"/>
        <v>0</v>
      </c>
      <c r="J104" s="15"/>
      <c r="K104" s="15"/>
      <c r="L104" s="15"/>
      <c r="M104" s="15"/>
      <c r="N104" s="15"/>
      <c r="O104" s="15"/>
      <c r="P104" s="21"/>
      <c r="Q104" s="15"/>
      <c r="R104" s="15"/>
      <c r="S104" s="15"/>
      <c r="T104" s="15"/>
    </row>
    <row r="105" spans="1:20">
      <c r="A105" s="4">
        <v>101</v>
      </c>
      <c r="B105" s="14"/>
      <c r="C105" s="15"/>
      <c r="D105" s="15"/>
      <c r="E105" s="16"/>
      <c r="F105" s="15"/>
      <c r="G105" s="16"/>
      <c r="H105" s="16"/>
      <c r="I105" s="14">
        <f t="shared" si="1"/>
        <v>0</v>
      </c>
      <c r="J105" s="15"/>
      <c r="K105" s="15"/>
      <c r="L105" s="15"/>
      <c r="M105" s="15"/>
      <c r="N105" s="15"/>
      <c r="O105" s="15"/>
      <c r="P105" s="21"/>
      <c r="Q105" s="15"/>
      <c r="R105" s="15"/>
      <c r="S105" s="15"/>
      <c r="T105" s="15"/>
    </row>
    <row r="106" spans="1:20">
      <c r="A106" s="4">
        <v>102</v>
      </c>
      <c r="B106" s="14"/>
      <c r="C106" s="15"/>
      <c r="D106" s="15"/>
      <c r="E106" s="16"/>
      <c r="F106" s="15"/>
      <c r="G106" s="16"/>
      <c r="H106" s="16"/>
      <c r="I106" s="14">
        <f t="shared" si="1"/>
        <v>0</v>
      </c>
      <c r="J106" s="15"/>
      <c r="K106" s="15"/>
      <c r="L106" s="15"/>
      <c r="M106" s="15"/>
      <c r="N106" s="15"/>
      <c r="O106" s="15"/>
      <c r="P106" s="21"/>
      <c r="Q106" s="15"/>
      <c r="R106" s="15"/>
      <c r="S106" s="15"/>
      <c r="T106" s="15"/>
    </row>
    <row r="107" spans="1:20">
      <c r="A107" s="4">
        <v>103</v>
      </c>
      <c r="B107" s="14"/>
      <c r="C107" s="15"/>
      <c r="D107" s="15"/>
      <c r="E107" s="16"/>
      <c r="F107" s="15"/>
      <c r="G107" s="16"/>
      <c r="H107" s="16"/>
      <c r="I107" s="14">
        <f t="shared" si="1"/>
        <v>0</v>
      </c>
      <c r="J107" s="15"/>
      <c r="K107" s="15"/>
      <c r="L107" s="15"/>
      <c r="M107" s="15"/>
      <c r="N107" s="15"/>
      <c r="O107" s="15"/>
      <c r="P107" s="21"/>
      <c r="Q107" s="15"/>
      <c r="R107" s="15"/>
      <c r="S107" s="15"/>
      <c r="T107" s="15"/>
    </row>
    <row r="108" spans="1:20">
      <c r="A108" s="4">
        <v>104</v>
      </c>
      <c r="B108" s="14"/>
      <c r="C108" s="15"/>
      <c r="D108" s="15"/>
      <c r="E108" s="16"/>
      <c r="F108" s="15"/>
      <c r="G108" s="16"/>
      <c r="H108" s="16"/>
      <c r="I108" s="14">
        <f t="shared" si="1"/>
        <v>0</v>
      </c>
      <c r="J108" s="15"/>
      <c r="K108" s="15"/>
      <c r="L108" s="15"/>
      <c r="M108" s="15"/>
      <c r="N108" s="15"/>
      <c r="O108" s="15"/>
      <c r="P108" s="21"/>
      <c r="Q108" s="15"/>
      <c r="R108" s="15"/>
      <c r="S108" s="15"/>
      <c r="T108" s="15"/>
    </row>
    <row r="109" spans="1:20">
      <c r="A109" s="4">
        <v>105</v>
      </c>
      <c r="B109" s="14"/>
      <c r="C109" s="15"/>
      <c r="D109" s="15"/>
      <c r="E109" s="16"/>
      <c r="F109" s="15"/>
      <c r="G109" s="16"/>
      <c r="H109" s="16"/>
      <c r="I109" s="14">
        <f t="shared" si="1"/>
        <v>0</v>
      </c>
      <c r="J109" s="15"/>
      <c r="K109" s="15"/>
      <c r="L109" s="15"/>
      <c r="M109" s="15"/>
      <c r="N109" s="15"/>
      <c r="O109" s="15"/>
      <c r="P109" s="21"/>
      <c r="Q109" s="15"/>
      <c r="R109" s="15"/>
      <c r="S109" s="15"/>
      <c r="T109" s="15"/>
    </row>
    <row r="110" spans="1:20">
      <c r="A110" s="4">
        <v>106</v>
      </c>
      <c r="B110" s="14"/>
      <c r="C110" s="15"/>
      <c r="D110" s="15"/>
      <c r="E110" s="16"/>
      <c r="F110" s="15"/>
      <c r="G110" s="16"/>
      <c r="H110" s="16"/>
      <c r="I110" s="14">
        <f t="shared" si="1"/>
        <v>0</v>
      </c>
      <c r="J110" s="15"/>
      <c r="K110" s="15"/>
      <c r="L110" s="15"/>
      <c r="M110" s="15"/>
      <c r="N110" s="15"/>
      <c r="O110" s="15"/>
      <c r="P110" s="21"/>
      <c r="Q110" s="15"/>
      <c r="R110" s="15"/>
      <c r="S110" s="15"/>
      <c r="T110" s="15"/>
    </row>
    <row r="111" spans="1:20">
      <c r="A111" s="4">
        <v>107</v>
      </c>
      <c r="B111" s="14"/>
      <c r="C111" s="15"/>
      <c r="D111" s="15"/>
      <c r="E111" s="16"/>
      <c r="F111" s="15"/>
      <c r="G111" s="16"/>
      <c r="H111" s="16"/>
      <c r="I111" s="14">
        <f t="shared" si="1"/>
        <v>0</v>
      </c>
      <c r="J111" s="15"/>
      <c r="K111" s="15"/>
      <c r="L111" s="15"/>
      <c r="M111" s="15"/>
      <c r="N111" s="15"/>
      <c r="O111" s="15"/>
      <c r="P111" s="21"/>
      <c r="Q111" s="15"/>
      <c r="R111" s="15"/>
      <c r="S111" s="15"/>
      <c r="T111" s="15"/>
    </row>
    <row r="112" spans="1:20">
      <c r="A112" s="4">
        <v>108</v>
      </c>
      <c r="B112" s="14"/>
      <c r="C112" s="15"/>
      <c r="D112" s="15"/>
      <c r="E112" s="16"/>
      <c r="F112" s="15"/>
      <c r="G112" s="16"/>
      <c r="H112" s="16"/>
      <c r="I112" s="14">
        <f t="shared" si="1"/>
        <v>0</v>
      </c>
      <c r="J112" s="15"/>
      <c r="K112" s="15"/>
      <c r="L112" s="15"/>
      <c r="M112" s="15"/>
      <c r="N112" s="15"/>
      <c r="O112" s="15"/>
      <c r="P112" s="21"/>
      <c r="Q112" s="15"/>
      <c r="R112" s="15"/>
      <c r="S112" s="15"/>
      <c r="T112" s="15"/>
    </row>
    <row r="113" spans="1:20">
      <c r="A113" s="4">
        <v>109</v>
      </c>
      <c r="B113" s="14"/>
      <c r="C113" s="15"/>
      <c r="D113" s="15"/>
      <c r="E113" s="16"/>
      <c r="F113" s="15"/>
      <c r="G113" s="16"/>
      <c r="H113" s="16"/>
      <c r="I113" s="14">
        <f t="shared" si="1"/>
        <v>0</v>
      </c>
      <c r="J113" s="15"/>
      <c r="K113" s="15"/>
      <c r="L113" s="15"/>
      <c r="M113" s="15"/>
      <c r="N113" s="15"/>
      <c r="O113" s="15"/>
      <c r="P113" s="21"/>
      <c r="Q113" s="15"/>
      <c r="R113" s="15"/>
      <c r="S113" s="15"/>
      <c r="T113" s="15"/>
    </row>
    <row r="114" spans="1:20">
      <c r="A114" s="4">
        <v>110</v>
      </c>
      <c r="B114" s="14"/>
      <c r="C114" s="15"/>
      <c r="D114" s="15"/>
      <c r="E114" s="16"/>
      <c r="F114" s="15"/>
      <c r="G114" s="16"/>
      <c r="H114" s="16"/>
      <c r="I114" s="14">
        <f t="shared" si="1"/>
        <v>0</v>
      </c>
      <c r="J114" s="15"/>
      <c r="K114" s="15"/>
      <c r="L114" s="15"/>
      <c r="M114" s="15"/>
      <c r="N114" s="15"/>
      <c r="O114" s="15"/>
      <c r="P114" s="21"/>
      <c r="Q114" s="15"/>
      <c r="R114" s="15"/>
      <c r="S114" s="15"/>
      <c r="T114" s="15"/>
    </row>
    <row r="115" spans="1:20">
      <c r="A115" s="4">
        <v>111</v>
      </c>
      <c r="B115" s="14"/>
      <c r="C115" s="15"/>
      <c r="D115" s="15"/>
      <c r="E115" s="16"/>
      <c r="F115" s="15"/>
      <c r="G115" s="16"/>
      <c r="H115" s="16"/>
      <c r="I115" s="14">
        <f t="shared" si="1"/>
        <v>0</v>
      </c>
      <c r="J115" s="15"/>
      <c r="K115" s="15"/>
      <c r="L115" s="15"/>
      <c r="M115" s="15"/>
      <c r="N115" s="15"/>
      <c r="O115" s="15"/>
      <c r="P115" s="21"/>
      <c r="Q115" s="15"/>
      <c r="R115" s="15"/>
      <c r="S115" s="15"/>
      <c r="T115" s="15"/>
    </row>
    <row r="116" spans="1:20">
      <c r="A116" s="4">
        <v>112</v>
      </c>
      <c r="B116" s="14"/>
      <c r="C116" s="15"/>
      <c r="D116" s="15"/>
      <c r="E116" s="16"/>
      <c r="F116" s="15"/>
      <c r="G116" s="16"/>
      <c r="H116" s="16"/>
      <c r="I116" s="14">
        <f t="shared" si="1"/>
        <v>0</v>
      </c>
      <c r="J116" s="15"/>
      <c r="K116" s="15"/>
      <c r="L116" s="15"/>
      <c r="M116" s="15"/>
      <c r="N116" s="15"/>
      <c r="O116" s="15"/>
      <c r="P116" s="21"/>
      <c r="Q116" s="15"/>
      <c r="R116" s="15"/>
      <c r="S116" s="15"/>
      <c r="T116" s="15"/>
    </row>
    <row r="117" spans="1:20">
      <c r="A117" s="4">
        <v>113</v>
      </c>
      <c r="B117" s="14"/>
      <c r="C117" s="15"/>
      <c r="D117" s="15"/>
      <c r="E117" s="16"/>
      <c r="F117" s="15"/>
      <c r="G117" s="16"/>
      <c r="H117" s="16"/>
      <c r="I117" s="14">
        <f t="shared" si="1"/>
        <v>0</v>
      </c>
      <c r="J117" s="15"/>
      <c r="K117" s="15"/>
      <c r="L117" s="15"/>
      <c r="M117" s="15"/>
      <c r="N117" s="15"/>
      <c r="O117" s="15"/>
      <c r="P117" s="21"/>
      <c r="Q117" s="15"/>
      <c r="R117" s="15"/>
      <c r="S117" s="15"/>
      <c r="T117" s="15"/>
    </row>
    <row r="118" spans="1:20">
      <c r="A118" s="4">
        <v>114</v>
      </c>
      <c r="B118" s="14"/>
      <c r="C118" s="15"/>
      <c r="D118" s="15"/>
      <c r="E118" s="16"/>
      <c r="F118" s="15"/>
      <c r="G118" s="16"/>
      <c r="H118" s="16"/>
      <c r="I118" s="14">
        <f t="shared" si="1"/>
        <v>0</v>
      </c>
      <c r="J118" s="15"/>
      <c r="K118" s="15"/>
      <c r="L118" s="15"/>
      <c r="M118" s="15"/>
      <c r="N118" s="15"/>
      <c r="O118" s="15"/>
      <c r="P118" s="21"/>
      <c r="Q118" s="15"/>
      <c r="R118" s="15"/>
      <c r="S118" s="15"/>
      <c r="T118" s="15"/>
    </row>
    <row r="119" spans="1:20">
      <c r="A119" s="4">
        <v>115</v>
      </c>
      <c r="B119" s="14"/>
      <c r="C119" s="15"/>
      <c r="D119" s="15"/>
      <c r="E119" s="16"/>
      <c r="F119" s="15"/>
      <c r="G119" s="16"/>
      <c r="H119" s="16"/>
      <c r="I119" s="14">
        <f t="shared" si="1"/>
        <v>0</v>
      </c>
      <c r="J119" s="15"/>
      <c r="K119" s="15"/>
      <c r="L119" s="15"/>
      <c r="M119" s="15"/>
      <c r="N119" s="15"/>
      <c r="O119" s="15"/>
      <c r="P119" s="21"/>
      <c r="Q119" s="15"/>
      <c r="R119" s="15"/>
      <c r="S119" s="15"/>
      <c r="T119" s="15"/>
    </row>
    <row r="120" spans="1:20">
      <c r="A120" s="4">
        <v>116</v>
      </c>
      <c r="B120" s="14"/>
      <c r="C120" s="15"/>
      <c r="D120" s="15"/>
      <c r="E120" s="16"/>
      <c r="F120" s="15"/>
      <c r="G120" s="16"/>
      <c r="H120" s="16"/>
      <c r="I120" s="14">
        <f t="shared" si="1"/>
        <v>0</v>
      </c>
      <c r="J120" s="15"/>
      <c r="K120" s="15"/>
      <c r="L120" s="15"/>
      <c r="M120" s="15"/>
      <c r="N120" s="15"/>
      <c r="O120" s="15"/>
      <c r="P120" s="21"/>
      <c r="Q120" s="15"/>
      <c r="R120" s="15"/>
      <c r="S120" s="15"/>
      <c r="T120" s="15"/>
    </row>
    <row r="121" spans="1:20">
      <c r="A121" s="4">
        <v>117</v>
      </c>
      <c r="B121" s="14"/>
      <c r="C121" s="15"/>
      <c r="D121" s="15"/>
      <c r="E121" s="16"/>
      <c r="F121" s="15"/>
      <c r="G121" s="16"/>
      <c r="H121" s="16"/>
      <c r="I121" s="14">
        <f t="shared" si="1"/>
        <v>0</v>
      </c>
      <c r="J121" s="15"/>
      <c r="K121" s="15"/>
      <c r="L121" s="15"/>
      <c r="M121" s="15"/>
      <c r="N121" s="15"/>
      <c r="O121" s="15"/>
      <c r="P121" s="21"/>
      <c r="Q121" s="15"/>
      <c r="R121" s="15"/>
      <c r="S121" s="15"/>
      <c r="T121" s="15"/>
    </row>
    <row r="122" spans="1:20">
      <c r="A122" s="4">
        <v>118</v>
      </c>
      <c r="B122" s="14"/>
      <c r="C122" s="15"/>
      <c r="D122" s="15"/>
      <c r="E122" s="16"/>
      <c r="F122" s="15"/>
      <c r="G122" s="16"/>
      <c r="H122" s="16"/>
      <c r="I122" s="14">
        <f t="shared" si="1"/>
        <v>0</v>
      </c>
      <c r="J122" s="15"/>
      <c r="K122" s="15"/>
      <c r="L122" s="15"/>
      <c r="M122" s="15"/>
      <c r="N122" s="15"/>
      <c r="O122" s="15"/>
      <c r="P122" s="21"/>
      <c r="Q122" s="15"/>
      <c r="R122" s="15"/>
      <c r="S122" s="15"/>
      <c r="T122" s="15"/>
    </row>
    <row r="123" spans="1:20">
      <c r="A123" s="4">
        <v>119</v>
      </c>
      <c r="B123" s="14"/>
      <c r="C123" s="15"/>
      <c r="D123" s="15"/>
      <c r="E123" s="16"/>
      <c r="F123" s="15"/>
      <c r="G123" s="16"/>
      <c r="H123" s="16"/>
      <c r="I123" s="14">
        <f t="shared" si="1"/>
        <v>0</v>
      </c>
      <c r="J123" s="15"/>
      <c r="K123" s="15"/>
      <c r="L123" s="15"/>
      <c r="M123" s="15"/>
      <c r="N123" s="15"/>
      <c r="O123" s="15"/>
      <c r="P123" s="21"/>
      <c r="Q123" s="15"/>
      <c r="R123" s="15"/>
      <c r="S123" s="15"/>
      <c r="T123" s="15"/>
    </row>
    <row r="124" spans="1:20">
      <c r="A124" s="4">
        <v>120</v>
      </c>
      <c r="B124" s="14"/>
      <c r="C124" s="15"/>
      <c r="D124" s="15"/>
      <c r="E124" s="16"/>
      <c r="F124" s="15"/>
      <c r="G124" s="16"/>
      <c r="H124" s="16"/>
      <c r="I124" s="14">
        <f t="shared" si="1"/>
        <v>0</v>
      </c>
      <c r="J124" s="15"/>
      <c r="K124" s="15"/>
      <c r="L124" s="15"/>
      <c r="M124" s="15"/>
      <c r="N124" s="15"/>
      <c r="O124" s="15"/>
      <c r="P124" s="21"/>
      <c r="Q124" s="15"/>
      <c r="R124" s="15"/>
      <c r="S124" s="15"/>
      <c r="T124" s="15"/>
    </row>
    <row r="125" spans="1:20">
      <c r="A125" s="4">
        <v>121</v>
      </c>
      <c r="B125" s="14"/>
      <c r="C125" s="15"/>
      <c r="D125" s="15"/>
      <c r="E125" s="16"/>
      <c r="F125" s="15"/>
      <c r="G125" s="16"/>
      <c r="H125" s="16"/>
      <c r="I125" s="14">
        <f t="shared" si="1"/>
        <v>0</v>
      </c>
      <c r="J125" s="15"/>
      <c r="K125" s="15"/>
      <c r="L125" s="15"/>
      <c r="M125" s="15"/>
      <c r="N125" s="15"/>
      <c r="O125" s="15"/>
      <c r="P125" s="21"/>
      <c r="Q125" s="15"/>
      <c r="R125" s="15"/>
      <c r="S125" s="15"/>
      <c r="T125" s="15"/>
    </row>
    <row r="126" spans="1:20">
      <c r="A126" s="4">
        <v>122</v>
      </c>
      <c r="B126" s="14"/>
      <c r="C126" s="15"/>
      <c r="D126" s="15"/>
      <c r="E126" s="16"/>
      <c r="F126" s="15"/>
      <c r="G126" s="16"/>
      <c r="H126" s="16"/>
      <c r="I126" s="14">
        <f t="shared" si="1"/>
        <v>0</v>
      </c>
      <c r="J126" s="15"/>
      <c r="K126" s="15"/>
      <c r="L126" s="15"/>
      <c r="M126" s="15"/>
      <c r="N126" s="15"/>
      <c r="O126" s="15"/>
      <c r="P126" s="21"/>
      <c r="Q126" s="15"/>
      <c r="R126" s="15"/>
      <c r="S126" s="15"/>
      <c r="T126" s="15"/>
    </row>
    <row r="127" spans="1:20">
      <c r="A127" s="4">
        <v>123</v>
      </c>
      <c r="B127" s="14"/>
      <c r="C127" s="15"/>
      <c r="D127" s="15"/>
      <c r="E127" s="16"/>
      <c r="F127" s="15"/>
      <c r="G127" s="16"/>
      <c r="H127" s="16"/>
      <c r="I127" s="14">
        <f t="shared" si="1"/>
        <v>0</v>
      </c>
      <c r="J127" s="15"/>
      <c r="K127" s="15"/>
      <c r="L127" s="15"/>
      <c r="M127" s="15"/>
      <c r="N127" s="15"/>
      <c r="O127" s="15"/>
      <c r="P127" s="21"/>
      <c r="Q127" s="15"/>
      <c r="R127" s="15"/>
      <c r="S127" s="15"/>
      <c r="T127" s="15"/>
    </row>
    <row r="128" spans="1:20">
      <c r="A128" s="4">
        <v>124</v>
      </c>
      <c r="B128" s="14"/>
      <c r="C128" s="15"/>
      <c r="D128" s="15"/>
      <c r="E128" s="16"/>
      <c r="F128" s="15"/>
      <c r="G128" s="16"/>
      <c r="H128" s="16"/>
      <c r="I128" s="14">
        <f t="shared" si="1"/>
        <v>0</v>
      </c>
      <c r="J128" s="15"/>
      <c r="K128" s="15"/>
      <c r="L128" s="15"/>
      <c r="M128" s="15"/>
      <c r="N128" s="15"/>
      <c r="O128" s="15"/>
      <c r="P128" s="21"/>
      <c r="Q128" s="15"/>
      <c r="R128" s="15"/>
      <c r="S128" s="15"/>
      <c r="T128" s="15"/>
    </row>
    <row r="129" spans="1:20">
      <c r="A129" s="4">
        <v>125</v>
      </c>
      <c r="B129" s="14"/>
      <c r="C129" s="15"/>
      <c r="D129" s="15"/>
      <c r="E129" s="16"/>
      <c r="F129" s="15"/>
      <c r="G129" s="16"/>
      <c r="H129" s="16"/>
      <c r="I129" s="14">
        <f t="shared" si="1"/>
        <v>0</v>
      </c>
      <c r="J129" s="15"/>
      <c r="K129" s="15"/>
      <c r="L129" s="15"/>
      <c r="M129" s="15"/>
      <c r="N129" s="15"/>
      <c r="O129" s="15"/>
      <c r="P129" s="21"/>
      <c r="Q129" s="15"/>
      <c r="R129" s="15"/>
      <c r="S129" s="15"/>
      <c r="T129" s="15"/>
    </row>
    <row r="130" spans="1:20">
      <c r="A130" s="4">
        <v>126</v>
      </c>
      <c r="B130" s="14"/>
      <c r="C130" s="15"/>
      <c r="D130" s="15"/>
      <c r="E130" s="16"/>
      <c r="F130" s="15"/>
      <c r="G130" s="16"/>
      <c r="H130" s="16"/>
      <c r="I130" s="14">
        <f t="shared" si="1"/>
        <v>0</v>
      </c>
      <c r="J130" s="15"/>
      <c r="K130" s="15"/>
      <c r="L130" s="15"/>
      <c r="M130" s="15"/>
      <c r="N130" s="15"/>
      <c r="O130" s="15"/>
      <c r="P130" s="21"/>
      <c r="Q130" s="15"/>
      <c r="R130" s="15"/>
      <c r="S130" s="15"/>
      <c r="T130" s="15"/>
    </row>
    <row r="131" spans="1:20">
      <c r="A131" s="4">
        <v>127</v>
      </c>
      <c r="B131" s="14"/>
      <c r="C131" s="15"/>
      <c r="D131" s="15"/>
      <c r="E131" s="16"/>
      <c r="F131" s="15"/>
      <c r="G131" s="16"/>
      <c r="H131" s="16"/>
      <c r="I131" s="14">
        <f t="shared" si="1"/>
        <v>0</v>
      </c>
      <c r="J131" s="15"/>
      <c r="K131" s="15"/>
      <c r="L131" s="15"/>
      <c r="M131" s="15"/>
      <c r="N131" s="15"/>
      <c r="O131" s="15"/>
      <c r="P131" s="21"/>
      <c r="Q131" s="15"/>
      <c r="R131" s="15"/>
      <c r="S131" s="15"/>
      <c r="T131" s="15"/>
    </row>
    <row r="132" spans="1:20">
      <c r="A132" s="4">
        <v>128</v>
      </c>
      <c r="B132" s="14"/>
      <c r="C132" s="15"/>
      <c r="D132" s="15"/>
      <c r="E132" s="16"/>
      <c r="F132" s="15"/>
      <c r="G132" s="16"/>
      <c r="H132" s="16"/>
      <c r="I132" s="14">
        <f t="shared" si="1"/>
        <v>0</v>
      </c>
      <c r="J132" s="15"/>
      <c r="K132" s="15"/>
      <c r="L132" s="15"/>
      <c r="M132" s="15"/>
      <c r="N132" s="15"/>
      <c r="O132" s="15"/>
      <c r="P132" s="21"/>
      <c r="Q132" s="15"/>
      <c r="R132" s="15"/>
      <c r="S132" s="15"/>
      <c r="T132" s="15"/>
    </row>
    <row r="133" spans="1:20">
      <c r="A133" s="4">
        <v>129</v>
      </c>
      <c r="B133" s="14"/>
      <c r="C133" s="15"/>
      <c r="D133" s="15"/>
      <c r="E133" s="16"/>
      <c r="F133" s="15"/>
      <c r="G133" s="16"/>
      <c r="H133" s="16"/>
      <c r="I133" s="14">
        <f t="shared" si="1"/>
        <v>0</v>
      </c>
      <c r="J133" s="15"/>
      <c r="K133" s="15"/>
      <c r="L133" s="15"/>
      <c r="M133" s="15"/>
      <c r="N133" s="15"/>
      <c r="O133" s="15"/>
      <c r="P133" s="21"/>
      <c r="Q133" s="15"/>
      <c r="R133" s="15"/>
      <c r="S133" s="15"/>
      <c r="T133" s="15"/>
    </row>
    <row r="134" spans="1:20">
      <c r="A134" s="4">
        <v>130</v>
      </c>
      <c r="B134" s="14"/>
      <c r="C134" s="15"/>
      <c r="D134" s="15"/>
      <c r="E134" s="16"/>
      <c r="F134" s="15"/>
      <c r="G134" s="16"/>
      <c r="H134" s="16"/>
      <c r="I134" s="14">
        <f t="shared" si="1"/>
        <v>0</v>
      </c>
      <c r="J134" s="15"/>
      <c r="K134" s="15"/>
      <c r="L134" s="15"/>
      <c r="M134" s="15"/>
      <c r="N134" s="15"/>
      <c r="O134" s="15"/>
      <c r="P134" s="21"/>
      <c r="Q134" s="15"/>
      <c r="R134" s="15"/>
      <c r="S134" s="15"/>
      <c r="T134" s="15"/>
    </row>
    <row r="135" spans="1:20">
      <c r="A135" s="4">
        <v>131</v>
      </c>
      <c r="B135" s="14"/>
      <c r="C135" s="15"/>
      <c r="D135" s="15"/>
      <c r="E135" s="16"/>
      <c r="F135" s="15"/>
      <c r="G135" s="16"/>
      <c r="H135" s="16"/>
      <c r="I135" s="14">
        <f t="shared" si="1"/>
        <v>0</v>
      </c>
      <c r="J135" s="15"/>
      <c r="K135" s="15"/>
      <c r="L135" s="15"/>
      <c r="M135" s="15"/>
      <c r="N135" s="15"/>
      <c r="O135" s="15"/>
      <c r="P135" s="21"/>
      <c r="Q135" s="15"/>
      <c r="R135" s="15"/>
      <c r="S135" s="15"/>
      <c r="T135" s="15"/>
    </row>
    <row r="136" spans="1:20">
      <c r="A136" s="4">
        <v>132</v>
      </c>
      <c r="B136" s="14"/>
      <c r="C136" s="15"/>
      <c r="D136" s="15"/>
      <c r="E136" s="16"/>
      <c r="F136" s="15"/>
      <c r="G136" s="16"/>
      <c r="H136" s="16"/>
      <c r="I136" s="14">
        <f t="shared" si="1"/>
        <v>0</v>
      </c>
      <c r="J136" s="15"/>
      <c r="K136" s="15"/>
      <c r="L136" s="15"/>
      <c r="M136" s="15"/>
      <c r="N136" s="15"/>
      <c r="O136" s="15"/>
      <c r="P136" s="21"/>
      <c r="Q136" s="15"/>
      <c r="R136" s="15"/>
      <c r="S136" s="15"/>
      <c r="T136" s="15"/>
    </row>
    <row r="137" spans="1:20">
      <c r="A137" s="4">
        <v>133</v>
      </c>
      <c r="B137" s="14"/>
      <c r="C137" s="15"/>
      <c r="D137" s="15"/>
      <c r="E137" s="16"/>
      <c r="F137" s="15"/>
      <c r="G137" s="16"/>
      <c r="H137" s="16"/>
      <c r="I137" s="14">
        <f t="shared" si="1"/>
        <v>0</v>
      </c>
      <c r="J137" s="15"/>
      <c r="K137" s="15"/>
      <c r="L137" s="15"/>
      <c r="M137" s="15"/>
      <c r="N137" s="15"/>
      <c r="O137" s="15"/>
      <c r="P137" s="21"/>
      <c r="Q137" s="15"/>
      <c r="R137" s="15"/>
      <c r="S137" s="15"/>
      <c r="T137" s="15"/>
    </row>
    <row r="138" spans="1:20">
      <c r="A138" s="4">
        <v>134</v>
      </c>
      <c r="B138" s="14"/>
      <c r="C138" s="15"/>
      <c r="D138" s="15"/>
      <c r="E138" s="16"/>
      <c r="F138" s="15"/>
      <c r="G138" s="16"/>
      <c r="H138" s="16"/>
      <c r="I138" s="14">
        <f t="shared" si="1"/>
        <v>0</v>
      </c>
      <c r="J138" s="15"/>
      <c r="K138" s="15"/>
      <c r="L138" s="15"/>
      <c r="M138" s="15"/>
      <c r="N138" s="15"/>
      <c r="O138" s="15"/>
      <c r="P138" s="21"/>
      <c r="Q138" s="15"/>
      <c r="R138" s="15"/>
      <c r="S138" s="15"/>
      <c r="T138" s="15"/>
    </row>
    <row r="139" spans="1:20">
      <c r="A139" s="4">
        <v>135</v>
      </c>
      <c r="B139" s="14"/>
      <c r="C139" s="15"/>
      <c r="D139" s="15"/>
      <c r="E139" s="16"/>
      <c r="F139" s="15"/>
      <c r="G139" s="16"/>
      <c r="H139" s="16"/>
      <c r="I139" s="14">
        <f t="shared" si="1"/>
        <v>0</v>
      </c>
      <c r="J139" s="15"/>
      <c r="K139" s="15"/>
      <c r="L139" s="15"/>
      <c r="M139" s="15"/>
      <c r="N139" s="15"/>
      <c r="O139" s="15"/>
      <c r="P139" s="21"/>
      <c r="Q139" s="15"/>
      <c r="R139" s="15"/>
      <c r="S139" s="15"/>
      <c r="T139" s="15"/>
    </row>
    <row r="140" spans="1:20">
      <c r="A140" s="4">
        <v>136</v>
      </c>
      <c r="B140" s="14"/>
      <c r="C140" s="15"/>
      <c r="D140" s="15"/>
      <c r="E140" s="16"/>
      <c r="F140" s="15"/>
      <c r="G140" s="16"/>
      <c r="H140" s="16"/>
      <c r="I140" s="14">
        <f t="shared" si="1"/>
        <v>0</v>
      </c>
      <c r="J140" s="15"/>
      <c r="K140" s="15"/>
      <c r="L140" s="15"/>
      <c r="M140" s="15"/>
      <c r="N140" s="15"/>
      <c r="O140" s="15"/>
      <c r="P140" s="21"/>
      <c r="Q140" s="15"/>
      <c r="R140" s="15"/>
      <c r="S140" s="15"/>
      <c r="T140" s="15"/>
    </row>
    <row r="141" spans="1:20">
      <c r="A141" s="4">
        <v>137</v>
      </c>
      <c r="B141" s="14"/>
      <c r="C141" s="15"/>
      <c r="D141" s="15"/>
      <c r="E141" s="16"/>
      <c r="F141" s="15"/>
      <c r="G141" s="16"/>
      <c r="H141" s="16"/>
      <c r="I141" s="14">
        <f t="shared" si="1"/>
        <v>0</v>
      </c>
      <c r="J141" s="15"/>
      <c r="K141" s="15"/>
      <c r="L141" s="15"/>
      <c r="M141" s="15"/>
      <c r="N141" s="15"/>
      <c r="O141" s="15"/>
      <c r="P141" s="21"/>
      <c r="Q141" s="15"/>
      <c r="R141" s="15"/>
      <c r="S141" s="15"/>
      <c r="T141" s="15"/>
    </row>
    <row r="142" spans="1:20">
      <c r="A142" s="4">
        <v>138</v>
      </c>
      <c r="B142" s="14"/>
      <c r="C142" s="15"/>
      <c r="D142" s="15"/>
      <c r="E142" s="16"/>
      <c r="F142" s="15"/>
      <c r="G142" s="16"/>
      <c r="H142" s="16"/>
      <c r="I142" s="14">
        <f t="shared" si="1"/>
        <v>0</v>
      </c>
      <c r="J142" s="15"/>
      <c r="K142" s="15"/>
      <c r="L142" s="15"/>
      <c r="M142" s="15"/>
      <c r="N142" s="15"/>
      <c r="O142" s="15"/>
      <c r="P142" s="21"/>
      <c r="Q142" s="15"/>
      <c r="R142" s="15"/>
      <c r="S142" s="15"/>
      <c r="T142" s="15"/>
    </row>
    <row r="143" spans="1:20">
      <c r="A143" s="4">
        <v>139</v>
      </c>
      <c r="B143" s="14"/>
      <c r="C143" s="15"/>
      <c r="D143" s="15"/>
      <c r="E143" s="16"/>
      <c r="F143" s="15"/>
      <c r="G143" s="16"/>
      <c r="H143" s="16"/>
      <c r="I143" s="14">
        <f t="shared" si="1"/>
        <v>0</v>
      </c>
      <c r="J143" s="15"/>
      <c r="K143" s="15"/>
      <c r="L143" s="15"/>
      <c r="M143" s="15"/>
      <c r="N143" s="15"/>
      <c r="O143" s="15"/>
      <c r="P143" s="21"/>
      <c r="Q143" s="15"/>
      <c r="R143" s="15"/>
      <c r="S143" s="15"/>
      <c r="T143" s="15"/>
    </row>
    <row r="144" spans="1:20">
      <c r="A144" s="4">
        <v>140</v>
      </c>
      <c r="B144" s="14"/>
      <c r="C144" s="15"/>
      <c r="D144" s="15"/>
      <c r="E144" s="16"/>
      <c r="F144" s="15"/>
      <c r="G144" s="16"/>
      <c r="H144" s="16"/>
      <c r="I144" s="14">
        <f t="shared" si="1"/>
        <v>0</v>
      </c>
      <c r="J144" s="15"/>
      <c r="K144" s="15"/>
      <c r="L144" s="15"/>
      <c r="M144" s="15"/>
      <c r="N144" s="15"/>
      <c r="O144" s="15"/>
      <c r="P144" s="21"/>
      <c r="Q144" s="15"/>
      <c r="R144" s="15"/>
      <c r="S144" s="15"/>
      <c r="T144" s="15"/>
    </row>
    <row r="145" spans="1:20">
      <c r="A145" s="4">
        <v>141</v>
      </c>
      <c r="B145" s="14"/>
      <c r="C145" s="15"/>
      <c r="D145" s="15"/>
      <c r="E145" s="16"/>
      <c r="F145" s="15"/>
      <c r="G145" s="16"/>
      <c r="H145" s="16"/>
      <c r="I145" s="14">
        <f t="shared" si="1"/>
        <v>0</v>
      </c>
      <c r="J145" s="15"/>
      <c r="K145" s="15"/>
      <c r="L145" s="15"/>
      <c r="M145" s="15"/>
      <c r="N145" s="15"/>
      <c r="O145" s="15"/>
      <c r="P145" s="21"/>
      <c r="Q145" s="15"/>
      <c r="R145" s="15"/>
      <c r="S145" s="15"/>
      <c r="T145" s="15"/>
    </row>
    <row r="146" spans="1:20">
      <c r="A146" s="4">
        <v>142</v>
      </c>
      <c r="B146" s="14"/>
      <c r="C146" s="15"/>
      <c r="D146" s="15"/>
      <c r="E146" s="16"/>
      <c r="F146" s="15"/>
      <c r="G146" s="16"/>
      <c r="H146" s="16"/>
      <c r="I146" s="14">
        <f t="shared" si="1"/>
        <v>0</v>
      </c>
      <c r="J146" s="15"/>
      <c r="K146" s="15"/>
      <c r="L146" s="15"/>
      <c r="M146" s="15"/>
      <c r="N146" s="15"/>
      <c r="O146" s="15"/>
      <c r="P146" s="21"/>
      <c r="Q146" s="15"/>
      <c r="R146" s="15"/>
      <c r="S146" s="15"/>
      <c r="T146" s="15"/>
    </row>
    <row r="147" spans="1:20">
      <c r="A147" s="4">
        <v>143</v>
      </c>
      <c r="B147" s="14"/>
      <c r="C147" s="15"/>
      <c r="D147" s="15"/>
      <c r="E147" s="16"/>
      <c r="F147" s="15"/>
      <c r="G147" s="16"/>
      <c r="H147" s="16"/>
      <c r="I147" s="14">
        <f t="shared" si="1"/>
        <v>0</v>
      </c>
      <c r="J147" s="15"/>
      <c r="K147" s="15"/>
      <c r="L147" s="15"/>
      <c r="M147" s="15"/>
      <c r="N147" s="15"/>
      <c r="O147" s="15"/>
      <c r="P147" s="21"/>
      <c r="Q147" s="15"/>
      <c r="R147" s="15"/>
      <c r="S147" s="15"/>
      <c r="T147" s="15"/>
    </row>
    <row r="148" spans="1:20">
      <c r="A148" s="4">
        <v>144</v>
      </c>
      <c r="B148" s="14"/>
      <c r="C148" s="15"/>
      <c r="D148" s="15"/>
      <c r="E148" s="16"/>
      <c r="F148" s="15"/>
      <c r="G148" s="16"/>
      <c r="H148" s="16"/>
      <c r="I148" s="14">
        <f t="shared" si="1"/>
        <v>0</v>
      </c>
      <c r="J148" s="15"/>
      <c r="K148" s="15"/>
      <c r="L148" s="15"/>
      <c r="M148" s="15"/>
      <c r="N148" s="15"/>
      <c r="O148" s="15"/>
      <c r="P148" s="21"/>
      <c r="Q148" s="15"/>
      <c r="R148" s="15"/>
      <c r="S148" s="15"/>
      <c r="T148" s="15"/>
    </row>
    <row r="149" spans="1:20">
      <c r="A149" s="4">
        <v>145</v>
      </c>
      <c r="B149" s="14"/>
      <c r="C149" s="15"/>
      <c r="D149" s="15"/>
      <c r="E149" s="16"/>
      <c r="F149" s="15"/>
      <c r="G149" s="16"/>
      <c r="H149" s="16"/>
      <c r="I149" s="14">
        <f t="shared" si="1"/>
        <v>0</v>
      </c>
      <c r="J149" s="15"/>
      <c r="K149" s="15"/>
      <c r="L149" s="15"/>
      <c r="M149" s="15"/>
      <c r="N149" s="15"/>
      <c r="O149" s="15"/>
      <c r="P149" s="21"/>
      <c r="Q149" s="15"/>
      <c r="R149" s="15"/>
      <c r="S149" s="15"/>
      <c r="T149" s="15"/>
    </row>
    <row r="150" spans="1:20">
      <c r="A150" s="4">
        <v>146</v>
      </c>
      <c r="B150" s="14"/>
      <c r="C150" s="15"/>
      <c r="D150" s="15"/>
      <c r="E150" s="16"/>
      <c r="F150" s="15"/>
      <c r="G150" s="16"/>
      <c r="H150" s="16"/>
      <c r="I150" s="14">
        <f t="shared" si="1"/>
        <v>0</v>
      </c>
      <c r="J150" s="15"/>
      <c r="K150" s="15"/>
      <c r="L150" s="15"/>
      <c r="M150" s="15"/>
      <c r="N150" s="15"/>
      <c r="O150" s="15"/>
      <c r="P150" s="21"/>
      <c r="Q150" s="15"/>
      <c r="R150" s="15"/>
      <c r="S150" s="15"/>
      <c r="T150" s="15"/>
    </row>
    <row r="151" spans="1:20">
      <c r="A151" s="4">
        <v>147</v>
      </c>
      <c r="B151" s="14"/>
      <c r="C151" s="15"/>
      <c r="D151" s="15"/>
      <c r="E151" s="16"/>
      <c r="F151" s="15"/>
      <c r="G151" s="16"/>
      <c r="H151" s="16"/>
      <c r="I151" s="14">
        <f t="shared" si="1"/>
        <v>0</v>
      </c>
      <c r="J151" s="15"/>
      <c r="K151" s="15"/>
      <c r="L151" s="15"/>
      <c r="M151" s="15"/>
      <c r="N151" s="15"/>
      <c r="O151" s="15"/>
      <c r="P151" s="21"/>
      <c r="Q151" s="15"/>
      <c r="R151" s="15"/>
      <c r="S151" s="15"/>
      <c r="T151" s="15"/>
    </row>
    <row r="152" spans="1:20">
      <c r="A152" s="4">
        <v>148</v>
      </c>
      <c r="B152" s="14"/>
      <c r="C152" s="15"/>
      <c r="D152" s="15"/>
      <c r="E152" s="16"/>
      <c r="F152" s="15"/>
      <c r="G152" s="16"/>
      <c r="H152" s="16"/>
      <c r="I152" s="14">
        <f t="shared" si="1"/>
        <v>0</v>
      </c>
      <c r="J152" s="15"/>
      <c r="K152" s="15"/>
      <c r="L152" s="15"/>
      <c r="M152" s="15"/>
      <c r="N152" s="15"/>
      <c r="O152" s="15"/>
      <c r="P152" s="21"/>
      <c r="Q152" s="15"/>
      <c r="R152" s="15"/>
      <c r="S152" s="15"/>
      <c r="T152" s="15"/>
    </row>
    <row r="153" spans="1:20">
      <c r="A153" s="4">
        <v>149</v>
      </c>
      <c r="B153" s="14"/>
      <c r="C153" s="15"/>
      <c r="D153" s="15"/>
      <c r="E153" s="16"/>
      <c r="F153" s="15"/>
      <c r="G153" s="16"/>
      <c r="H153" s="16"/>
      <c r="I153" s="14">
        <f t="shared" si="1"/>
        <v>0</v>
      </c>
      <c r="J153" s="15"/>
      <c r="K153" s="15"/>
      <c r="L153" s="15"/>
      <c r="M153" s="15"/>
      <c r="N153" s="15"/>
      <c r="O153" s="15"/>
      <c r="P153" s="21"/>
      <c r="Q153" s="15"/>
      <c r="R153" s="15"/>
      <c r="S153" s="15"/>
      <c r="T153" s="15"/>
    </row>
    <row r="154" spans="1:20">
      <c r="A154" s="4">
        <v>150</v>
      </c>
      <c r="B154" s="14"/>
      <c r="C154" s="15"/>
      <c r="D154" s="15"/>
      <c r="E154" s="16"/>
      <c r="F154" s="15"/>
      <c r="G154" s="16"/>
      <c r="H154" s="16"/>
      <c r="I154" s="14">
        <f t="shared" si="1"/>
        <v>0</v>
      </c>
      <c r="J154" s="15"/>
      <c r="K154" s="15"/>
      <c r="L154" s="15"/>
      <c r="M154" s="15"/>
      <c r="N154" s="15"/>
      <c r="O154" s="15"/>
      <c r="P154" s="21"/>
      <c r="Q154" s="15"/>
      <c r="R154" s="15"/>
      <c r="S154" s="15"/>
      <c r="T154" s="15"/>
    </row>
    <row r="155" spans="1:20">
      <c r="A155" s="4">
        <v>151</v>
      </c>
      <c r="B155" s="14"/>
      <c r="C155" s="15"/>
      <c r="D155" s="15"/>
      <c r="E155" s="16"/>
      <c r="F155" s="15"/>
      <c r="G155" s="16"/>
      <c r="H155" s="16"/>
      <c r="I155" s="14">
        <f t="shared" si="1"/>
        <v>0</v>
      </c>
      <c r="J155" s="15"/>
      <c r="K155" s="15"/>
      <c r="L155" s="15"/>
      <c r="M155" s="15"/>
      <c r="N155" s="15"/>
      <c r="O155" s="15"/>
      <c r="P155" s="21"/>
      <c r="Q155" s="15"/>
      <c r="R155" s="15"/>
      <c r="S155" s="15"/>
      <c r="T155" s="15"/>
    </row>
    <row r="156" spans="1:20">
      <c r="A156" s="4">
        <v>152</v>
      </c>
      <c r="B156" s="14"/>
      <c r="C156" s="15"/>
      <c r="D156" s="15"/>
      <c r="E156" s="16"/>
      <c r="F156" s="15"/>
      <c r="G156" s="16"/>
      <c r="H156" s="16"/>
      <c r="I156" s="14">
        <f t="shared" si="1"/>
        <v>0</v>
      </c>
      <c r="J156" s="15"/>
      <c r="K156" s="15"/>
      <c r="L156" s="15"/>
      <c r="M156" s="15"/>
      <c r="N156" s="15"/>
      <c r="O156" s="15"/>
      <c r="P156" s="21"/>
      <c r="Q156" s="15"/>
      <c r="R156" s="15"/>
      <c r="S156" s="15"/>
      <c r="T156" s="15"/>
    </row>
    <row r="157" spans="1:20">
      <c r="A157" s="4">
        <v>153</v>
      </c>
      <c r="B157" s="14"/>
      <c r="C157" s="15"/>
      <c r="D157" s="15"/>
      <c r="E157" s="16"/>
      <c r="F157" s="15"/>
      <c r="G157" s="16"/>
      <c r="H157" s="16"/>
      <c r="I157" s="14">
        <f t="shared" si="1"/>
        <v>0</v>
      </c>
      <c r="J157" s="15"/>
      <c r="K157" s="15"/>
      <c r="L157" s="15"/>
      <c r="M157" s="15"/>
      <c r="N157" s="15"/>
      <c r="O157" s="15"/>
      <c r="P157" s="21"/>
      <c r="Q157" s="15"/>
      <c r="R157" s="15"/>
      <c r="S157" s="15"/>
      <c r="T157" s="15"/>
    </row>
    <row r="158" spans="1:20">
      <c r="A158" s="4">
        <v>154</v>
      </c>
      <c r="B158" s="14"/>
      <c r="C158" s="15"/>
      <c r="D158" s="15"/>
      <c r="E158" s="16"/>
      <c r="F158" s="15"/>
      <c r="G158" s="16"/>
      <c r="H158" s="16"/>
      <c r="I158" s="14">
        <f t="shared" si="1"/>
        <v>0</v>
      </c>
      <c r="J158" s="15"/>
      <c r="K158" s="15"/>
      <c r="L158" s="15"/>
      <c r="M158" s="15"/>
      <c r="N158" s="15"/>
      <c r="O158" s="15"/>
      <c r="P158" s="21"/>
      <c r="Q158" s="15"/>
      <c r="R158" s="15"/>
      <c r="S158" s="15"/>
      <c r="T158" s="15"/>
    </row>
    <row r="159" spans="1:20">
      <c r="A159" s="4">
        <v>155</v>
      </c>
      <c r="B159" s="14"/>
      <c r="C159" s="15"/>
      <c r="D159" s="15"/>
      <c r="E159" s="16"/>
      <c r="F159" s="15"/>
      <c r="G159" s="16"/>
      <c r="H159" s="16"/>
      <c r="I159" s="14">
        <f t="shared" si="1"/>
        <v>0</v>
      </c>
      <c r="J159" s="15"/>
      <c r="K159" s="15"/>
      <c r="L159" s="15"/>
      <c r="M159" s="15"/>
      <c r="N159" s="15"/>
      <c r="O159" s="15"/>
      <c r="P159" s="21"/>
      <c r="Q159" s="15"/>
      <c r="R159" s="15"/>
      <c r="S159" s="15"/>
      <c r="T159" s="15"/>
    </row>
    <row r="160" spans="1:20">
      <c r="A160" s="4">
        <v>156</v>
      </c>
      <c r="B160" s="14"/>
      <c r="C160" s="15"/>
      <c r="D160" s="15"/>
      <c r="E160" s="16"/>
      <c r="F160" s="15"/>
      <c r="G160" s="16"/>
      <c r="H160" s="16"/>
      <c r="I160" s="14">
        <f t="shared" si="1"/>
        <v>0</v>
      </c>
      <c r="J160" s="15"/>
      <c r="K160" s="15"/>
      <c r="L160" s="15"/>
      <c r="M160" s="15"/>
      <c r="N160" s="15"/>
      <c r="O160" s="15"/>
      <c r="P160" s="21"/>
      <c r="Q160" s="15"/>
      <c r="R160" s="15"/>
      <c r="S160" s="15"/>
      <c r="T160" s="15"/>
    </row>
    <row r="161" spans="1:20">
      <c r="A161" s="4">
        <v>157</v>
      </c>
      <c r="B161" s="14"/>
      <c r="C161" s="15"/>
      <c r="D161" s="15"/>
      <c r="E161" s="16"/>
      <c r="F161" s="15"/>
      <c r="G161" s="16"/>
      <c r="H161" s="16"/>
      <c r="I161" s="14">
        <f t="shared" si="1"/>
        <v>0</v>
      </c>
      <c r="J161" s="15"/>
      <c r="K161" s="15"/>
      <c r="L161" s="15"/>
      <c r="M161" s="15"/>
      <c r="N161" s="15"/>
      <c r="O161" s="15"/>
      <c r="P161" s="21"/>
      <c r="Q161" s="15"/>
      <c r="R161" s="15"/>
      <c r="S161" s="15"/>
      <c r="T161" s="15"/>
    </row>
    <row r="162" spans="1:20">
      <c r="A162" s="4">
        <v>158</v>
      </c>
      <c r="B162" s="14"/>
      <c r="C162" s="15"/>
      <c r="D162" s="15"/>
      <c r="E162" s="16"/>
      <c r="F162" s="15"/>
      <c r="G162" s="16"/>
      <c r="H162" s="16"/>
      <c r="I162" s="14">
        <f t="shared" si="1"/>
        <v>0</v>
      </c>
      <c r="J162" s="15"/>
      <c r="K162" s="15"/>
      <c r="L162" s="15"/>
      <c r="M162" s="15"/>
      <c r="N162" s="15"/>
      <c r="O162" s="15"/>
      <c r="P162" s="21"/>
      <c r="Q162" s="15"/>
      <c r="R162" s="15"/>
      <c r="S162" s="15"/>
      <c r="T162" s="15"/>
    </row>
    <row r="163" spans="1:20">
      <c r="A163" s="4">
        <v>159</v>
      </c>
      <c r="B163" s="14"/>
      <c r="C163" s="15"/>
      <c r="D163" s="15"/>
      <c r="E163" s="16"/>
      <c r="F163" s="15"/>
      <c r="G163" s="16"/>
      <c r="H163" s="16"/>
      <c r="I163" s="14">
        <f t="shared" si="1"/>
        <v>0</v>
      </c>
      <c r="J163" s="15"/>
      <c r="K163" s="15"/>
      <c r="L163" s="15"/>
      <c r="M163" s="15"/>
      <c r="N163" s="15"/>
      <c r="O163" s="15"/>
      <c r="P163" s="21"/>
      <c r="Q163" s="15"/>
      <c r="R163" s="15"/>
      <c r="S163" s="15"/>
      <c r="T163" s="15"/>
    </row>
    <row r="164" spans="1:20">
      <c r="A164" s="4">
        <v>160</v>
      </c>
      <c r="B164" s="14"/>
      <c r="C164" s="15"/>
      <c r="D164" s="15"/>
      <c r="E164" s="16"/>
      <c r="F164" s="15"/>
      <c r="G164" s="16"/>
      <c r="H164" s="16"/>
      <c r="I164" s="14">
        <f t="shared" si="1"/>
        <v>0</v>
      </c>
      <c r="J164" s="15"/>
      <c r="K164" s="15"/>
      <c r="L164" s="15"/>
      <c r="M164" s="15"/>
      <c r="N164" s="15"/>
      <c r="O164" s="15"/>
      <c r="P164" s="21"/>
      <c r="Q164" s="15"/>
      <c r="R164" s="15"/>
      <c r="S164" s="15"/>
      <c r="T164" s="15"/>
    </row>
    <row r="165" spans="1:20">
      <c r="A165" s="18" t="s">
        <v>11</v>
      </c>
      <c r="B165" s="38"/>
      <c r="C165" s="18">
        <f>COUNTIFS(C5:C164,"*")</f>
        <v>84</v>
      </c>
      <c r="D165" s="18"/>
      <c r="E165" s="11"/>
      <c r="F165" s="18"/>
      <c r="G165" s="18">
        <f>SUM(G5:G164)</f>
        <v>4058</v>
      </c>
      <c r="H165" s="18">
        <f>SUM(H5:H164)</f>
        <v>3518</v>
      </c>
      <c r="I165" s="18">
        <f>SUM(I5:I164)</f>
        <v>7576</v>
      </c>
      <c r="J165" s="18"/>
      <c r="K165" s="18"/>
      <c r="L165" s="18"/>
      <c r="M165" s="18"/>
      <c r="N165" s="18"/>
      <c r="O165" s="18"/>
      <c r="P165" s="12"/>
      <c r="Q165" s="18"/>
      <c r="R165" s="18"/>
      <c r="S165" s="18"/>
      <c r="T165" s="10"/>
    </row>
    <row r="166" spans="1:20">
      <c r="A166" s="43" t="s">
        <v>66</v>
      </c>
      <c r="B166" s="9">
        <f>COUNTIF(B$5:B$164,"Team 1")</f>
        <v>42</v>
      </c>
      <c r="C166" s="43" t="s">
        <v>29</v>
      </c>
      <c r="D166" s="9">
        <f>COUNTIF(D5:D164,"Anganwadi")</f>
        <v>42</v>
      </c>
    </row>
    <row r="167" spans="1:20">
      <c r="A167" s="43" t="s">
        <v>67</v>
      </c>
      <c r="B167" s="9">
        <f>COUNTIF(B$6:B$164,"Team 2")</f>
        <v>42</v>
      </c>
      <c r="C167" s="43" t="s">
        <v>27</v>
      </c>
      <c r="D167" s="9">
        <f>COUNTIF(D5:D164,"School")</f>
        <v>42</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C3" sqref="C3:C4"/>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3" customWidth="1"/>
    <col min="6" max="6" width="17" style="1" customWidth="1"/>
    <col min="7" max="7" width="6.140625" style="13" customWidth="1"/>
    <col min="8" max="8" width="6.28515625" style="13"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32" t="s">
        <v>898</v>
      </c>
      <c r="B1" s="132"/>
      <c r="C1" s="132"/>
      <c r="D1" s="133"/>
      <c r="E1" s="133"/>
      <c r="F1" s="133"/>
      <c r="G1" s="133"/>
      <c r="H1" s="133"/>
      <c r="I1" s="133"/>
      <c r="J1" s="133"/>
      <c r="K1" s="133"/>
      <c r="L1" s="133"/>
      <c r="M1" s="133"/>
      <c r="N1" s="133"/>
      <c r="O1" s="133"/>
      <c r="P1" s="133"/>
      <c r="Q1" s="133"/>
      <c r="R1" s="133"/>
      <c r="S1" s="133"/>
    </row>
    <row r="2" spans="1:20">
      <c r="A2" s="136" t="s">
        <v>63</v>
      </c>
      <c r="B2" s="137"/>
      <c r="C2" s="137"/>
      <c r="D2" s="22">
        <v>43497</v>
      </c>
      <c r="E2" s="19"/>
      <c r="F2" s="19"/>
      <c r="G2" s="19"/>
      <c r="H2" s="19"/>
      <c r="I2" s="19"/>
      <c r="J2" s="19"/>
      <c r="K2" s="19"/>
      <c r="L2" s="19"/>
      <c r="M2" s="19"/>
      <c r="N2" s="19"/>
      <c r="O2" s="19"/>
      <c r="P2" s="19"/>
      <c r="Q2" s="19"/>
      <c r="R2" s="19"/>
      <c r="S2" s="19"/>
    </row>
    <row r="3" spans="1:20" ht="24" customHeight="1">
      <c r="A3" s="138" t="s">
        <v>14</v>
      </c>
      <c r="B3" s="134" t="s">
        <v>65</v>
      </c>
      <c r="C3" s="139" t="s">
        <v>7</v>
      </c>
      <c r="D3" s="139" t="s">
        <v>59</v>
      </c>
      <c r="E3" s="139" t="s">
        <v>16</v>
      </c>
      <c r="F3" s="140" t="s">
        <v>17</v>
      </c>
      <c r="G3" s="139" t="s">
        <v>8</v>
      </c>
      <c r="H3" s="139"/>
      <c r="I3" s="139"/>
      <c r="J3" s="139" t="s">
        <v>35</v>
      </c>
      <c r="K3" s="134" t="s">
        <v>37</v>
      </c>
      <c r="L3" s="134" t="s">
        <v>54</v>
      </c>
      <c r="M3" s="134" t="s">
        <v>55</v>
      </c>
      <c r="N3" s="134" t="s">
        <v>38</v>
      </c>
      <c r="O3" s="134" t="s">
        <v>39</v>
      </c>
      <c r="P3" s="138" t="s">
        <v>58</v>
      </c>
      <c r="Q3" s="139" t="s">
        <v>56</v>
      </c>
      <c r="R3" s="139" t="s">
        <v>36</v>
      </c>
      <c r="S3" s="139" t="s">
        <v>57</v>
      </c>
      <c r="T3" s="139" t="s">
        <v>13</v>
      </c>
    </row>
    <row r="4" spans="1:20" ht="25.5" customHeight="1">
      <c r="A4" s="138"/>
      <c r="B4" s="141"/>
      <c r="C4" s="139"/>
      <c r="D4" s="139"/>
      <c r="E4" s="139"/>
      <c r="F4" s="140"/>
      <c r="G4" s="20" t="s">
        <v>9</v>
      </c>
      <c r="H4" s="20" t="s">
        <v>10</v>
      </c>
      <c r="I4" s="20" t="s">
        <v>11</v>
      </c>
      <c r="J4" s="139"/>
      <c r="K4" s="135"/>
      <c r="L4" s="135"/>
      <c r="M4" s="135"/>
      <c r="N4" s="135"/>
      <c r="O4" s="135"/>
      <c r="P4" s="138"/>
      <c r="Q4" s="138"/>
      <c r="R4" s="139"/>
      <c r="S4" s="139"/>
      <c r="T4" s="139"/>
    </row>
    <row r="5" spans="1:20" s="54" customFormat="1">
      <c r="A5" s="4">
        <v>1</v>
      </c>
      <c r="B5" s="14" t="s">
        <v>66</v>
      </c>
      <c r="C5" s="60" t="s">
        <v>703</v>
      </c>
      <c r="D5" s="59" t="s">
        <v>27</v>
      </c>
      <c r="E5" s="59">
        <v>18110732404</v>
      </c>
      <c r="F5" s="55" t="s">
        <v>72</v>
      </c>
      <c r="G5" s="59">
        <v>36</v>
      </c>
      <c r="H5" s="59">
        <v>40</v>
      </c>
      <c r="I5" s="14">
        <f>+G5+H5</f>
        <v>76</v>
      </c>
      <c r="J5" s="59">
        <v>9859220739</v>
      </c>
      <c r="K5" s="60" t="s">
        <v>680</v>
      </c>
      <c r="L5" s="65" t="s">
        <v>370</v>
      </c>
      <c r="M5" s="65">
        <v>9613332481</v>
      </c>
      <c r="N5" s="65" t="s">
        <v>371</v>
      </c>
      <c r="O5" s="65">
        <v>9954958085</v>
      </c>
      <c r="P5" s="62">
        <v>43497</v>
      </c>
      <c r="Q5" s="59" t="s">
        <v>81</v>
      </c>
      <c r="R5" s="60">
        <v>62</v>
      </c>
      <c r="S5" s="59" t="s">
        <v>76</v>
      </c>
      <c r="T5" s="55"/>
    </row>
    <row r="6" spans="1:20" s="54" customFormat="1">
      <c r="A6" s="4">
        <v>2</v>
      </c>
      <c r="B6" s="14" t="s">
        <v>66</v>
      </c>
      <c r="C6" s="60" t="s">
        <v>704</v>
      </c>
      <c r="D6" s="59" t="s">
        <v>29</v>
      </c>
      <c r="E6" s="60"/>
      <c r="F6" s="55"/>
      <c r="G6" s="60">
        <v>31</v>
      </c>
      <c r="H6" s="60">
        <v>36</v>
      </c>
      <c r="I6" s="14">
        <f>+G6+H6</f>
        <v>67</v>
      </c>
      <c r="J6" s="63">
        <v>9859220739</v>
      </c>
      <c r="K6" s="60" t="s">
        <v>681</v>
      </c>
      <c r="L6" s="64" t="s">
        <v>701</v>
      </c>
      <c r="M6" s="65">
        <v>9508136938</v>
      </c>
      <c r="N6" s="64" t="s">
        <v>702</v>
      </c>
      <c r="O6" s="64">
        <v>9577761776</v>
      </c>
      <c r="P6" s="62">
        <v>43497</v>
      </c>
      <c r="Q6" s="59" t="s">
        <v>81</v>
      </c>
      <c r="R6" s="60">
        <v>60</v>
      </c>
      <c r="S6" s="59" t="s">
        <v>76</v>
      </c>
      <c r="T6" s="55"/>
    </row>
    <row r="7" spans="1:20" s="54" customFormat="1">
      <c r="A7" s="4">
        <v>3</v>
      </c>
      <c r="B7" s="14" t="s">
        <v>67</v>
      </c>
      <c r="C7" s="60" t="s">
        <v>705</v>
      </c>
      <c r="D7" s="59" t="s">
        <v>27</v>
      </c>
      <c r="E7" s="59">
        <v>18110708201</v>
      </c>
      <c r="F7" s="55" t="s">
        <v>72</v>
      </c>
      <c r="G7" s="59">
        <v>27</v>
      </c>
      <c r="H7" s="59">
        <v>31</v>
      </c>
      <c r="I7" s="14">
        <f t="shared" ref="I7:I70" si="0">+G7+H7</f>
        <v>58</v>
      </c>
      <c r="J7" s="59">
        <v>9508792213</v>
      </c>
      <c r="K7" s="59" t="s">
        <v>372</v>
      </c>
      <c r="L7" s="61" t="s">
        <v>222</v>
      </c>
      <c r="M7" s="61">
        <v>9706740536</v>
      </c>
      <c r="N7" s="61" t="s">
        <v>223</v>
      </c>
      <c r="O7" s="61">
        <v>9613538771</v>
      </c>
      <c r="P7" s="62">
        <v>43497</v>
      </c>
      <c r="Q7" s="59" t="s">
        <v>81</v>
      </c>
      <c r="R7" s="59">
        <v>39</v>
      </c>
      <c r="S7" s="59" t="s">
        <v>76</v>
      </c>
      <c r="T7" s="55"/>
    </row>
    <row r="8" spans="1:20" s="54" customFormat="1">
      <c r="A8" s="4">
        <v>4</v>
      </c>
      <c r="B8" s="14" t="s">
        <v>67</v>
      </c>
      <c r="C8" s="60" t="s">
        <v>102</v>
      </c>
      <c r="D8" s="59" t="s">
        <v>29</v>
      </c>
      <c r="E8" s="60"/>
      <c r="F8" s="55"/>
      <c r="G8" s="60">
        <v>28</v>
      </c>
      <c r="H8" s="60">
        <v>25</v>
      </c>
      <c r="I8" s="14">
        <f t="shared" si="0"/>
        <v>53</v>
      </c>
      <c r="J8" s="63">
        <v>9707925823</v>
      </c>
      <c r="K8" s="60" t="s">
        <v>776</v>
      </c>
      <c r="L8" s="61" t="s">
        <v>351</v>
      </c>
      <c r="M8" s="61">
        <v>7399489124</v>
      </c>
      <c r="N8" s="61" t="s">
        <v>352</v>
      </c>
      <c r="O8" s="61">
        <v>9613426287</v>
      </c>
      <c r="P8" s="62">
        <v>43497</v>
      </c>
      <c r="Q8" s="59" t="s">
        <v>81</v>
      </c>
      <c r="R8" s="60">
        <v>38</v>
      </c>
      <c r="S8" s="59" t="s">
        <v>76</v>
      </c>
      <c r="T8" s="55"/>
    </row>
    <row r="9" spans="1:20" s="54" customFormat="1">
      <c r="A9" s="4">
        <v>5</v>
      </c>
      <c r="B9" s="14" t="s">
        <v>66</v>
      </c>
      <c r="C9" s="60" t="s">
        <v>706</v>
      </c>
      <c r="D9" s="59" t="s">
        <v>27</v>
      </c>
      <c r="E9" s="59">
        <v>18110730602</v>
      </c>
      <c r="F9" s="55" t="s">
        <v>72</v>
      </c>
      <c r="G9" s="59">
        <v>22</v>
      </c>
      <c r="H9" s="59">
        <v>31</v>
      </c>
      <c r="I9" s="14">
        <f t="shared" si="0"/>
        <v>53</v>
      </c>
      <c r="J9" s="59">
        <v>9957134085</v>
      </c>
      <c r="K9" s="59" t="s">
        <v>372</v>
      </c>
      <c r="L9" s="61" t="s">
        <v>222</v>
      </c>
      <c r="M9" s="61">
        <v>9706740536</v>
      </c>
      <c r="N9" s="61" t="s">
        <v>223</v>
      </c>
      <c r="O9" s="61">
        <v>9613538771</v>
      </c>
      <c r="P9" s="62">
        <v>43498</v>
      </c>
      <c r="Q9" s="59" t="s">
        <v>75</v>
      </c>
      <c r="R9" s="59">
        <v>37</v>
      </c>
      <c r="S9" s="59" t="s">
        <v>76</v>
      </c>
      <c r="T9" s="55"/>
    </row>
    <row r="10" spans="1:20" s="54" customFormat="1">
      <c r="A10" s="4">
        <v>6</v>
      </c>
      <c r="B10" s="14" t="s">
        <v>66</v>
      </c>
      <c r="C10" s="60" t="s">
        <v>101</v>
      </c>
      <c r="D10" s="59" t="s">
        <v>29</v>
      </c>
      <c r="E10" s="60"/>
      <c r="F10" s="55"/>
      <c r="G10" s="60">
        <v>24</v>
      </c>
      <c r="H10" s="60">
        <v>33</v>
      </c>
      <c r="I10" s="14">
        <f t="shared" si="0"/>
        <v>57</v>
      </c>
      <c r="J10" s="63">
        <v>8822430096</v>
      </c>
      <c r="K10" s="59" t="s">
        <v>372</v>
      </c>
      <c r="L10" s="61" t="s">
        <v>222</v>
      </c>
      <c r="M10" s="61">
        <v>9706740536</v>
      </c>
      <c r="N10" s="61" t="s">
        <v>223</v>
      </c>
      <c r="O10" s="61">
        <v>9613538771</v>
      </c>
      <c r="P10" s="62">
        <v>43498</v>
      </c>
      <c r="Q10" s="59" t="s">
        <v>75</v>
      </c>
      <c r="R10" s="59">
        <v>36</v>
      </c>
      <c r="S10" s="59" t="s">
        <v>76</v>
      </c>
      <c r="T10" s="55"/>
    </row>
    <row r="11" spans="1:20" s="54" customFormat="1">
      <c r="A11" s="4">
        <v>7</v>
      </c>
      <c r="B11" s="14" t="s">
        <v>67</v>
      </c>
      <c r="C11" s="60" t="s">
        <v>707</v>
      </c>
      <c r="D11" s="59" t="s">
        <v>27</v>
      </c>
      <c r="E11" s="59">
        <v>18110725702</v>
      </c>
      <c r="F11" s="55" t="s">
        <v>72</v>
      </c>
      <c r="G11" s="59">
        <v>38</v>
      </c>
      <c r="H11" s="59">
        <v>32</v>
      </c>
      <c r="I11" s="14">
        <f t="shared" si="0"/>
        <v>70</v>
      </c>
      <c r="J11" s="59">
        <v>9954603031</v>
      </c>
      <c r="K11" s="59" t="s">
        <v>372</v>
      </c>
      <c r="L11" s="61" t="s">
        <v>222</v>
      </c>
      <c r="M11" s="61">
        <v>9706740536</v>
      </c>
      <c r="N11" s="61" t="s">
        <v>223</v>
      </c>
      <c r="O11" s="61">
        <v>9613538771</v>
      </c>
      <c r="P11" s="62">
        <v>43498</v>
      </c>
      <c r="Q11" s="59" t="s">
        <v>75</v>
      </c>
      <c r="R11" s="59">
        <v>38</v>
      </c>
      <c r="S11" s="59" t="s">
        <v>76</v>
      </c>
      <c r="T11" s="55"/>
    </row>
    <row r="12" spans="1:20" s="54" customFormat="1">
      <c r="A12" s="4">
        <v>8</v>
      </c>
      <c r="B12" s="14" t="s">
        <v>67</v>
      </c>
      <c r="C12" s="60" t="s">
        <v>708</v>
      </c>
      <c r="D12" s="59" t="s">
        <v>29</v>
      </c>
      <c r="E12" s="60"/>
      <c r="F12" s="55"/>
      <c r="G12" s="60">
        <v>30</v>
      </c>
      <c r="H12" s="60">
        <v>35</v>
      </c>
      <c r="I12" s="14">
        <f t="shared" si="0"/>
        <v>65</v>
      </c>
      <c r="J12" s="63">
        <v>9954451505</v>
      </c>
      <c r="K12" s="59" t="s">
        <v>372</v>
      </c>
      <c r="L12" s="61" t="s">
        <v>222</v>
      </c>
      <c r="M12" s="61">
        <v>9706740536</v>
      </c>
      <c r="N12" s="61" t="s">
        <v>223</v>
      </c>
      <c r="O12" s="61">
        <v>9613538771</v>
      </c>
      <c r="P12" s="62">
        <v>43498</v>
      </c>
      <c r="Q12" s="59" t="s">
        <v>75</v>
      </c>
      <c r="R12" s="59">
        <v>39</v>
      </c>
      <c r="S12" s="59" t="s">
        <v>76</v>
      </c>
      <c r="T12" s="55"/>
    </row>
    <row r="13" spans="1:20" s="54" customFormat="1">
      <c r="A13" s="4">
        <v>9</v>
      </c>
      <c r="B13" s="14" t="s">
        <v>66</v>
      </c>
      <c r="C13" s="60" t="s">
        <v>709</v>
      </c>
      <c r="D13" s="59" t="s">
        <v>27</v>
      </c>
      <c r="E13" s="59">
        <v>18110730401</v>
      </c>
      <c r="F13" s="55" t="s">
        <v>72</v>
      </c>
      <c r="G13" s="59">
        <v>28</v>
      </c>
      <c r="H13" s="59">
        <v>26</v>
      </c>
      <c r="I13" s="14">
        <f t="shared" si="0"/>
        <v>54</v>
      </c>
      <c r="J13" s="59">
        <v>943586601</v>
      </c>
      <c r="K13" s="59" t="s">
        <v>372</v>
      </c>
      <c r="L13" s="61" t="s">
        <v>222</v>
      </c>
      <c r="M13" s="61">
        <v>9706740536</v>
      </c>
      <c r="N13" s="61" t="s">
        <v>223</v>
      </c>
      <c r="O13" s="61">
        <v>9613538771</v>
      </c>
      <c r="P13" s="62">
        <v>43500</v>
      </c>
      <c r="Q13" s="59" t="s">
        <v>77</v>
      </c>
      <c r="R13" s="59">
        <v>35</v>
      </c>
      <c r="S13" s="59" t="s">
        <v>76</v>
      </c>
      <c r="T13" s="55"/>
    </row>
    <row r="14" spans="1:20" s="54" customFormat="1">
      <c r="A14" s="4">
        <v>10</v>
      </c>
      <c r="B14" s="14" t="s">
        <v>66</v>
      </c>
      <c r="C14" s="60" t="s">
        <v>100</v>
      </c>
      <c r="D14" s="59" t="s">
        <v>29</v>
      </c>
      <c r="E14" s="60"/>
      <c r="F14" s="55"/>
      <c r="G14" s="60">
        <v>30</v>
      </c>
      <c r="H14" s="60">
        <v>36</v>
      </c>
      <c r="I14" s="14">
        <f t="shared" si="0"/>
        <v>66</v>
      </c>
      <c r="J14" s="63">
        <v>8011906323</v>
      </c>
      <c r="K14" s="59" t="s">
        <v>372</v>
      </c>
      <c r="L14" s="61" t="s">
        <v>222</v>
      </c>
      <c r="M14" s="61">
        <v>9706740536</v>
      </c>
      <c r="N14" s="61" t="s">
        <v>223</v>
      </c>
      <c r="O14" s="61">
        <v>9613538771</v>
      </c>
      <c r="P14" s="62">
        <v>43500</v>
      </c>
      <c r="Q14" s="59" t="s">
        <v>77</v>
      </c>
      <c r="R14" s="59">
        <v>36</v>
      </c>
      <c r="S14" s="59" t="s">
        <v>76</v>
      </c>
      <c r="T14" s="55"/>
    </row>
    <row r="15" spans="1:20" s="54" customFormat="1">
      <c r="A15" s="4">
        <v>11</v>
      </c>
      <c r="B15" s="14" t="s">
        <v>67</v>
      </c>
      <c r="C15" s="60" t="s">
        <v>183</v>
      </c>
      <c r="D15" s="59" t="s">
        <v>27</v>
      </c>
      <c r="E15" s="59">
        <v>18110731302</v>
      </c>
      <c r="F15" s="55" t="s">
        <v>72</v>
      </c>
      <c r="G15" s="59">
        <v>36</v>
      </c>
      <c r="H15" s="59">
        <v>30</v>
      </c>
      <c r="I15" s="14">
        <f t="shared" si="0"/>
        <v>66</v>
      </c>
      <c r="J15" s="59">
        <v>9859265732</v>
      </c>
      <c r="K15" s="59" t="s">
        <v>372</v>
      </c>
      <c r="L15" s="61" t="s">
        <v>222</v>
      </c>
      <c r="M15" s="61">
        <v>9706740536</v>
      </c>
      <c r="N15" s="61" t="s">
        <v>223</v>
      </c>
      <c r="O15" s="61">
        <v>9613538771</v>
      </c>
      <c r="P15" s="62">
        <v>43500</v>
      </c>
      <c r="Q15" s="59" t="s">
        <v>77</v>
      </c>
      <c r="R15" s="59">
        <v>35</v>
      </c>
      <c r="S15" s="59" t="s">
        <v>76</v>
      </c>
      <c r="T15" s="55"/>
    </row>
    <row r="16" spans="1:20" s="54" customFormat="1">
      <c r="A16" s="4">
        <v>12</v>
      </c>
      <c r="B16" s="14" t="s">
        <v>67</v>
      </c>
      <c r="C16" s="60" t="s">
        <v>710</v>
      </c>
      <c r="D16" s="59" t="s">
        <v>29</v>
      </c>
      <c r="E16" s="60"/>
      <c r="F16" s="55"/>
      <c r="G16" s="60">
        <v>38</v>
      </c>
      <c r="H16" s="60">
        <v>40</v>
      </c>
      <c r="I16" s="14">
        <f t="shared" si="0"/>
        <v>78</v>
      </c>
      <c r="J16" s="63">
        <v>9613330267</v>
      </c>
      <c r="K16" s="60" t="s">
        <v>777</v>
      </c>
      <c r="L16" s="61" t="s">
        <v>222</v>
      </c>
      <c r="M16" s="61">
        <v>9706740536</v>
      </c>
      <c r="N16" s="61" t="s">
        <v>223</v>
      </c>
      <c r="O16" s="61">
        <v>9613538771</v>
      </c>
      <c r="P16" s="62">
        <v>43500</v>
      </c>
      <c r="Q16" s="59" t="s">
        <v>77</v>
      </c>
      <c r="R16" s="60">
        <v>37</v>
      </c>
      <c r="S16" s="59" t="s">
        <v>76</v>
      </c>
      <c r="T16" s="55"/>
    </row>
    <row r="17" spans="1:20" s="54" customFormat="1">
      <c r="A17" s="4">
        <v>13</v>
      </c>
      <c r="B17" s="14" t="s">
        <v>66</v>
      </c>
      <c r="C17" s="59" t="s">
        <v>711</v>
      </c>
      <c r="D17" s="59" t="s">
        <v>27</v>
      </c>
      <c r="E17" s="73" t="s">
        <v>712</v>
      </c>
      <c r="F17" s="55" t="s">
        <v>267</v>
      </c>
      <c r="G17" s="59">
        <v>32</v>
      </c>
      <c r="H17" s="59">
        <v>27</v>
      </c>
      <c r="I17" s="14">
        <f t="shared" si="0"/>
        <v>59</v>
      </c>
      <c r="J17" s="59">
        <v>9957475082</v>
      </c>
      <c r="K17" s="60" t="s">
        <v>680</v>
      </c>
      <c r="L17" s="65" t="s">
        <v>370</v>
      </c>
      <c r="M17" s="65">
        <v>9613332481</v>
      </c>
      <c r="N17" s="65" t="s">
        <v>371</v>
      </c>
      <c r="O17" s="65">
        <v>9954958085</v>
      </c>
      <c r="P17" s="62">
        <v>43501</v>
      </c>
      <c r="Q17" s="59" t="s">
        <v>78</v>
      </c>
      <c r="R17" s="60">
        <v>60</v>
      </c>
      <c r="S17" s="59" t="s">
        <v>76</v>
      </c>
      <c r="T17" s="55"/>
    </row>
    <row r="18" spans="1:20" s="54" customFormat="1">
      <c r="A18" s="4">
        <v>14</v>
      </c>
      <c r="B18" s="14" t="s">
        <v>66</v>
      </c>
      <c r="C18" s="60" t="s">
        <v>713</v>
      </c>
      <c r="D18" s="59" t="s">
        <v>29</v>
      </c>
      <c r="E18" s="60">
        <v>362</v>
      </c>
      <c r="F18" s="55"/>
      <c r="G18" s="60">
        <v>41</v>
      </c>
      <c r="H18" s="60">
        <v>36</v>
      </c>
      <c r="I18" s="14">
        <f t="shared" si="0"/>
        <v>77</v>
      </c>
      <c r="J18" s="63">
        <v>9577340796</v>
      </c>
      <c r="K18" s="60" t="s">
        <v>680</v>
      </c>
      <c r="L18" s="65" t="s">
        <v>370</v>
      </c>
      <c r="M18" s="65">
        <v>9613332481</v>
      </c>
      <c r="N18" s="65" t="s">
        <v>371</v>
      </c>
      <c r="O18" s="65">
        <v>9954958085</v>
      </c>
      <c r="P18" s="62">
        <v>43501</v>
      </c>
      <c r="Q18" s="59" t="s">
        <v>78</v>
      </c>
      <c r="R18" s="60">
        <v>60</v>
      </c>
      <c r="S18" s="59" t="s">
        <v>76</v>
      </c>
      <c r="T18" s="55"/>
    </row>
    <row r="19" spans="1:20" s="54" customFormat="1">
      <c r="A19" s="4">
        <v>15</v>
      </c>
      <c r="B19" s="14" t="s">
        <v>67</v>
      </c>
      <c r="C19" s="60" t="s">
        <v>714</v>
      </c>
      <c r="D19" s="59" t="s">
        <v>27</v>
      </c>
      <c r="E19" s="74" t="s">
        <v>715</v>
      </c>
      <c r="F19" s="55" t="s">
        <v>72</v>
      </c>
      <c r="G19" s="59">
        <v>19</v>
      </c>
      <c r="H19" s="59">
        <v>27</v>
      </c>
      <c r="I19" s="14">
        <f t="shared" si="0"/>
        <v>46</v>
      </c>
      <c r="J19" s="59">
        <v>9859241631</v>
      </c>
      <c r="K19" s="59" t="s">
        <v>685</v>
      </c>
      <c r="L19" s="68" t="s">
        <v>686</v>
      </c>
      <c r="M19" s="68">
        <v>9613332556</v>
      </c>
      <c r="N19" s="68" t="s">
        <v>778</v>
      </c>
      <c r="O19" s="68">
        <v>9577440442</v>
      </c>
      <c r="P19" s="62">
        <v>43501</v>
      </c>
      <c r="Q19" s="59" t="s">
        <v>78</v>
      </c>
      <c r="R19" s="59">
        <v>60</v>
      </c>
      <c r="S19" s="59" t="s">
        <v>76</v>
      </c>
      <c r="T19" s="55"/>
    </row>
    <row r="20" spans="1:20" s="54" customFormat="1">
      <c r="A20" s="4">
        <v>16</v>
      </c>
      <c r="B20" s="14" t="s">
        <v>67</v>
      </c>
      <c r="C20" s="60" t="s">
        <v>716</v>
      </c>
      <c r="D20" s="59" t="s">
        <v>29</v>
      </c>
      <c r="E20" s="60"/>
      <c r="F20" s="55"/>
      <c r="G20" s="60">
        <v>38</v>
      </c>
      <c r="H20" s="60">
        <v>39</v>
      </c>
      <c r="I20" s="14">
        <f t="shared" si="0"/>
        <v>77</v>
      </c>
      <c r="J20" s="63">
        <v>9613619222</v>
      </c>
      <c r="K20" s="60" t="s">
        <v>428</v>
      </c>
      <c r="L20" s="64" t="s">
        <v>560</v>
      </c>
      <c r="M20" s="65">
        <v>9859548166</v>
      </c>
      <c r="N20" s="64" t="s">
        <v>561</v>
      </c>
      <c r="O20" s="64">
        <v>7399700968</v>
      </c>
      <c r="P20" s="62">
        <v>43501</v>
      </c>
      <c r="Q20" s="59" t="s">
        <v>78</v>
      </c>
      <c r="R20" s="60">
        <v>49</v>
      </c>
      <c r="S20" s="59" t="s">
        <v>76</v>
      </c>
      <c r="T20" s="55"/>
    </row>
    <row r="21" spans="1:20" s="54" customFormat="1">
      <c r="A21" s="4">
        <v>17</v>
      </c>
      <c r="B21" s="14" t="s">
        <v>66</v>
      </c>
      <c r="C21" s="60" t="s">
        <v>717</v>
      </c>
      <c r="D21" s="59" t="s">
        <v>27</v>
      </c>
      <c r="E21" s="59">
        <v>18110715901</v>
      </c>
      <c r="F21" s="55" t="s">
        <v>72</v>
      </c>
      <c r="G21" s="59">
        <v>51</v>
      </c>
      <c r="H21" s="59">
        <v>50</v>
      </c>
      <c r="I21" s="14">
        <f t="shared" si="0"/>
        <v>101</v>
      </c>
      <c r="J21" s="59" t="s">
        <v>84</v>
      </c>
      <c r="K21" s="59" t="s">
        <v>685</v>
      </c>
      <c r="L21" s="68" t="s">
        <v>686</v>
      </c>
      <c r="M21" s="68">
        <v>9613332556</v>
      </c>
      <c r="N21" s="68" t="s">
        <v>778</v>
      </c>
      <c r="O21" s="68">
        <v>9577440442</v>
      </c>
      <c r="P21" s="62">
        <v>43502</v>
      </c>
      <c r="Q21" s="59" t="s">
        <v>79</v>
      </c>
      <c r="R21" s="59">
        <v>58</v>
      </c>
      <c r="S21" s="59" t="s">
        <v>76</v>
      </c>
      <c r="T21" s="55"/>
    </row>
    <row r="22" spans="1:20" s="54" customFormat="1">
      <c r="A22" s="4">
        <v>18</v>
      </c>
      <c r="B22" s="14" t="s">
        <v>66</v>
      </c>
      <c r="C22" s="60" t="s">
        <v>204</v>
      </c>
      <c r="D22" s="59" t="s">
        <v>29</v>
      </c>
      <c r="E22" s="60"/>
      <c r="F22" s="55"/>
      <c r="G22" s="60">
        <v>24</v>
      </c>
      <c r="H22" s="60">
        <v>35</v>
      </c>
      <c r="I22" s="14">
        <f t="shared" si="0"/>
        <v>59</v>
      </c>
      <c r="J22" s="63">
        <v>9613806312</v>
      </c>
      <c r="K22" s="60" t="s">
        <v>568</v>
      </c>
      <c r="L22" s="65" t="s">
        <v>569</v>
      </c>
      <c r="M22" s="65">
        <v>9401450999</v>
      </c>
      <c r="N22" s="64" t="s">
        <v>570</v>
      </c>
      <c r="O22" s="64">
        <v>8751962736</v>
      </c>
      <c r="P22" s="62">
        <v>43502</v>
      </c>
      <c r="Q22" s="59" t="s">
        <v>79</v>
      </c>
      <c r="R22" s="60">
        <v>61</v>
      </c>
      <c r="S22" s="59" t="s">
        <v>76</v>
      </c>
      <c r="T22" s="55"/>
    </row>
    <row r="23" spans="1:20" s="54" customFormat="1">
      <c r="A23" s="4">
        <v>19</v>
      </c>
      <c r="B23" s="14" t="s">
        <v>67</v>
      </c>
      <c r="C23" s="60" t="s">
        <v>718</v>
      </c>
      <c r="D23" s="59" t="s">
        <v>27</v>
      </c>
      <c r="E23" s="59">
        <v>18110716102</v>
      </c>
      <c r="F23" s="55" t="s">
        <v>72</v>
      </c>
      <c r="G23" s="59">
        <v>35</v>
      </c>
      <c r="H23" s="59">
        <v>40</v>
      </c>
      <c r="I23" s="14">
        <f t="shared" si="0"/>
        <v>75</v>
      </c>
      <c r="J23" s="59">
        <v>9854392598</v>
      </c>
      <c r="K23" s="59" t="s">
        <v>685</v>
      </c>
      <c r="L23" s="68" t="s">
        <v>686</v>
      </c>
      <c r="M23" s="68">
        <v>9613332556</v>
      </c>
      <c r="N23" s="68" t="s">
        <v>778</v>
      </c>
      <c r="O23" s="68">
        <v>9577440442</v>
      </c>
      <c r="P23" s="62">
        <v>43502</v>
      </c>
      <c r="Q23" s="59" t="s">
        <v>79</v>
      </c>
      <c r="R23" s="59">
        <v>58</v>
      </c>
      <c r="S23" s="59" t="s">
        <v>76</v>
      </c>
      <c r="T23" s="55"/>
    </row>
    <row r="24" spans="1:20" s="54" customFormat="1">
      <c r="A24" s="4">
        <v>20</v>
      </c>
      <c r="B24" s="14" t="s">
        <v>67</v>
      </c>
      <c r="C24" s="60" t="s">
        <v>719</v>
      </c>
      <c r="D24" s="59" t="s">
        <v>29</v>
      </c>
      <c r="E24" s="60">
        <v>164</v>
      </c>
      <c r="F24" s="55"/>
      <c r="G24" s="60">
        <v>37</v>
      </c>
      <c r="H24" s="60">
        <v>28</v>
      </c>
      <c r="I24" s="14">
        <f t="shared" si="0"/>
        <v>65</v>
      </c>
      <c r="J24" s="63">
        <v>9707433871</v>
      </c>
      <c r="K24" s="60" t="s">
        <v>779</v>
      </c>
      <c r="L24" s="65" t="s">
        <v>569</v>
      </c>
      <c r="M24" s="65">
        <v>9401450999</v>
      </c>
      <c r="N24" s="64" t="s">
        <v>570</v>
      </c>
      <c r="O24" s="64">
        <v>8751962736</v>
      </c>
      <c r="P24" s="62">
        <v>43502</v>
      </c>
      <c r="Q24" s="59" t="s">
        <v>79</v>
      </c>
      <c r="R24" s="60">
        <v>58</v>
      </c>
      <c r="S24" s="59" t="s">
        <v>76</v>
      </c>
      <c r="T24" s="55"/>
    </row>
    <row r="25" spans="1:20" s="54" customFormat="1">
      <c r="A25" s="4">
        <v>21</v>
      </c>
      <c r="B25" s="14" t="s">
        <v>66</v>
      </c>
      <c r="C25" s="60" t="s">
        <v>720</v>
      </c>
      <c r="D25" s="59" t="s">
        <v>27</v>
      </c>
      <c r="E25" s="59">
        <v>18110716101</v>
      </c>
      <c r="F25" s="55" t="s">
        <v>72</v>
      </c>
      <c r="G25" s="59">
        <v>42</v>
      </c>
      <c r="H25" s="59">
        <v>28</v>
      </c>
      <c r="I25" s="14">
        <f t="shared" si="0"/>
        <v>70</v>
      </c>
      <c r="J25" s="59">
        <v>9859604821</v>
      </c>
      <c r="K25" s="59" t="s">
        <v>685</v>
      </c>
      <c r="L25" s="68" t="s">
        <v>686</v>
      </c>
      <c r="M25" s="68">
        <v>9613332556</v>
      </c>
      <c r="N25" s="68" t="s">
        <v>778</v>
      </c>
      <c r="O25" s="68">
        <v>9577440442</v>
      </c>
      <c r="P25" s="62">
        <v>43503</v>
      </c>
      <c r="Q25" s="59" t="s">
        <v>80</v>
      </c>
      <c r="R25" s="59">
        <v>58</v>
      </c>
      <c r="S25" s="59" t="s">
        <v>76</v>
      </c>
      <c r="T25" s="55"/>
    </row>
    <row r="26" spans="1:20" s="54" customFormat="1">
      <c r="A26" s="4">
        <v>22</v>
      </c>
      <c r="B26" s="14" t="s">
        <v>66</v>
      </c>
      <c r="C26" s="60" t="s">
        <v>200</v>
      </c>
      <c r="D26" s="59" t="s">
        <v>29</v>
      </c>
      <c r="E26" s="60"/>
      <c r="F26" s="55"/>
      <c r="G26" s="60">
        <v>58</v>
      </c>
      <c r="H26" s="60">
        <v>64</v>
      </c>
      <c r="I26" s="14">
        <f t="shared" si="0"/>
        <v>122</v>
      </c>
      <c r="J26" s="63">
        <v>7399149821</v>
      </c>
      <c r="K26" s="60" t="s">
        <v>568</v>
      </c>
      <c r="L26" s="65" t="s">
        <v>569</v>
      </c>
      <c r="M26" s="65">
        <v>9401450999</v>
      </c>
      <c r="N26" s="64" t="s">
        <v>570</v>
      </c>
      <c r="O26" s="64">
        <v>8751962736</v>
      </c>
      <c r="P26" s="62">
        <v>43503</v>
      </c>
      <c r="Q26" s="59" t="s">
        <v>80</v>
      </c>
      <c r="R26" s="60">
        <v>59</v>
      </c>
      <c r="S26" s="59" t="s">
        <v>76</v>
      </c>
      <c r="T26" s="55"/>
    </row>
    <row r="27" spans="1:20" s="54" customFormat="1">
      <c r="A27" s="4">
        <v>23</v>
      </c>
      <c r="B27" s="14" t="s">
        <v>67</v>
      </c>
      <c r="C27" s="60" t="s">
        <v>721</v>
      </c>
      <c r="D27" s="59" t="s">
        <v>27</v>
      </c>
      <c r="E27" s="59">
        <v>18110716201</v>
      </c>
      <c r="F27" s="55" t="s">
        <v>72</v>
      </c>
      <c r="G27" s="59">
        <v>49</v>
      </c>
      <c r="H27" s="59">
        <v>46</v>
      </c>
      <c r="I27" s="14">
        <f t="shared" si="0"/>
        <v>95</v>
      </c>
      <c r="J27" s="59">
        <v>9854737424</v>
      </c>
      <c r="K27" s="59" t="s">
        <v>685</v>
      </c>
      <c r="L27" s="68" t="s">
        <v>686</v>
      </c>
      <c r="M27" s="68">
        <v>9613332556</v>
      </c>
      <c r="N27" s="68" t="s">
        <v>778</v>
      </c>
      <c r="O27" s="68">
        <v>9577440442</v>
      </c>
      <c r="P27" s="62">
        <v>43503</v>
      </c>
      <c r="Q27" s="59" t="s">
        <v>80</v>
      </c>
      <c r="R27" s="59">
        <v>60</v>
      </c>
      <c r="S27" s="59" t="s">
        <v>76</v>
      </c>
      <c r="T27" s="55"/>
    </row>
    <row r="28" spans="1:20" s="54" customFormat="1">
      <c r="A28" s="4">
        <v>24</v>
      </c>
      <c r="B28" s="14" t="s">
        <v>67</v>
      </c>
      <c r="C28" s="60" t="s">
        <v>98</v>
      </c>
      <c r="D28" s="59" t="s">
        <v>29</v>
      </c>
      <c r="E28" s="60"/>
      <c r="F28" s="55"/>
      <c r="G28" s="60">
        <v>24</v>
      </c>
      <c r="H28" s="60">
        <v>29</v>
      </c>
      <c r="I28" s="14">
        <f t="shared" si="0"/>
        <v>53</v>
      </c>
      <c r="J28" s="63">
        <v>9613908898</v>
      </c>
      <c r="K28" s="60" t="s">
        <v>568</v>
      </c>
      <c r="L28" s="65" t="s">
        <v>569</v>
      </c>
      <c r="M28" s="65">
        <v>9401450999</v>
      </c>
      <c r="N28" s="64" t="s">
        <v>570</v>
      </c>
      <c r="O28" s="64">
        <v>8751962736</v>
      </c>
      <c r="P28" s="62">
        <v>43503</v>
      </c>
      <c r="Q28" s="59" t="s">
        <v>80</v>
      </c>
      <c r="R28" s="60">
        <v>61</v>
      </c>
      <c r="S28" s="59" t="s">
        <v>76</v>
      </c>
      <c r="T28" s="55"/>
    </row>
    <row r="29" spans="1:20" s="54" customFormat="1">
      <c r="A29" s="4">
        <v>25</v>
      </c>
      <c r="B29" s="14" t="s">
        <v>66</v>
      </c>
      <c r="C29" s="60" t="s">
        <v>132</v>
      </c>
      <c r="D29" s="59" t="s">
        <v>27</v>
      </c>
      <c r="E29" s="59">
        <v>18110716001</v>
      </c>
      <c r="F29" s="55" t="s">
        <v>72</v>
      </c>
      <c r="G29" s="59">
        <v>50</v>
      </c>
      <c r="H29" s="59">
        <v>73</v>
      </c>
      <c r="I29" s="14">
        <f t="shared" si="0"/>
        <v>123</v>
      </c>
      <c r="J29" s="59">
        <v>7399764759</v>
      </c>
      <c r="K29" s="59" t="s">
        <v>685</v>
      </c>
      <c r="L29" s="68" t="s">
        <v>686</v>
      </c>
      <c r="M29" s="68">
        <v>9613332556</v>
      </c>
      <c r="N29" s="68" t="s">
        <v>778</v>
      </c>
      <c r="O29" s="68">
        <v>9577440442</v>
      </c>
      <c r="P29" s="62">
        <v>43504</v>
      </c>
      <c r="Q29" s="59" t="s">
        <v>81</v>
      </c>
      <c r="R29" s="59">
        <v>63</v>
      </c>
      <c r="S29" s="59" t="s">
        <v>76</v>
      </c>
      <c r="T29" s="55"/>
    </row>
    <row r="30" spans="1:20" s="54" customFormat="1">
      <c r="A30" s="4">
        <v>26</v>
      </c>
      <c r="B30" s="14" t="s">
        <v>66</v>
      </c>
      <c r="C30" s="60" t="s">
        <v>198</v>
      </c>
      <c r="D30" s="59" t="s">
        <v>29</v>
      </c>
      <c r="E30" s="60"/>
      <c r="F30" s="55"/>
      <c r="G30" s="60">
        <v>34</v>
      </c>
      <c r="H30" s="60">
        <v>36</v>
      </c>
      <c r="I30" s="14">
        <f t="shared" si="0"/>
        <v>70</v>
      </c>
      <c r="J30" s="63">
        <v>8876634724</v>
      </c>
      <c r="K30" s="60" t="s">
        <v>568</v>
      </c>
      <c r="L30" s="65" t="s">
        <v>569</v>
      </c>
      <c r="M30" s="65">
        <v>9401450999</v>
      </c>
      <c r="N30" s="64" t="s">
        <v>570</v>
      </c>
      <c r="O30" s="64">
        <v>8751962736</v>
      </c>
      <c r="P30" s="62">
        <v>43504</v>
      </c>
      <c r="Q30" s="59" t="s">
        <v>81</v>
      </c>
      <c r="R30" s="60">
        <v>62</v>
      </c>
      <c r="S30" s="59" t="s">
        <v>76</v>
      </c>
      <c r="T30" s="55"/>
    </row>
    <row r="31" spans="1:20" s="54" customFormat="1">
      <c r="A31" s="4">
        <v>27</v>
      </c>
      <c r="B31" s="14" t="s">
        <v>67</v>
      </c>
      <c r="C31" s="60" t="s">
        <v>722</v>
      </c>
      <c r="D31" s="59" t="s">
        <v>27</v>
      </c>
      <c r="E31" s="74" t="s">
        <v>723</v>
      </c>
      <c r="F31" s="55" t="s">
        <v>72</v>
      </c>
      <c r="G31" s="59">
        <v>43</v>
      </c>
      <c r="H31" s="59">
        <v>32</v>
      </c>
      <c r="I31" s="14">
        <f t="shared" si="0"/>
        <v>75</v>
      </c>
      <c r="J31" s="59">
        <v>7399413805</v>
      </c>
      <c r="K31" s="59" t="s">
        <v>685</v>
      </c>
      <c r="L31" s="68" t="s">
        <v>686</v>
      </c>
      <c r="M31" s="68">
        <v>9613332556</v>
      </c>
      <c r="N31" s="68" t="s">
        <v>778</v>
      </c>
      <c r="O31" s="68">
        <v>9577440442</v>
      </c>
      <c r="P31" s="62">
        <v>43504</v>
      </c>
      <c r="Q31" s="59" t="s">
        <v>81</v>
      </c>
      <c r="R31" s="59">
        <v>62</v>
      </c>
      <c r="S31" s="59" t="s">
        <v>76</v>
      </c>
      <c r="T31" s="55"/>
    </row>
    <row r="32" spans="1:20" s="54" customFormat="1">
      <c r="A32" s="4">
        <v>28</v>
      </c>
      <c r="B32" s="14" t="s">
        <v>67</v>
      </c>
      <c r="C32" s="60" t="s">
        <v>202</v>
      </c>
      <c r="D32" s="59" t="s">
        <v>29</v>
      </c>
      <c r="E32" s="60"/>
      <c r="F32" s="55"/>
      <c r="G32" s="60">
        <v>33</v>
      </c>
      <c r="H32" s="60">
        <v>25</v>
      </c>
      <c r="I32" s="14">
        <f t="shared" si="0"/>
        <v>58</v>
      </c>
      <c r="J32" s="63">
        <v>9859812414</v>
      </c>
      <c r="K32" s="60" t="s">
        <v>565</v>
      </c>
      <c r="L32" s="68" t="s">
        <v>686</v>
      </c>
      <c r="M32" s="68">
        <v>9613332556</v>
      </c>
      <c r="N32" s="68" t="s">
        <v>778</v>
      </c>
      <c r="O32" s="68">
        <v>9577440442</v>
      </c>
      <c r="P32" s="62">
        <v>43504</v>
      </c>
      <c r="Q32" s="59" t="s">
        <v>81</v>
      </c>
      <c r="R32" s="60">
        <v>61</v>
      </c>
      <c r="S32" s="59" t="s">
        <v>76</v>
      </c>
      <c r="T32" s="55"/>
    </row>
    <row r="33" spans="1:20" s="54" customFormat="1">
      <c r="A33" s="4">
        <v>29</v>
      </c>
      <c r="B33" s="14" t="s">
        <v>66</v>
      </c>
      <c r="C33" s="60" t="s">
        <v>724</v>
      </c>
      <c r="D33" s="59" t="s">
        <v>27</v>
      </c>
      <c r="E33" s="59">
        <v>18110734401</v>
      </c>
      <c r="F33" s="55" t="s">
        <v>72</v>
      </c>
      <c r="G33" s="59">
        <v>47</v>
      </c>
      <c r="H33" s="59">
        <v>45</v>
      </c>
      <c r="I33" s="14">
        <f t="shared" si="0"/>
        <v>92</v>
      </c>
      <c r="J33" s="59">
        <v>8749871615</v>
      </c>
      <c r="K33" s="59" t="s">
        <v>685</v>
      </c>
      <c r="L33" s="68" t="s">
        <v>686</v>
      </c>
      <c r="M33" s="68">
        <v>9613332556</v>
      </c>
      <c r="N33" s="68" t="s">
        <v>778</v>
      </c>
      <c r="O33" s="68">
        <v>9577440442</v>
      </c>
      <c r="P33" s="62">
        <v>43505</v>
      </c>
      <c r="Q33" s="59" t="s">
        <v>75</v>
      </c>
      <c r="R33" s="59">
        <v>55</v>
      </c>
      <c r="S33" s="59" t="s">
        <v>76</v>
      </c>
      <c r="T33" s="55"/>
    </row>
    <row r="34" spans="1:20" s="54" customFormat="1">
      <c r="A34" s="4">
        <v>30</v>
      </c>
      <c r="B34" s="14" t="s">
        <v>66</v>
      </c>
      <c r="C34" s="60" t="s">
        <v>725</v>
      </c>
      <c r="D34" s="59" t="s">
        <v>29</v>
      </c>
      <c r="E34" s="60"/>
      <c r="F34" s="55"/>
      <c r="G34" s="60">
        <v>25</v>
      </c>
      <c r="H34" s="60">
        <v>33</v>
      </c>
      <c r="I34" s="14">
        <f t="shared" si="0"/>
        <v>58</v>
      </c>
      <c r="J34" s="63">
        <v>8752848758</v>
      </c>
      <c r="K34" s="60" t="s">
        <v>565</v>
      </c>
      <c r="L34" s="68" t="s">
        <v>686</v>
      </c>
      <c r="M34" s="68">
        <v>9613332556</v>
      </c>
      <c r="N34" s="68" t="s">
        <v>778</v>
      </c>
      <c r="O34" s="68">
        <v>9577440442</v>
      </c>
      <c r="P34" s="62">
        <v>43505</v>
      </c>
      <c r="Q34" s="59" t="s">
        <v>75</v>
      </c>
      <c r="R34" s="60">
        <v>52</v>
      </c>
      <c r="S34" s="59" t="s">
        <v>76</v>
      </c>
      <c r="T34" s="55"/>
    </row>
    <row r="35" spans="1:20" s="54" customFormat="1">
      <c r="A35" s="4">
        <v>31</v>
      </c>
      <c r="B35" s="14" t="s">
        <v>67</v>
      </c>
      <c r="C35" s="60" t="s">
        <v>726</v>
      </c>
      <c r="D35" s="59" t="s">
        <v>27</v>
      </c>
      <c r="E35" s="59">
        <v>18110716301</v>
      </c>
      <c r="F35" s="55" t="s">
        <v>72</v>
      </c>
      <c r="G35" s="59">
        <v>42</v>
      </c>
      <c r="H35" s="59">
        <v>38</v>
      </c>
      <c r="I35" s="14">
        <f t="shared" si="0"/>
        <v>80</v>
      </c>
      <c r="J35" s="59">
        <v>9577149716</v>
      </c>
      <c r="K35" s="59" t="s">
        <v>685</v>
      </c>
      <c r="L35" s="68" t="s">
        <v>686</v>
      </c>
      <c r="M35" s="68">
        <v>9613332556</v>
      </c>
      <c r="N35" s="68" t="s">
        <v>778</v>
      </c>
      <c r="O35" s="68">
        <v>9577440442</v>
      </c>
      <c r="P35" s="62">
        <v>43505</v>
      </c>
      <c r="Q35" s="59" t="s">
        <v>75</v>
      </c>
      <c r="R35" s="59">
        <v>53</v>
      </c>
      <c r="S35" s="59" t="s">
        <v>76</v>
      </c>
      <c r="T35" s="55"/>
    </row>
    <row r="36" spans="1:20" s="54" customFormat="1">
      <c r="A36" s="4">
        <v>32</v>
      </c>
      <c r="B36" s="14" t="s">
        <v>67</v>
      </c>
      <c r="C36" s="60" t="s">
        <v>97</v>
      </c>
      <c r="D36" s="59" t="s">
        <v>29</v>
      </c>
      <c r="E36" s="60"/>
      <c r="F36" s="55"/>
      <c r="G36" s="60">
        <v>29</v>
      </c>
      <c r="H36" s="60">
        <v>43</v>
      </c>
      <c r="I36" s="14">
        <f t="shared" si="0"/>
        <v>72</v>
      </c>
      <c r="J36" s="63">
        <v>9859388647</v>
      </c>
      <c r="K36" s="60" t="s">
        <v>568</v>
      </c>
      <c r="L36" s="65" t="s">
        <v>569</v>
      </c>
      <c r="M36" s="65">
        <v>9401450999</v>
      </c>
      <c r="N36" s="64" t="s">
        <v>570</v>
      </c>
      <c r="O36" s="64">
        <v>8751962736</v>
      </c>
      <c r="P36" s="62">
        <v>43505</v>
      </c>
      <c r="Q36" s="59" t="s">
        <v>75</v>
      </c>
      <c r="R36" s="60">
        <v>65</v>
      </c>
      <c r="S36" s="59" t="s">
        <v>76</v>
      </c>
      <c r="T36" s="55"/>
    </row>
    <row r="37" spans="1:20" s="54" customFormat="1">
      <c r="A37" s="4">
        <v>33</v>
      </c>
      <c r="B37" s="14" t="s">
        <v>66</v>
      </c>
      <c r="C37" s="60" t="s">
        <v>727</v>
      </c>
      <c r="D37" s="59" t="s">
        <v>27</v>
      </c>
      <c r="E37" s="59">
        <v>18110715902</v>
      </c>
      <c r="F37" s="55" t="s">
        <v>267</v>
      </c>
      <c r="G37" s="59">
        <v>55</v>
      </c>
      <c r="H37" s="59">
        <v>65</v>
      </c>
      <c r="I37" s="14">
        <f t="shared" si="0"/>
        <v>120</v>
      </c>
      <c r="J37" s="59">
        <v>9854761171</v>
      </c>
      <c r="K37" s="59" t="s">
        <v>685</v>
      </c>
      <c r="L37" s="68" t="s">
        <v>686</v>
      </c>
      <c r="M37" s="68">
        <v>9613332556</v>
      </c>
      <c r="N37" s="68" t="s">
        <v>778</v>
      </c>
      <c r="O37" s="68">
        <v>9577440442</v>
      </c>
      <c r="P37" s="62">
        <v>43507</v>
      </c>
      <c r="Q37" s="59" t="s">
        <v>77</v>
      </c>
      <c r="R37" s="59">
        <v>59</v>
      </c>
      <c r="S37" s="59" t="s">
        <v>76</v>
      </c>
      <c r="T37" s="55"/>
    </row>
    <row r="38" spans="1:20" s="54" customFormat="1">
      <c r="A38" s="4">
        <v>34</v>
      </c>
      <c r="B38" s="14" t="s">
        <v>66</v>
      </c>
      <c r="C38" s="60" t="s">
        <v>199</v>
      </c>
      <c r="D38" s="59" t="s">
        <v>29</v>
      </c>
      <c r="E38" s="60"/>
      <c r="F38" s="55"/>
      <c r="G38" s="60">
        <v>48</v>
      </c>
      <c r="H38" s="60">
        <v>38</v>
      </c>
      <c r="I38" s="14">
        <f t="shared" si="0"/>
        <v>86</v>
      </c>
      <c r="J38" s="63">
        <v>9854621517</v>
      </c>
      <c r="K38" s="60" t="s">
        <v>565</v>
      </c>
      <c r="L38" s="68" t="s">
        <v>686</v>
      </c>
      <c r="M38" s="68">
        <v>9613332556</v>
      </c>
      <c r="N38" s="68" t="s">
        <v>778</v>
      </c>
      <c r="O38" s="68">
        <v>9577440442</v>
      </c>
      <c r="P38" s="62">
        <v>43507</v>
      </c>
      <c r="Q38" s="59" t="s">
        <v>77</v>
      </c>
      <c r="R38" s="60">
        <v>59</v>
      </c>
      <c r="S38" s="59" t="s">
        <v>76</v>
      </c>
      <c r="T38" s="55"/>
    </row>
    <row r="39" spans="1:20" s="54" customFormat="1">
      <c r="A39" s="4">
        <v>35</v>
      </c>
      <c r="B39" s="14" t="s">
        <v>67</v>
      </c>
      <c r="C39" s="60" t="s">
        <v>728</v>
      </c>
      <c r="D39" s="59" t="s">
        <v>27</v>
      </c>
      <c r="E39" s="74" t="s">
        <v>729</v>
      </c>
      <c r="F39" s="55" t="s">
        <v>267</v>
      </c>
      <c r="G39" s="59">
        <v>56</v>
      </c>
      <c r="H39" s="59">
        <v>30</v>
      </c>
      <c r="I39" s="14">
        <f t="shared" si="0"/>
        <v>86</v>
      </c>
      <c r="J39" s="59">
        <v>9613385502</v>
      </c>
      <c r="K39" s="59" t="s">
        <v>685</v>
      </c>
      <c r="L39" s="68" t="s">
        <v>686</v>
      </c>
      <c r="M39" s="68">
        <v>9613332556</v>
      </c>
      <c r="N39" s="68" t="s">
        <v>778</v>
      </c>
      <c r="O39" s="68">
        <v>9577440442</v>
      </c>
      <c r="P39" s="62">
        <v>43507</v>
      </c>
      <c r="Q39" s="59" t="s">
        <v>77</v>
      </c>
      <c r="R39" s="59">
        <v>58</v>
      </c>
      <c r="S39" s="59" t="s">
        <v>76</v>
      </c>
      <c r="T39" s="55"/>
    </row>
    <row r="40" spans="1:20" s="54" customFormat="1">
      <c r="A40" s="4">
        <v>36</v>
      </c>
      <c r="B40" s="14" t="s">
        <v>67</v>
      </c>
      <c r="C40" s="60" t="s">
        <v>201</v>
      </c>
      <c r="D40" s="59" t="s">
        <v>29</v>
      </c>
      <c r="E40" s="60"/>
      <c r="F40" s="55"/>
      <c r="G40" s="60">
        <v>39</v>
      </c>
      <c r="H40" s="60">
        <v>45</v>
      </c>
      <c r="I40" s="14">
        <f t="shared" si="0"/>
        <v>84</v>
      </c>
      <c r="J40" s="63">
        <v>9577949971</v>
      </c>
      <c r="K40" s="60" t="s">
        <v>568</v>
      </c>
      <c r="L40" s="65" t="s">
        <v>569</v>
      </c>
      <c r="M40" s="65">
        <v>9401450999</v>
      </c>
      <c r="N40" s="64" t="s">
        <v>570</v>
      </c>
      <c r="O40" s="64">
        <v>8751962736</v>
      </c>
      <c r="P40" s="62">
        <v>43507</v>
      </c>
      <c r="Q40" s="59" t="s">
        <v>77</v>
      </c>
      <c r="R40" s="60">
        <v>57</v>
      </c>
      <c r="S40" s="59" t="s">
        <v>76</v>
      </c>
      <c r="T40" s="55"/>
    </row>
    <row r="41" spans="1:20" s="54" customFormat="1">
      <c r="A41" s="4">
        <v>37</v>
      </c>
      <c r="B41" s="14" t="s">
        <v>66</v>
      </c>
      <c r="C41" s="60" t="s">
        <v>730</v>
      </c>
      <c r="D41" s="59" t="s">
        <v>27</v>
      </c>
      <c r="E41" s="59">
        <v>18110725701</v>
      </c>
      <c r="F41" s="55" t="s">
        <v>72</v>
      </c>
      <c r="G41" s="59">
        <v>22</v>
      </c>
      <c r="H41" s="59">
        <v>29</v>
      </c>
      <c r="I41" s="14">
        <f t="shared" si="0"/>
        <v>51</v>
      </c>
      <c r="J41" s="59">
        <v>9859172620</v>
      </c>
      <c r="K41" s="67" t="s">
        <v>679</v>
      </c>
      <c r="L41" s="64" t="s">
        <v>256</v>
      </c>
      <c r="M41" s="65">
        <v>9401451005</v>
      </c>
      <c r="N41" s="64" t="s">
        <v>257</v>
      </c>
      <c r="O41" s="64">
        <v>9613388345</v>
      </c>
      <c r="P41" s="62">
        <v>43508</v>
      </c>
      <c r="Q41" s="59" t="s">
        <v>78</v>
      </c>
      <c r="R41" s="60">
        <v>19</v>
      </c>
      <c r="S41" s="59" t="s">
        <v>76</v>
      </c>
      <c r="T41" s="55"/>
    </row>
    <row r="42" spans="1:20" s="54" customFormat="1">
      <c r="A42" s="4">
        <v>38</v>
      </c>
      <c r="B42" s="14" t="s">
        <v>66</v>
      </c>
      <c r="C42" s="60" t="s">
        <v>731</v>
      </c>
      <c r="D42" s="59" t="s">
        <v>29</v>
      </c>
      <c r="E42" s="60"/>
      <c r="F42" s="55"/>
      <c r="G42" s="60">
        <v>30</v>
      </c>
      <c r="H42" s="60">
        <v>29</v>
      </c>
      <c r="I42" s="14">
        <f t="shared" si="0"/>
        <v>59</v>
      </c>
      <c r="J42" s="63">
        <v>9854573339</v>
      </c>
      <c r="K42" s="67" t="s">
        <v>679</v>
      </c>
      <c r="L42" s="64" t="s">
        <v>256</v>
      </c>
      <c r="M42" s="65">
        <v>9401451005</v>
      </c>
      <c r="N42" s="64" t="s">
        <v>257</v>
      </c>
      <c r="O42" s="64">
        <v>9613388345</v>
      </c>
      <c r="P42" s="62">
        <v>43508</v>
      </c>
      <c r="Q42" s="59" t="s">
        <v>78</v>
      </c>
      <c r="R42" s="60">
        <v>16</v>
      </c>
      <c r="S42" s="59" t="s">
        <v>76</v>
      </c>
      <c r="T42" s="55"/>
    </row>
    <row r="43" spans="1:20" s="54" customFormat="1">
      <c r="A43" s="4">
        <v>39</v>
      </c>
      <c r="B43" s="14" t="s">
        <v>67</v>
      </c>
      <c r="C43" s="60" t="s">
        <v>732</v>
      </c>
      <c r="D43" s="59" t="s">
        <v>27</v>
      </c>
      <c r="E43" s="59">
        <v>1811072470</v>
      </c>
      <c r="F43" s="55" t="s">
        <v>74</v>
      </c>
      <c r="G43" s="59">
        <v>205</v>
      </c>
      <c r="H43" s="59">
        <v>106</v>
      </c>
      <c r="I43" s="14">
        <f t="shared" si="0"/>
        <v>311</v>
      </c>
      <c r="J43" s="59">
        <v>9434485147</v>
      </c>
      <c r="K43" s="67" t="s">
        <v>679</v>
      </c>
      <c r="L43" s="64" t="s">
        <v>256</v>
      </c>
      <c r="M43" s="65">
        <v>9401451005</v>
      </c>
      <c r="N43" s="64" t="s">
        <v>257</v>
      </c>
      <c r="O43" s="64">
        <v>9613388345</v>
      </c>
      <c r="P43" s="62">
        <v>43508</v>
      </c>
      <c r="Q43" s="59" t="s">
        <v>78</v>
      </c>
      <c r="R43" s="60">
        <v>18</v>
      </c>
      <c r="S43" s="59" t="s">
        <v>76</v>
      </c>
      <c r="T43" s="55"/>
    </row>
    <row r="44" spans="1:20" s="54" customFormat="1">
      <c r="A44" s="4">
        <v>40</v>
      </c>
      <c r="B44" s="14" t="s">
        <v>67</v>
      </c>
      <c r="C44" s="60" t="s">
        <v>733</v>
      </c>
      <c r="D44" s="59" t="s">
        <v>29</v>
      </c>
      <c r="E44" s="60"/>
      <c r="F44" s="55"/>
      <c r="G44" s="60">
        <v>28</v>
      </c>
      <c r="H44" s="60">
        <v>34</v>
      </c>
      <c r="I44" s="14">
        <f t="shared" si="0"/>
        <v>62</v>
      </c>
      <c r="J44" s="63">
        <v>7399908965</v>
      </c>
      <c r="K44" s="67" t="s">
        <v>679</v>
      </c>
      <c r="L44" s="64" t="s">
        <v>256</v>
      </c>
      <c r="M44" s="65">
        <v>9401451005</v>
      </c>
      <c r="N44" s="64" t="s">
        <v>257</v>
      </c>
      <c r="O44" s="64">
        <v>9613388345</v>
      </c>
      <c r="P44" s="62">
        <v>43508</v>
      </c>
      <c r="Q44" s="59" t="s">
        <v>78</v>
      </c>
      <c r="R44" s="60">
        <v>18</v>
      </c>
      <c r="S44" s="59" t="s">
        <v>76</v>
      </c>
      <c r="T44" s="55"/>
    </row>
    <row r="45" spans="1:20" s="54" customFormat="1">
      <c r="A45" s="4">
        <v>41</v>
      </c>
      <c r="B45" s="14" t="s">
        <v>66</v>
      </c>
      <c r="C45" s="60" t="s">
        <v>732</v>
      </c>
      <c r="D45" s="59" t="s">
        <v>27</v>
      </c>
      <c r="E45" s="59">
        <v>1811072470</v>
      </c>
      <c r="F45" s="55" t="s">
        <v>74</v>
      </c>
      <c r="G45" s="59">
        <v>205</v>
      </c>
      <c r="H45" s="59">
        <v>106</v>
      </c>
      <c r="I45" s="14">
        <f t="shared" si="0"/>
        <v>311</v>
      </c>
      <c r="J45" s="59">
        <v>9434485147</v>
      </c>
      <c r="K45" s="67" t="s">
        <v>679</v>
      </c>
      <c r="L45" s="64" t="s">
        <v>256</v>
      </c>
      <c r="M45" s="65">
        <v>9401451005</v>
      </c>
      <c r="N45" s="64" t="s">
        <v>257</v>
      </c>
      <c r="O45" s="64">
        <v>9613388345</v>
      </c>
      <c r="P45" s="62">
        <v>43509</v>
      </c>
      <c r="Q45" s="59" t="s">
        <v>79</v>
      </c>
      <c r="R45" s="60">
        <v>17</v>
      </c>
      <c r="S45" s="59" t="s">
        <v>76</v>
      </c>
      <c r="T45" s="55"/>
    </row>
    <row r="46" spans="1:20" s="54" customFormat="1">
      <c r="A46" s="4">
        <v>42</v>
      </c>
      <c r="B46" s="14" t="s">
        <v>66</v>
      </c>
      <c r="C46" s="60" t="s">
        <v>734</v>
      </c>
      <c r="D46" s="59" t="s">
        <v>29</v>
      </c>
      <c r="E46" s="60"/>
      <c r="F46" s="55"/>
      <c r="G46" s="60">
        <v>26</v>
      </c>
      <c r="H46" s="60">
        <v>27</v>
      </c>
      <c r="I46" s="14">
        <f t="shared" si="0"/>
        <v>53</v>
      </c>
      <c r="J46" s="63">
        <v>8011468866</v>
      </c>
      <c r="K46" s="67" t="s">
        <v>679</v>
      </c>
      <c r="L46" s="64" t="s">
        <v>256</v>
      </c>
      <c r="M46" s="65">
        <v>9401451005</v>
      </c>
      <c r="N46" s="64" t="s">
        <v>257</v>
      </c>
      <c r="O46" s="64">
        <v>9613388345</v>
      </c>
      <c r="P46" s="62">
        <v>43509</v>
      </c>
      <c r="Q46" s="59" t="s">
        <v>79</v>
      </c>
      <c r="R46" s="60">
        <v>18</v>
      </c>
      <c r="S46" s="59" t="s">
        <v>76</v>
      </c>
      <c r="T46" s="55"/>
    </row>
    <row r="47" spans="1:20" s="54" customFormat="1">
      <c r="A47" s="4">
        <v>43</v>
      </c>
      <c r="B47" s="14" t="s">
        <v>67</v>
      </c>
      <c r="C47" s="75" t="s">
        <v>735</v>
      </c>
      <c r="D47" s="59" t="s">
        <v>27</v>
      </c>
      <c r="E47" s="75">
        <v>18110717203</v>
      </c>
      <c r="F47" s="55" t="s">
        <v>72</v>
      </c>
      <c r="G47" s="59">
        <v>70</v>
      </c>
      <c r="H47" s="59">
        <v>65</v>
      </c>
      <c r="I47" s="14">
        <f t="shared" si="0"/>
        <v>135</v>
      </c>
      <c r="J47" s="75">
        <v>9859610100</v>
      </c>
      <c r="K47" s="59" t="s">
        <v>780</v>
      </c>
      <c r="L47" s="61" t="s">
        <v>607</v>
      </c>
      <c r="M47" s="65">
        <v>9854619787</v>
      </c>
      <c r="N47" s="70" t="s">
        <v>608</v>
      </c>
      <c r="O47" s="65">
        <v>9859286726</v>
      </c>
      <c r="P47" s="62">
        <v>43509</v>
      </c>
      <c r="Q47" s="59" t="s">
        <v>79</v>
      </c>
      <c r="R47" s="59">
        <v>40</v>
      </c>
      <c r="S47" s="59" t="s">
        <v>76</v>
      </c>
      <c r="T47" s="55"/>
    </row>
    <row r="48" spans="1:20" s="54" customFormat="1">
      <c r="A48" s="4">
        <v>44</v>
      </c>
      <c r="B48" s="14" t="s">
        <v>67</v>
      </c>
      <c r="C48" s="60" t="s">
        <v>736</v>
      </c>
      <c r="D48" s="59" t="s">
        <v>29</v>
      </c>
      <c r="E48" s="60">
        <v>249</v>
      </c>
      <c r="F48" s="55"/>
      <c r="G48" s="60">
        <v>18</v>
      </c>
      <c r="H48" s="60">
        <v>13</v>
      </c>
      <c r="I48" s="14">
        <f t="shared" si="0"/>
        <v>31</v>
      </c>
      <c r="J48" s="63">
        <v>9954788273</v>
      </c>
      <c r="K48" s="60" t="s">
        <v>577</v>
      </c>
      <c r="L48" s="61" t="s">
        <v>607</v>
      </c>
      <c r="M48" s="65">
        <v>9854619787</v>
      </c>
      <c r="N48" s="70" t="s">
        <v>608</v>
      </c>
      <c r="O48" s="65">
        <v>9859286726</v>
      </c>
      <c r="P48" s="62">
        <v>43509</v>
      </c>
      <c r="Q48" s="59" t="s">
        <v>79</v>
      </c>
      <c r="R48" s="60">
        <v>40</v>
      </c>
      <c r="S48" s="59" t="s">
        <v>76</v>
      </c>
      <c r="T48" s="55"/>
    </row>
    <row r="49" spans="1:20" s="54" customFormat="1">
      <c r="A49" s="4">
        <v>45</v>
      </c>
      <c r="B49" s="14" t="s">
        <v>66</v>
      </c>
      <c r="C49" s="60" t="s">
        <v>732</v>
      </c>
      <c r="D49" s="59" t="s">
        <v>27</v>
      </c>
      <c r="E49" s="59">
        <v>1811072470</v>
      </c>
      <c r="F49" s="55" t="s">
        <v>74</v>
      </c>
      <c r="G49" s="59">
        <v>205</v>
      </c>
      <c r="H49" s="59">
        <v>106</v>
      </c>
      <c r="I49" s="14">
        <f t="shared" si="0"/>
        <v>311</v>
      </c>
      <c r="J49" s="59">
        <v>9434485147</v>
      </c>
      <c r="K49" s="67" t="s">
        <v>679</v>
      </c>
      <c r="L49" s="64" t="s">
        <v>256</v>
      </c>
      <c r="M49" s="65">
        <v>9401451005</v>
      </c>
      <c r="N49" s="64" t="s">
        <v>257</v>
      </c>
      <c r="O49" s="64">
        <v>9613388345</v>
      </c>
      <c r="P49" s="62">
        <v>43510</v>
      </c>
      <c r="Q49" s="59" t="s">
        <v>80</v>
      </c>
      <c r="R49" s="60">
        <v>19</v>
      </c>
      <c r="S49" s="59" t="s">
        <v>76</v>
      </c>
      <c r="T49" s="55"/>
    </row>
    <row r="50" spans="1:20" s="54" customFormat="1">
      <c r="A50" s="4">
        <v>46</v>
      </c>
      <c r="B50" s="14" t="s">
        <v>66</v>
      </c>
      <c r="C50" s="60" t="s">
        <v>737</v>
      </c>
      <c r="D50" s="59" t="s">
        <v>29</v>
      </c>
      <c r="E50" s="60"/>
      <c r="F50" s="55"/>
      <c r="G50" s="60">
        <v>27</v>
      </c>
      <c r="H50" s="60">
        <v>24</v>
      </c>
      <c r="I50" s="14">
        <f t="shared" si="0"/>
        <v>51</v>
      </c>
      <c r="J50" s="63">
        <v>8876386277</v>
      </c>
      <c r="K50" s="67" t="s">
        <v>679</v>
      </c>
      <c r="L50" s="64" t="s">
        <v>256</v>
      </c>
      <c r="M50" s="65">
        <v>9401451005</v>
      </c>
      <c r="N50" s="64" t="s">
        <v>257</v>
      </c>
      <c r="O50" s="64">
        <v>9613388345</v>
      </c>
      <c r="P50" s="62">
        <v>43510</v>
      </c>
      <c r="Q50" s="59" t="s">
        <v>80</v>
      </c>
      <c r="R50" s="60">
        <v>19</v>
      </c>
      <c r="S50" s="59" t="s">
        <v>76</v>
      </c>
      <c r="T50" s="55"/>
    </row>
    <row r="51" spans="1:20" s="54" customFormat="1">
      <c r="A51" s="4">
        <v>47</v>
      </c>
      <c r="B51" s="14" t="s">
        <v>67</v>
      </c>
      <c r="C51" s="59" t="s">
        <v>86</v>
      </c>
      <c r="D51" s="59" t="s">
        <v>27</v>
      </c>
      <c r="E51" s="59">
        <v>18110715601</v>
      </c>
      <c r="F51" s="55" t="s">
        <v>72</v>
      </c>
      <c r="G51" s="59">
        <v>167</v>
      </c>
      <c r="H51" s="59">
        <v>189</v>
      </c>
      <c r="I51" s="14">
        <f t="shared" si="0"/>
        <v>356</v>
      </c>
      <c r="J51" s="59">
        <v>9854250004</v>
      </c>
      <c r="K51" s="60" t="s">
        <v>781</v>
      </c>
      <c r="L51" s="65" t="s">
        <v>224</v>
      </c>
      <c r="M51" s="65">
        <v>9577054654</v>
      </c>
      <c r="N51" s="70" t="s">
        <v>225</v>
      </c>
      <c r="O51" s="65">
        <v>9854372604</v>
      </c>
      <c r="P51" s="62">
        <v>43510</v>
      </c>
      <c r="Q51" s="59" t="s">
        <v>80</v>
      </c>
      <c r="R51" s="60">
        <v>55</v>
      </c>
      <c r="S51" s="59" t="s">
        <v>76</v>
      </c>
      <c r="T51" s="55"/>
    </row>
    <row r="52" spans="1:20" s="54" customFormat="1">
      <c r="A52" s="4">
        <v>48</v>
      </c>
      <c r="B52" s="14" t="s">
        <v>67</v>
      </c>
      <c r="C52" s="60" t="s">
        <v>738</v>
      </c>
      <c r="D52" s="59" t="s">
        <v>29</v>
      </c>
      <c r="E52" s="60"/>
      <c r="F52" s="55"/>
      <c r="G52" s="60">
        <v>49</v>
      </c>
      <c r="H52" s="60">
        <v>47</v>
      </c>
      <c r="I52" s="14">
        <f t="shared" si="0"/>
        <v>96</v>
      </c>
      <c r="J52" s="63">
        <v>9613662744</v>
      </c>
      <c r="K52" s="60" t="s">
        <v>781</v>
      </c>
      <c r="L52" s="65" t="s">
        <v>224</v>
      </c>
      <c r="M52" s="65">
        <v>9577054654</v>
      </c>
      <c r="N52" s="70" t="s">
        <v>225</v>
      </c>
      <c r="O52" s="65">
        <v>9854372604</v>
      </c>
      <c r="P52" s="62">
        <v>43510</v>
      </c>
      <c r="Q52" s="59" t="s">
        <v>80</v>
      </c>
      <c r="R52" s="60">
        <v>56</v>
      </c>
      <c r="S52" s="59" t="s">
        <v>76</v>
      </c>
      <c r="T52" s="55"/>
    </row>
    <row r="53" spans="1:20" s="54" customFormat="1">
      <c r="A53" s="4">
        <v>49</v>
      </c>
      <c r="B53" s="14" t="s">
        <v>66</v>
      </c>
      <c r="C53" s="60" t="s">
        <v>739</v>
      </c>
      <c r="D53" s="59" t="s">
        <v>27</v>
      </c>
      <c r="E53" s="59">
        <v>18110713502</v>
      </c>
      <c r="F53" s="55" t="s">
        <v>267</v>
      </c>
      <c r="G53" s="59">
        <v>78</v>
      </c>
      <c r="H53" s="59">
        <v>48</v>
      </c>
      <c r="I53" s="14">
        <f t="shared" si="0"/>
        <v>126</v>
      </c>
      <c r="J53" s="59">
        <v>9613330629</v>
      </c>
      <c r="K53" s="59" t="s">
        <v>449</v>
      </c>
      <c r="L53" s="61" t="s">
        <v>450</v>
      </c>
      <c r="M53" s="61">
        <v>9613311354</v>
      </c>
      <c r="N53" s="61" t="s">
        <v>451</v>
      </c>
      <c r="O53" s="61">
        <v>9859289545</v>
      </c>
      <c r="P53" s="62">
        <v>43511</v>
      </c>
      <c r="Q53" s="59" t="s">
        <v>81</v>
      </c>
      <c r="R53" s="59">
        <v>45</v>
      </c>
      <c r="S53" s="59" t="s">
        <v>76</v>
      </c>
      <c r="T53" s="55"/>
    </row>
    <row r="54" spans="1:20" s="54" customFormat="1">
      <c r="A54" s="4">
        <v>50</v>
      </c>
      <c r="B54" s="14" t="s">
        <v>66</v>
      </c>
      <c r="C54" s="60" t="s">
        <v>740</v>
      </c>
      <c r="D54" s="59" t="s">
        <v>29</v>
      </c>
      <c r="E54" s="60"/>
      <c r="F54" s="55"/>
      <c r="G54" s="60">
        <v>21</v>
      </c>
      <c r="H54" s="60">
        <v>36</v>
      </c>
      <c r="I54" s="14">
        <f t="shared" si="0"/>
        <v>57</v>
      </c>
      <c r="J54" s="63">
        <v>9859810042</v>
      </c>
      <c r="K54" s="67" t="s">
        <v>455</v>
      </c>
      <c r="L54" s="64" t="s">
        <v>254</v>
      </c>
      <c r="M54" s="65">
        <v>9859628674</v>
      </c>
      <c r="N54" s="64" t="s">
        <v>255</v>
      </c>
      <c r="O54" s="64">
        <v>9706616145</v>
      </c>
      <c r="P54" s="62">
        <v>43511</v>
      </c>
      <c r="Q54" s="59" t="s">
        <v>81</v>
      </c>
      <c r="R54" s="60">
        <v>45</v>
      </c>
      <c r="S54" s="59" t="s">
        <v>76</v>
      </c>
      <c r="T54" s="55"/>
    </row>
    <row r="55" spans="1:20" s="54" customFormat="1">
      <c r="A55" s="4">
        <v>51</v>
      </c>
      <c r="B55" s="14" t="s">
        <v>67</v>
      </c>
      <c r="C55" s="59" t="s">
        <v>86</v>
      </c>
      <c r="D55" s="59" t="s">
        <v>27</v>
      </c>
      <c r="E55" s="59">
        <v>18110715601</v>
      </c>
      <c r="F55" s="55" t="s">
        <v>72</v>
      </c>
      <c r="G55" s="59">
        <v>167</v>
      </c>
      <c r="H55" s="59">
        <v>189</v>
      </c>
      <c r="I55" s="14">
        <f t="shared" si="0"/>
        <v>356</v>
      </c>
      <c r="J55" s="59">
        <v>9854250004</v>
      </c>
      <c r="K55" s="60" t="s">
        <v>781</v>
      </c>
      <c r="L55" s="65" t="s">
        <v>224</v>
      </c>
      <c r="M55" s="65">
        <v>9577054654</v>
      </c>
      <c r="N55" s="70" t="s">
        <v>225</v>
      </c>
      <c r="O55" s="65">
        <v>9854372604</v>
      </c>
      <c r="P55" s="62">
        <v>43511</v>
      </c>
      <c r="Q55" s="59" t="s">
        <v>81</v>
      </c>
      <c r="R55" s="60">
        <v>56</v>
      </c>
      <c r="S55" s="59" t="s">
        <v>76</v>
      </c>
      <c r="T55" s="55"/>
    </row>
    <row r="56" spans="1:20" s="54" customFormat="1">
      <c r="A56" s="4">
        <v>52</v>
      </c>
      <c r="B56" s="14" t="s">
        <v>67</v>
      </c>
      <c r="C56" s="60" t="s">
        <v>738</v>
      </c>
      <c r="D56" s="59" t="s">
        <v>29</v>
      </c>
      <c r="E56" s="60"/>
      <c r="F56" s="55"/>
      <c r="G56" s="60">
        <v>49</v>
      </c>
      <c r="H56" s="60">
        <v>47</v>
      </c>
      <c r="I56" s="14">
        <f t="shared" si="0"/>
        <v>96</v>
      </c>
      <c r="J56" s="63">
        <v>9613662744</v>
      </c>
      <c r="K56" s="60" t="s">
        <v>781</v>
      </c>
      <c r="L56" s="65" t="s">
        <v>224</v>
      </c>
      <c r="M56" s="65">
        <v>9577054654</v>
      </c>
      <c r="N56" s="70" t="s">
        <v>225</v>
      </c>
      <c r="O56" s="65">
        <v>9854372604</v>
      </c>
      <c r="P56" s="62">
        <v>43511</v>
      </c>
      <c r="Q56" s="59" t="s">
        <v>81</v>
      </c>
      <c r="R56" s="60">
        <v>57</v>
      </c>
      <c r="S56" s="59" t="s">
        <v>76</v>
      </c>
      <c r="T56" s="55"/>
    </row>
    <row r="57" spans="1:20" s="54" customFormat="1">
      <c r="A57" s="4">
        <v>53</v>
      </c>
      <c r="B57" s="14" t="s">
        <v>66</v>
      </c>
      <c r="C57" s="60" t="s">
        <v>741</v>
      </c>
      <c r="D57" s="59" t="s">
        <v>27</v>
      </c>
      <c r="E57" s="59">
        <v>18110723102</v>
      </c>
      <c r="F57" s="55" t="s">
        <v>72</v>
      </c>
      <c r="G57" s="59">
        <v>22</v>
      </c>
      <c r="H57" s="59">
        <v>24</v>
      </c>
      <c r="I57" s="14">
        <f t="shared" si="0"/>
        <v>46</v>
      </c>
      <c r="J57" s="59">
        <v>9613503693</v>
      </c>
      <c r="K57" s="60" t="s">
        <v>693</v>
      </c>
      <c r="L57" s="61" t="s">
        <v>251</v>
      </c>
      <c r="M57" s="65">
        <v>9401450948</v>
      </c>
      <c r="N57" s="70" t="s">
        <v>694</v>
      </c>
      <c r="O57" s="65" t="s">
        <v>695</v>
      </c>
      <c r="P57" s="62">
        <v>43512</v>
      </c>
      <c r="Q57" s="59" t="s">
        <v>75</v>
      </c>
      <c r="R57" s="60">
        <v>58</v>
      </c>
      <c r="S57" s="59" t="s">
        <v>76</v>
      </c>
      <c r="T57" s="55"/>
    </row>
    <row r="58" spans="1:20" s="54" customFormat="1">
      <c r="A58" s="4">
        <v>54</v>
      </c>
      <c r="B58" s="14" t="s">
        <v>66</v>
      </c>
      <c r="C58" s="60" t="s">
        <v>742</v>
      </c>
      <c r="D58" s="59" t="s">
        <v>29</v>
      </c>
      <c r="E58" s="60"/>
      <c r="F58" s="55"/>
      <c r="G58" s="60">
        <v>29</v>
      </c>
      <c r="H58" s="60">
        <v>37</v>
      </c>
      <c r="I58" s="14">
        <f t="shared" si="0"/>
        <v>66</v>
      </c>
      <c r="J58" s="63">
        <v>9577509343</v>
      </c>
      <c r="K58" s="60" t="s">
        <v>696</v>
      </c>
      <c r="L58" s="64" t="s">
        <v>697</v>
      </c>
      <c r="M58" s="65">
        <v>9859251478</v>
      </c>
      <c r="N58" s="64" t="s">
        <v>698</v>
      </c>
      <c r="O58" s="64">
        <v>9613383776</v>
      </c>
      <c r="P58" s="62">
        <v>43512</v>
      </c>
      <c r="Q58" s="59" t="s">
        <v>75</v>
      </c>
      <c r="R58" s="60">
        <v>55</v>
      </c>
      <c r="S58" s="59" t="s">
        <v>76</v>
      </c>
      <c r="T58" s="55"/>
    </row>
    <row r="59" spans="1:20" s="54" customFormat="1">
      <c r="A59" s="4">
        <v>55</v>
      </c>
      <c r="B59" s="14" t="s">
        <v>67</v>
      </c>
      <c r="C59" s="59" t="s">
        <v>86</v>
      </c>
      <c r="D59" s="59" t="s">
        <v>27</v>
      </c>
      <c r="E59" s="59">
        <v>18110715601</v>
      </c>
      <c r="F59" s="55" t="s">
        <v>72</v>
      </c>
      <c r="G59" s="59">
        <v>167</v>
      </c>
      <c r="H59" s="59">
        <v>189</v>
      </c>
      <c r="I59" s="14">
        <f t="shared" si="0"/>
        <v>356</v>
      </c>
      <c r="J59" s="59">
        <v>9854250004</v>
      </c>
      <c r="K59" s="60" t="s">
        <v>781</v>
      </c>
      <c r="L59" s="65" t="s">
        <v>224</v>
      </c>
      <c r="M59" s="65">
        <v>9577054654</v>
      </c>
      <c r="N59" s="70" t="s">
        <v>225</v>
      </c>
      <c r="O59" s="65">
        <v>9854372604</v>
      </c>
      <c r="P59" s="62">
        <v>43512</v>
      </c>
      <c r="Q59" s="59" t="s">
        <v>75</v>
      </c>
      <c r="R59" s="60">
        <v>59</v>
      </c>
      <c r="S59" s="59" t="s">
        <v>76</v>
      </c>
      <c r="T59" s="55"/>
    </row>
    <row r="60" spans="1:20" s="54" customFormat="1">
      <c r="A60" s="4">
        <v>56</v>
      </c>
      <c r="B60" s="14" t="s">
        <v>67</v>
      </c>
      <c r="C60" s="60" t="s">
        <v>743</v>
      </c>
      <c r="D60" s="59" t="s">
        <v>29</v>
      </c>
      <c r="E60" s="60">
        <v>205</v>
      </c>
      <c r="F60" s="55"/>
      <c r="G60" s="60">
        <v>55</v>
      </c>
      <c r="H60" s="60">
        <v>51</v>
      </c>
      <c r="I60" s="14">
        <f t="shared" si="0"/>
        <v>106</v>
      </c>
      <c r="J60" s="63">
        <v>7399459583</v>
      </c>
      <c r="K60" s="60" t="s">
        <v>781</v>
      </c>
      <c r="L60" s="65" t="s">
        <v>224</v>
      </c>
      <c r="M60" s="65">
        <v>9577054654</v>
      </c>
      <c r="N60" s="70" t="s">
        <v>225</v>
      </c>
      <c r="O60" s="65">
        <v>9854372604</v>
      </c>
      <c r="P60" s="62">
        <v>43512</v>
      </c>
      <c r="Q60" s="59" t="s">
        <v>75</v>
      </c>
      <c r="R60" s="60">
        <v>57</v>
      </c>
      <c r="S60" s="59" t="s">
        <v>76</v>
      </c>
      <c r="T60" s="55"/>
    </row>
    <row r="61" spans="1:20" s="54" customFormat="1">
      <c r="A61" s="4">
        <v>57</v>
      </c>
      <c r="B61" s="14" t="s">
        <v>66</v>
      </c>
      <c r="C61" s="60" t="s">
        <v>744</v>
      </c>
      <c r="D61" s="59" t="s">
        <v>27</v>
      </c>
      <c r="E61" s="59">
        <v>18110723101</v>
      </c>
      <c r="F61" s="55" t="s">
        <v>267</v>
      </c>
      <c r="G61" s="59">
        <v>25</v>
      </c>
      <c r="H61" s="59">
        <v>26</v>
      </c>
      <c r="I61" s="14">
        <f t="shared" si="0"/>
        <v>51</v>
      </c>
      <c r="J61" s="59" t="s">
        <v>84</v>
      </c>
      <c r="K61" s="60" t="s">
        <v>693</v>
      </c>
      <c r="L61" s="61" t="s">
        <v>251</v>
      </c>
      <c r="M61" s="65">
        <v>9401450948</v>
      </c>
      <c r="N61" s="70" t="s">
        <v>694</v>
      </c>
      <c r="O61" s="65" t="s">
        <v>695</v>
      </c>
      <c r="P61" s="62">
        <v>43514</v>
      </c>
      <c r="Q61" s="59" t="s">
        <v>77</v>
      </c>
      <c r="R61" s="60">
        <v>50</v>
      </c>
      <c r="S61" s="59" t="s">
        <v>76</v>
      </c>
      <c r="T61" s="55"/>
    </row>
    <row r="62" spans="1:20" s="54" customFormat="1">
      <c r="A62" s="4">
        <v>58</v>
      </c>
      <c r="B62" s="14" t="s">
        <v>66</v>
      </c>
      <c r="C62" s="60" t="s">
        <v>745</v>
      </c>
      <c r="D62" s="59" t="s">
        <v>29</v>
      </c>
      <c r="E62" s="60"/>
      <c r="F62" s="55"/>
      <c r="G62" s="60">
        <v>30</v>
      </c>
      <c r="H62" s="60">
        <v>35</v>
      </c>
      <c r="I62" s="14">
        <f t="shared" si="0"/>
        <v>65</v>
      </c>
      <c r="J62" s="63">
        <v>8486558650</v>
      </c>
      <c r="K62" s="60" t="s">
        <v>693</v>
      </c>
      <c r="L62" s="61" t="s">
        <v>251</v>
      </c>
      <c r="M62" s="65">
        <v>9401450948</v>
      </c>
      <c r="N62" s="70" t="s">
        <v>694</v>
      </c>
      <c r="O62" s="65" t="s">
        <v>695</v>
      </c>
      <c r="P62" s="62">
        <v>43514</v>
      </c>
      <c r="Q62" s="59" t="s">
        <v>77</v>
      </c>
      <c r="R62" s="60">
        <v>50</v>
      </c>
      <c r="S62" s="59" t="s">
        <v>76</v>
      </c>
      <c r="T62" s="55"/>
    </row>
    <row r="63" spans="1:20" s="54" customFormat="1">
      <c r="A63" s="4">
        <v>59</v>
      </c>
      <c r="B63" s="14" t="s">
        <v>67</v>
      </c>
      <c r="C63" s="59" t="s">
        <v>86</v>
      </c>
      <c r="D63" s="59" t="s">
        <v>27</v>
      </c>
      <c r="E63" s="59">
        <v>18110715601</v>
      </c>
      <c r="F63" s="55" t="s">
        <v>72</v>
      </c>
      <c r="G63" s="59">
        <v>167</v>
      </c>
      <c r="H63" s="59">
        <v>189</v>
      </c>
      <c r="I63" s="14">
        <f t="shared" si="0"/>
        <v>356</v>
      </c>
      <c r="J63" s="59">
        <v>9854250004</v>
      </c>
      <c r="K63" s="60" t="s">
        <v>781</v>
      </c>
      <c r="L63" s="65" t="s">
        <v>224</v>
      </c>
      <c r="M63" s="65">
        <v>9577054654</v>
      </c>
      <c r="N63" s="70" t="s">
        <v>225</v>
      </c>
      <c r="O63" s="65">
        <v>9854372604</v>
      </c>
      <c r="P63" s="62">
        <v>43514</v>
      </c>
      <c r="Q63" s="59" t="s">
        <v>77</v>
      </c>
      <c r="R63" s="60">
        <v>55</v>
      </c>
      <c r="S63" s="59" t="s">
        <v>76</v>
      </c>
      <c r="T63" s="55"/>
    </row>
    <row r="64" spans="1:20" s="54" customFormat="1">
      <c r="A64" s="4">
        <v>60</v>
      </c>
      <c r="B64" s="14" t="s">
        <v>67</v>
      </c>
      <c r="C64" s="60" t="s">
        <v>743</v>
      </c>
      <c r="D64" s="59" t="s">
        <v>29</v>
      </c>
      <c r="E64" s="60">
        <v>205</v>
      </c>
      <c r="F64" s="55"/>
      <c r="G64" s="60">
        <v>55</v>
      </c>
      <c r="H64" s="60">
        <v>51</v>
      </c>
      <c r="I64" s="14">
        <f t="shared" si="0"/>
        <v>106</v>
      </c>
      <c r="J64" s="63">
        <v>7399459583</v>
      </c>
      <c r="K64" s="60" t="s">
        <v>781</v>
      </c>
      <c r="L64" s="65" t="s">
        <v>224</v>
      </c>
      <c r="M64" s="65">
        <v>9577054654</v>
      </c>
      <c r="N64" s="70" t="s">
        <v>225</v>
      </c>
      <c r="O64" s="65">
        <v>9854372604</v>
      </c>
      <c r="P64" s="62">
        <v>43514</v>
      </c>
      <c r="Q64" s="59" t="s">
        <v>77</v>
      </c>
      <c r="R64" s="60">
        <v>58</v>
      </c>
      <c r="S64" s="59" t="s">
        <v>76</v>
      </c>
      <c r="T64" s="55"/>
    </row>
    <row r="65" spans="1:20" s="54" customFormat="1">
      <c r="A65" s="4">
        <v>61</v>
      </c>
      <c r="B65" s="14" t="s">
        <v>66</v>
      </c>
      <c r="C65" s="60" t="s">
        <v>746</v>
      </c>
      <c r="D65" s="59" t="s">
        <v>27</v>
      </c>
      <c r="E65" s="59">
        <v>18110721601</v>
      </c>
      <c r="F65" s="55" t="s">
        <v>72</v>
      </c>
      <c r="G65" s="59">
        <v>33</v>
      </c>
      <c r="H65" s="59">
        <v>50</v>
      </c>
      <c r="I65" s="14">
        <f t="shared" si="0"/>
        <v>83</v>
      </c>
      <c r="J65" s="59">
        <v>9859359334</v>
      </c>
      <c r="K65" s="59" t="s">
        <v>449</v>
      </c>
      <c r="L65" s="61" t="s">
        <v>450</v>
      </c>
      <c r="M65" s="61">
        <v>9613311354</v>
      </c>
      <c r="N65" s="61" t="s">
        <v>451</v>
      </c>
      <c r="O65" s="61">
        <v>9859289545</v>
      </c>
      <c r="P65" s="62">
        <v>43516</v>
      </c>
      <c r="Q65" s="59" t="s">
        <v>79</v>
      </c>
      <c r="R65" s="59">
        <v>54</v>
      </c>
      <c r="S65" s="59" t="s">
        <v>76</v>
      </c>
      <c r="T65" s="55"/>
    </row>
    <row r="66" spans="1:20" s="54" customFormat="1">
      <c r="A66" s="4">
        <v>62</v>
      </c>
      <c r="B66" s="14" t="s">
        <v>66</v>
      </c>
      <c r="C66" s="60" t="s">
        <v>747</v>
      </c>
      <c r="D66" s="59" t="s">
        <v>29</v>
      </c>
      <c r="E66" s="60">
        <v>181</v>
      </c>
      <c r="F66" s="55"/>
      <c r="G66" s="60">
        <v>30</v>
      </c>
      <c r="H66" s="60">
        <v>28</v>
      </c>
      <c r="I66" s="14">
        <f t="shared" si="0"/>
        <v>58</v>
      </c>
      <c r="J66" s="63">
        <v>9859933429</v>
      </c>
      <c r="K66" s="60" t="s">
        <v>782</v>
      </c>
      <c r="L66" s="61" t="s">
        <v>450</v>
      </c>
      <c r="M66" s="61">
        <v>9613311354</v>
      </c>
      <c r="N66" s="61" t="s">
        <v>451</v>
      </c>
      <c r="O66" s="61">
        <v>9859289545</v>
      </c>
      <c r="P66" s="62">
        <v>43516</v>
      </c>
      <c r="Q66" s="59" t="s">
        <v>79</v>
      </c>
      <c r="R66" s="60">
        <v>49</v>
      </c>
      <c r="S66" s="59" t="s">
        <v>76</v>
      </c>
      <c r="T66" s="55"/>
    </row>
    <row r="67" spans="1:20" s="54" customFormat="1">
      <c r="A67" s="4">
        <v>63</v>
      </c>
      <c r="B67" s="14" t="s">
        <v>67</v>
      </c>
      <c r="C67" s="60" t="s">
        <v>748</v>
      </c>
      <c r="D67" s="59" t="s">
        <v>27</v>
      </c>
      <c r="E67" s="59">
        <v>18110722601</v>
      </c>
      <c r="F67" s="55" t="s">
        <v>267</v>
      </c>
      <c r="G67" s="59">
        <v>22</v>
      </c>
      <c r="H67" s="59">
        <v>64</v>
      </c>
      <c r="I67" s="14">
        <f t="shared" si="0"/>
        <v>86</v>
      </c>
      <c r="J67" s="59">
        <v>9854411418</v>
      </c>
      <c r="K67" s="60" t="s">
        <v>693</v>
      </c>
      <c r="L67" s="61" t="s">
        <v>251</v>
      </c>
      <c r="M67" s="65">
        <v>9401450948</v>
      </c>
      <c r="N67" s="70" t="s">
        <v>694</v>
      </c>
      <c r="O67" s="65" t="s">
        <v>695</v>
      </c>
      <c r="P67" s="62">
        <v>43516</v>
      </c>
      <c r="Q67" s="59" t="s">
        <v>79</v>
      </c>
      <c r="R67" s="60">
        <v>47</v>
      </c>
      <c r="S67" s="59" t="s">
        <v>76</v>
      </c>
      <c r="T67" s="55"/>
    </row>
    <row r="68" spans="1:20" s="54" customFormat="1">
      <c r="A68" s="4">
        <v>64</v>
      </c>
      <c r="B68" s="14" t="s">
        <v>67</v>
      </c>
      <c r="C68" s="60" t="s">
        <v>749</v>
      </c>
      <c r="D68" s="59" t="s">
        <v>29</v>
      </c>
      <c r="E68" s="60"/>
      <c r="F68" s="55"/>
      <c r="G68" s="60">
        <v>33</v>
      </c>
      <c r="H68" s="60">
        <v>38</v>
      </c>
      <c r="I68" s="14">
        <f t="shared" si="0"/>
        <v>71</v>
      </c>
      <c r="J68" s="63">
        <v>9859622926</v>
      </c>
      <c r="K68" s="60" t="s">
        <v>693</v>
      </c>
      <c r="L68" s="61" t="s">
        <v>251</v>
      </c>
      <c r="M68" s="65">
        <v>9401450948</v>
      </c>
      <c r="N68" s="70" t="s">
        <v>694</v>
      </c>
      <c r="O68" s="65" t="s">
        <v>695</v>
      </c>
      <c r="P68" s="62">
        <v>43516</v>
      </c>
      <c r="Q68" s="59" t="s">
        <v>79</v>
      </c>
      <c r="R68" s="60">
        <v>48</v>
      </c>
      <c r="S68" s="59" t="s">
        <v>76</v>
      </c>
      <c r="T68" s="55"/>
    </row>
    <row r="69" spans="1:20" s="54" customFormat="1">
      <c r="A69" s="4">
        <v>65</v>
      </c>
      <c r="B69" s="14" t="s">
        <v>66</v>
      </c>
      <c r="C69" s="60" t="s">
        <v>750</v>
      </c>
      <c r="D69" s="59" t="s">
        <v>27</v>
      </c>
      <c r="E69" s="59">
        <v>18110726201</v>
      </c>
      <c r="F69" s="55" t="s">
        <v>72</v>
      </c>
      <c r="G69" s="59">
        <v>35</v>
      </c>
      <c r="H69" s="59">
        <v>25</v>
      </c>
      <c r="I69" s="14">
        <f t="shared" si="0"/>
        <v>60</v>
      </c>
      <c r="J69" s="59">
        <v>9854414092</v>
      </c>
      <c r="K69" s="59" t="s">
        <v>689</v>
      </c>
      <c r="L69" s="64" t="s">
        <v>555</v>
      </c>
      <c r="M69" s="65">
        <v>9613955518</v>
      </c>
      <c r="N69" s="64" t="s">
        <v>556</v>
      </c>
      <c r="O69" s="64">
        <v>9613044094</v>
      </c>
      <c r="P69" s="62">
        <v>43517</v>
      </c>
      <c r="Q69" s="59" t="s">
        <v>80</v>
      </c>
      <c r="R69" s="59">
        <v>46</v>
      </c>
      <c r="S69" s="59" t="s">
        <v>76</v>
      </c>
      <c r="T69" s="55"/>
    </row>
    <row r="70" spans="1:20" s="54" customFormat="1">
      <c r="A70" s="4">
        <v>66</v>
      </c>
      <c r="B70" s="14" t="s">
        <v>66</v>
      </c>
      <c r="C70" s="60" t="s">
        <v>159</v>
      </c>
      <c r="D70" s="59" t="s">
        <v>29</v>
      </c>
      <c r="E70" s="60">
        <v>142</v>
      </c>
      <c r="F70" s="55"/>
      <c r="G70" s="60">
        <v>26</v>
      </c>
      <c r="H70" s="60">
        <v>24</v>
      </c>
      <c r="I70" s="14">
        <f t="shared" si="0"/>
        <v>50</v>
      </c>
      <c r="J70" s="63">
        <v>9859077616</v>
      </c>
      <c r="K70" s="60" t="s">
        <v>783</v>
      </c>
      <c r="L70" s="64" t="s">
        <v>691</v>
      </c>
      <c r="M70" s="65">
        <v>9435189194</v>
      </c>
      <c r="N70" s="64" t="s">
        <v>692</v>
      </c>
      <c r="O70" s="64">
        <v>9957535597</v>
      </c>
      <c r="P70" s="62">
        <v>43517</v>
      </c>
      <c r="Q70" s="59" t="s">
        <v>80</v>
      </c>
      <c r="R70" s="60">
        <v>60</v>
      </c>
      <c r="S70" s="59" t="s">
        <v>76</v>
      </c>
      <c r="T70" s="55"/>
    </row>
    <row r="71" spans="1:20" s="54" customFormat="1">
      <c r="A71" s="4">
        <v>67</v>
      </c>
      <c r="B71" s="14" t="s">
        <v>67</v>
      </c>
      <c r="C71" s="67" t="s">
        <v>751</v>
      </c>
      <c r="D71" s="59" t="s">
        <v>27</v>
      </c>
      <c r="E71" s="59"/>
      <c r="F71" s="55" t="s">
        <v>267</v>
      </c>
      <c r="G71" s="59">
        <v>29</v>
      </c>
      <c r="H71" s="59">
        <v>30</v>
      </c>
      <c r="I71" s="14">
        <f t="shared" ref="I71:I164" si="1">+G71+H71</f>
        <v>59</v>
      </c>
      <c r="J71" s="59">
        <v>9613477770</v>
      </c>
      <c r="K71" s="59" t="s">
        <v>689</v>
      </c>
      <c r="L71" s="64" t="s">
        <v>555</v>
      </c>
      <c r="M71" s="65">
        <v>9613955518</v>
      </c>
      <c r="N71" s="64" t="s">
        <v>556</v>
      </c>
      <c r="O71" s="64">
        <v>9613044094</v>
      </c>
      <c r="P71" s="62">
        <v>43517</v>
      </c>
      <c r="Q71" s="59" t="s">
        <v>80</v>
      </c>
      <c r="R71" s="59">
        <v>49</v>
      </c>
      <c r="S71" s="59" t="s">
        <v>76</v>
      </c>
      <c r="T71" s="55"/>
    </row>
    <row r="72" spans="1:20" s="54" customFormat="1">
      <c r="A72" s="4">
        <v>68</v>
      </c>
      <c r="B72" s="14" t="s">
        <v>67</v>
      </c>
      <c r="C72" s="60" t="s">
        <v>752</v>
      </c>
      <c r="D72" s="59" t="s">
        <v>29</v>
      </c>
      <c r="E72" s="60">
        <v>138</v>
      </c>
      <c r="F72" s="55"/>
      <c r="G72" s="60">
        <v>27</v>
      </c>
      <c r="H72" s="60">
        <v>24</v>
      </c>
      <c r="I72" s="14">
        <f t="shared" si="1"/>
        <v>51</v>
      </c>
      <c r="J72" s="63">
        <v>9859701214</v>
      </c>
      <c r="K72" s="60" t="s">
        <v>783</v>
      </c>
      <c r="L72" s="64" t="s">
        <v>691</v>
      </c>
      <c r="M72" s="65">
        <v>9435189194</v>
      </c>
      <c r="N72" s="64" t="s">
        <v>692</v>
      </c>
      <c r="O72" s="64">
        <v>9957535597</v>
      </c>
      <c r="P72" s="62">
        <v>43517</v>
      </c>
      <c r="Q72" s="59" t="s">
        <v>80</v>
      </c>
      <c r="R72" s="60">
        <v>60</v>
      </c>
      <c r="S72" s="59" t="s">
        <v>76</v>
      </c>
      <c r="T72" s="55"/>
    </row>
    <row r="73" spans="1:20" s="54" customFormat="1">
      <c r="A73" s="4">
        <v>69</v>
      </c>
      <c r="B73" s="14" t="s">
        <v>66</v>
      </c>
      <c r="C73" s="60" t="s">
        <v>753</v>
      </c>
      <c r="D73" s="59" t="s">
        <v>27</v>
      </c>
      <c r="E73" s="59">
        <v>18110710801</v>
      </c>
      <c r="F73" s="55" t="s">
        <v>72</v>
      </c>
      <c r="G73" s="59">
        <v>45</v>
      </c>
      <c r="H73" s="59">
        <v>44</v>
      </c>
      <c r="I73" s="14">
        <f t="shared" si="1"/>
        <v>89</v>
      </c>
      <c r="J73" s="59">
        <v>9577144150</v>
      </c>
      <c r="K73" s="59" t="s">
        <v>784</v>
      </c>
      <c r="L73" s="64" t="s">
        <v>555</v>
      </c>
      <c r="M73" s="65">
        <v>9613955518</v>
      </c>
      <c r="N73" s="64" t="s">
        <v>556</v>
      </c>
      <c r="O73" s="64">
        <v>9613044094</v>
      </c>
      <c r="P73" s="62">
        <v>43518</v>
      </c>
      <c r="Q73" s="59" t="s">
        <v>81</v>
      </c>
      <c r="R73" s="59">
        <v>55</v>
      </c>
      <c r="S73" s="59" t="s">
        <v>76</v>
      </c>
      <c r="T73" s="55"/>
    </row>
    <row r="74" spans="1:20" s="54" customFormat="1">
      <c r="A74" s="4">
        <v>70</v>
      </c>
      <c r="B74" s="14" t="s">
        <v>66</v>
      </c>
      <c r="C74" s="60" t="s">
        <v>754</v>
      </c>
      <c r="D74" s="59" t="s">
        <v>29</v>
      </c>
      <c r="E74" s="60"/>
      <c r="F74" s="55"/>
      <c r="G74" s="60">
        <v>22</v>
      </c>
      <c r="H74" s="60">
        <v>14</v>
      </c>
      <c r="I74" s="14">
        <f t="shared" si="1"/>
        <v>36</v>
      </c>
      <c r="J74" s="63">
        <v>9859277891</v>
      </c>
      <c r="K74" s="60" t="s">
        <v>425</v>
      </c>
      <c r="L74" s="64" t="s">
        <v>426</v>
      </c>
      <c r="M74" s="65">
        <v>9859061362</v>
      </c>
      <c r="N74" s="64" t="s">
        <v>427</v>
      </c>
      <c r="O74" s="64">
        <v>8761856765</v>
      </c>
      <c r="P74" s="62">
        <v>43518</v>
      </c>
      <c r="Q74" s="59" t="s">
        <v>81</v>
      </c>
      <c r="R74" s="60">
        <v>56</v>
      </c>
      <c r="S74" s="59" t="s">
        <v>76</v>
      </c>
      <c r="T74" s="55"/>
    </row>
    <row r="75" spans="1:20" s="54" customFormat="1">
      <c r="A75" s="4">
        <v>71</v>
      </c>
      <c r="B75" s="14" t="s">
        <v>67</v>
      </c>
      <c r="C75" s="60" t="s">
        <v>755</v>
      </c>
      <c r="D75" s="59" t="s">
        <v>27</v>
      </c>
      <c r="E75" s="59">
        <v>18110717602</v>
      </c>
      <c r="F75" s="55" t="s">
        <v>267</v>
      </c>
      <c r="G75" s="59">
        <v>0</v>
      </c>
      <c r="H75" s="59">
        <v>37</v>
      </c>
      <c r="I75" s="14">
        <f t="shared" si="1"/>
        <v>37</v>
      </c>
      <c r="J75" s="59">
        <v>9957015413</v>
      </c>
      <c r="K75" s="59" t="s">
        <v>784</v>
      </c>
      <c r="L75" s="64" t="s">
        <v>230</v>
      </c>
      <c r="M75" s="65">
        <v>7399993918</v>
      </c>
      <c r="N75" s="64" t="s">
        <v>231</v>
      </c>
      <c r="O75" s="64">
        <v>9854712856</v>
      </c>
      <c r="P75" s="62">
        <v>43518</v>
      </c>
      <c r="Q75" s="59" t="s">
        <v>81</v>
      </c>
      <c r="R75" s="59">
        <v>55</v>
      </c>
      <c r="S75" s="59" t="s">
        <v>76</v>
      </c>
      <c r="T75" s="55"/>
    </row>
    <row r="76" spans="1:20" s="54" customFormat="1">
      <c r="A76" s="4">
        <v>72</v>
      </c>
      <c r="B76" s="14" t="s">
        <v>67</v>
      </c>
      <c r="C76" s="60" t="s">
        <v>756</v>
      </c>
      <c r="D76" s="59" t="s">
        <v>29</v>
      </c>
      <c r="E76" s="60"/>
      <c r="F76" s="55"/>
      <c r="G76" s="60">
        <v>43</v>
      </c>
      <c r="H76" s="60">
        <v>42</v>
      </c>
      <c r="I76" s="14">
        <f t="shared" si="1"/>
        <v>85</v>
      </c>
      <c r="J76" s="63">
        <v>9508061268</v>
      </c>
      <c r="K76" s="60" t="s">
        <v>785</v>
      </c>
      <c r="L76" s="64" t="s">
        <v>226</v>
      </c>
      <c r="M76" s="65">
        <v>9859353974</v>
      </c>
      <c r="N76" s="64" t="s">
        <v>227</v>
      </c>
      <c r="O76" s="64">
        <v>8876089642</v>
      </c>
      <c r="P76" s="62">
        <v>43518</v>
      </c>
      <c r="Q76" s="59" t="s">
        <v>81</v>
      </c>
      <c r="R76" s="60">
        <v>55</v>
      </c>
      <c r="S76" s="59" t="s">
        <v>76</v>
      </c>
      <c r="T76" s="55"/>
    </row>
    <row r="77" spans="1:20" s="54" customFormat="1">
      <c r="A77" s="4">
        <v>73</v>
      </c>
      <c r="B77" s="14" t="s">
        <v>66</v>
      </c>
      <c r="C77" s="60" t="s">
        <v>757</v>
      </c>
      <c r="D77" s="59" t="s">
        <v>27</v>
      </c>
      <c r="E77" s="59">
        <v>18110710202</v>
      </c>
      <c r="F77" s="55" t="s">
        <v>267</v>
      </c>
      <c r="G77" s="59">
        <v>19</v>
      </c>
      <c r="H77" s="59">
        <v>18</v>
      </c>
      <c r="I77" s="14">
        <f t="shared" si="1"/>
        <v>37</v>
      </c>
      <c r="J77" s="59">
        <v>9859394935</v>
      </c>
      <c r="K77" s="59" t="s">
        <v>784</v>
      </c>
      <c r="L77" s="64" t="s">
        <v>230</v>
      </c>
      <c r="M77" s="65">
        <v>7399993918</v>
      </c>
      <c r="N77" s="64" t="s">
        <v>231</v>
      </c>
      <c r="O77" s="64">
        <v>9854712856</v>
      </c>
      <c r="P77" s="62">
        <v>43519</v>
      </c>
      <c r="Q77" s="59" t="s">
        <v>75</v>
      </c>
      <c r="R77" s="59">
        <v>54</v>
      </c>
      <c r="S77" s="59" t="s">
        <v>76</v>
      </c>
      <c r="T77" s="55"/>
    </row>
    <row r="78" spans="1:20" s="54" customFormat="1">
      <c r="A78" s="4">
        <v>74</v>
      </c>
      <c r="B78" s="14" t="s">
        <v>66</v>
      </c>
      <c r="C78" s="60" t="s">
        <v>758</v>
      </c>
      <c r="D78" s="59" t="s">
        <v>29</v>
      </c>
      <c r="E78" s="60"/>
      <c r="F78" s="55"/>
      <c r="G78" s="60">
        <v>37</v>
      </c>
      <c r="H78" s="60">
        <v>36</v>
      </c>
      <c r="I78" s="14">
        <f t="shared" si="1"/>
        <v>73</v>
      </c>
      <c r="J78" s="63">
        <v>8486358877</v>
      </c>
      <c r="K78" s="60" t="s">
        <v>785</v>
      </c>
      <c r="L78" s="64" t="s">
        <v>226</v>
      </c>
      <c r="M78" s="65">
        <v>9859353974</v>
      </c>
      <c r="N78" s="64" t="s">
        <v>227</v>
      </c>
      <c r="O78" s="64">
        <v>8876089642</v>
      </c>
      <c r="P78" s="62">
        <v>43519</v>
      </c>
      <c r="Q78" s="59" t="s">
        <v>75</v>
      </c>
      <c r="R78" s="60">
        <v>55</v>
      </c>
      <c r="S78" s="59" t="s">
        <v>76</v>
      </c>
      <c r="T78" s="55"/>
    </row>
    <row r="79" spans="1:20" s="54" customFormat="1">
      <c r="A79" s="4">
        <v>75</v>
      </c>
      <c r="B79" s="14" t="s">
        <v>67</v>
      </c>
      <c r="C79" s="60" t="s">
        <v>759</v>
      </c>
      <c r="D79" s="59" t="s">
        <v>27</v>
      </c>
      <c r="E79" s="59">
        <v>18110713501</v>
      </c>
      <c r="F79" s="55" t="s">
        <v>72</v>
      </c>
      <c r="G79" s="59">
        <v>35</v>
      </c>
      <c r="H79" s="59">
        <v>35</v>
      </c>
      <c r="I79" s="14">
        <f t="shared" si="1"/>
        <v>70</v>
      </c>
      <c r="J79" s="59">
        <v>9859449787</v>
      </c>
      <c r="K79" s="59" t="s">
        <v>784</v>
      </c>
      <c r="L79" s="64" t="s">
        <v>230</v>
      </c>
      <c r="M79" s="65">
        <v>7399993918</v>
      </c>
      <c r="N79" s="64" t="s">
        <v>231</v>
      </c>
      <c r="O79" s="64">
        <v>9854712856</v>
      </c>
      <c r="P79" s="62">
        <v>43519</v>
      </c>
      <c r="Q79" s="59" t="s">
        <v>75</v>
      </c>
      <c r="R79" s="59">
        <v>55</v>
      </c>
      <c r="S79" s="59" t="s">
        <v>76</v>
      </c>
      <c r="T79" s="55"/>
    </row>
    <row r="80" spans="1:20" s="54" customFormat="1">
      <c r="A80" s="4">
        <v>76</v>
      </c>
      <c r="B80" s="14" t="s">
        <v>67</v>
      </c>
      <c r="C80" s="60" t="s">
        <v>760</v>
      </c>
      <c r="D80" s="59" t="s">
        <v>29</v>
      </c>
      <c r="E80" s="60"/>
      <c r="F80" s="55"/>
      <c r="G80" s="60">
        <v>25</v>
      </c>
      <c r="H80" s="60">
        <v>25</v>
      </c>
      <c r="I80" s="14">
        <f t="shared" si="1"/>
        <v>50</v>
      </c>
      <c r="J80" s="63">
        <v>9577887446</v>
      </c>
      <c r="K80" s="60" t="s">
        <v>786</v>
      </c>
      <c r="L80" s="64" t="s">
        <v>256</v>
      </c>
      <c r="M80" s="65">
        <v>9401451005</v>
      </c>
      <c r="N80" s="64" t="s">
        <v>257</v>
      </c>
      <c r="O80" s="64">
        <v>9613388345</v>
      </c>
      <c r="P80" s="62">
        <v>43519</v>
      </c>
      <c r="Q80" s="59" t="s">
        <v>75</v>
      </c>
      <c r="R80" s="60">
        <v>56</v>
      </c>
      <c r="S80" s="59" t="s">
        <v>76</v>
      </c>
      <c r="T80" s="55"/>
    </row>
    <row r="81" spans="1:20" s="54" customFormat="1">
      <c r="A81" s="4">
        <v>77</v>
      </c>
      <c r="B81" s="14" t="s">
        <v>66</v>
      </c>
      <c r="C81" s="60" t="s">
        <v>761</v>
      </c>
      <c r="D81" s="59" t="s">
        <v>27</v>
      </c>
      <c r="E81" s="59">
        <v>1811071201</v>
      </c>
      <c r="F81" s="55" t="s">
        <v>72</v>
      </c>
      <c r="G81" s="59">
        <v>65</v>
      </c>
      <c r="H81" s="59">
        <v>57</v>
      </c>
      <c r="I81" s="14">
        <f t="shared" si="1"/>
        <v>122</v>
      </c>
      <c r="J81" s="59">
        <v>9854686099</v>
      </c>
      <c r="K81" s="59" t="s">
        <v>784</v>
      </c>
      <c r="L81" s="64" t="s">
        <v>230</v>
      </c>
      <c r="M81" s="65">
        <v>7399993918</v>
      </c>
      <c r="N81" s="64" t="s">
        <v>231</v>
      </c>
      <c r="O81" s="64">
        <v>9854712856</v>
      </c>
      <c r="P81" s="62">
        <v>43521</v>
      </c>
      <c r="Q81" s="59" t="s">
        <v>77</v>
      </c>
      <c r="R81" s="59">
        <v>55</v>
      </c>
      <c r="S81" s="59" t="s">
        <v>76</v>
      </c>
      <c r="T81" s="55"/>
    </row>
    <row r="82" spans="1:20" s="54" customFormat="1">
      <c r="A82" s="4">
        <v>78</v>
      </c>
      <c r="B82" s="14" t="s">
        <v>66</v>
      </c>
      <c r="C82" s="60" t="s">
        <v>762</v>
      </c>
      <c r="D82" s="59" t="s">
        <v>29</v>
      </c>
      <c r="E82" s="60"/>
      <c r="F82" s="55"/>
      <c r="G82" s="60">
        <v>21</v>
      </c>
      <c r="H82" s="60">
        <v>12</v>
      </c>
      <c r="I82" s="14">
        <f t="shared" si="1"/>
        <v>33</v>
      </c>
      <c r="J82" s="63">
        <v>9854704540</v>
      </c>
      <c r="K82" s="60" t="s">
        <v>785</v>
      </c>
      <c r="L82" s="64" t="s">
        <v>226</v>
      </c>
      <c r="M82" s="65">
        <v>9859353974</v>
      </c>
      <c r="N82" s="64" t="s">
        <v>227</v>
      </c>
      <c r="O82" s="64">
        <v>8876089642</v>
      </c>
      <c r="P82" s="62">
        <v>43521</v>
      </c>
      <c r="Q82" s="59" t="s">
        <v>77</v>
      </c>
      <c r="R82" s="60">
        <v>54</v>
      </c>
      <c r="S82" s="59" t="s">
        <v>76</v>
      </c>
      <c r="T82" s="55"/>
    </row>
    <row r="83" spans="1:20" s="54" customFormat="1">
      <c r="A83" s="4">
        <v>79</v>
      </c>
      <c r="B83" s="14" t="s">
        <v>67</v>
      </c>
      <c r="C83" s="60" t="s">
        <v>763</v>
      </c>
      <c r="D83" s="59" t="s">
        <v>27</v>
      </c>
      <c r="E83" s="59">
        <v>18110710601</v>
      </c>
      <c r="F83" s="55" t="s">
        <v>72</v>
      </c>
      <c r="G83" s="59">
        <v>23</v>
      </c>
      <c r="H83" s="59">
        <v>28</v>
      </c>
      <c r="I83" s="14">
        <f t="shared" si="1"/>
        <v>51</v>
      </c>
      <c r="J83" s="59">
        <v>9854607145</v>
      </c>
      <c r="K83" s="60" t="s">
        <v>787</v>
      </c>
      <c r="L83" s="64" t="s">
        <v>788</v>
      </c>
      <c r="M83" s="65">
        <v>9678419195</v>
      </c>
      <c r="N83" s="64" t="s">
        <v>789</v>
      </c>
      <c r="O83" s="64">
        <v>9854301198</v>
      </c>
      <c r="P83" s="62">
        <v>43521</v>
      </c>
      <c r="Q83" s="59" t="s">
        <v>77</v>
      </c>
      <c r="R83" s="60">
        <v>45</v>
      </c>
      <c r="S83" s="59" t="s">
        <v>76</v>
      </c>
      <c r="T83" s="55"/>
    </row>
    <row r="84" spans="1:20" s="54" customFormat="1">
      <c r="A84" s="4">
        <v>80</v>
      </c>
      <c r="B84" s="14" t="s">
        <v>67</v>
      </c>
      <c r="C84" s="60" t="s">
        <v>764</v>
      </c>
      <c r="D84" s="59" t="s">
        <v>29</v>
      </c>
      <c r="E84" s="60"/>
      <c r="F84" s="55"/>
      <c r="G84" s="60">
        <v>29</v>
      </c>
      <c r="H84" s="60">
        <v>36</v>
      </c>
      <c r="I84" s="14">
        <f t="shared" si="1"/>
        <v>65</v>
      </c>
      <c r="J84" s="63">
        <v>9613227659</v>
      </c>
      <c r="K84" s="60" t="s">
        <v>787</v>
      </c>
      <c r="L84" s="64" t="s">
        <v>788</v>
      </c>
      <c r="M84" s="65">
        <v>9678419195</v>
      </c>
      <c r="N84" s="64" t="s">
        <v>789</v>
      </c>
      <c r="O84" s="64">
        <v>9854301198</v>
      </c>
      <c r="P84" s="62">
        <v>43521</v>
      </c>
      <c r="Q84" s="59" t="s">
        <v>77</v>
      </c>
      <c r="R84" s="60">
        <v>45</v>
      </c>
      <c r="S84" s="59" t="s">
        <v>76</v>
      </c>
      <c r="T84" s="55"/>
    </row>
    <row r="85" spans="1:20" s="54" customFormat="1">
      <c r="A85" s="4">
        <v>81</v>
      </c>
      <c r="B85" s="14" t="s">
        <v>66</v>
      </c>
      <c r="C85" s="60" t="s">
        <v>765</v>
      </c>
      <c r="D85" s="59" t="s">
        <v>27</v>
      </c>
      <c r="E85" s="59">
        <v>1811071020</v>
      </c>
      <c r="F85" s="55" t="s">
        <v>72</v>
      </c>
      <c r="G85" s="59">
        <v>23</v>
      </c>
      <c r="H85" s="59">
        <v>26</v>
      </c>
      <c r="I85" s="14">
        <f t="shared" si="1"/>
        <v>49</v>
      </c>
      <c r="J85" s="59">
        <v>9613231661</v>
      </c>
      <c r="K85" s="60" t="s">
        <v>790</v>
      </c>
      <c r="L85" s="64" t="s">
        <v>256</v>
      </c>
      <c r="M85" s="65">
        <v>9401451005</v>
      </c>
      <c r="N85" s="64" t="s">
        <v>257</v>
      </c>
      <c r="O85" s="64">
        <v>9613388345</v>
      </c>
      <c r="P85" s="62">
        <v>43522</v>
      </c>
      <c r="Q85" s="59" t="s">
        <v>78</v>
      </c>
      <c r="R85" s="60">
        <v>23</v>
      </c>
      <c r="S85" s="59" t="s">
        <v>76</v>
      </c>
      <c r="T85" s="55"/>
    </row>
    <row r="86" spans="1:20" s="54" customFormat="1">
      <c r="A86" s="4">
        <v>82</v>
      </c>
      <c r="B86" s="14" t="s">
        <v>66</v>
      </c>
      <c r="C86" s="60" t="s">
        <v>766</v>
      </c>
      <c r="D86" s="59" t="s">
        <v>29</v>
      </c>
      <c r="E86" s="60">
        <v>184</v>
      </c>
      <c r="F86" s="55"/>
      <c r="G86" s="60">
        <v>32</v>
      </c>
      <c r="H86" s="60">
        <v>29</v>
      </c>
      <c r="I86" s="14">
        <f t="shared" si="1"/>
        <v>61</v>
      </c>
      <c r="J86" s="63">
        <v>9854349531</v>
      </c>
      <c r="K86" s="60" t="s">
        <v>790</v>
      </c>
      <c r="L86" s="64" t="s">
        <v>256</v>
      </c>
      <c r="M86" s="65">
        <v>9401451005</v>
      </c>
      <c r="N86" s="64" t="s">
        <v>257</v>
      </c>
      <c r="O86" s="64">
        <v>9613388345</v>
      </c>
      <c r="P86" s="62">
        <v>43522</v>
      </c>
      <c r="Q86" s="59" t="s">
        <v>78</v>
      </c>
      <c r="R86" s="60">
        <v>23</v>
      </c>
      <c r="S86" s="59" t="s">
        <v>76</v>
      </c>
      <c r="T86" s="55"/>
    </row>
    <row r="87" spans="1:20" s="54" customFormat="1">
      <c r="A87" s="4">
        <v>83</v>
      </c>
      <c r="B87" s="14" t="s">
        <v>67</v>
      </c>
      <c r="C87" s="60" t="s">
        <v>767</v>
      </c>
      <c r="D87" s="59" t="s">
        <v>27</v>
      </c>
      <c r="E87" s="59">
        <v>18110710001</v>
      </c>
      <c r="F87" s="55" t="s">
        <v>72</v>
      </c>
      <c r="G87" s="59">
        <v>26</v>
      </c>
      <c r="H87" s="59">
        <v>24</v>
      </c>
      <c r="I87" s="14">
        <f t="shared" si="1"/>
        <v>50</v>
      </c>
      <c r="J87" s="59">
        <v>9859467303</v>
      </c>
      <c r="K87" s="59" t="s">
        <v>784</v>
      </c>
      <c r="L87" s="64" t="s">
        <v>230</v>
      </c>
      <c r="M87" s="65">
        <v>7399993918</v>
      </c>
      <c r="N87" s="64" t="s">
        <v>231</v>
      </c>
      <c r="O87" s="64">
        <v>9854712856</v>
      </c>
      <c r="P87" s="62">
        <v>43522</v>
      </c>
      <c r="Q87" s="59" t="s">
        <v>78</v>
      </c>
      <c r="R87" s="59">
        <v>54</v>
      </c>
      <c r="S87" s="59" t="s">
        <v>76</v>
      </c>
      <c r="T87" s="55"/>
    </row>
    <row r="88" spans="1:20" s="54" customFormat="1">
      <c r="A88" s="4">
        <v>84</v>
      </c>
      <c r="B88" s="14" t="s">
        <v>67</v>
      </c>
      <c r="C88" s="60" t="s">
        <v>768</v>
      </c>
      <c r="D88" s="59" t="s">
        <v>29</v>
      </c>
      <c r="E88" s="60"/>
      <c r="F88" s="55"/>
      <c r="G88" s="60">
        <v>29</v>
      </c>
      <c r="H88" s="60">
        <v>31</v>
      </c>
      <c r="I88" s="14">
        <f t="shared" si="1"/>
        <v>60</v>
      </c>
      <c r="J88" s="63">
        <v>9706619887</v>
      </c>
      <c r="K88" s="60" t="s">
        <v>785</v>
      </c>
      <c r="L88" s="64" t="s">
        <v>226</v>
      </c>
      <c r="M88" s="65">
        <v>9859353974</v>
      </c>
      <c r="N88" s="64" t="s">
        <v>227</v>
      </c>
      <c r="O88" s="64">
        <v>8876089642</v>
      </c>
      <c r="P88" s="62">
        <v>43522</v>
      </c>
      <c r="Q88" s="59" t="s">
        <v>78</v>
      </c>
      <c r="R88" s="60">
        <v>55</v>
      </c>
      <c r="S88" s="59" t="s">
        <v>76</v>
      </c>
      <c r="T88" s="55"/>
    </row>
    <row r="89" spans="1:20" s="54" customFormat="1">
      <c r="A89" s="4">
        <v>85</v>
      </c>
      <c r="B89" s="14" t="s">
        <v>66</v>
      </c>
      <c r="C89" s="60" t="s">
        <v>769</v>
      </c>
      <c r="D89" s="59" t="s">
        <v>27</v>
      </c>
      <c r="E89" s="59">
        <v>18110735101</v>
      </c>
      <c r="F89" s="55" t="s">
        <v>72</v>
      </c>
      <c r="G89" s="59">
        <v>23</v>
      </c>
      <c r="H89" s="59">
        <v>23</v>
      </c>
      <c r="I89" s="14">
        <f t="shared" si="1"/>
        <v>46</v>
      </c>
      <c r="J89" s="59">
        <v>9613383529</v>
      </c>
      <c r="K89" s="59" t="s">
        <v>110</v>
      </c>
      <c r="L89" s="64" t="s">
        <v>791</v>
      </c>
      <c r="M89" s="65">
        <v>9613476086</v>
      </c>
      <c r="N89" s="64" t="s">
        <v>792</v>
      </c>
      <c r="O89" s="64">
        <v>9859210956</v>
      </c>
      <c r="P89" s="62">
        <v>43523</v>
      </c>
      <c r="Q89" s="59" t="s">
        <v>79</v>
      </c>
      <c r="R89" s="59">
        <v>45</v>
      </c>
      <c r="S89" s="59" t="s">
        <v>76</v>
      </c>
      <c r="T89" s="55"/>
    </row>
    <row r="90" spans="1:20" s="54" customFormat="1">
      <c r="A90" s="4">
        <v>86</v>
      </c>
      <c r="B90" s="14" t="s">
        <v>66</v>
      </c>
      <c r="C90" s="60" t="s">
        <v>770</v>
      </c>
      <c r="D90" s="59" t="s">
        <v>29</v>
      </c>
      <c r="E90" s="60"/>
      <c r="F90" s="55"/>
      <c r="G90" s="60">
        <v>36</v>
      </c>
      <c r="H90" s="60">
        <v>33</v>
      </c>
      <c r="I90" s="14">
        <f t="shared" si="1"/>
        <v>69</v>
      </c>
      <c r="J90" s="63">
        <v>9859211309</v>
      </c>
      <c r="K90" s="59" t="s">
        <v>110</v>
      </c>
      <c r="L90" s="64" t="s">
        <v>791</v>
      </c>
      <c r="M90" s="65">
        <v>9613476086</v>
      </c>
      <c r="N90" s="64" t="s">
        <v>792</v>
      </c>
      <c r="O90" s="64">
        <v>9859210956</v>
      </c>
      <c r="P90" s="62">
        <v>43523</v>
      </c>
      <c r="Q90" s="59" t="s">
        <v>79</v>
      </c>
      <c r="R90" s="59">
        <v>47</v>
      </c>
      <c r="S90" s="59" t="s">
        <v>76</v>
      </c>
      <c r="T90" s="55"/>
    </row>
    <row r="91" spans="1:20" s="54" customFormat="1">
      <c r="A91" s="4">
        <v>87</v>
      </c>
      <c r="B91" s="14" t="s">
        <v>67</v>
      </c>
      <c r="C91" s="60" t="s">
        <v>131</v>
      </c>
      <c r="D91" s="59" t="s">
        <v>27</v>
      </c>
      <c r="E91" s="59">
        <v>18110702401</v>
      </c>
      <c r="F91" s="55" t="s">
        <v>72</v>
      </c>
      <c r="G91" s="59">
        <v>17</v>
      </c>
      <c r="H91" s="59">
        <v>31</v>
      </c>
      <c r="I91" s="14">
        <f t="shared" si="1"/>
        <v>48</v>
      </c>
      <c r="J91" s="59">
        <v>9859671596</v>
      </c>
      <c r="K91" s="59" t="s">
        <v>110</v>
      </c>
      <c r="L91" s="64" t="s">
        <v>555</v>
      </c>
      <c r="M91" s="65">
        <v>9613955518</v>
      </c>
      <c r="N91" s="64" t="s">
        <v>556</v>
      </c>
      <c r="O91" s="64">
        <v>9613044094</v>
      </c>
      <c r="P91" s="62">
        <v>43523</v>
      </c>
      <c r="Q91" s="59" t="s">
        <v>79</v>
      </c>
      <c r="R91" s="59">
        <v>48</v>
      </c>
      <c r="S91" s="59" t="s">
        <v>76</v>
      </c>
      <c r="T91" s="55"/>
    </row>
    <row r="92" spans="1:20" s="54" customFormat="1">
      <c r="A92" s="4">
        <v>88</v>
      </c>
      <c r="B92" s="14" t="s">
        <v>67</v>
      </c>
      <c r="C92" s="60" t="s">
        <v>771</v>
      </c>
      <c r="D92" s="59" t="s">
        <v>29</v>
      </c>
      <c r="E92" s="60"/>
      <c r="F92" s="55"/>
      <c r="G92" s="60">
        <v>35</v>
      </c>
      <c r="H92" s="60">
        <v>48</v>
      </c>
      <c r="I92" s="14">
        <f t="shared" si="1"/>
        <v>83</v>
      </c>
      <c r="J92" s="63">
        <v>9859216869</v>
      </c>
      <c r="K92" s="60" t="s">
        <v>793</v>
      </c>
      <c r="L92" s="64" t="s">
        <v>230</v>
      </c>
      <c r="M92" s="65">
        <v>7399993918</v>
      </c>
      <c r="N92" s="64" t="s">
        <v>231</v>
      </c>
      <c r="O92" s="64">
        <v>9854712856</v>
      </c>
      <c r="P92" s="62">
        <v>43523</v>
      </c>
      <c r="Q92" s="59" t="s">
        <v>79</v>
      </c>
      <c r="R92" s="60">
        <v>50</v>
      </c>
      <c r="S92" s="59" t="s">
        <v>76</v>
      </c>
      <c r="T92" s="55"/>
    </row>
    <row r="93" spans="1:20" s="54" customFormat="1">
      <c r="A93" s="4">
        <v>89</v>
      </c>
      <c r="B93" s="14" t="s">
        <v>66</v>
      </c>
      <c r="C93" s="55" t="s">
        <v>772</v>
      </c>
      <c r="D93" s="55" t="s">
        <v>27</v>
      </c>
      <c r="E93" s="16">
        <v>18110730101</v>
      </c>
      <c r="F93" s="55" t="s">
        <v>72</v>
      </c>
      <c r="G93" s="16">
        <v>34</v>
      </c>
      <c r="H93" s="16">
        <v>43</v>
      </c>
      <c r="I93" s="14">
        <f t="shared" si="1"/>
        <v>77</v>
      </c>
      <c r="J93" s="55">
        <v>9957951151</v>
      </c>
      <c r="K93" s="55" t="s">
        <v>794</v>
      </c>
      <c r="L93" s="55" t="s">
        <v>222</v>
      </c>
      <c r="M93" s="55">
        <v>9706740536</v>
      </c>
      <c r="N93" s="55" t="s">
        <v>223</v>
      </c>
      <c r="O93" s="55">
        <v>9613538771</v>
      </c>
      <c r="P93" s="62">
        <v>43524</v>
      </c>
      <c r="Q93" s="59" t="s">
        <v>80</v>
      </c>
      <c r="R93" s="55">
        <v>44</v>
      </c>
      <c r="S93" s="55" t="s">
        <v>76</v>
      </c>
      <c r="T93" s="55"/>
    </row>
    <row r="94" spans="1:20" s="54" customFormat="1">
      <c r="A94" s="4">
        <v>90</v>
      </c>
      <c r="B94" s="14" t="s">
        <v>66</v>
      </c>
      <c r="C94" s="55" t="s">
        <v>709</v>
      </c>
      <c r="D94" s="55" t="s">
        <v>27</v>
      </c>
      <c r="E94" s="16">
        <v>18110730401</v>
      </c>
      <c r="F94" s="55" t="s">
        <v>72</v>
      </c>
      <c r="G94" s="16">
        <v>28</v>
      </c>
      <c r="H94" s="16">
        <v>26</v>
      </c>
      <c r="I94" s="14">
        <f t="shared" si="1"/>
        <v>54</v>
      </c>
      <c r="J94" s="55">
        <v>943586601</v>
      </c>
      <c r="K94" s="55" t="s">
        <v>794</v>
      </c>
      <c r="L94" s="55" t="s">
        <v>222</v>
      </c>
      <c r="M94" s="55">
        <v>9706740536</v>
      </c>
      <c r="N94" s="55" t="s">
        <v>223</v>
      </c>
      <c r="O94" s="55">
        <v>9613538771</v>
      </c>
      <c r="P94" s="62">
        <v>43524</v>
      </c>
      <c r="Q94" s="59" t="s">
        <v>80</v>
      </c>
      <c r="R94" s="55">
        <v>44</v>
      </c>
      <c r="S94" s="55" t="s">
        <v>76</v>
      </c>
      <c r="T94" s="55"/>
    </row>
    <row r="95" spans="1:20" s="54" customFormat="1">
      <c r="A95" s="4">
        <v>91</v>
      </c>
      <c r="B95" s="14" t="s">
        <v>67</v>
      </c>
      <c r="C95" s="55" t="s">
        <v>773</v>
      </c>
      <c r="D95" s="55" t="s">
        <v>27</v>
      </c>
      <c r="E95" s="16">
        <v>18110730501</v>
      </c>
      <c r="F95" s="55" t="s">
        <v>72</v>
      </c>
      <c r="G95" s="16">
        <v>41</v>
      </c>
      <c r="H95" s="16">
        <v>44</v>
      </c>
      <c r="I95" s="14">
        <f t="shared" si="1"/>
        <v>85</v>
      </c>
      <c r="J95" s="55">
        <v>9577271268</v>
      </c>
      <c r="K95" s="55" t="s">
        <v>794</v>
      </c>
      <c r="L95" s="55" t="s">
        <v>222</v>
      </c>
      <c r="M95" s="55">
        <v>9706740536</v>
      </c>
      <c r="N95" s="55" t="s">
        <v>223</v>
      </c>
      <c r="O95" s="55">
        <v>9613538771</v>
      </c>
      <c r="P95" s="62">
        <v>43524</v>
      </c>
      <c r="Q95" s="59" t="s">
        <v>80</v>
      </c>
      <c r="R95" s="55">
        <v>43</v>
      </c>
      <c r="S95" s="55" t="s">
        <v>76</v>
      </c>
      <c r="T95" s="55"/>
    </row>
    <row r="96" spans="1:20" s="54" customFormat="1">
      <c r="A96" s="4">
        <v>92</v>
      </c>
      <c r="B96" s="14" t="s">
        <v>67</v>
      </c>
      <c r="C96" s="55" t="s">
        <v>774</v>
      </c>
      <c r="D96" s="55" t="s">
        <v>27</v>
      </c>
      <c r="E96" s="16" t="s">
        <v>775</v>
      </c>
      <c r="F96" s="55" t="s">
        <v>72</v>
      </c>
      <c r="G96" s="16">
        <v>38</v>
      </c>
      <c r="H96" s="16">
        <v>38</v>
      </c>
      <c r="I96" s="14">
        <f t="shared" si="1"/>
        <v>76</v>
      </c>
      <c r="J96" s="55">
        <v>9859536185</v>
      </c>
      <c r="K96" s="55" t="s">
        <v>794</v>
      </c>
      <c r="L96" s="55" t="s">
        <v>222</v>
      </c>
      <c r="M96" s="55">
        <v>9706740536</v>
      </c>
      <c r="N96" s="55" t="s">
        <v>223</v>
      </c>
      <c r="O96" s="55">
        <v>9613538771</v>
      </c>
      <c r="P96" s="62">
        <v>43524</v>
      </c>
      <c r="Q96" s="59" t="s">
        <v>80</v>
      </c>
      <c r="R96" s="55">
        <v>48</v>
      </c>
      <c r="S96" s="55" t="s">
        <v>76</v>
      </c>
      <c r="T96" s="55"/>
    </row>
    <row r="97" spans="1:20">
      <c r="A97" s="4">
        <v>93</v>
      </c>
      <c r="B97" s="14"/>
      <c r="C97" s="15"/>
      <c r="D97" s="15"/>
      <c r="E97" s="16"/>
      <c r="F97" s="15"/>
      <c r="G97" s="16"/>
      <c r="H97" s="16"/>
      <c r="I97" s="14">
        <f t="shared" si="1"/>
        <v>0</v>
      </c>
      <c r="J97" s="15"/>
      <c r="K97" s="15"/>
      <c r="L97" s="15"/>
      <c r="M97" s="15"/>
      <c r="N97" s="15"/>
      <c r="O97" s="15"/>
      <c r="P97" s="21"/>
      <c r="Q97" s="15"/>
      <c r="R97" s="15"/>
      <c r="S97" s="15"/>
      <c r="T97" s="15"/>
    </row>
    <row r="98" spans="1:20">
      <c r="A98" s="4">
        <v>94</v>
      </c>
      <c r="B98" s="14"/>
      <c r="C98" s="15"/>
      <c r="D98" s="15"/>
      <c r="E98" s="16"/>
      <c r="F98" s="15"/>
      <c r="G98" s="16"/>
      <c r="H98" s="16"/>
      <c r="I98" s="14">
        <f t="shared" si="1"/>
        <v>0</v>
      </c>
      <c r="J98" s="15"/>
      <c r="K98" s="15"/>
      <c r="L98" s="15"/>
      <c r="M98" s="15"/>
      <c r="N98" s="15"/>
      <c r="O98" s="15"/>
      <c r="P98" s="21"/>
      <c r="Q98" s="15"/>
      <c r="R98" s="15"/>
      <c r="S98" s="15"/>
      <c r="T98" s="15"/>
    </row>
    <row r="99" spans="1:20">
      <c r="A99" s="4">
        <v>95</v>
      </c>
      <c r="B99" s="14"/>
      <c r="C99" s="15"/>
      <c r="D99" s="15"/>
      <c r="E99" s="16"/>
      <c r="F99" s="15"/>
      <c r="G99" s="16"/>
      <c r="H99" s="16"/>
      <c r="I99" s="14">
        <f t="shared" si="1"/>
        <v>0</v>
      </c>
      <c r="J99" s="15"/>
      <c r="K99" s="15"/>
      <c r="L99" s="15"/>
      <c r="M99" s="15"/>
      <c r="N99" s="15"/>
      <c r="O99" s="15"/>
      <c r="P99" s="21"/>
      <c r="Q99" s="15"/>
      <c r="R99" s="15"/>
      <c r="S99" s="15"/>
      <c r="T99" s="15"/>
    </row>
    <row r="100" spans="1:20">
      <c r="A100" s="4">
        <v>96</v>
      </c>
      <c r="B100" s="14"/>
      <c r="C100" s="15"/>
      <c r="D100" s="15"/>
      <c r="E100" s="16"/>
      <c r="F100" s="15"/>
      <c r="G100" s="16"/>
      <c r="H100" s="16"/>
      <c r="I100" s="14">
        <f t="shared" si="1"/>
        <v>0</v>
      </c>
      <c r="J100" s="15"/>
      <c r="K100" s="15"/>
      <c r="L100" s="15"/>
      <c r="M100" s="15"/>
      <c r="N100" s="15"/>
      <c r="O100" s="15"/>
      <c r="P100" s="21"/>
      <c r="Q100" s="15"/>
      <c r="R100" s="15"/>
      <c r="S100" s="15"/>
      <c r="T100" s="15"/>
    </row>
    <row r="101" spans="1:20">
      <c r="A101" s="4">
        <v>97</v>
      </c>
      <c r="B101" s="14"/>
      <c r="C101" s="15"/>
      <c r="D101" s="15"/>
      <c r="E101" s="16"/>
      <c r="F101" s="15"/>
      <c r="G101" s="16"/>
      <c r="H101" s="16"/>
      <c r="I101" s="14">
        <f t="shared" si="1"/>
        <v>0</v>
      </c>
      <c r="J101" s="15"/>
      <c r="K101" s="15"/>
      <c r="L101" s="15"/>
      <c r="M101" s="15"/>
      <c r="N101" s="15"/>
      <c r="O101" s="15"/>
      <c r="P101" s="21"/>
      <c r="Q101" s="15"/>
      <c r="R101" s="15"/>
      <c r="S101" s="15"/>
      <c r="T101" s="15"/>
    </row>
    <row r="102" spans="1:20">
      <c r="A102" s="4">
        <v>98</v>
      </c>
      <c r="B102" s="14"/>
      <c r="C102" s="15"/>
      <c r="D102" s="15"/>
      <c r="E102" s="16"/>
      <c r="F102" s="15"/>
      <c r="G102" s="16"/>
      <c r="H102" s="16"/>
      <c r="I102" s="14">
        <f t="shared" si="1"/>
        <v>0</v>
      </c>
      <c r="J102" s="15"/>
      <c r="K102" s="15"/>
      <c r="L102" s="15"/>
      <c r="M102" s="15"/>
      <c r="N102" s="15"/>
      <c r="O102" s="15"/>
      <c r="P102" s="21"/>
      <c r="Q102" s="15"/>
      <c r="R102" s="15"/>
      <c r="S102" s="15"/>
      <c r="T102" s="15"/>
    </row>
    <row r="103" spans="1:20">
      <c r="A103" s="4">
        <v>99</v>
      </c>
      <c r="B103" s="14"/>
      <c r="C103" s="15"/>
      <c r="D103" s="15"/>
      <c r="E103" s="16"/>
      <c r="F103" s="15"/>
      <c r="G103" s="16"/>
      <c r="H103" s="16"/>
      <c r="I103" s="14">
        <f t="shared" si="1"/>
        <v>0</v>
      </c>
      <c r="J103" s="15"/>
      <c r="K103" s="15"/>
      <c r="L103" s="15"/>
      <c r="M103" s="15"/>
      <c r="N103" s="15"/>
      <c r="O103" s="15"/>
      <c r="P103" s="21"/>
      <c r="Q103" s="15"/>
      <c r="R103" s="15"/>
      <c r="S103" s="15"/>
      <c r="T103" s="15"/>
    </row>
    <row r="104" spans="1:20">
      <c r="A104" s="4">
        <v>100</v>
      </c>
      <c r="B104" s="14"/>
      <c r="C104" s="15"/>
      <c r="D104" s="15"/>
      <c r="E104" s="16"/>
      <c r="F104" s="15"/>
      <c r="G104" s="16"/>
      <c r="H104" s="16"/>
      <c r="I104" s="14">
        <f t="shared" si="1"/>
        <v>0</v>
      </c>
      <c r="J104" s="15"/>
      <c r="K104" s="15"/>
      <c r="L104" s="15"/>
      <c r="M104" s="15"/>
      <c r="N104" s="15"/>
      <c r="O104" s="15"/>
      <c r="P104" s="21"/>
      <c r="Q104" s="15"/>
      <c r="R104" s="15"/>
      <c r="S104" s="15"/>
      <c r="T104" s="15"/>
    </row>
    <row r="105" spans="1:20">
      <c r="A105" s="4">
        <v>101</v>
      </c>
      <c r="B105" s="14"/>
      <c r="C105" s="15"/>
      <c r="D105" s="15"/>
      <c r="E105" s="16"/>
      <c r="F105" s="15"/>
      <c r="G105" s="16"/>
      <c r="H105" s="16"/>
      <c r="I105" s="14">
        <f t="shared" si="1"/>
        <v>0</v>
      </c>
      <c r="J105" s="15"/>
      <c r="K105" s="15"/>
      <c r="L105" s="15"/>
      <c r="M105" s="15"/>
      <c r="N105" s="15"/>
      <c r="O105" s="15"/>
      <c r="P105" s="21"/>
      <c r="Q105" s="15"/>
      <c r="R105" s="15"/>
      <c r="S105" s="15"/>
      <c r="T105" s="15"/>
    </row>
    <row r="106" spans="1:20">
      <c r="A106" s="4">
        <v>102</v>
      </c>
      <c r="B106" s="14"/>
      <c r="C106" s="15"/>
      <c r="D106" s="15"/>
      <c r="E106" s="16"/>
      <c r="F106" s="15"/>
      <c r="G106" s="16"/>
      <c r="H106" s="16"/>
      <c r="I106" s="14">
        <f t="shared" si="1"/>
        <v>0</v>
      </c>
      <c r="J106" s="15"/>
      <c r="K106" s="15"/>
      <c r="L106" s="15"/>
      <c r="M106" s="15"/>
      <c r="N106" s="15"/>
      <c r="O106" s="15"/>
      <c r="P106" s="21"/>
      <c r="Q106" s="15"/>
      <c r="R106" s="15"/>
      <c r="S106" s="15"/>
      <c r="T106" s="15"/>
    </row>
    <row r="107" spans="1:20">
      <c r="A107" s="4">
        <v>103</v>
      </c>
      <c r="B107" s="14"/>
      <c r="C107" s="15"/>
      <c r="D107" s="15"/>
      <c r="E107" s="16"/>
      <c r="F107" s="15"/>
      <c r="G107" s="16"/>
      <c r="H107" s="16"/>
      <c r="I107" s="14">
        <f t="shared" si="1"/>
        <v>0</v>
      </c>
      <c r="J107" s="15"/>
      <c r="K107" s="15"/>
      <c r="L107" s="15"/>
      <c r="M107" s="15"/>
      <c r="N107" s="15"/>
      <c r="O107" s="15"/>
      <c r="P107" s="21"/>
      <c r="Q107" s="15"/>
      <c r="R107" s="15"/>
      <c r="S107" s="15"/>
      <c r="T107" s="15"/>
    </row>
    <row r="108" spans="1:20">
      <c r="A108" s="4">
        <v>104</v>
      </c>
      <c r="B108" s="14"/>
      <c r="C108" s="15"/>
      <c r="D108" s="15"/>
      <c r="E108" s="16"/>
      <c r="F108" s="15"/>
      <c r="G108" s="16"/>
      <c r="H108" s="16"/>
      <c r="I108" s="14">
        <f t="shared" si="1"/>
        <v>0</v>
      </c>
      <c r="J108" s="15"/>
      <c r="K108" s="15"/>
      <c r="L108" s="15"/>
      <c r="M108" s="15"/>
      <c r="N108" s="15"/>
      <c r="O108" s="15"/>
      <c r="P108" s="21"/>
      <c r="Q108" s="15"/>
      <c r="R108" s="15"/>
      <c r="S108" s="15"/>
      <c r="T108" s="15"/>
    </row>
    <row r="109" spans="1:20">
      <c r="A109" s="4">
        <v>105</v>
      </c>
      <c r="B109" s="14"/>
      <c r="C109" s="15"/>
      <c r="D109" s="15"/>
      <c r="E109" s="16"/>
      <c r="F109" s="15"/>
      <c r="G109" s="16"/>
      <c r="H109" s="16"/>
      <c r="I109" s="14">
        <f t="shared" si="1"/>
        <v>0</v>
      </c>
      <c r="J109" s="15"/>
      <c r="K109" s="15"/>
      <c r="L109" s="15"/>
      <c r="M109" s="15"/>
      <c r="N109" s="15"/>
      <c r="O109" s="15"/>
      <c r="P109" s="21"/>
      <c r="Q109" s="15"/>
      <c r="R109" s="15"/>
      <c r="S109" s="15"/>
      <c r="T109" s="15"/>
    </row>
    <row r="110" spans="1:20">
      <c r="A110" s="4">
        <v>106</v>
      </c>
      <c r="B110" s="14"/>
      <c r="C110" s="15"/>
      <c r="D110" s="15"/>
      <c r="E110" s="16"/>
      <c r="F110" s="15"/>
      <c r="G110" s="16"/>
      <c r="H110" s="16"/>
      <c r="I110" s="14">
        <f t="shared" si="1"/>
        <v>0</v>
      </c>
      <c r="J110" s="15"/>
      <c r="K110" s="15"/>
      <c r="L110" s="15"/>
      <c r="M110" s="15"/>
      <c r="N110" s="15"/>
      <c r="O110" s="15"/>
      <c r="P110" s="21"/>
      <c r="Q110" s="15"/>
      <c r="R110" s="15"/>
      <c r="S110" s="15"/>
      <c r="T110" s="15"/>
    </row>
    <row r="111" spans="1:20">
      <c r="A111" s="4">
        <v>107</v>
      </c>
      <c r="B111" s="14"/>
      <c r="C111" s="15"/>
      <c r="D111" s="15"/>
      <c r="E111" s="16"/>
      <c r="F111" s="15"/>
      <c r="G111" s="16"/>
      <c r="H111" s="16"/>
      <c r="I111" s="14">
        <f t="shared" si="1"/>
        <v>0</v>
      </c>
      <c r="J111" s="15"/>
      <c r="K111" s="15"/>
      <c r="L111" s="15"/>
      <c r="M111" s="15"/>
      <c r="N111" s="15"/>
      <c r="O111" s="15"/>
      <c r="P111" s="21"/>
      <c r="Q111" s="15"/>
      <c r="R111" s="15"/>
      <c r="S111" s="15"/>
      <c r="T111" s="15"/>
    </row>
    <row r="112" spans="1:20">
      <c r="A112" s="4">
        <v>108</v>
      </c>
      <c r="B112" s="14"/>
      <c r="C112" s="15"/>
      <c r="D112" s="15"/>
      <c r="E112" s="16"/>
      <c r="F112" s="15"/>
      <c r="G112" s="16"/>
      <c r="H112" s="16"/>
      <c r="I112" s="14">
        <f t="shared" si="1"/>
        <v>0</v>
      </c>
      <c r="J112" s="15"/>
      <c r="K112" s="15"/>
      <c r="L112" s="15"/>
      <c r="M112" s="15"/>
      <c r="N112" s="15"/>
      <c r="O112" s="15"/>
      <c r="P112" s="21"/>
      <c r="Q112" s="15"/>
      <c r="R112" s="15"/>
      <c r="S112" s="15"/>
      <c r="T112" s="15"/>
    </row>
    <row r="113" spans="1:20">
      <c r="A113" s="4">
        <v>109</v>
      </c>
      <c r="B113" s="14"/>
      <c r="C113" s="15"/>
      <c r="D113" s="15"/>
      <c r="E113" s="16"/>
      <c r="F113" s="15"/>
      <c r="G113" s="16"/>
      <c r="H113" s="16"/>
      <c r="I113" s="14">
        <f t="shared" si="1"/>
        <v>0</v>
      </c>
      <c r="J113" s="15"/>
      <c r="K113" s="15"/>
      <c r="L113" s="15"/>
      <c r="M113" s="15"/>
      <c r="N113" s="15"/>
      <c r="O113" s="15"/>
      <c r="P113" s="21"/>
      <c r="Q113" s="15"/>
      <c r="R113" s="15"/>
      <c r="S113" s="15"/>
      <c r="T113" s="15"/>
    </row>
    <row r="114" spans="1:20">
      <c r="A114" s="4">
        <v>110</v>
      </c>
      <c r="B114" s="14"/>
      <c r="C114" s="15"/>
      <c r="D114" s="15"/>
      <c r="E114" s="16"/>
      <c r="F114" s="15"/>
      <c r="G114" s="16"/>
      <c r="H114" s="16"/>
      <c r="I114" s="14">
        <f t="shared" si="1"/>
        <v>0</v>
      </c>
      <c r="J114" s="15"/>
      <c r="K114" s="15"/>
      <c r="L114" s="15"/>
      <c r="M114" s="15"/>
      <c r="N114" s="15"/>
      <c r="O114" s="15"/>
      <c r="P114" s="21"/>
      <c r="Q114" s="15"/>
      <c r="R114" s="15"/>
      <c r="S114" s="15"/>
      <c r="T114" s="15"/>
    </row>
    <row r="115" spans="1:20">
      <c r="A115" s="4">
        <v>111</v>
      </c>
      <c r="B115" s="14"/>
      <c r="C115" s="15"/>
      <c r="D115" s="15"/>
      <c r="E115" s="16"/>
      <c r="F115" s="15"/>
      <c r="G115" s="16"/>
      <c r="H115" s="16"/>
      <c r="I115" s="14">
        <f t="shared" si="1"/>
        <v>0</v>
      </c>
      <c r="J115" s="15"/>
      <c r="K115" s="15"/>
      <c r="L115" s="15"/>
      <c r="M115" s="15"/>
      <c r="N115" s="15"/>
      <c r="O115" s="15"/>
      <c r="P115" s="21"/>
      <c r="Q115" s="15"/>
      <c r="R115" s="15"/>
      <c r="S115" s="15"/>
      <c r="T115" s="15"/>
    </row>
    <row r="116" spans="1:20">
      <c r="A116" s="4">
        <v>112</v>
      </c>
      <c r="B116" s="14"/>
      <c r="C116" s="15"/>
      <c r="D116" s="15"/>
      <c r="E116" s="16"/>
      <c r="F116" s="15"/>
      <c r="G116" s="16"/>
      <c r="H116" s="16"/>
      <c r="I116" s="14">
        <f t="shared" si="1"/>
        <v>0</v>
      </c>
      <c r="J116" s="15"/>
      <c r="K116" s="15"/>
      <c r="L116" s="15"/>
      <c r="M116" s="15"/>
      <c r="N116" s="15"/>
      <c r="O116" s="15"/>
      <c r="P116" s="21"/>
      <c r="Q116" s="15"/>
      <c r="R116" s="15"/>
      <c r="S116" s="15"/>
      <c r="T116" s="15"/>
    </row>
    <row r="117" spans="1:20">
      <c r="A117" s="4">
        <v>113</v>
      </c>
      <c r="B117" s="14"/>
      <c r="C117" s="15"/>
      <c r="D117" s="15"/>
      <c r="E117" s="16"/>
      <c r="F117" s="15"/>
      <c r="G117" s="16"/>
      <c r="H117" s="16"/>
      <c r="I117" s="14">
        <f t="shared" si="1"/>
        <v>0</v>
      </c>
      <c r="J117" s="15"/>
      <c r="K117" s="15"/>
      <c r="L117" s="15"/>
      <c r="M117" s="15"/>
      <c r="N117" s="15"/>
      <c r="O117" s="15"/>
      <c r="P117" s="21"/>
      <c r="Q117" s="15"/>
      <c r="R117" s="15"/>
      <c r="S117" s="15"/>
      <c r="T117" s="15"/>
    </row>
    <row r="118" spans="1:20">
      <c r="A118" s="4">
        <v>114</v>
      </c>
      <c r="B118" s="14"/>
      <c r="C118" s="15"/>
      <c r="D118" s="15"/>
      <c r="E118" s="16"/>
      <c r="F118" s="15"/>
      <c r="G118" s="16"/>
      <c r="H118" s="16"/>
      <c r="I118" s="14">
        <f t="shared" si="1"/>
        <v>0</v>
      </c>
      <c r="J118" s="15"/>
      <c r="K118" s="15"/>
      <c r="L118" s="15"/>
      <c r="M118" s="15"/>
      <c r="N118" s="15"/>
      <c r="O118" s="15"/>
      <c r="P118" s="21"/>
      <c r="Q118" s="15"/>
      <c r="R118" s="15"/>
      <c r="S118" s="15"/>
      <c r="T118" s="15"/>
    </row>
    <row r="119" spans="1:20">
      <c r="A119" s="4">
        <v>115</v>
      </c>
      <c r="B119" s="14"/>
      <c r="C119" s="15"/>
      <c r="D119" s="15"/>
      <c r="E119" s="16"/>
      <c r="F119" s="15"/>
      <c r="G119" s="16"/>
      <c r="H119" s="16"/>
      <c r="I119" s="14">
        <f t="shared" si="1"/>
        <v>0</v>
      </c>
      <c r="J119" s="15"/>
      <c r="K119" s="15"/>
      <c r="L119" s="15"/>
      <c r="M119" s="15"/>
      <c r="N119" s="15"/>
      <c r="O119" s="15"/>
      <c r="P119" s="21"/>
      <c r="Q119" s="15"/>
      <c r="R119" s="15"/>
      <c r="S119" s="15"/>
      <c r="T119" s="15"/>
    </row>
    <row r="120" spans="1:20">
      <c r="A120" s="4">
        <v>116</v>
      </c>
      <c r="B120" s="14"/>
      <c r="C120" s="15"/>
      <c r="D120" s="15"/>
      <c r="E120" s="16"/>
      <c r="F120" s="15"/>
      <c r="G120" s="16"/>
      <c r="H120" s="16"/>
      <c r="I120" s="14">
        <f t="shared" si="1"/>
        <v>0</v>
      </c>
      <c r="J120" s="15"/>
      <c r="K120" s="15"/>
      <c r="L120" s="15"/>
      <c r="M120" s="15"/>
      <c r="N120" s="15"/>
      <c r="O120" s="15"/>
      <c r="P120" s="21"/>
      <c r="Q120" s="15"/>
      <c r="R120" s="15"/>
      <c r="S120" s="15"/>
      <c r="T120" s="15"/>
    </row>
    <row r="121" spans="1:20">
      <c r="A121" s="4">
        <v>117</v>
      </c>
      <c r="B121" s="14"/>
      <c r="C121" s="15"/>
      <c r="D121" s="15"/>
      <c r="E121" s="16"/>
      <c r="F121" s="15"/>
      <c r="G121" s="16"/>
      <c r="H121" s="16"/>
      <c r="I121" s="14">
        <f t="shared" si="1"/>
        <v>0</v>
      </c>
      <c r="J121" s="15"/>
      <c r="K121" s="15"/>
      <c r="L121" s="15"/>
      <c r="M121" s="15"/>
      <c r="N121" s="15"/>
      <c r="O121" s="15"/>
      <c r="P121" s="21"/>
      <c r="Q121" s="15"/>
      <c r="R121" s="15"/>
      <c r="S121" s="15"/>
      <c r="T121" s="15"/>
    </row>
    <row r="122" spans="1:20">
      <c r="A122" s="4">
        <v>118</v>
      </c>
      <c r="B122" s="14"/>
      <c r="C122" s="15"/>
      <c r="D122" s="15"/>
      <c r="E122" s="16"/>
      <c r="F122" s="15"/>
      <c r="G122" s="16"/>
      <c r="H122" s="16"/>
      <c r="I122" s="14">
        <f t="shared" si="1"/>
        <v>0</v>
      </c>
      <c r="J122" s="15"/>
      <c r="K122" s="15"/>
      <c r="L122" s="15"/>
      <c r="M122" s="15"/>
      <c r="N122" s="15"/>
      <c r="O122" s="15"/>
      <c r="P122" s="21"/>
      <c r="Q122" s="15"/>
      <c r="R122" s="15"/>
      <c r="S122" s="15"/>
      <c r="T122" s="15"/>
    </row>
    <row r="123" spans="1:20">
      <c r="A123" s="4">
        <v>119</v>
      </c>
      <c r="B123" s="14"/>
      <c r="C123" s="15"/>
      <c r="D123" s="15"/>
      <c r="E123" s="16"/>
      <c r="F123" s="15"/>
      <c r="G123" s="16"/>
      <c r="H123" s="16"/>
      <c r="I123" s="14">
        <f t="shared" si="1"/>
        <v>0</v>
      </c>
      <c r="J123" s="15"/>
      <c r="K123" s="15"/>
      <c r="L123" s="15"/>
      <c r="M123" s="15"/>
      <c r="N123" s="15"/>
      <c r="O123" s="15"/>
      <c r="P123" s="21"/>
      <c r="Q123" s="15"/>
      <c r="R123" s="15"/>
      <c r="S123" s="15"/>
      <c r="T123" s="15"/>
    </row>
    <row r="124" spans="1:20">
      <c r="A124" s="4">
        <v>120</v>
      </c>
      <c r="B124" s="14"/>
      <c r="C124" s="15"/>
      <c r="D124" s="15"/>
      <c r="E124" s="16"/>
      <c r="F124" s="15"/>
      <c r="G124" s="16"/>
      <c r="H124" s="16"/>
      <c r="I124" s="14">
        <f t="shared" si="1"/>
        <v>0</v>
      </c>
      <c r="J124" s="15"/>
      <c r="K124" s="15"/>
      <c r="L124" s="15"/>
      <c r="M124" s="15"/>
      <c r="N124" s="15"/>
      <c r="O124" s="15"/>
      <c r="P124" s="21"/>
      <c r="Q124" s="15"/>
      <c r="R124" s="15"/>
      <c r="S124" s="15"/>
      <c r="T124" s="15"/>
    </row>
    <row r="125" spans="1:20">
      <c r="A125" s="4">
        <v>121</v>
      </c>
      <c r="B125" s="14"/>
      <c r="C125" s="15"/>
      <c r="D125" s="15"/>
      <c r="E125" s="16"/>
      <c r="F125" s="15"/>
      <c r="G125" s="16"/>
      <c r="H125" s="16"/>
      <c r="I125" s="14">
        <f t="shared" si="1"/>
        <v>0</v>
      </c>
      <c r="J125" s="15"/>
      <c r="K125" s="15"/>
      <c r="L125" s="15"/>
      <c r="M125" s="15"/>
      <c r="N125" s="15"/>
      <c r="O125" s="15"/>
      <c r="P125" s="21"/>
      <c r="Q125" s="15"/>
      <c r="R125" s="15"/>
      <c r="S125" s="15"/>
      <c r="T125" s="15"/>
    </row>
    <row r="126" spans="1:20">
      <c r="A126" s="4">
        <v>122</v>
      </c>
      <c r="B126" s="14"/>
      <c r="C126" s="15"/>
      <c r="D126" s="15"/>
      <c r="E126" s="16"/>
      <c r="F126" s="15"/>
      <c r="G126" s="16"/>
      <c r="H126" s="16"/>
      <c r="I126" s="14">
        <f t="shared" si="1"/>
        <v>0</v>
      </c>
      <c r="J126" s="15"/>
      <c r="K126" s="15"/>
      <c r="L126" s="15"/>
      <c r="M126" s="15"/>
      <c r="N126" s="15"/>
      <c r="O126" s="15"/>
      <c r="P126" s="21"/>
      <c r="Q126" s="15"/>
      <c r="R126" s="15"/>
      <c r="S126" s="15"/>
      <c r="T126" s="15"/>
    </row>
    <row r="127" spans="1:20">
      <c r="A127" s="4">
        <v>123</v>
      </c>
      <c r="B127" s="14"/>
      <c r="C127" s="15"/>
      <c r="D127" s="15"/>
      <c r="E127" s="16"/>
      <c r="F127" s="15"/>
      <c r="G127" s="16"/>
      <c r="H127" s="16"/>
      <c r="I127" s="14">
        <f t="shared" si="1"/>
        <v>0</v>
      </c>
      <c r="J127" s="15"/>
      <c r="K127" s="15"/>
      <c r="L127" s="15"/>
      <c r="M127" s="15"/>
      <c r="N127" s="15"/>
      <c r="O127" s="15"/>
      <c r="P127" s="21"/>
      <c r="Q127" s="15"/>
      <c r="R127" s="15"/>
      <c r="S127" s="15"/>
      <c r="T127" s="15"/>
    </row>
    <row r="128" spans="1:20">
      <c r="A128" s="4">
        <v>124</v>
      </c>
      <c r="B128" s="14"/>
      <c r="C128" s="15"/>
      <c r="D128" s="15"/>
      <c r="E128" s="16"/>
      <c r="F128" s="15"/>
      <c r="G128" s="16"/>
      <c r="H128" s="16"/>
      <c r="I128" s="14">
        <f t="shared" si="1"/>
        <v>0</v>
      </c>
      <c r="J128" s="15"/>
      <c r="K128" s="15"/>
      <c r="L128" s="15"/>
      <c r="M128" s="15"/>
      <c r="N128" s="15"/>
      <c r="O128" s="15"/>
      <c r="P128" s="21"/>
      <c r="Q128" s="15"/>
      <c r="R128" s="15"/>
      <c r="S128" s="15"/>
      <c r="T128" s="15"/>
    </row>
    <row r="129" spans="1:20">
      <c r="A129" s="4">
        <v>125</v>
      </c>
      <c r="B129" s="14"/>
      <c r="C129" s="15"/>
      <c r="D129" s="15"/>
      <c r="E129" s="16"/>
      <c r="F129" s="15"/>
      <c r="G129" s="16"/>
      <c r="H129" s="16"/>
      <c r="I129" s="14">
        <f t="shared" si="1"/>
        <v>0</v>
      </c>
      <c r="J129" s="15"/>
      <c r="K129" s="15"/>
      <c r="L129" s="15"/>
      <c r="M129" s="15"/>
      <c r="N129" s="15"/>
      <c r="O129" s="15"/>
      <c r="P129" s="21"/>
      <c r="Q129" s="15"/>
      <c r="R129" s="15"/>
      <c r="S129" s="15"/>
      <c r="T129" s="15"/>
    </row>
    <row r="130" spans="1:20">
      <c r="A130" s="4">
        <v>126</v>
      </c>
      <c r="B130" s="14"/>
      <c r="C130" s="15"/>
      <c r="D130" s="15"/>
      <c r="E130" s="16"/>
      <c r="F130" s="15"/>
      <c r="G130" s="16"/>
      <c r="H130" s="16"/>
      <c r="I130" s="14">
        <f t="shared" si="1"/>
        <v>0</v>
      </c>
      <c r="J130" s="15"/>
      <c r="K130" s="15"/>
      <c r="L130" s="15"/>
      <c r="M130" s="15"/>
      <c r="N130" s="15"/>
      <c r="O130" s="15"/>
      <c r="P130" s="21"/>
      <c r="Q130" s="15"/>
      <c r="R130" s="15"/>
      <c r="S130" s="15"/>
      <c r="T130" s="15"/>
    </row>
    <row r="131" spans="1:20">
      <c r="A131" s="4">
        <v>127</v>
      </c>
      <c r="B131" s="14"/>
      <c r="C131" s="15"/>
      <c r="D131" s="15"/>
      <c r="E131" s="16"/>
      <c r="F131" s="15"/>
      <c r="G131" s="16"/>
      <c r="H131" s="16"/>
      <c r="I131" s="14">
        <f t="shared" si="1"/>
        <v>0</v>
      </c>
      <c r="J131" s="15"/>
      <c r="K131" s="15"/>
      <c r="L131" s="15"/>
      <c r="M131" s="15"/>
      <c r="N131" s="15"/>
      <c r="O131" s="15"/>
      <c r="P131" s="21"/>
      <c r="Q131" s="15"/>
      <c r="R131" s="15"/>
      <c r="S131" s="15"/>
      <c r="T131" s="15"/>
    </row>
    <row r="132" spans="1:20">
      <c r="A132" s="4">
        <v>128</v>
      </c>
      <c r="B132" s="14"/>
      <c r="C132" s="15"/>
      <c r="D132" s="15"/>
      <c r="E132" s="16"/>
      <c r="F132" s="15"/>
      <c r="G132" s="16"/>
      <c r="H132" s="16"/>
      <c r="I132" s="14">
        <f t="shared" si="1"/>
        <v>0</v>
      </c>
      <c r="J132" s="15"/>
      <c r="K132" s="15"/>
      <c r="L132" s="15"/>
      <c r="M132" s="15"/>
      <c r="N132" s="15"/>
      <c r="O132" s="15"/>
      <c r="P132" s="21"/>
      <c r="Q132" s="15"/>
      <c r="R132" s="15"/>
      <c r="S132" s="15"/>
      <c r="T132" s="15"/>
    </row>
    <row r="133" spans="1:20">
      <c r="A133" s="4">
        <v>129</v>
      </c>
      <c r="B133" s="14"/>
      <c r="C133" s="15"/>
      <c r="D133" s="15"/>
      <c r="E133" s="16"/>
      <c r="F133" s="15"/>
      <c r="G133" s="16"/>
      <c r="H133" s="16"/>
      <c r="I133" s="14">
        <f t="shared" si="1"/>
        <v>0</v>
      </c>
      <c r="J133" s="15"/>
      <c r="K133" s="15"/>
      <c r="L133" s="15"/>
      <c r="M133" s="15"/>
      <c r="N133" s="15"/>
      <c r="O133" s="15"/>
      <c r="P133" s="21"/>
      <c r="Q133" s="15"/>
      <c r="R133" s="15"/>
      <c r="S133" s="15"/>
      <c r="T133" s="15"/>
    </row>
    <row r="134" spans="1:20">
      <c r="A134" s="4">
        <v>130</v>
      </c>
      <c r="B134" s="14"/>
      <c r="C134" s="15"/>
      <c r="D134" s="15"/>
      <c r="E134" s="16"/>
      <c r="F134" s="15"/>
      <c r="G134" s="16"/>
      <c r="H134" s="16"/>
      <c r="I134" s="14">
        <f t="shared" si="1"/>
        <v>0</v>
      </c>
      <c r="J134" s="15"/>
      <c r="K134" s="15"/>
      <c r="L134" s="15"/>
      <c r="M134" s="15"/>
      <c r="N134" s="15"/>
      <c r="O134" s="15"/>
      <c r="P134" s="21"/>
      <c r="Q134" s="15"/>
      <c r="R134" s="15"/>
      <c r="S134" s="15"/>
      <c r="T134" s="15"/>
    </row>
    <row r="135" spans="1:20">
      <c r="A135" s="4">
        <v>131</v>
      </c>
      <c r="B135" s="14"/>
      <c r="C135" s="15"/>
      <c r="D135" s="15"/>
      <c r="E135" s="16"/>
      <c r="F135" s="15"/>
      <c r="G135" s="16"/>
      <c r="H135" s="16"/>
      <c r="I135" s="14">
        <f t="shared" si="1"/>
        <v>0</v>
      </c>
      <c r="J135" s="15"/>
      <c r="K135" s="15"/>
      <c r="L135" s="15"/>
      <c r="M135" s="15"/>
      <c r="N135" s="15"/>
      <c r="O135" s="15"/>
      <c r="P135" s="21"/>
      <c r="Q135" s="15"/>
      <c r="R135" s="15"/>
      <c r="S135" s="15"/>
      <c r="T135" s="15"/>
    </row>
    <row r="136" spans="1:20">
      <c r="A136" s="4">
        <v>132</v>
      </c>
      <c r="B136" s="14"/>
      <c r="C136" s="15"/>
      <c r="D136" s="15"/>
      <c r="E136" s="16"/>
      <c r="F136" s="15"/>
      <c r="G136" s="16"/>
      <c r="H136" s="16"/>
      <c r="I136" s="14">
        <f t="shared" si="1"/>
        <v>0</v>
      </c>
      <c r="J136" s="15"/>
      <c r="K136" s="15"/>
      <c r="L136" s="15"/>
      <c r="M136" s="15"/>
      <c r="N136" s="15"/>
      <c r="O136" s="15"/>
      <c r="P136" s="21"/>
      <c r="Q136" s="15"/>
      <c r="R136" s="15"/>
      <c r="S136" s="15"/>
      <c r="T136" s="15"/>
    </row>
    <row r="137" spans="1:20">
      <c r="A137" s="4">
        <v>133</v>
      </c>
      <c r="B137" s="14"/>
      <c r="C137" s="15"/>
      <c r="D137" s="15"/>
      <c r="E137" s="16"/>
      <c r="F137" s="15"/>
      <c r="G137" s="16"/>
      <c r="H137" s="16"/>
      <c r="I137" s="14">
        <f t="shared" si="1"/>
        <v>0</v>
      </c>
      <c r="J137" s="15"/>
      <c r="K137" s="15"/>
      <c r="L137" s="15"/>
      <c r="M137" s="15"/>
      <c r="N137" s="15"/>
      <c r="O137" s="15"/>
      <c r="P137" s="21"/>
      <c r="Q137" s="15"/>
      <c r="R137" s="15"/>
      <c r="S137" s="15"/>
      <c r="T137" s="15"/>
    </row>
    <row r="138" spans="1:20">
      <c r="A138" s="4">
        <v>134</v>
      </c>
      <c r="B138" s="14"/>
      <c r="C138" s="15"/>
      <c r="D138" s="15"/>
      <c r="E138" s="16"/>
      <c r="F138" s="15"/>
      <c r="G138" s="16"/>
      <c r="H138" s="16"/>
      <c r="I138" s="14">
        <f t="shared" si="1"/>
        <v>0</v>
      </c>
      <c r="J138" s="15"/>
      <c r="K138" s="15"/>
      <c r="L138" s="15"/>
      <c r="M138" s="15"/>
      <c r="N138" s="15"/>
      <c r="O138" s="15"/>
      <c r="P138" s="21"/>
      <c r="Q138" s="15"/>
      <c r="R138" s="15"/>
      <c r="S138" s="15"/>
      <c r="T138" s="15"/>
    </row>
    <row r="139" spans="1:20">
      <c r="A139" s="4">
        <v>135</v>
      </c>
      <c r="B139" s="14"/>
      <c r="C139" s="15"/>
      <c r="D139" s="15"/>
      <c r="E139" s="16"/>
      <c r="F139" s="15"/>
      <c r="G139" s="16"/>
      <c r="H139" s="16"/>
      <c r="I139" s="14">
        <f t="shared" si="1"/>
        <v>0</v>
      </c>
      <c r="J139" s="15"/>
      <c r="K139" s="15"/>
      <c r="L139" s="15"/>
      <c r="M139" s="15"/>
      <c r="N139" s="15"/>
      <c r="O139" s="15"/>
      <c r="P139" s="21"/>
      <c r="Q139" s="15"/>
      <c r="R139" s="15"/>
      <c r="S139" s="15"/>
      <c r="T139" s="15"/>
    </row>
    <row r="140" spans="1:20">
      <c r="A140" s="4">
        <v>136</v>
      </c>
      <c r="B140" s="14"/>
      <c r="C140" s="15"/>
      <c r="D140" s="15"/>
      <c r="E140" s="16"/>
      <c r="F140" s="15"/>
      <c r="G140" s="16"/>
      <c r="H140" s="16"/>
      <c r="I140" s="14">
        <f t="shared" si="1"/>
        <v>0</v>
      </c>
      <c r="J140" s="15"/>
      <c r="K140" s="15"/>
      <c r="L140" s="15"/>
      <c r="M140" s="15"/>
      <c r="N140" s="15"/>
      <c r="O140" s="15"/>
      <c r="P140" s="21"/>
      <c r="Q140" s="15"/>
      <c r="R140" s="15"/>
      <c r="S140" s="15"/>
      <c r="T140" s="15"/>
    </row>
    <row r="141" spans="1:20">
      <c r="A141" s="4">
        <v>137</v>
      </c>
      <c r="B141" s="14"/>
      <c r="C141" s="15"/>
      <c r="D141" s="15"/>
      <c r="E141" s="16"/>
      <c r="F141" s="15"/>
      <c r="G141" s="16"/>
      <c r="H141" s="16"/>
      <c r="I141" s="14">
        <f t="shared" si="1"/>
        <v>0</v>
      </c>
      <c r="J141" s="15"/>
      <c r="K141" s="15"/>
      <c r="L141" s="15"/>
      <c r="M141" s="15"/>
      <c r="N141" s="15"/>
      <c r="O141" s="15"/>
      <c r="P141" s="21"/>
      <c r="Q141" s="15"/>
      <c r="R141" s="15"/>
      <c r="S141" s="15"/>
      <c r="T141" s="15"/>
    </row>
    <row r="142" spans="1:20">
      <c r="A142" s="4">
        <v>138</v>
      </c>
      <c r="B142" s="14"/>
      <c r="C142" s="15"/>
      <c r="D142" s="15"/>
      <c r="E142" s="16"/>
      <c r="F142" s="15"/>
      <c r="G142" s="16"/>
      <c r="H142" s="16"/>
      <c r="I142" s="14">
        <f t="shared" si="1"/>
        <v>0</v>
      </c>
      <c r="J142" s="15"/>
      <c r="K142" s="15"/>
      <c r="L142" s="15"/>
      <c r="M142" s="15"/>
      <c r="N142" s="15"/>
      <c r="O142" s="15"/>
      <c r="P142" s="21"/>
      <c r="Q142" s="15"/>
      <c r="R142" s="15"/>
      <c r="S142" s="15"/>
      <c r="T142" s="15"/>
    </row>
    <row r="143" spans="1:20">
      <c r="A143" s="4">
        <v>139</v>
      </c>
      <c r="B143" s="14"/>
      <c r="C143" s="15"/>
      <c r="D143" s="15"/>
      <c r="E143" s="16"/>
      <c r="F143" s="15"/>
      <c r="G143" s="16"/>
      <c r="H143" s="16"/>
      <c r="I143" s="14">
        <f t="shared" si="1"/>
        <v>0</v>
      </c>
      <c r="J143" s="15"/>
      <c r="K143" s="15"/>
      <c r="L143" s="15"/>
      <c r="M143" s="15"/>
      <c r="N143" s="15"/>
      <c r="O143" s="15"/>
      <c r="P143" s="21"/>
      <c r="Q143" s="15"/>
      <c r="R143" s="15"/>
      <c r="S143" s="15"/>
      <c r="T143" s="15"/>
    </row>
    <row r="144" spans="1:20">
      <c r="A144" s="4">
        <v>140</v>
      </c>
      <c r="B144" s="14"/>
      <c r="C144" s="15"/>
      <c r="D144" s="15"/>
      <c r="E144" s="16"/>
      <c r="F144" s="15"/>
      <c r="G144" s="16"/>
      <c r="H144" s="16"/>
      <c r="I144" s="14">
        <f t="shared" si="1"/>
        <v>0</v>
      </c>
      <c r="J144" s="15"/>
      <c r="K144" s="15"/>
      <c r="L144" s="15"/>
      <c r="M144" s="15"/>
      <c r="N144" s="15"/>
      <c r="O144" s="15"/>
      <c r="P144" s="21"/>
      <c r="Q144" s="15"/>
      <c r="R144" s="15"/>
      <c r="S144" s="15"/>
      <c r="T144" s="15"/>
    </row>
    <row r="145" spans="1:20">
      <c r="A145" s="4">
        <v>141</v>
      </c>
      <c r="B145" s="14"/>
      <c r="C145" s="15"/>
      <c r="D145" s="15"/>
      <c r="E145" s="16"/>
      <c r="F145" s="15"/>
      <c r="G145" s="16"/>
      <c r="H145" s="16"/>
      <c r="I145" s="14">
        <f t="shared" si="1"/>
        <v>0</v>
      </c>
      <c r="J145" s="15"/>
      <c r="K145" s="15"/>
      <c r="L145" s="15"/>
      <c r="M145" s="15"/>
      <c r="N145" s="15"/>
      <c r="O145" s="15"/>
      <c r="P145" s="21"/>
      <c r="Q145" s="15"/>
      <c r="R145" s="15"/>
      <c r="S145" s="15"/>
      <c r="T145" s="15"/>
    </row>
    <row r="146" spans="1:20">
      <c r="A146" s="4">
        <v>142</v>
      </c>
      <c r="B146" s="14"/>
      <c r="C146" s="15"/>
      <c r="D146" s="15"/>
      <c r="E146" s="16"/>
      <c r="F146" s="15"/>
      <c r="G146" s="16"/>
      <c r="H146" s="16"/>
      <c r="I146" s="14">
        <f t="shared" si="1"/>
        <v>0</v>
      </c>
      <c r="J146" s="15"/>
      <c r="K146" s="15"/>
      <c r="L146" s="15"/>
      <c r="M146" s="15"/>
      <c r="N146" s="15"/>
      <c r="O146" s="15"/>
      <c r="P146" s="21"/>
      <c r="Q146" s="15"/>
      <c r="R146" s="15"/>
      <c r="S146" s="15"/>
      <c r="T146" s="15"/>
    </row>
    <row r="147" spans="1:20">
      <c r="A147" s="4">
        <v>143</v>
      </c>
      <c r="B147" s="14"/>
      <c r="C147" s="15"/>
      <c r="D147" s="15"/>
      <c r="E147" s="16"/>
      <c r="F147" s="15"/>
      <c r="G147" s="16"/>
      <c r="H147" s="16"/>
      <c r="I147" s="14">
        <f t="shared" si="1"/>
        <v>0</v>
      </c>
      <c r="J147" s="15"/>
      <c r="K147" s="15"/>
      <c r="L147" s="15"/>
      <c r="M147" s="15"/>
      <c r="N147" s="15"/>
      <c r="O147" s="15"/>
      <c r="P147" s="21"/>
      <c r="Q147" s="15"/>
      <c r="R147" s="15"/>
      <c r="S147" s="15"/>
      <c r="T147" s="15"/>
    </row>
    <row r="148" spans="1:20">
      <c r="A148" s="4">
        <v>144</v>
      </c>
      <c r="B148" s="14"/>
      <c r="C148" s="15"/>
      <c r="D148" s="15"/>
      <c r="E148" s="16"/>
      <c r="F148" s="15"/>
      <c r="G148" s="16"/>
      <c r="H148" s="16"/>
      <c r="I148" s="14">
        <f t="shared" si="1"/>
        <v>0</v>
      </c>
      <c r="J148" s="15"/>
      <c r="K148" s="15"/>
      <c r="L148" s="15"/>
      <c r="M148" s="15"/>
      <c r="N148" s="15"/>
      <c r="O148" s="15"/>
      <c r="P148" s="21"/>
      <c r="Q148" s="15"/>
      <c r="R148" s="15"/>
      <c r="S148" s="15"/>
      <c r="T148" s="15"/>
    </row>
    <row r="149" spans="1:20">
      <c r="A149" s="4">
        <v>145</v>
      </c>
      <c r="B149" s="14"/>
      <c r="C149" s="15"/>
      <c r="D149" s="15"/>
      <c r="E149" s="16"/>
      <c r="F149" s="15"/>
      <c r="G149" s="16"/>
      <c r="H149" s="16"/>
      <c r="I149" s="14">
        <f t="shared" si="1"/>
        <v>0</v>
      </c>
      <c r="J149" s="15"/>
      <c r="K149" s="15"/>
      <c r="L149" s="15"/>
      <c r="M149" s="15"/>
      <c r="N149" s="15"/>
      <c r="O149" s="15"/>
      <c r="P149" s="21"/>
      <c r="Q149" s="15"/>
      <c r="R149" s="15"/>
      <c r="S149" s="15"/>
      <c r="T149" s="15"/>
    </row>
    <row r="150" spans="1:20">
      <c r="A150" s="4">
        <v>146</v>
      </c>
      <c r="B150" s="14"/>
      <c r="C150" s="15"/>
      <c r="D150" s="15"/>
      <c r="E150" s="16"/>
      <c r="F150" s="15"/>
      <c r="G150" s="16"/>
      <c r="H150" s="16"/>
      <c r="I150" s="14">
        <f t="shared" si="1"/>
        <v>0</v>
      </c>
      <c r="J150" s="15"/>
      <c r="K150" s="15"/>
      <c r="L150" s="15"/>
      <c r="M150" s="15"/>
      <c r="N150" s="15"/>
      <c r="O150" s="15"/>
      <c r="P150" s="21"/>
      <c r="Q150" s="15"/>
      <c r="R150" s="15"/>
      <c r="S150" s="15"/>
      <c r="T150" s="15"/>
    </row>
    <row r="151" spans="1:20">
      <c r="A151" s="4">
        <v>147</v>
      </c>
      <c r="B151" s="14"/>
      <c r="C151" s="15"/>
      <c r="D151" s="15"/>
      <c r="E151" s="16"/>
      <c r="F151" s="15"/>
      <c r="G151" s="16"/>
      <c r="H151" s="16"/>
      <c r="I151" s="14">
        <f t="shared" si="1"/>
        <v>0</v>
      </c>
      <c r="J151" s="15"/>
      <c r="K151" s="15"/>
      <c r="L151" s="15"/>
      <c r="M151" s="15"/>
      <c r="N151" s="15"/>
      <c r="O151" s="15"/>
      <c r="P151" s="21"/>
      <c r="Q151" s="15"/>
      <c r="R151" s="15"/>
      <c r="S151" s="15"/>
      <c r="T151" s="15"/>
    </row>
    <row r="152" spans="1:20">
      <c r="A152" s="4">
        <v>148</v>
      </c>
      <c r="B152" s="14"/>
      <c r="C152" s="15"/>
      <c r="D152" s="15"/>
      <c r="E152" s="16"/>
      <c r="F152" s="15"/>
      <c r="G152" s="16"/>
      <c r="H152" s="16"/>
      <c r="I152" s="14">
        <f t="shared" si="1"/>
        <v>0</v>
      </c>
      <c r="J152" s="15"/>
      <c r="K152" s="15"/>
      <c r="L152" s="15"/>
      <c r="M152" s="15"/>
      <c r="N152" s="15"/>
      <c r="O152" s="15"/>
      <c r="P152" s="21"/>
      <c r="Q152" s="15"/>
      <c r="R152" s="15"/>
      <c r="S152" s="15"/>
      <c r="T152" s="15"/>
    </row>
    <row r="153" spans="1:20">
      <c r="A153" s="4">
        <v>149</v>
      </c>
      <c r="B153" s="14"/>
      <c r="C153" s="15"/>
      <c r="D153" s="15"/>
      <c r="E153" s="16"/>
      <c r="F153" s="15"/>
      <c r="G153" s="16"/>
      <c r="H153" s="16"/>
      <c r="I153" s="14">
        <f t="shared" si="1"/>
        <v>0</v>
      </c>
      <c r="J153" s="15"/>
      <c r="K153" s="15"/>
      <c r="L153" s="15"/>
      <c r="M153" s="15"/>
      <c r="N153" s="15"/>
      <c r="O153" s="15"/>
      <c r="P153" s="21"/>
      <c r="Q153" s="15"/>
      <c r="R153" s="15"/>
      <c r="S153" s="15"/>
      <c r="T153" s="15"/>
    </row>
    <row r="154" spans="1:20">
      <c r="A154" s="4">
        <v>150</v>
      </c>
      <c r="B154" s="14"/>
      <c r="C154" s="15"/>
      <c r="D154" s="15"/>
      <c r="E154" s="16"/>
      <c r="F154" s="15"/>
      <c r="G154" s="16"/>
      <c r="H154" s="16"/>
      <c r="I154" s="14">
        <f t="shared" si="1"/>
        <v>0</v>
      </c>
      <c r="J154" s="15"/>
      <c r="K154" s="15"/>
      <c r="L154" s="15"/>
      <c r="M154" s="15"/>
      <c r="N154" s="15"/>
      <c r="O154" s="15"/>
      <c r="P154" s="21"/>
      <c r="Q154" s="15"/>
      <c r="R154" s="15"/>
      <c r="S154" s="15"/>
      <c r="T154" s="15"/>
    </row>
    <row r="155" spans="1:20">
      <c r="A155" s="4">
        <v>151</v>
      </c>
      <c r="B155" s="14"/>
      <c r="C155" s="15"/>
      <c r="D155" s="15"/>
      <c r="E155" s="16"/>
      <c r="F155" s="15"/>
      <c r="G155" s="16"/>
      <c r="H155" s="16"/>
      <c r="I155" s="14">
        <f t="shared" si="1"/>
        <v>0</v>
      </c>
      <c r="J155" s="15"/>
      <c r="K155" s="15"/>
      <c r="L155" s="15"/>
      <c r="M155" s="15"/>
      <c r="N155" s="15"/>
      <c r="O155" s="15"/>
      <c r="P155" s="21"/>
      <c r="Q155" s="15"/>
      <c r="R155" s="15"/>
      <c r="S155" s="15"/>
      <c r="T155" s="15"/>
    </row>
    <row r="156" spans="1:20">
      <c r="A156" s="4">
        <v>152</v>
      </c>
      <c r="B156" s="14"/>
      <c r="C156" s="15"/>
      <c r="D156" s="15"/>
      <c r="E156" s="16"/>
      <c r="F156" s="15"/>
      <c r="G156" s="16"/>
      <c r="H156" s="16"/>
      <c r="I156" s="14">
        <f t="shared" si="1"/>
        <v>0</v>
      </c>
      <c r="J156" s="15"/>
      <c r="K156" s="15"/>
      <c r="L156" s="15"/>
      <c r="M156" s="15"/>
      <c r="N156" s="15"/>
      <c r="O156" s="15"/>
      <c r="P156" s="21"/>
      <c r="Q156" s="15"/>
      <c r="R156" s="15"/>
      <c r="S156" s="15"/>
      <c r="T156" s="15"/>
    </row>
    <row r="157" spans="1:20">
      <c r="A157" s="4">
        <v>153</v>
      </c>
      <c r="B157" s="14"/>
      <c r="C157" s="15"/>
      <c r="D157" s="15"/>
      <c r="E157" s="16"/>
      <c r="F157" s="15"/>
      <c r="G157" s="16"/>
      <c r="H157" s="16"/>
      <c r="I157" s="14">
        <f t="shared" si="1"/>
        <v>0</v>
      </c>
      <c r="J157" s="15"/>
      <c r="K157" s="15"/>
      <c r="L157" s="15"/>
      <c r="M157" s="15"/>
      <c r="N157" s="15"/>
      <c r="O157" s="15"/>
      <c r="P157" s="21"/>
      <c r="Q157" s="15"/>
      <c r="R157" s="15"/>
      <c r="S157" s="15"/>
      <c r="T157" s="15"/>
    </row>
    <row r="158" spans="1:20">
      <c r="A158" s="4">
        <v>154</v>
      </c>
      <c r="B158" s="14"/>
      <c r="C158" s="15"/>
      <c r="D158" s="15"/>
      <c r="E158" s="16"/>
      <c r="F158" s="15"/>
      <c r="G158" s="16"/>
      <c r="H158" s="16"/>
      <c r="I158" s="14">
        <f t="shared" si="1"/>
        <v>0</v>
      </c>
      <c r="J158" s="15"/>
      <c r="K158" s="15"/>
      <c r="L158" s="15"/>
      <c r="M158" s="15"/>
      <c r="N158" s="15"/>
      <c r="O158" s="15"/>
      <c r="P158" s="21"/>
      <c r="Q158" s="15"/>
      <c r="R158" s="15"/>
      <c r="S158" s="15"/>
      <c r="T158" s="15"/>
    </row>
    <row r="159" spans="1:20">
      <c r="A159" s="4">
        <v>155</v>
      </c>
      <c r="B159" s="14"/>
      <c r="C159" s="15"/>
      <c r="D159" s="15"/>
      <c r="E159" s="16"/>
      <c r="F159" s="15"/>
      <c r="G159" s="16"/>
      <c r="H159" s="16"/>
      <c r="I159" s="14">
        <f t="shared" si="1"/>
        <v>0</v>
      </c>
      <c r="J159" s="15"/>
      <c r="K159" s="15"/>
      <c r="L159" s="15"/>
      <c r="M159" s="15"/>
      <c r="N159" s="15"/>
      <c r="O159" s="15"/>
      <c r="P159" s="21"/>
      <c r="Q159" s="15"/>
      <c r="R159" s="15"/>
      <c r="S159" s="15"/>
      <c r="T159" s="15"/>
    </row>
    <row r="160" spans="1:20">
      <c r="A160" s="4">
        <v>156</v>
      </c>
      <c r="B160" s="14"/>
      <c r="C160" s="15"/>
      <c r="D160" s="15"/>
      <c r="E160" s="16"/>
      <c r="F160" s="15"/>
      <c r="G160" s="16"/>
      <c r="H160" s="16"/>
      <c r="I160" s="14">
        <f t="shared" si="1"/>
        <v>0</v>
      </c>
      <c r="J160" s="15"/>
      <c r="K160" s="15"/>
      <c r="L160" s="15"/>
      <c r="M160" s="15"/>
      <c r="N160" s="15"/>
      <c r="O160" s="15"/>
      <c r="P160" s="21"/>
      <c r="Q160" s="15"/>
      <c r="R160" s="15"/>
      <c r="S160" s="15"/>
      <c r="T160" s="15"/>
    </row>
    <row r="161" spans="1:20">
      <c r="A161" s="4">
        <v>157</v>
      </c>
      <c r="B161" s="14"/>
      <c r="C161" s="15"/>
      <c r="D161" s="15"/>
      <c r="E161" s="16"/>
      <c r="F161" s="15"/>
      <c r="G161" s="16"/>
      <c r="H161" s="16"/>
      <c r="I161" s="14">
        <f t="shared" si="1"/>
        <v>0</v>
      </c>
      <c r="J161" s="15"/>
      <c r="K161" s="15"/>
      <c r="L161" s="15"/>
      <c r="M161" s="15"/>
      <c r="N161" s="15"/>
      <c r="O161" s="15"/>
      <c r="P161" s="21"/>
      <c r="Q161" s="15"/>
      <c r="R161" s="15"/>
      <c r="S161" s="15"/>
      <c r="T161" s="15"/>
    </row>
    <row r="162" spans="1:20">
      <c r="A162" s="4">
        <v>158</v>
      </c>
      <c r="B162" s="14"/>
      <c r="C162" s="15"/>
      <c r="D162" s="15"/>
      <c r="E162" s="16"/>
      <c r="F162" s="15"/>
      <c r="G162" s="16"/>
      <c r="H162" s="16"/>
      <c r="I162" s="14">
        <f t="shared" si="1"/>
        <v>0</v>
      </c>
      <c r="J162" s="15"/>
      <c r="K162" s="15"/>
      <c r="L162" s="15"/>
      <c r="M162" s="15"/>
      <c r="N162" s="15"/>
      <c r="O162" s="15"/>
      <c r="P162" s="21"/>
      <c r="Q162" s="15"/>
      <c r="R162" s="15"/>
      <c r="S162" s="15"/>
      <c r="T162" s="15"/>
    </row>
    <row r="163" spans="1:20">
      <c r="A163" s="4">
        <v>159</v>
      </c>
      <c r="B163" s="14"/>
      <c r="C163" s="15"/>
      <c r="D163" s="15"/>
      <c r="E163" s="16"/>
      <c r="F163" s="15"/>
      <c r="G163" s="16"/>
      <c r="H163" s="16"/>
      <c r="I163" s="14">
        <f t="shared" si="1"/>
        <v>0</v>
      </c>
      <c r="J163" s="15"/>
      <c r="K163" s="15"/>
      <c r="L163" s="15"/>
      <c r="M163" s="15"/>
      <c r="N163" s="15"/>
      <c r="O163" s="15"/>
      <c r="P163" s="21"/>
      <c r="Q163" s="15"/>
      <c r="R163" s="15"/>
      <c r="S163" s="15"/>
      <c r="T163" s="15"/>
    </row>
    <row r="164" spans="1:20">
      <c r="A164" s="4">
        <v>160</v>
      </c>
      <c r="B164" s="14"/>
      <c r="C164" s="15"/>
      <c r="D164" s="15"/>
      <c r="E164" s="16"/>
      <c r="F164" s="15"/>
      <c r="G164" s="16"/>
      <c r="H164" s="16"/>
      <c r="I164" s="14">
        <f t="shared" si="1"/>
        <v>0</v>
      </c>
      <c r="J164" s="15"/>
      <c r="K164" s="15"/>
      <c r="L164" s="15"/>
      <c r="M164" s="15"/>
      <c r="N164" s="15"/>
      <c r="O164" s="15"/>
      <c r="P164" s="21"/>
      <c r="Q164" s="15"/>
      <c r="R164" s="15"/>
      <c r="S164" s="15"/>
      <c r="T164" s="15"/>
    </row>
    <row r="165" spans="1:20">
      <c r="A165" s="18" t="s">
        <v>11</v>
      </c>
      <c r="B165" s="38"/>
      <c r="C165" s="18">
        <f>COUNTIFS(C5:C164,"*")</f>
        <v>92</v>
      </c>
      <c r="D165" s="18"/>
      <c r="E165" s="11"/>
      <c r="F165" s="18"/>
      <c r="G165" s="18">
        <f>SUM(G5:G164)</f>
        <v>4197</v>
      </c>
      <c r="H165" s="18">
        <f>SUM(H5:H164)</f>
        <v>4107</v>
      </c>
      <c r="I165" s="18">
        <f>SUM(I5:I164)</f>
        <v>8304</v>
      </c>
      <c r="J165" s="18"/>
      <c r="K165" s="18"/>
      <c r="L165" s="18"/>
      <c r="M165" s="18"/>
      <c r="N165" s="18"/>
      <c r="O165" s="18"/>
      <c r="P165" s="12"/>
      <c r="Q165" s="18"/>
      <c r="R165" s="18"/>
      <c r="S165" s="18"/>
      <c r="T165" s="10"/>
    </row>
    <row r="166" spans="1:20">
      <c r="A166" s="43" t="s">
        <v>66</v>
      </c>
      <c r="B166" s="9">
        <f>COUNTIF(B$5:B$164,"Team 1")</f>
        <v>46</v>
      </c>
      <c r="C166" s="43" t="s">
        <v>29</v>
      </c>
      <c r="D166" s="9">
        <f>COUNTIF(D5:D164,"Anganwadi")</f>
        <v>44</v>
      </c>
    </row>
    <row r="167" spans="1:20">
      <c r="A167" s="43" t="s">
        <v>67</v>
      </c>
      <c r="B167" s="9">
        <f>COUNTIF(B$6:B$164,"Team 2")</f>
        <v>46</v>
      </c>
      <c r="C167" s="43" t="s">
        <v>27</v>
      </c>
      <c r="D167" s="9">
        <f>COUNTIF(D5:D164,"School")</f>
        <v>48</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C3" sqref="C3:C4"/>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3" customWidth="1"/>
    <col min="6" max="6" width="17" style="1" customWidth="1"/>
    <col min="7" max="7" width="6.140625" style="13" customWidth="1"/>
    <col min="8" max="8" width="6.28515625" style="13"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32" t="s">
        <v>898</v>
      </c>
      <c r="B1" s="132"/>
      <c r="C1" s="132"/>
      <c r="D1" s="133"/>
      <c r="E1" s="133"/>
      <c r="F1" s="133"/>
      <c r="G1" s="133"/>
      <c r="H1" s="133"/>
      <c r="I1" s="133"/>
      <c r="J1" s="133"/>
      <c r="K1" s="133"/>
      <c r="L1" s="133"/>
      <c r="M1" s="133"/>
      <c r="N1" s="133"/>
      <c r="O1" s="133"/>
      <c r="P1" s="133"/>
      <c r="Q1" s="133"/>
      <c r="R1" s="133"/>
      <c r="S1" s="133"/>
    </row>
    <row r="2" spans="1:20">
      <c r="A2" s="136" t="s">
        <v>63</v>
      </c>
      <c r="B2" s="137"/>
      <c r="C2" s="137"/>
      <c r="D2" s="22">
        <v>43525</v>
      </c>
      <c r="E2" s="19"/>
      <c r="F2" s="19"/>
      <c r="G2" s="19"/>
      <c r="H2" s="19"/>
      <c r="I2" s="19"/>
      <c r="J2" s="19"/>
      <c r="K2" s="19"/>
      <c r="L2" s="19"/>
      <c r="M2" s="19"/>
      <c r="N2" s="19"/>
      <c r="O2" s="19"/>
      <c r="P2" s="19"/>
      <c r="Q2" s="19"/>
      <c r="R2" s="19"/>
      <c r="S2" s="19"/>
    </row>
    <row r="3" spans="1:20" ht="24" customHeight="1">
      <c r="A3" s="138" t="s">
        <v>14</v>
      </c>
      <c r="B3" s="134" t="s">
        <v>65</v>
      </c>
      <c r="C3" s="139" t="s">
        <v>7</v>
      </c>
      <c r="D3" s="139" t="s">
        <v>59</v>
      </c>
      <c r="E3" s="139" t="s">
        <v>16</v>
      </c>
      <c r="F3" s="140" t="s">
        <v>17</v>
      </c>
      <c r="G3" s="139" t="s">
        <v>8</v>
      </c>
      <c r="H3" s="139"/>
      <c r="I3" s="139"/>
      <c r="J3" s="139" t="s">
        <v>35</v>
      </c>
      <c r="K3" s="134" t="s">
        <v>37</v>
      </c>
      <c r="L3" s="134" t="s">
        <v>54</v>
      </c>
      <c r="M3" s="134" t="s">
        <v>55</v>
      </c>
      <c r="N3" s="134" t="s">
        <v>38</v>
      </c>
      <c r="O3" s="134" t="s">
        <v>39</v>
      </c>
      <c r="P3" s="138" t="s">
        <v>58</v>
      </c>
      <c r="Q3" s="139" t="s">
        <v>56</v>
      </c>
      <c r="R3" s="139" t="s">
        <v>36</v>
      </c>
      <c r="S3" s="139" t="s">
        <v>57</v>
      </c>
      <c r="T3" s="139" t="s">
        <v>13</v>
      </c>
    </row>
    <row r="4" spans="1:20" ht="25.5" customHeight="1">
      <c r="A4" s="138"/>
      <c r="B4" s="141"/>
      <c r="C4" s="139"/>
      <c r="D4" s="139"/>
      <c r="E4" s="139"/>
      <c r="F4" s="140"/>
      <c r="G4" s="20" t="s">
        <v>9</v>
      </c>
      <c r="H4" s="20" t="s">
        <v>10</v>
      </c>
      <c r="I4" s="20" t="s">
        <v>11</v>
      </c>
      <c r="J4" s="139"/>
      <c r="K4" s="135"/>
      <c r="L4" s="135"/>
      <c r="M4" s="135"/>
      <c r="N4" s="135"/>
      <c r="O4" s="135"/>
      <c r="P4" s="138"/>
      <c r="Q4" s="138"/>
      <c r="R4" s="139"/>
      <c r="S4" s="139"/>
      <c r="T4" s="139"/>
    </row>
    <row r="5" spans="1:20" s="13" customFormat="1">
      <c r="A5" s="4">
        <v>1</v>
      </c>
      <c r="B5" s="14" t="s">
        <v>66</v>
      </c>
      <c r="C5" s="60" t="s">
        <v>130</v>
      </c>
      <c r="D5" s="59" t="s">
        <v>27</v>
      </c>
      <c r="E5" s="59">
        <v>18110735201</v>
      </c>
      <c r="F5" s="55" t="s">
        <v>72</v>
      </c>
      <c r="G5" s="59">
        <v>29</v>
      </c>
      <c r="H5" s="59">
        <v>22</v>
      </c>
      <c r="I5" s="14">
        <f>+G5+H5</f>
        <v>51</v>
      </c>
      <c r="J5" s="59">
        <v>9859014696</v>
      </c>
      <c r="K5" s="59" t="s">
        <v>110</v>
      </c>
      <c r="L5" s="65" t="s">
        <v>791</v>
      </c>
      <c r="M5" s="65">
        <v>9613476086</v>
      </c>
      <c r="N5" s="65" t="s">
        <v>792</v>
      </c>
      <c r="O5" s="65">
        <v>9859210956</v>
      </c>
      <c r="P5" s="62">
        <v>43160</v>
      </c>
      <c r="Q5" s="59" t="s">
        <v>81</v>
      </c>
      <c r="R5" s="59">
        <v>47</v>
      </c>
      <c r="S5" s="59" t="s">
        <v>76</v>
      </c>
      <c r="T5" s="55"/>
    </row>
    <row r="6" spans="1:20" s="13" customFormat="1">
      <c r="A6" s="4">
        <v>2</v>
      </c>
      <c r="B6" s="14" t="s">
        <v>66</v>
      </c>
      <c r="C6" s="60" t="s">
        <v>795</v>
      </c>
      <c r="D6" s="59" t="s">
        <v>29</v>
      </c>
      <c r="E6" s="60"/>
      <c r="F6" s="55"/>
      <c r="G6" s="60">
        <v>43</v>
      </c>
      <c r="H6" s="60">
        <v>42</v>
      </c>
      <c r="I6" s="14">
        <f>+G6+H6</f>
        <v>85</v>
      </c>
      <c r="J6" s="63">
        <v>9854842739</v>
      </c>
      <c r="K6" s="60" t="s">
        <v>793</v>
      </c>
      <c r="L6" s="65" t="s">
        <v>230</v>
      </c>
      <c r="M6" s="65">
        <v>7399993918</v>
      </c>
      <c r="N6" s="65" t="s">
        <v>231</v>
      </c>
      <c r="O6" s="65">
        <v>9854712856</v>
      </c>
      <c r="P6" s="62">
        <v>43160</v>
      </c>
      <c r="Q6" s="59" t="s">
        <v>81</v>
      </c>
      <c r="R6" s="60">
        <v>48</v>
      </c>
      <c r="S6" s="59" t="s">
        <v>76</v>
      </c>
      <c r="T6" s="55"/>
    </row>
    <row r="7" spans="1:20" s="13" customFormat="1">
      <c r="A7" s="4">
        <v>3</v>
      </c>
      <c r="B7" s="14" t="s">
        <v>67</v>
      </c>
      <c r="C7" s="60" t="s">
        <v>796</v>
      </c>
      <c r="D7" s="59" t="s">
        <v>27</v>
      </c>
      <c r="E7" s="59">
        <v>18110735701</v>
      </c>
      <c r="F7" s="55" t="s">
        <v>72</v>
      </c>
      <c r="G7" s="59">
        <v>25</v>
      </c>
      <c r="H7" s="59">
        <v>28</v>
      </c>
      <c r="I7" s="14">
        <f t="shared" ref="I7:I70" si="0">+G7+H7</f>
        <v>53</v>
      </c>
      <c r="J7" s="59">
        <v>9854712920</v>
      </c>
      <c r="K7" s="59" t="s">
        <v>110</v>
      </c>
      <c r="L7" s="65" t="s">
        <v>791</v>
      </c>
      <c r="M7" s="65">
        <v>9613476086</v>
      </c>
      <c r="N7" s="65" t="s">
        <v>792</v>
      </c>
      <c r="O7" s="65">
        <v>9859210956</v>
      </c>
      <c r="P7" s="62">
        <v>43160</v>
      </c>
      <c r="Q7" s="59" t="s">
        <v>81</v>
      </c>
      <c r="R7" s="59">
        <v>48</v>
      </c>
      <c r="S7" s="59" t="s">
        <v>76</v>
      </c>
      <c r="T7" s="55"/>
    </row>
    <row r="8" spans="1:20" s="13" customFormat="1">
      <c r="A8" s="4">
        <v>4</v>
      </c>
      <c r="B8" s="14" t="s">
        <v>67</v>
      </c>
      <c r="C8" s="60" t="s">
        <v>797</v>
      </c>
      <c r="D8" s="59" t="s">
        <v>29</v>
      </c>
      <c r="E8" s="60"/>
      <c r="F8" s="55"/>
      <c r="G8" s="60">
        <v>22</v>
      </c>
      <c r="H8" s="60">
        <v>35</v>
      </c>
      <c r="I8" s="14">
        <f t="shared" si="0"/>
        <v>57</v>
      </c>
      <c r="J8" s="63">
        <v>9613675571</v>
      </c>
      <c r="K8" s="60" t="s">
        <v>611</v>
      </c>
      <c r="L8" s="65" t="s">
        <v>453</v>
      </c>
      <c r="M8" s="65">
        <v>9854702765</v>
      </c>
      <c r="N8" s="65" t="s">
        <v>454</v>
      </c>
      <c r="O8" s="65">
        <v>9954913207</v>
      </c>
      <c r="P8" s="62">
        <v>43160</v>
      </c>
      <c r="Q8" s="59" t="s">
        <v>81</v>
      </c>
      <c r="R8" s="60">
        <v>47</v>
      </c>
      <c r="S8" s="59" t="s">
        <v>76</v>
      </c>
      <c r="T8" s="55"/>
    </row>
    <row r="9" spans="1:20" s="13" customFormat="1">
      <c r="A9" s="4">
        <v>5</v>
      </c>
      <c r="B9" s="14" t="s">
        <v>66</v>
      </c>
      <c r="C9" s="60" t="s">
        <v>798</v>
      </c>
      <c r="D9" s="59" t="s">
        <v>27</v>
      </c>
      <c r="E9" s="59">
        <v>18110702301</v>
      </c>
      <c r="F9" s="55" t="s">
        <v>267</v>
      </c>
      <c r="G9" s="59">
        <v>26</v>
      </c>
      <c r="H9" s="59">
        <v>32</v>
      </c>
      <c r="I9" s="14">
        <f t="shared" si="0"/>
        <v>58</v>
      </c>
      <c r="J9" s="59">
        <v>8752079623</v>
      </c>
      <c r="K9" s="59" t="s">
        <v>110</v>
      </c>
      <c r="L9" s="65" t="s">
        <v>791</v>
      </c>
      <c r="M9" s="65">
        <v>9613476086</v>
      </c>
      <c r="N9" s="65" t="s">
        <v>792</v>
      </c>
      <c r="O9" s="65">
        <v>9859210956</v>
      </c>
      <c r="P9" s="62">
        <v>43161</v>
      </c>
      <c r="Q9" s="59" t="s">
        <v>75</v>
      </c>
      <c r="R9" s="59">
        <v>46</v>
      </c>
      <c r="S9" s="59" t="s">
        <v>76</v>
      </c>
      <c r="T9" s="55"/>
    </row>
    <row r="10" spans="1:20" s="13" customFormat="1">
      <c r="A10" s="4">
        <v>6</v>
      </c>
      <c r="B10" s="14" t="s">
        <v>66</v>
      </c>
      <c r="C10" s="60" t="s">
        <v>799</v>
      </c>
      <c r="D10" s="59" t="s">
        <v>29</v>
      </c>
      <c r="E10" s="60"/>
      <c r="F10" s="55"/>
      <c r="G10" s="60">
        <v>45</v>
      </c>
      <c r="H10" s="60">
        <v>41</v>
      </c>
      <c r="I10" s="14">
        <f t="shared" si="0"/>
        <v>86</v>
      </c>
      <c r="J10" s="63">
        <v>961330634</v>
      </c>
      <c r="K10" s="60" t="s">
        <v>793</v>
      </c>
      <c r="L10" s="65" t="s">
        <v>230</v>
      </c>
      <c r="M10" s="65">
        <v>7399993918</v>
      </c>
      <c r="N10" s="65" t="s">
        <v>231</v>
      </c>
      <c r="O10" s="65">
        <v>9854712856</v>
      </c>
      <c r="P10" s="62">
        <v>43161</v>
      </c>
      <c r="Q10" s="59" t="s">
        <v>75</v>
      </c>
      <c r="R10" s="60">
        <v>47</v>
      </c>
      <c r="S10" s="59" t="s">
        <v>76</v>
      </c>
      <c r="T10" s="55"/>
    </row>
    <row r="11" spans="1:20" s="13" customFormat="1">
      <c r="A11" s="4">
        <v>7</v>
      </c>
      <c r="B11" s="14" t="s">
        <v>67</v>
      </c>
      <c r="C11" s="60" t="s">
        <v>800</v>
      </c>
      <c r="D11" s="59" t="s">
        <v>27</v>
      </c>
      <c r="E11" s="59">
        <v>18110701901</v>
      </c>
      <c r="F11" s="55" t="s">
        <v>72</v>
      </c>
      <c r="G11" s="59">
        <v>33</v>
      </c>
      <c r="H11" s="59">
        <v>24</v>
      </c>
      <c r="I11" s="14">
        <f t="shared" si="0"/>
        <v>57</v>
      </c>
      <c r="J11" s="59">
        <v>9435981688</v>
      </c>
      <c r="K11" s="59" t="s">
        <v>110</v>
      </c>
      <c r="L11" s="65" t="s">
        <v>791</v>
      </c>
      <c r="M11" s="65">
        <v>9613476086</v>
      </c>
      <c r="N11" s="65" t="s">
        <v>792</v>
      </c>
      <c r="O11" s="65">
        <v>9859210956</v>
      </c>
      <c r="P11" s="62">
        <v>43161</v>
      </c>
      <c r="Q11" s="59" t="s">
        <v>75</v>
      </c>
      <c r="R11" s="59">
        <v>48</v>
      </c>
      <c r="S11" s="59" t="s">
        <v>76</v>
      </c>
      <c r="T11" s="55"/>
    </row>
    <row r="12" spans="1:20" s="13" customFormat="1">
      <c r="A12" s="4">
        <v>8</v>
      </c>
      <c r="B12" s="14" t="s">
        <v>67</v>
      </c>
      <c r="C12" s="60" t="s">
        <v>801</v>
      </c>
      <c r="D12" s="59" t="s">
        <v>29</v>
      </c>
      <c r="E12" s="60"/>
      <c r="F12" s="55"/>
      <c r="G12" s="60">
        <v>36</v>
      </c>
      <c r="H12" s="60">
        <v>34</v>
      </c>
      <c r="I12" s="14">
        <f t="shared" si="0"/>
        <v>70</v>
      </c>
      <c r="J12" s="63">
        <v>9613664909</v>
      </c>
      <c r="K12" s="59" t="s">
        <v>110</v>
      </c>
      <c r="L12" s="65" t="s">
        <v>791</v>
      </c>
      <c r="M12" s="65">
        <v>9613476086</v>
      </c>
      <c r="N12" s="65" t="s">
        <v>792</v>
      </c>
      <c r="O12" s="65">
        <v>9859210956</v>
      </c>
      <c r="P12" s="62">
        <v>43161</v>
      </c>
      <c r="Q12" s="59" t="s">
        <v>75</v>
      </c>
      <c r="R12" s="59">
        <v>49</v>
      </c>
      <c r="S12" s="59" t="s">
        <v>76</v>
      </c>
      <c r="T12" s="55"/>
    </row>
    <row r="13" spans="1:20" s="13" customFormat="1">
      <c r="A13" s="4">
        <v>9</v>
      </c>
      <c r="B13" s="14" t="s">
        <v>66</v>
      </c>
      <c r="C13" s="60" t="s">
        <v>802</v>
      </c>
      <c r="D13" s="59" t="s">
        <v>27</v>
      </c>
      <c r="E13" s="59">
        <v>18110731401</v>
      </c>
      <c r="F13" s="55" t="s">
        <v>72</v>
      </c>
      <c r="G13" s="59">
        <v>18</v>
      </c>
      <c r="H13" s="59">
        <v>19</v>
      </c>
      <c r="I13" s="14">
        <f t="shared" si="0"/>
        <v>37</v>
      </c>
      <c r="J13" s="59">
        <v>9854417395</v>
      </c>
      <c r="K13" s="59" t="s">
        <v>803</v>
      </c>
      <c r="L13" s="61" t="s">
        <v>351</v>
      </c>
      <c r="M13" s="61">
        <v>7399489124</v>
      </c>
      <c r="N13" s="61" t="s">
        <v>352</v>
      </c>
      <c r="O13" s="61">
        <v>9613426287</v>
      </c>
      <c r="P13" s="62">
        <v>43163</v>
      </c>
      <c r="Q13" s="59" t="s">
        <v>77</v>
      </c>
      <c r="R13" s="59">
        <v>38</v>
      </c>
      <c r="S13" s="59" t="s">
        <v>76</v>
      </c>
      <c r="T13" s="55"/>
    </row>
    <row r="14" spans="1:20" s="13" customFormat="1">
      <c r="A14" s="4">
        <v>10</v>
      </c>
      <c r="B14" s="14" t="s">
        <v>66</v>
      </c>
      <c r="C14" s="60" t="s">
        <v>803</v>
      </c>
      <c r="D14" s="59" t="s">
        <v>29</v>
      </c>
      <c r="E14" s="60"/>
      <c r="F14" s="55"/>
      <c r="G14" s="60">
        <v>35</v>
      </c>
      <c r="H14" s="60">
        <v>38</v>
      </c>
      <c r="I14" s="14">
        <f t="shared" si="0"/>
        <v>73</v>
      </c>
      <c r="J14" s="63">
        <v>8256055057</v>
      </c>
      <c r="K14" s="60" t="s">
        <v>776</v>
      </c>
      <c r="L14" s="61" t="s">
        <v>351</v>
      </c>
      <c r="M14" s="61">
        <v>7399489124</v>
      </c>
      <c r="N14" s="61" t="s">
        <v>352</v>
      </c>
      <c r="O14" s="61">
        <v>9613426287</v>
      </c>
      <c r="P14" s="62">
        <v>43163</v>
      </c>
      <c r="Q14" s="59" t="s">
        <v>77</v>
      </c>
      <c r="R14" s="60">
        <v>38</v>
      </c>
      <c r="S14" s="59" t="s">
        <v>76</v>
      </c>
      <c r="T14" s="55"/>
    </row>
    <row r="15" spans="1:20" s="13" customFormat="1">
      <c r="A15" s="4">
        <v>11</v>
      </c>
      <c r="B15" s="14" t="s">
        <v>67</v>
      </c>
      <c r="C15" s="60" t="s">
        <v>804</v>
      </c>
      <c r="D15" s="59" t="s">
        <v>27</v>
      </c>
      <c r="E15" s="59">
        <v>18110731201</v>
      </c>
      <c r="F15" s="55" t="s">
        <v>72</v>
      </c>
      <c r="G15" s="59">
        <v>24</v>
      </c>
      <c r="H15" s="59">
        <v>21</v>
      </c>
      <c r="I15" s="14">
        <f t="shared" si="0"/>
        <v>45</v>
      </c>
      <c r="J15" s="59">
        <v>9854317591</v>
      </c>
      <c r="K15" s="59" t="s">
        <v>803</v>
      </c>
      <c r="L15" s="61" t="s">
        <v>351</v>
      </c>
      <c r="M15" s="61">
        <v>7399489124</v>
      </c>
      <c r="N15" s="61" t="s">
        <v>352</v>
      </c>
      <c r="O15" s="61">
        <v>9613426287</v>
      </c>
      <c r="P15" s="62">
        <v>43163</v>
      </c>
      <c r="Q15" s="59" t="s">
        <v>77</v>
      </c>
      <c r="R15" s="59">
        <v>36</v>
      </c>
      <c r="S15" s="59" t="s">
        <v>76</v>
      </c>
      <c r="T15" s="55"/>
    </row>
    <row r="16" spans="1:20" s="13" customFormat="1">
      <c r="A16" s="4">
        <v>12</v>
      </c>
      <c r="B16" s="14" t="s">
        <v>67</v>
      </c>
      <c r="C16" s="60" t="s">
        <v>300</v>
      </c>
      <c r="D16" s="59" t="s">
        <v>29</v>
      </c>
      <c r="E16" s="60">
        <v>394</v>
      </c>
      <c r="F16" s="55"/>
      <c r="G16" s="60">
        <v>36</v>
      </c>
      <c r="H16" s="60">
        <v>33</v>
      </c>
      <c r="I16" s="14">
        <f t="shared" si="0"/>
        <v>69</v>
      </c>
      <c r="J16" s="63">
        <v>9435062904</v>
      </c>
      <c r="K16" s="60" t="s">
        <v>350</v>
      </c>
      <c r="L16" s="61" t="s">
        <v>351</v>
      </c>
      <c r="M16" s="61">
        <v>7399489124</v>
      </c>
      <c r="N16" s="61" t="s">
        <v>352</v>
      </c>
      <c r="O16" s="61">
        <v>9613426287</v>
      </c>
      <c r="P16" s="62">
        <v>43163</v>
      </c>
      <c r="Q16" s="59" t="s">
        <v>77</v>
      </c>
      <c r="R16" s="60">
        <v>37</v>
      </c>
      <c r="S16" s="59" t="s">
        <v>76</v>
      </c>
      <c r="T16" s="55"/>
    </row>
    <row r="17" spans="1:20" s="13" customFormat="1">
      <c r="A17" s="4">
        <v>13</v>
      </c>
      <c r="B17" s="14" t="s">
        <v>66</v>
      </c>
      <c r="C17" s="60" t="s">
        <v>805</v>
      </c>
      <c r="D17" s="59" t="s">
        <v>27</v>
      </c>
      <c r="E17" s="59">
        <v>18110730601</v>
      </c>
      <c r="F17" s="55" t="s">
        <v>72</v>
      </c>
      <c r="G17" s="59">
        <v>41</v>
      </c>
      <c r="H17" s="59">
        <v>47</v>
      </c>
      <c r="I17" s="14">
        <f t="shared" si="0"/>
        <v>88</v>
      </c>
      <c r="J17" s="59">
        <v>9613777070</v>
      </c>
      <c r="K17" s="59" t="s">
        <v>803</v>
      </c>
      <c r="L17" s="61" t="s">
        <v>879</v>
      </c>
      <c r="M17" s="61">
        <v>9864384665</v>
      </c>
      <c r="N17" s="61" t="s">
        <v>880</v>
      </c>
      <c r="O17" s="61">
        <v>9613739207</v>
      </c>
      <c r="P17" s="62">
        <v>43164</v>
      </c>
      <c r="Q17" s="59" t="s">
        <v>78</v>
      </c>
      <c r="R17" s="59">
        <v>37</v>
      </c>
      <c r="S17" s="59" t="s">
        <v>76</v>
      </c>
      <c r="T17" s="55"/>
    </row>
    <row r="18" spans="1:20" s="13" customFormat="1">
      <c r="A18" s="4">
        <v>14</v>
      </c>
      <c r="B18" s="14" t="s">
        <v>66</v>
      </c>
      <c r="C18" s="60" t="s">
        <v>806</v>
      </c>
      <c r="D18" s="59" t="s">
        <v>29</v>
      </c>
      <c r="E18" s="60"/>
      <c r="F18" s="55"/>
      <c r="G18" s="60">
        <v>24</v>
      </c>
      <c r="H18" s="60">
        <v>27</v>
      </c>
      <c r="I18" s="14">
        <f t="shared" si="0"/>
        <v>51</v>
      </c>
      <c r="J18" s="63">
        <v>9508499863</v>
      </c>
      <c r="K18" s="60" t="s">
        <v>776</v>
      </c>
      <c r="L18" s="61" t="s">
        <v>879</v>
      </c>
      <c r="M18" s="61">
        <v>9864384665</v>
      </c>
      <c r="N18" s="61" t="s">
        <v>880</v>
      </c>
      <c r="O18" s="61">
        <v>9613739207</v>
      </c>
      <c r="P18" s="62">
        <v>43164</v>
      </c>
      <c r="Q18" s="59" t="s">
        <v>78</v>
      </c>
      <c r="R18" s="60">
        <v>34</v>
      </c>
      <c r="S18" s="59" t="s">
        <v>76</v>
      </c>
      <c r="T18" s="55"/>
    </row>
    <row r="19" spans="1:20" s="13" customFormat="1">
      <c r="A19" s="4">
        <v>15</v>
      </c>
      <c r="B19" s="14" t="s">
        <v>67</v>
      </c>
      <c r="C19" s="60" t="s">
        <v>807</v>
      </c>
      <c r="D19" s="59" t="s">
        <v>27</v>
      </c>
      <c r="E19" s="59">
        <v>18110730801</v>
      </c>
      <c r="F19" s="55" t="s">
        <v>72</v>
      </c>
      <c r="G19" s="59">
        <v>22</v>
      </c>
      <c r="H19" s="59">
        <v>39</v>
      </c>
      <c r="I19" s="14">
        <f t="shared" si="0"/>
        <v>61</v>
      </c>
      <c r="J19" s="59">
        <v>8254868036</v>
      </c>
      <c r="K19" s="59" t="s">
        <v>803</v>
      </c>
      <c r="L19" s="61" t="s">
        <v>879</v>
      </c>
      <c r="M19" s="61">
        <v>9864384665</v>
      </c>
      <c r="N19" s="61" t="s">
        <v>880</v>
      </c>
      <c r="O19" s="61">
        <v>9613739207</v>
      </c>
      <c r="P19" s="62">
        <v>43164</v>
      </c>
      <c r="Q19" s="59" t="s">
        <v>78</v>
      </c>
      <c r="R19" s="59">
        <v>36</v>
      </c>
      <c r="S19" s="59" t="s">
        <v>76</v>
      </c>
      <c r="T19" s="55"/>
    </row>
    <row r="20" spans="1:20" s="13" customFormat="1">
      <c r="A20" s="4">
        <v>16</v>
      </c>
      <c r="B20" s="14" t="s">
        <v>67</v>
      </c>
      <c r="C20" s="60" t="s">
        <v>808</v>
      </c>
      <c r="D20" s="59" t="s">
        <v>29</v>
      </c>
      <c r="E20" s="60"/>
      <c r="F20" s="55"/>
      <c r="G20" s="60">
        <v>23</v>
      </c>
      <c r="H20" s="60">
        <v>35</v>
      </c>
      <c r="I20" s="14">
        <f t="shared" si="0"/>
        <v>58</v>
      </c>
      <c r="J20" s="63">
        <v>9864660769</v>
      </c>
      <c r="K20" s="60" t="s">
        <v>776</v>
      </c>
      <c r="L20" s="61" t="s">
        <v>879</v>
      </c>
      <c r="M20" s="61">
        <v>9864384665</v>
      </c>
      <c r="N20" s="61" t="s">
        <v>880</v>
      </c>
      <c r="O20" s="61">
        <v>9613739207</v>
      </c>
      <c r="P20" s="62">
        <v>43164</v>
      </c>
      <c r="Q20" s="59" t="s">
        <v>78</v>
      </c>
      <c r="R20" s="60">
        <v>37</v>
      </c>
      <c r="S20" s="59" t="s">
        <v>76</v>
      </c>
      <c r="T20" s="55"/>
    </row>
    <row r="21" spans="1:20" s="13" customFormat="1">
      <c r="A21" s="4">
        <v>17</v>
      </c>
      <c r="B21" s="14" t="s">
        <v>66</v>
      </c>
      <c r="C21" s="60" t="s">
        <v>809</v>
      </c>
      <c r="D21" s="59" t="s">
        <v>27</v>
      </c>
      <c r="E21" s="59">
        <v>18110711901</v>
      </c>
      <c r="F21" s="55" t="s">
        <v>72</v>
      </c>
      <c r="G21" s="59">
        <v>31</v>
      </c>
      <c r="H21" s="59">
        <v>33</v>
      </c>
      <c r="I21" s="14">
        <f t="shared" si="0"/>
        <v>64</v>
      </c>
      <c r="J21" s="59">
        <v>7399106058</v>
      </c>
      <c r="K21" s="60" t="s">
        <v>700</v>
      </c>
      <c r="L21" s="65" t="s">
        <v>575</v>
      </c>
      <c r="M21" s="65">
        <v>9854243107</v>
      </c>
      <c r="N21" s="65" t="s">
        <v>576</v>
      </c>
      <c r="O21" s="65">
        <v>9508837525</v>
      </c>
      <c r="P21" s="62">
        <v>43165</v>
      </c>
      <c r="Q21" s="59" t="s">
        <v>79</v>
      </c>
      <c r="R21" s="60">
        <v>38</v>
      </c>
      <c r="S21" s="59" t="s">
        <v>76</v>
      </c>
      <c r="T21" s="55"/>
    </row>
    <row r="22" spans="1:20" s="13" customFormat="1">
      <c r="A22" s="4">
        <v>18</v>
      </c>
      <c r="B22" s="14" t="s">
        <v>66</v>
      </c>
      <c r="C22" s="60" t="s">
        <v>810</v>
      </c>
      <c r="D22" s="59" t="s">
        <v>29</v>
      </c>
      <c r="E22" s="60"/>
      <c r="F22" s="55"/>
      <c r="G22" s="60">
        <v>20</v>
      </c>
      <c r="H22" s="60">
        <v>31</v>
      </c>
      <c r="I22" s="14">
        <f t="shared" si="0"/>
        <v>51</v>
      </c>
      <c r="J22" s="63">
        <v>9577290717</v>
      </c>
      <c r="K22" s="60" t="s">
        <v>574</v>
      </c>
      <c r="L22" s="65" t="s">
        <v>575</v>
      </c>
      <c r="M22" s="65">
        <v>9854243107</v>
      </c>
      <c r="N22" s="65" t="s">
        <v>576</v>
      </c>
      <c r="O22" s="65">
        <v>9508837525</v>
      </c>
      <c r="P22" s="62">
        <v>43165</v>
      </c>
      <c r="Q22" s="59" t="s">
        <v>79</v>
      </c>
      <c r="R22" s="60">
        <v>39</v>
      </c>
      <c r="S22" s="59" t="s">
        <v>76</v>
      </c>
      <c r="T22" s="55"/>
    </row>
    <row r="23" spans="1:20" s="13" customFormat="1">
      <c r="A23" s="4">
        <v>19</v>
      </c>
      <c r="B23" s="14" t="s">
        <v>67</v>
      </c>
      <c r="C23" s="60" t="s">
        <v>811</v>
      </c>
      <c r="D23" s="59" t="s">
        <v>27</v>
      </c>
      <c r="E23" s="59">
        <v>18110711701</v>
      </c>
      <c r="F23" s="55" t="s">
        <v>72</v>
      </c>
      <c r="G23" s="59">
        <v>69</v>
      </c>
      <c r="H23" s="59">
        <v>57</v>
      </c>
      <c r="I23" s="14">
        <f t="shared" si="0"/>
        <v>126</v>
      </c>
      <c r="J23" s="59">
        <v>9854637072</v>
      </c>
      <c r="K23" s="60" t="s">
        <v>700</v>
      </c>
      <c r="L23" s="65" t="s">
        <v>575</v>
      </c>
      <c r="M23" s="65">
        <v>9854243107</v>
      </c>
      <c r="N23" s="65" t="s">
        <v>576</v>
      </c>
      <c r="O23" s="65">
        <v>9508837525</v>
      </c>
      <c r="P23" s="62">
        <v>43165</v>
      </c>
      <c r="Q23" s="59" t="s">
        <v>79</v>
      </c>
      <c r="R23" s="60">
        <v>36</v>
      </c>
      <c r="S23" s="59" t="s">
        <v>76</v>
      </c>
      <c r="T23" s="55"/>
    </row>
    <row r="24" spans="1:20" s="13" customFormat="1">
      <c r="A24" s="4">
        <v>20</v>
      </c>
      <c r="B24" s="14" t="s">
        <v>67</v>
      </c>
      <c r="C24" s="60" t="s">
        <v>812</v>
      </c>
      <c r="D24" s="59" t="s">
        <v>29</v>
      </c>
      <c r="E24" s="60">
        <v>163</v>
      </c>
      <c r="F24" s="55"/>
      <c r="G24" s="60">
        <v>39</v>
      </c>
      <c r="H24" s="60">
        <v>33</v>
      </c>
      <c r="I24" s="14">
        <f t="shared" si="0"/>
        <v>72</v>
      </c>
      <c r="J24" s="63">
        <v>7399401493</v>
      </c>
      <c r="K24" s="60" t="s">
        <v>700</v>
      </c>
      <c r="L24" s="65" t="s">
        <v>575</v>
      </c>
      <c r="M24" s="65">
        <v>9854243107</v>
      </c>
      <c r="N24" s="65" t="s">
        <v>576</v>
      </c>
      <c r="O24" s="65">
        <v>9508837525</v>
      </c>
      <c r="P24" s="62">
        <v>43165</v>
      </c>
      <c r="Q24" s="59" t="s">
        <v>79</v>
      </c>
      <c r="R24" s="60">
        <v>35</v>
      </c>
      <c r="S24" s="59" t="s">
        <v>76</v>
      </c>
      <c r="T24" s="55"/>
    </row>
    <row r="25" spans="1:20" s="13" customFormat="1">
      <c r="A25" s="4">
        <v>21</v>
      </c>
      <c r="B25" s="14" t="s">
        <v>66</v>
      </c>
      <c r="C25" s="59" t="s">
        <v>813</v>
      </c>
      <c r="D25" s="59" t="s">
        <v>27</v>
      </c>
      <c r="E25" s="59">
        <v>18110701601</v>
      </c>
      <c r="F25" s="55" t="s">
        <v>72</v>
      </c>
      <c r="G25" s="59">
        <v>33</v>
      </c>
      <c r="H25" s="59">
        <v>20</v>
      </c>
      <c r="I25" s="14">
        <f t="shared" si="0"/>
        <v>53</v>
      </c>
      <c r="J25" s="59">
        <v>9508029232</v>
      </c>
      <c r="K25" s="59" t="s">
        <v>247</v>
      </c>
      <c r="L25" s="61" t="s">
        <v>324</v>
      </c>
      <c r="M25" s="61">
        <v>9613091396</v>
      </c>
      <c r="N25" s="61" t="s">
        <v>325</v>
      </c>
      <c r="O25" s="61">
        <v>9613106672</v>
      </c>
      <c r="P25" s="62">
        <v>43166</v>
      </c>
      <c r="Q25" s="59" t="s">
        <v>80</v>
      </c>
      <c r="R25" s="59">
        <v>29</v>
      </c>
      <c r="S25" s="59" t="s">
        <v>76</v>
      </c>
      <c r="T25" s="55"/>
    </row>
    <row r="26" spans="1:20" s="13" customFormat="1">
      <c r="A26" s="4">
        <v>22</v>
      </c>
      <c r="B26" s="14" t="s">
        <v>66</v>
      </c>
      <c r="C26" s="60" t="s">
        <v>169</v>
      </c>
      <c r="D26" s="59" t="s">
        <v>29</v>
      </c>
      <c r="E26" s="60">
        <v>211</v>
      </c>
      <c r="F26" s="55"/>
      <c r="G26" s="60">
        <v>40</v>
      </c>
      <c r="H26" s="60">
        <v>50</v>
      </c>
      <c r="I26" s="14">
        <f t="shared" si="0"/>
        <v>90</v>
      </c>
      <c r="J26" s="63">
        <v>9862772958</v>
      </c>
      <c r="K26" s="60" t="s">
        <v>881</v>
      </c>
      <c r="L26" s="61" t="s">
        <v>346</v>
      </c>
      <c r="M26" s="65">
        <v>9854830733</v>
      </c>
      <c r="N26" s="70" t="s">
        <v>347</v>
      </c>
      <c r="O26" s="65">
        <v>9859732667</v>
      </c>
      <c r="P26" s="62">
        <v>43166</v>
      </c>
      <c r="Q26" s="59" t="s">
        <v>80</v>
      </c>
      <c r="R26" s="60">
        <v>39</v>
      </c>
      <c r="S26" s="59" t="s">
        <v>76</v>
      </c>
      <c r="T26" s="55"/>
    </row>
    <row r="27" spans="1:20" s="13" customFormat="1">
      <c r="A27" s="4">
        <v>23</v>
      </c>
      <c r="B27" s="14" t="s">
        <v>67</v>
      </c>
      <c r="C27" s="59" t="s">
        <v>814</v>
      </c>
      <c r="D27" s="59" t="s">
        <v>27</v>
      </c>
      <c r="E27" s="59">
        <v>18110733901</v>
      </c>
      <c r="F27" s="55" t="s">
        <v>72</v>
      </c>
      <c r="G27" s="59">
        <v>39</v>
      </c>
      <c r="H27" s="59">
        <v>37</v>
      </c>
      <c r="I27" s="14">
        <f t="shared" si="0"/>
        <v>76</v>
      </c>
      <c r="J27" s="59">
        <v>9613538898</v>
      </c>
      <c r="K27" s="59" t="s">
        <v>247</v>
      </c>
      <c r="L27" s="61" t="s">
        <v>324</v>
      </c>
      <c r="M27" s="61">
        <v>9613091396</v>
      </c>
      <c r="N27" s="61" t="s">
        <v>325</v>
      </c>
      <c r="O27" s="61">
        <v>9613106672</v>
      </c>
      <c r="P27" s="62">
        <v>43166</v>
      </c>
      <c r="Q27" s="59" t="s">
        <v>80</v>
      </c>
      <c r="R27" s="59">
        <v>23</v>
      </c>
      <c r="S27" s="59" t="s">
        <v>76</v>
      </c>
      <c r="T27" s="55"/>
    </row>
    <row r="28" spans="1:20" s="13" customFormat="1">
      <c r="A28" s="4">
        <v>24</v>
      </c>
      <c r="B28" s="14" t="s">
        <v>67</v>
      </c>
      <c r="C28" s="60" t="s">
        <v>191</v>
      </c>
      <c r="D28" s="59" t="s">
        <v>29</v>
      </c>
      <c r="E28" s="60"/>
      <c r="F28" s="55"/>
      <c r="G28" s="60">
        <v>34</v>
      </c>
      <c r="H28" s="60">
        <v>40</v>
      </c>
      <c r="I28" s="14">
        <f t="shared" si="0"/>
        <v>74</v>
      </c>
      <c r="J28" s="63">
        <v>9954511352</v>
      </c>
      <c r="K28" s="59" t="s">
        <v>247</v>
      </c>
      <c r="L28" s="61" t="s">
        <v>324</v>
      </c>
      <c r="M28" s="61">
        <v>9613091396</v>
      </c>
      <c r="N28" s="61" t="s">
        <v>325</v>
      </c>
      <c r="O28" s="61">
        <v>9613106672</v>
      </c>
      <c r="P28" s="62">
        <v>43166</v>
      </c>
      <c r="Q28" s="59" t="s">
        <v>80</v>
      </c>
      <c r="R28" s="59">
        <v>24</v>
      </c>
      <c r="S28" s="59" t="s">
        <v>76</v>
      </c>
      <c r="T28" s="55"/>
    </row>
    <row r="29" spans="1:20" s="13" customFormat="1">
      <c r="A29" s="4">
        <v>25</v>
      </c>
      <c r="B29" s="14" t="s">
        <v>66</v>
      </c>
      <c r="C29" s="59" t="s">
        <v>209</v>
      </c>
      <c r="D29" s="59" t="s">
        <v>27</v>
      </c>
      <c r="E29" s="59">
        <v>18110720202</v>
      </c>
      <c r="F29" s="55" t="s">
        <v>72</v>
      </c>
      <c r="G29" s="59">
        <v>24</v>
      </c>
      <c r="H29" s="59">
        <v>28</v>
      </c>
      <c r="I29" s="14">
        <f t="shared" si="0"/>
        <v>52</v>
      </c>
      <c r="J29" s="59">
        <v>7399993789</v>
      </c>
      <c r="K29" s="59" t="s">
        <v>401</v>
      </c>
      <c r="L29" s="65" t="s">
        <v>460</v>
      </c>
      <c r="M29" s="65">
        <v>9854417699</v>
      </c>
      <c r="N29" s="70" t="s">
        <v>461</v>
      </c>
      <c r="O29" s="65">
        <v>9859751209</v>
      </c>
      <c r="P29" s="62">
        <v>43167</v>
      </c>
      <c r="Q29" s="59" t="s">
        <v>81</v>
      </c>
      <c r="R29" s="59">
        <v>59</v>
      </c>
      <c r="S29" s="59" t="s">
        <v>76</v>
      </c>
      <c r="T29" s="55"/>
    </row>
    <row r="30" spans="1:20" s="13" customFormat="1">
      <c r="A30" s="4">
        <v>26</v>
      </c>
      <c r="B30" s="14" t="s">
        <v>66</v>
      </c>
      <c r="C30" s="60" t="s">
        <v>815</v>
      </c>
      <c r="D30" s="59" t="s">
        <v>29</v>
      </c>
      <c r="E30" s="60"/>
      <c r="F30" s="55"/>
      <c r="G30" s="60">
        <v>39</v>
      </c>
      <c r="H30" s="60">
        <v>36</v>
      </c>
      <c r="I30" s="14">
        <f t="shared" si="0"/>
        <v>75</v>
      </c>
      <c r="J30" s="63">
        <v>9613183515</v>
      </c>
      <c r="K30" s="60" t="s">
        <v>465</v>
      </c>
      <c r="L30" s="65" t="s">
        <v>444</v>
      </c>
      <c r="M30" s="65">
        <v>9859991507</v>
      </c>
      <c r="N30" s="70" t="s">
        <v>445</v>
      </c>
      <c r="O30" s="65">
        <v>9854318474</v>
      </c>
      <c r="P30" s="62">
        <v>43167</v>
      </c>
      <c r="Q30" s="59" t="s">
        <v>81</v>
      </c>
      <c r="R30" s="60">
        <v>56</v>
      </c>
      <c r="S30" s="59" t="s">
        <v>76</v>
      </c>
      <c r="T30" s="55"/>
    </row>
    <row r="31" spans="1:20" s="13" customFormat="1">
      <c r="A31" s="4">
        <v>27</v>
      </c>
      <c r="B31" s="14" t="s">
        <v>67</v>
      </c>
      <c r="C31" s="59" t="s">
        <v>816</v>
      </c>
      <c r="D31" s="59" t="s">
        <v>27</v>
      </c>
      <c r="E31" s="59">
        <v>18110720701</v>
      </c>
      <c r="F31" s="55" t="s">
        <v>72</v>
      </c>
      <c r="G31" s="59">
        <v>41</v>
      </c>
      <c r="H31" s="59">
        <v>23</v>
      </c>
      <c r="I31" s="14">
        <f t="shared" si="0"/>
        <v>64</v>
      </c>
      <c r="J31" s="59">
        <v>9854566487</v>
      </c>
      <c r="K31" s="59" t="s">
        <v>401</v>
      </c>
      <c r="L31" s="65" t="s">
        <v>460</v>
      </c>
      <c r="M31" s="65">
        <v>9854417699</v>
      </c>
      <c r="N31" s="70" t="s">
        <v>461</v>
      </c>
      <c r="O31" s="65">
        <v>9859751209</v>
      </c>
      <c r="P31" s="62">
        <v>43167</v>
      </c>
      <c r="Q31" s="59" t="s">
        <v>81</v>
      </c>
      <c r="R31" s="59">
        <v>57</v>
      </c>
      <c r="S31" s="59" t="s">
        <v>76</v>
      </c>
      <c r="T31" s="55"/>
    </row>
    <row r="32" spans="1:20" s="13" customFormat="1">
      <c r="A32" s="4">
        <v>28</v>
      </c>
      <c r="B32" s="14" t="s">
        <v>67</v>
      </c>
      <c r="C32" s="60" t="s">
        <v>817</v>
      </c>
      <c r="D32" s="59" t="s">
        <v>29</v>
      </c>
      <c r="E32" s="60"/>
      <c r="F32" s="55"/>
      <c r="G32" s="60">
        <v>49</v>
      </c>
      <c r="H32" s="60">
        <v>38</v>
      </c>
      <c r="I32" s="14">
        <f t="shared" si="0"/>
        <v>87</v>
      </c>
      <c r="J32" s="63">
        <v>9854515249</v>
      </c>
      <c r="K32" s="60" t="s">
        <v>882</v>
      </c>
      <c r="L32" s="65" t="s">
        <v>460</v>
      </c>
      <c r="M32" s="65">
        <v>9854417699</v>
      </c>
      <c r="N32" s="70" t="s">
        <v>461</v>
      </c>
      <c r="O32" s="65">
        <v>9859751209</v>
      </c>
      <c r="P32" s="62">
        <v>43167</v>
      </c>
      <c r="Q32" s="59" t="s">
        <v>81</v>
      </c>
      <c r="R32" s="60">
        <v>59</v>
      </c>
      <c r="S32" s="59" t="s">
        <v>76</v>
      </c>
      <c r="T32" s="55"/>
    </row>
    <row r="33" spans="1:20" s="13" customFormat="1">
      <c r="A33" s="4">
        <v>29</v>
      </c>
      <c r="B33" s="14" t="s">
        <v>66</v>
      </c>
      <c r="C33" s="59" t="s">
        <v>210</v>
      </c>
      <c r="D33" s="59" t="s">
        <v>27</v>
      </c>
      <c r="E33" s="59">
        <v>18110733701</v>
      </c>
      <c r="F33" s="55" t="s">
        <v>72</v>
      </c>
      <c r="G33" s="59">
        <v>16</v>
      </c>
      <c r="H33" s="59">
        <v>25</v>
      </c>
      <c r="I33" s="14">
        <f t="shared" si="0"/>
        <v>41</v>
      </c>
      <c r="J33" s="59">
        <v>8486300147</v>
      </c>
      <c r="K33" s="59" t="s">
        <v>401</v>
      </c>
      <c r="L33" s="65" t="s">
        <v>460</v>
      </c>
      <c r="M33" s="65">
        <v>9854417699</v>
      </c>
      <c r="N33" s="70" t="s">
        <v>461</v>
      </c>
      <c r="O33" s="65">
        <v>9859751209</v>
      </c>
      <c r="P33" s="62">
        <v>43168</v>
      </c>
      <c r="Q33" s="59" t="s">
        <v>75</v>
      </c>
      <c r="R33" s="59">
        <v>57</v>
      </c>
      <c r="S33" s="59" t="s">
        <v>76</v>
      </c>
      <c r="T33" s="55"/>
    </row>
    <row r="34" spans="1:20" s="13" customFormat="1">
      <c r="A34" s="4">
        <v>30</v>
      </c>
      <c r="B34" s="14" t="s">
        <v>66</v>
      </c>
      <c r="C34" s="60" t="s">
        <v>818</v>
      </c>
      <c r="D34" s="59" t="s">
        <v>29</v>
      </c>
      <c r="E34" s="60"/>
      <c r="F34" s="55"/>
      <c r="G34" s="60">
        <v>46</v>
      </c>
      <c r="H34" s="60">
        <v>30</v>
      </c>
      <c r="I34" s="14">
        <f t="shared" si="0"/>
        <v>76</v>
      </c>
      <c r="J34" s="63">
        <v>9859157306</v>
      </c>
      <c r="K34" s="60" t="s">
        <v>882</v>
      </c>
      <c r="L34" s="65" t="s">
        <v>460</v>
      </c>
      <c r="M34" s="65">
        <v>9854417699</v>
      </c>
      <c r="N34" s="70" t="s">
        <v>461</v>
      </c>
      <c r="O34" s="65">
        <v>9859751209</v>
      </c>
      <c r="P34" s="62">
        <v>43168</v>
      </c>
      <c r="Q34" s="59" t="s">
        <v>75</v>
      </c>
      <c r="R34" s="60">
        <v>58</v>
      </c>
      <c r="S34" s="59" t="s">
        <v>76</v>
      </c>
      <c r="T34" s="55"/>
    </row>
    <row r="35" spans="1:20" s="13" customFormat="1">
      <c r="A35" s="4">
        <v>31</v>
      </c>
      <c r="B35" s="14" t="s">
        <v>67</v>
      </c>
      <c r="C35" s="67" t="s">
        <v>819</v>
      </c>
      <c r="D35" s="59" t="s">
        <v>27</v>
      </c>
      <c r="E35" s="74" t="s">
        <v>820</v>
      </c>
      <c r="F35" s="55" t="s">
        <v>72</v>
      </c>
      <c r="G35" s="59">
        <v>31</v>
      </c>
      <c r="H35" s="59">
        <v>29</v>
      </c>
      <c r="I35" s="14">
        <f t="shared" si="0"/>
        <v>60</v>
      </c>
      <c r="J35" s="59">
        <v>9577309118</v>
      </c>
      <c r="K35" s="60" t="s">
        <v>883</v>
      </c>
      <c r="L35" s="14" t="s">
        <v>357</v>
      </c>
      <c r="M35" s="70">
        <v>9401450966</v>
      </c>
      <c r="N35" s="17" t="s">
        <v>358</v>
      </c>
      <c r="O35" s="17">
        <v>9859384976</v>
      </c>
      <c r="P35" s="62">
        <v>43168</v>
      </c>
      <c r="Q35" s="59" t="s">
        <v>75</v>
      </c>
      <c r="R35" s="60">
        <v>35</v>
      </c>
      <c r="S35" s="59" t="s">
        <v>76</v>
      </c>
      <c r="T35" s="55"/>
    </row>
    <row r="36" spans="1:20" s="13" customFormat="1">
      <c r="A36" s="4">
        <v>32</v>
      </c>
      <c r="B36" s="14" t="s">
        <v>67</v>
      </c>
      <c r="C36" s="60" t="s">
        <v>821</v>
      </c>
      <c r="D36" s="59" t="s">
        <v>29</v>
      </c>
      <c r="E36" s="60"/>
      <c r="F36" s="55"/>
      <c r="G36" s="60">
        <v>30</v>
      </c>
      <c r="H36" s="60">
        <v>26</v>
      </c>
      <c r="I36" s="14">
        <f t="shared" si="0"/>
        <v>56</v>
      </c>
      <c r="J36" s="63">
        <v>9859472824</v>
      </c>
      <c r="K36" s="60" t="s">
        <v>883</v>
      </c>
      <c r="L36" s="14" t="s">
        <v>357</v>
      </c>
      <c r="M36" s="70">
        <v>9401450966</v>
      </c>
      <c r="N36" s="17" t="s">
        <v>358</v>
      </c>
      <c r="O36" s="17">
        <v>9859384976</v>
      </c>
      <c r="P36" s="62">
        <v>43168</v>
      </c>
      <c r="Q36" s="59" t="s">
        <v>75</v>
      </c>
      <c r="R36" s="60">
        <v>34</v>
      </c>
      <c r="S36" s="59" t="s">
        <v>76</v>
      </c>
      <c r="T36" s="55"/>
    </row>
    <row r="37" spans="1:20" s="13" customFormat="1">
      <c r="A37" s="4">
        <v>33</v>
      </c>
      <c r="B37" s="14" t="s">
        <v>66</v>
      </c>
      <c r="C37" s="60" t="s">
        <v>822</v>
      </c>
      <c r="D37" s="59" t="s">
        <v>27</v>
      </c>
      <c r="E37" s="59">
        <v>18110710901</v>
      </c>
      <c r="F37" s="55" t="s">
        <v>72</v>
      </c>
      <c r="G37" s="59">
        <v>43</v>
      </c>
      <c r="H37" s="59">
        <v>43</v>
      </c>
      <c r="I37" s="14">
        <f t="shared" si="0"/>
        <v>86</v>
      </c>
      <c r="J37" s="59">
        <v>9859387506</v>
      </c>
      <c r="K37" s="60" t="s">
        <v>883</v>
      </c>
      <c r="L37" s="14" t="s">
        <v>357</v>
      </c>
      <c r="M37" s="70">
        <v>9401450966</v>
      </c>
      <c r="N37" s="17" t="s">
        <v>358</v>
      </c>
      <c r="O37" s="17">
        <v>9859384976</v>
      </c>
      <c r="P37" s="62">
        <v>43170</v>
      </c>
      <c r="Q37" s="59" t="s">
        <v>77</v>
      </c>
      <c r="R37" s="60">
        <v>35</v>
      </c>
      <c r="S37" s="59" t="s">
        <v>76</v>
      </c>
      <c r="T37" s="55"/>
    </row>
    <row r="38" spans="1:20" s="13" customFormat="1">
      <c r="A38" s="4">
        <v>34</v>
      </c>
      <c r="B38" s="14" t="s">
        <v>66</v>
      </c>
      <c r="C38" s="60" t="s">
        <v>823</v>
      </c>
      <c r="D38" s="59" t="s">
        <v>29</v>
      </c>
      <c r="E38" s="60"/>
      <c r="F38" s="55"/>
      <c r="G38" s="60">
        <v>19</v>
      </c>
      <c r="H38" s="60">
        <v>14</v>
      </c>
      <c r="I38" s="14">
        <f t="shared" si="0"/>
        <v>33</v>
      </c>
      <c r="J38" s="63">
        <v>7399910083</v>
      </c>
      <c r="K38" s="60" t="s">
        <v>883</v>
      </c>
      <c r="L38" s="14" t="s">
        <v>357</v>
      </c>
      <c r="M38" s="70">
        <v>9401450966</v>
      </c>
      <c r="N38" s="17" t="s">
        <v>358</v>
      </c>
      <c r="O38" s="17">
        <v>9859384976</v>
      </c>
      <c r="P38" s="62">
        <v>43170</v>
      </c>
      <c r="Q38" s="59" t="s">
        <v>77</v>
      </c>
      <c r="R38" s="60">
        <v>35</v>
      </c>
      <c r="S38" s="59" t="s">
        <v>76</v>
      </c>
      <c r="T38" s="55"/>
    </row>
    <row r="39" spans="1:20" s="13" customFormat="1">
      <c r="A39" s="4">
        <v>35</v>
      </c>
      <c r="B39" s="14" t="s">
        <v>67</v>
      </c>
      <c r="C39" s="60" t="s">
        <v>824</v>
      </c>
      <c r="D39" s="59" t="s">
        <v>27</v>
      </c>
      <c r="E39" s="59">
        <v>18110724401</v>
      </c>
      <c r="F39" s="55" t="s">
        <v>72</v>
      </c>
      <c r="G39" s="59">
        <v>31</v>
      </c>
      <c r="H39" s="59">
        <v>36</v>
      </c>
      <c r="I39" s="14">
        <f t="shared" si="0"/>
        <v>67</v>
      </c>
      <c r="J39" s="59">
        <v>9954816413</v>
      </c>
      <c r="K39" s="60" t="s">
        <v>326</v>
      </c>
      <c r="L39" s="61" t="s">
        <v>324</v>
      </c>
      <c r="M39" s="61">
        <v>9613091396</v>
      </c>
      <c r="N39" s="61" t="s">
        <v>325</v>
      </c>
      <c r="O39" s="61">
        <v>9613106672</v>
      </c>
      <c r="P39" s="62">
        <v>43170</v>
      </c>
      <c r="Q39" s="59" t="s">
        <v>77</v>
      </c>
      <c r="R39" s="60">
        <v>25</v>
      </c>
      <c r="S39" s="59" t="s">
        <v>76</v>
      </c>
      <c r="T39" s="55"/>
    </row>
    <row r="40" spans="1:20" s="13" customFormat="1">
      <c r="A40" s="4">
        <v>36</v>
      </c>
      <c r="B40" s="14" t="s">
        <v>67</v>
      </c>
      <c r="C40" s="60" t="s">
        <v>825</v>
      </c>
      <c r="D40" s="59" t="s">
        <v>29</v>
      </c>
      <c r="E40" s="60"/>
      <c r="F40" s="55"/>
      <c r="G40" s="60">
        <v>26</v>
      </c>
      <c r="H40" s="60">
        <v>17</v>
      </c>
      <c r="I40" s="14">
        <f t="shared" si="0"/>
        <v>43</v>
      </c>
      <c r="J40" s="63">
        <v>9706813267</v>
      </c>
      <c r="K40" s="60" t="s">
        <v>326</v>
      </c>
      <c r="L40" s="61" t="s">
        <v>324</v>
      </c>
      <c r="M40" s="61">
        <v>9613091396</v>
      </c>
      <c r="N40" s="61" t="s">
        <v>325</v>
      </c>
      <c r="O40" s="61">
        <v>9613106672</v>
      </c>
      <c r="P40" s="62">
        <v>43170</v>
      </c>
      <c r="Q40" s="59" t="s">
        <v>77</v>
      </c>
      <c r="R40" s="60">
        <v>26</v>
      </c>
      <c r="S40" s="59" t="s">
        <v>76</v>
      </c>
      <c r="T40" s="55"/>
    </row>
    <row r="41" spans="1:20" s="13" customFormat="1">
      <c r="A41" s="4">
        <v>37</v>
      </c>
      <c r="B41" s="14" t="s">
        <v>66</v>
      </c>
      <c r="C41" s="60" t="s">
        <v>826</v>
      </c>
      <c r="D41" s="59" t="s">
        <v>27</v>
      </c>
      <c r="E41" s="59">
        <v>18110724202</v>
      </c>
      <c r="F41" s="55" t="s">
        <v>72</v>
      </c>
      <c r="G41" s="59">
        <v>23</v>
      </c>
      <c r="H41" s="59">
        <v>25</v>
      </c>
      <c r="I41" s="14">
        <f t="shared" si="0"/>
        <v>48</v>
      </c>
      <c r="J41" s="59">
        <v>9957481101</v>
      </c>
      <c r="K41" s="60" t="s">
        <v>326</v>
      </c>
      <c r="L41" s="61" t="s">
        <v>324</v>
      </c>
      <c r="M41" s="61">
        <v>9613091396</v>
      </c>
      <c r="N41" s="61" t="s">
        <v>325</v>
      </c>
      <c r="O41" s="61">
        <v>9613106672</v>
      </c>
      <c r="P41" s="62">
        <v>43171</v>
      </c>
      <c r="Q41" s="59" t="s">
        <v>78</v>
      </c>
      <c r="R41" s="60">
        <v>26</v>
      </c>
      <c r="S41" s="59" t="s">
        <v>76</v>
      </c>
      <c r="T41" s="55"/>
    </row>
    <row r="42" spans="1:20" s="13" customFormat="1">
      <c r="A42" s="4">
        <v>38</v>
      </c>
      <c r="B42" s="14" t="s">
        <v>66</v>
      </c>
      <c r="C42" s="60" t="s">
        <v>827</v>
      </c>
      <c r="D42" s="59" t="s">
        <v>29</v>
      </c>
      <c r="E42" s="60"/>
      <c r="F42" s="55"/>
      <c r="G42" s="60">
        <v>33</v>
      </c>
      <c r="H42" s="60">
        <v>29</v>
      </c>
      <c r="I42" s="14">
        <f t="shared" si="0"/>
        <v>62</v>
      </c>
      <c r="J42" s="63">
        <v>9854718341</v>
      </c>
      <c r="K42" s="60" t="s">
        <v>326</v>
      </c>
      <c r="L42" s="61" t="s">
        <v>324</v>
      </c>
      <c r="M42" s="61">
        <v>9613091396</v>
      </c>
      <c r="N42" s="61" t="s">
        <v>325</v>
      </c>
      <c r="O42" s="61">
        <v>9613106672</v>
      </c>
      <c r="P42" s="62">
        <v>43171</v>
      </c>
      <c r="Q42" s="59" t="s">
        <v>78</v>
      </c>
      <c r="R42" s="60">
        <v>27</v>
      </c>
      <c r="S42" s="59" t="s">
        <v>76</v>
      </c>
      <c r="T42" s="55"/>
    </row>
    <row r="43" spans="1:20" s="13" customFormat="1">
      <c r="A43" s="4">
        <v>39</v>
      </c>
      <c r="B43" s="14" t="s">
        <v>67</v>
      </c>
      <c r="C43" s="60" t="s">
        <v>828</v>
      </c>
      <c r="D43" s="59" t="s">
        <v>27</v>
      </c>
      <c r="E43" s="59">
        <v>18110724002</v>
      </c>
      <c r="F43" s="55" t="s">
        <v>72</v>
      </c>
      <c r="G43" s="59">
        <v>29</v>
      </c>
      <c r="H43" s="59">
        <v>32</v>
      </c>
      <c r="I43" s="14">
        <f t="shared" si="0"/>
        <v>61</v>
      </c>
      <c r="J43" s="59">
        <v>9954323850</v>
      </c>
      <c r="K43" s="60" t="s">
        <v>326</v>
      </c>
      <c r="L43" s="61" t="s">
        <v>324</v>
      </c>
      <c r="M43" s="61">
        <v>9613091396</v>
      </c>
      <c r="N43" s="61" t="s">
        <v>325</v>
      </c>
      <c r="O43" s="61">
        <v>9613106672</v>
      </c>
      <c r="P43" s="62">
        <v>43171</v>
      </c>
      <c r="Q43" s="59" t="s">
        <v>78</v>
      </c>
      <c r="R43" s="60">
        <v>27</v>
      </c>
      <c r="S43" s="59" t="s">
        <v>76</v>
      </c>
      <c r="T43" s="55"/>
    </row>
    <row r="44" spans="1:20" s="13" customFormat="1">
      <c r="A44" s="4">
        <v>40</v>
      </c>
      <c r="B44" s="14" t="s">
        <v>67</v>
      </c>
      <c r="C44" s="60" t="s">
        <v>829</v>
      </c>
      <c r="D44" s="59" t="s">
        <v>29</v>
      </c>
      <c r="E44" s="60"/>
      <c r="F44" s="55"/>
      <c r="G44" s="60">
        <v>32</v>
      </c>
      <c r="H44" s="60">
        <v>42</v>
      </c>
      <c r="I44" s="14">
        <f t="shared" si="0"/>
        <v>74</v>
      </c>
      <c r="J44" s="63">
        <v>9859042240</v>
      </c>
      <c r="K44" s="60" t="s">
        <v>326</v>
      </c>
      <c r="L44" s="61" t="s">
        <v>324</v>
      </c>
      <c r="M44" s="61">
        <v>9613091396</v>
      </c>
      <c r="N44" s="61" t="s">
        <v>325</v>
      </c>
      <c r="O44" s="61">
        <v>9613106672</v>
      </c>
      <c r="P44" s="62">
        <v>43171</v>
      </c>
      <c r="Q44" s="59" t="s">
        <v>78</v>
      </c>
      <c r="R44" s="60">
        <v>25</v>
      </c>
      <c r="S44" s="59" t="s">
        <v>76</v>
      </c>
      <c r="T44" s="55"/>
    </row>
    <row r="45" spans="1:20" s="13" customFormat="1">
      <c r="A45" s="4">
        <v>41</v>
      </c>
      <c r="B45" s="14" t="s">
        <v>66</v>
      </c>
      <c r="C45" s="60" t="s">
        <v>830</v>
      </c>
      <c r="D45" s="59" t="s">
        <v>27</v>
      </c>
      <c r="E45" s="59">
        <v>18110724403</v>
      </c>
      <c r="F45" s="55" t="s">
        <v>72</v>
      </c>
      <c r="G45" s="59">
        <v>27</v>
      </c>
      <c r="H45" s="59">
        <v>22</v>
      </c>
      <c r="I45" s="14">
        <f t="shared" si="0"/>
        <v>49</v>
      </c>
      <c r="J45" s="59">
        <v>9613106755</v>
      </c>
      <c r="K45" s="60" t="s">
        <v>326</v>
      </c>
      <c r="L45" s="61" t="s">
        <v>324</v>
      </c>
      <c r="M45" s="61">
        <v>9613091396</v>
      </c>
      <c r="N45" s="61" t="s">
        <v>325</v>
      </c>
      <c r="O45" s="61">
        <v>9613106672</v>
      </c>
      <c r="P45" s="62">
        <v>43172</v>
      </c>
      <c r="Q45" s="59" t="s">
        <v>79</v>
      </c>
      <c r="R45" s="60">
        <v>26</v>
      </c>
      <c r="S45" s="59" t="s">
        <v>76</v>
      </c>
      <c r="T45" s="55"/>
    </row>
    <row r="46" spans="1:20" s="13" customFormat="1">
      <c r="A46" s="4">
        <v>42</v>
      </c>
      <c r="B46" s="14" t="s">
        <v>66</v>
      </c>
      <c r="C46" s="60" t="s">
        <v>831</v>
      </c>
      <c r="D46" s="59" t="s">
        <v>29</v>
      </c>
      <c r="E46" s="60"/>
      <c r="F46" s="55"/>
      <c r="G46" s="60">
        <v>30</v>
      </c>
      <c r="H46" s="60">
        <v>31</v>
      </c>
      <c r="I46" s="14">
        <f t="shared" si="0"/>
        <v>61</v>
      </c>
      <c r="J46" s="63">
        <v>9859004193</v>
      </c>
      <c r="K46" s="60" t="s">
        <v>326</v>
      </c>
      <c r="L46" s="61" t="s">
        <v>324</v>
      </c>
      <c r="M46" s="61">
        <v>9613091396</v>
      </c>
      <c r="N46" s="61" t="s">
        <v>325</v>
      </c>
      <c r="O46" s="61">
        <v>9613106672</v>
      </c>
      <c r="P46" s="62">
        <v>43172</v>
      </c>
      <c r="Q46" s="59" t="s">
        <v>79</v>
      </c>
      <c r="R46" s="60">
        <v>26</v>
      </c>
      <c r="S46" s="59" t="s">
        <v>76</v>
      </c>
      <c r="T46" s="55"/>
    </row>
    <row r="47" spans="1:20" s="13" customFormat="1">
      <c r="A47" s="4">
        <v>43</v>
      </c>
      <c r="B47" s="14" t="s">
        <v>67</v>
      </c>
      <c r="C47" s="60" t="s">
        <v>832</v>
      </c>
      <c r="D47" s="59" t="s">
        <v>27</v>
      </c>
      <c r="E47" s="59">
        <v>18110710902</v>
      </c>
      <c r="F47" s="55" t="s">
        <v>267</v>
      </c>
      <c r="G47" s="59">
        <v>52</v>
      </c>
      <c r="H47" s="59">
        <v>53</v>
      </c>
      <c r="I47" s="14">
        <f t="shared" si="0"/>
        <v>105</v>
      </c>
      <c r="J47" s="59" t="s">
        <v>84</v>
      </c>
      <c r="K47" s="60" t="s">
        <v>326</v>
      </c>
      <c r="L47" s="81" t="s">
        <v>324</v>
      </c>
      <c r="M47" s="81">
        <v>9613091396</v>
      </c>
      <c r="N47" s="81" t="s">
        <v>325</v>
      </c>
      <c r="O47" s="81">
        <v>9613106672</v>
      </c>
      <c r="P47" s="62">
        <v>43172</v>
      </c>
      <c r="Q47" s="59" t="s">
        <v>79</v>
      </c>
      <c r="R47" s="60">
        <v>26</v>
      </c>
      <c r="S47" s="59" t="s">
        <v>76</v>
      </c>
      <c r="T47" s="55"/>
    </row>
    <row r="48" spans="1:20" s="13" customFormat="1">
      <c r="A48" s="4">
        <v>44</v>
      </c>
      <c r="B48" s="14" t="s">
        <v>67</v>
      </c>
      <c r="C48" s="60" t="s">
        <v>833</v>
      </c>
      <c r="D48" s="59" t="s">
        <v>29</v>
      </c>
      <c r="E48" s="60"/>
      <c r="F48" s="55"/>
      <c r="G48" s="60">
        <v>12</v>
      </c>
      <c r="H48" s="60">
        <v>8</v>
      </c>
      <c r="I48" s="14">
        <f t="shared" si="0"/>
        <v>20</v>
      </c>
      <c r="J48" s="63">
        <v>9577376217</v>
      </c>
      <c r="K48" s="60" t="s">
        <v>326</v>
      </c>
      <c r="L48" s="61" t="s">
        <v>324</v>
      </c>
      <c r="M48" s="61">
        <v>9613091396</v>
      </c>
      <c r="N48" s="61" t="s">
        <v>325</v>
      </c>
      <c r="O48" s="61">
        <v>9613106672</v>
      </c>
      <c r="P48" s="62">
        <v>43172</v>
      </c>
      <c r="Q48" s="59" t="s">
        <v>79</v>
      </c>
      <c r="R48" s="60">
        <v>25</v>
      </c>
      <c r="S48" s="59" t="s">
        <v>76</v>
      </c>
      <c r="T48" s="55"/>
    </row>
    <row r="49" spans="1:20" s="13" customFormat="1">
      <c r="A49" s="4">
        <v>45</v>
      </c>
      <c r="B49" s="14" t="s">
        <v>66</v>
      </c>
      <c r="C49" s="60" t="s">
        <v>834</v>
      </c>
      <c r="D49" s="59" t="s">
        <v>27</v>
      </c>
      <c r="E49" s="59">
        <v>18110724502</v>
      </c>
      <c r="F49" s="55" t="s">
        <v>72</v>
      </c>
      <c r="G49" s="59">
        <v>28</v>
      </c>
      <c r="H49" s="59">
        <v>25</v>
      </c>
      <c r="I49" s="14">
        <f t="shared" si="0"/>
        <v>53</v>
      </c>
      <c r="J49" s="59">
        <v>9854492688</v>
      </c>
      <c r="K49" s="60" t="s">
        <v>883</v>
      </c>
      <c r="L49" s="14" t="s">
        <v>357</v>
      </c>
      <c r="M49" s="70">
        <v>9401450966</v>
      </c>
      <c r="N49" s="17" t="s">
        <v>358</v>
      </c>
      <c r="O49" s="17">
        <v>9859384976</v>
      </c>
      <c r="P49" s="62">
        <v>43173</v>
      </c>
      <c r="Q49" s="59" t="s">
        <v>80</v>
      </c>
      <c r="R49" s="60">
        <v>34</v>
      </c>
      <c r="S49" s="59" t="s">
        <v>76</v>
      </c>
      <c r="T49" s="55"/>
    </row>
    <row r="50" spans="1:20" s="13" customFormat="1">
      <c r="A50" s="4">
        <v>46</v>
      </c>
      <c r="B50" s="14" t="s">
        <v>66</v>
      </c>
      <c r="C50" s="60" t="s">
        <v>835</v>
      </c>
      <c r="D50" s="59" t="s">
        <v>29</v>
      </c>
      <c r="E50" s="60"/>
      <c r="F50" s="55"/>
      <c r="G50" s="60">
        <v>37</v>
      </c>
      <c r="H50" s="60">
        <v>31</v>
      </c>
      <c r="I50" s="14">
        <f t="shared" si="0"/>
        <v>68</v>
      </c>
      <c r="J50" s="63">
        <v>7399927271</v>
      </c>
      <c r="K50" s="60" t="s">
        <v>883</v>
      </c>
      <c r="L50" s="14" t="s">
        <v>357</v>
      </c>
      <c r="M50" s="70">
        <v>9401450966</v>
      </c>
      <c r="N50" s="17" t="s">
        <v>358</v>
      </c>
      <c r="O50" s="17">
        <v>9859384976</v>
      </c>
      <c r="P50" s="62">
        <v>43173</v>
      </c>
      <c r="Q50" s="59" t="s">
        <v>80</v>
      </c>
      <c r="R50" s="60">
        <v>33</v>
      </c>
      <c r="S50" s="59" t="s">
        <v>76</v>
      </c>
      <c r="T50" s="55"/>
    </row>
    <row r="51" spans="1:20" s="13" customFormat="1">
      <c r="A51" s="4">
        <v>47</v>
      </c>
      <c r="B51" s="14" t="s">
        <v>67</v>
      </c>
      <c r="C51" s="59" t="s">
        <v>127</v>
      </c>
      <c r="D51" s="59" t="s">
        <v>27</v>
      </c>
      <c r="E51" s="59">
        <v>18110713703</v>
      </c>
      <c r="F51" s="55" t="s">
        <v>72</v>
      </c>
      <c r="G51" s="59">
        <v>35</v>
      </c>
      <c r="H51" s="59">
        <v>25</v>
      </c>
      <c r="I51" s="14">
        <f t="shared" si="0"/>
        <v>60</v>
      </c>
      <c r="J51" s="59">
        <v>9613614742</v>
      </c>
      <c r="K51" s="59" t="s">
        <v>884</v>
      </c>
      <c r="L51" s="65" t="s">
        <v>588</v>
      </c>
      <c r="M51" s="65">
        <v>9957422628</v>
      </c>
      <c r="N51" s="65" t="s">
        <v>589</v>
      </c>
      <c r="O51" s="65">
        <v>9859425085</v>
      </c>
      <c r="P51" s="62">
        <v>43173</v>
      </c>
      <c r="Q51" s="59" t="s">
        <v>80</v>
      </c>
      <c r="R51" s="59">
        <v>36</v>
      </c>
      <c r="S51" s="59" t="s">
        <v>76</v>
      </c>
      <c r="T51" s="55"/>
    </row>
    <row r="52" spans="1:20" s="13" customFormat="1">
      <c r="A52" s="4">
        <v>48</v>
      </c>
      <c r="B52" s="14" t="s">
        <v>67</v>
      </c>
      <c r="C52" s="60" t="s">
        <v>166</v>
      </c>
      <c r="D52" s="59" t="s">
        <v>29</v>
      </c>
      <c r="E52" s="60">
        <v>27</v>
      </c>
      <c r="F52" s="55"/>
      <c r="G52" s="60">
        <v>36</v>
      </c>
      <c r="H52" s="60">
        <v>27</v>
      </c>
      <c r="I52" s="14">
        <f t="shared" si="0"/>
        <v>63</v>
      </c>
      <c r="J52" s="63">
        <v>9854316043</v>
      </c>
      <c r="K52" s="60" t="s">
        <v>885</v>
      </c>
      <c r="L52" s="65" t="s">
        <v>588</v>
      </c>
      <c r="M52" s="65">
        <v>9957422628</v>
      </c>
      <c r="N52" s="65" t="s">
        <v>589</v>
      </c>
      <c r="O52" s="65">
        <v>9859425085</v>
      </c>
      <c r="P52" s="62">
        <v>43173</v>
      </c>
      <c r="Q52" s="59" t="s">
        <v>80</v>
      </c>
      <c r="R52" s="60">
        <v>37</v>
      </c>
      <c r="S52" s="59" t="s">
        <v>76</v>
      </c>
      <c r="T52" s="55"/>
    </row>
    <row r="53" spans="1:20" s="13" customFormat="1">
      <c r="A53" s="4">
        <v>49</v>
      </c>
      <c r="B53" s="14" t="s">
        <v>66</v>
      </c>
      <c r="C53" s="60" t="s">
        <v>836</v>
      </c>
      <c r="D53" s="59" t="s">
        <v>27</v>
      </c>
      <c r="E53" s="59">
        <v>18110707701</v>
      </c>
      <c r="F53" s="55" t="s">
        <v>72</v>
      </c>
      <c r="G53" s="59">
        <v>32</v>
      </c>
      <c r="H53" s="59">
        <v>32</v>
      </c>
      <c r="I53" s="14">
        <f t="shared" si="0"/>
        <v>64</v>
      </c>
      <c r="J53" s="59">
        <v>9577550373</v>
      </c>
      <c r="K53" s="59" t="s">
        <v>886</v>
      </c>
      <c r="L53" s="65" t="s">
        <v>453</v>
      </c>
      <c r="M53" s="65">
        <v>9854702765</v>
      </c>
      <c r="N53" s="65" t="s">
        <v>454</v>
      </c>
      <c r="O53" s="65">
        <v>9954913207</v>
      </c>
      <c r="P53" s="62">
        <v>43174</v>
      </c>
      <c r="Q53" s="59" t="s">
        <v>81</v>
      </c>
      <c r="R53" s="59">
        <v>46</v>
      </c>
      <c r="S53" s="59" t="s">
        <v>76</v>
      </c>
      <c r="T53" s="55"/>
    </row>
    <row r="54" spans="1:20" s="13" customFormat="1">
      <c r="A54" s="4">
        <v>50</v>
      </c>
      <c r="B54" s="14" t="s">
        <v>66</v>
      </c>
      <c r="C54" s="60" t="s">
        <v>162</v>
      </c>
      <c r="D54" s="59" t="s">
        <v>29</v>
      </c>
      <c r="E54" s="60"/>
      <c r="F54" s="55"/>
      <c r="G54" s="60">
        <v>27</v>
      </c>
      <c r="H54" s="60">
        <v>36</v>
      </c>
      <c r="I54" s="14">
        <f t="shared" si="0"/>
        <v>63</v>
      </c>
      <c r="J54" s="63">
        <v>9508190458</v>
      </c>
      <c r="K54" s="60" t="s">
        <v>611</v>
      </c>
      <c r="L54" s="65" t="s">
        <v>453</v>
      </c>
      <c r="M54" s="65">
        <v>9854702765</v>
      </c>
      <c r="N54" s="65" t="s">
        <v>454</v>
      </c>
      <c r="O54" s="65">
        <v>9954913207</v>
      </c>
      <c r="P54" s="62">
        <v>43174</v>
      </c>
      <c r="Q54" s="59" t="s">
        <v>81</v>
      </c>
      <c r="R54" s="60">
        <v>47</v>
      </c>
      <c r="S54" s="59" t="s">
        <v>76</v>
      </c>
      <c r="T54" s="55"/>
    </row>
    <row r="55" spans="1:20" s="13" customFormat="1">
      <c r="A55" s="4">
        <v>51</v>
      </c>
      <c r="B55" s="14" t="s">
        <v>67</v>
      </c>
      <c r="C55" s="59" t="s">
        <v>837</v>
      </c>
      <c r="D55" s="59" t="s">
        <v>27</v>
      </c>
      <c r="E55" s="59">
        <v>18110704703</v>
      </c>
      <c r="F55" s="55" t="s">
        <v>72</v>
      </c>
      <c r="G55" s="59">
        <v>20</v>
      </c>
      <c r="H55" s="59">
        <v>14</v>
      </c>
      <c r="I55" s="14">
        <f t="shared" si="0"/>
        <v>34</v>
      </c>
      <c r="J55" s="59">
        <v>9577757909</v>
      </c>
      <c r="K55" s="60" t="s">
        <v>680</v>
      </c>
      <c r="L55" s="65" t="s">
        <v>370</v>
      </c>
      <c r="M55" s="65">
        <v>9613332481</v>
      </c>
      <c r="N55" s="65" t="s">
        <v>371</v>
      </c>
      <c r="O55" s="65">
        <v>9954958085</v>
      </c>
      <c r="P55" s="62">
        <v>43174</v>
      </c>
      <c r="Q55" s="59" t="s">
        <v>81</v>
      </c>
      <c r="R55" s="60">
        <v>61</v>
      </c>
      <c r="S55" s="59" t="s">
        <v>76</v>
      </c>
      <c r="T55" s="55"/>
    </row>
    <row r="56" spans="1:20" s="13" customFormat="1">
      <c r="A56" s="4">
        <v>52</v>
      </c>
      <c r="B56" s="14" t="s">
        <v>67</v>
      </c>
      <c r="C56" s="60" t="s">
        <v>838</v>
      </c>
      <c r="D56" s="59" t="s">
        <v>29</v>
      </c>
      <c r="E56" s="60">
        <v>361</v>
      </c>
      <c r="F56" s="55"/>
      <c r="G56" s="60">
        <v>41</v>
      </c>
      <c r="H56" s="60">
        <v>35</v>
      </c>
      <c r="I56" s="14">
        <f t="shared" si="0"/>
        <v>76</v>
      </c>
      <c r="J56" s="63"/>
      <c r="K56" s="60" t="s">
        <v>680</v>
      </c>
      <c r="L56" s="65" t="s">
        <v>370</v>
      </c>
      <c r="M56" s="65">
        <v>9613332481</v>
      </c>
      <c r="N56" s="65" t="s">
        <v>371</v>
      </c>
      <c r="O56" s="65">
        <v>9954958085</v>
      </c>
      <c r="P56" s="62">
        <v>43174</v>
      </c>
      <c r="Q56" s="59" t="s">
        <v>81</v>
      </c>
      <c r="R56" s="60">
        <v>60</v>
      </c>
      <c r="S56" s="59" t="s">
        <v>76</v>
      </c>
      <c r="T56" s="55"/>
    </row>
    <row r="57" spans="1:20" s="13" customFormat="1">
      <c r="A57" s="4">
        <v>53</v>
      </c>
      <c r="B57" s="14" t="s">
        <v>66</v>
      </c>
      <c r="C57" s="59" t="s">
        <v>839</v>
      </c>
      <c r="D57" s="59" t="s">
        <v>27</v>
      </c>
      <c r="E57" s="59">
        <v>18110729402</v>
      </c>
      <c r="F57" s="55" t="s">
        <v>72</v>
      </c>
      <c r="G57" s="59">
        <v>22</v>
      </c>
      <c r="H57" s="59">
        <v>20</v>
      </c>
      <c r="I57" s="14">
        <f t="shared" si="0"/>
        <v>42</v>
      </c>
      <c r="J57" s="59">
        <v>9854371320</v>
      </c>
      <c r="K57" s="60" t="s">
        <v>680</v>
      </c>
      <c r="L57" s="65" t="s">
        <v>370</v>
      </c>
      <c r="M57" s="65">
        <v>9613332481</v>
      </c>
      <c r="N57" s="65" t="s">
        <v>371</v>
      </c>
      <c r="O57" s="65">
        <v>9954958085</v>
      </c>
      <c r="P57" s="62">
        <v>43175</v>
      </c>
      <c r="Q57" s="59" t="s">
        <v>75</v>
      </c>
      <c r="R57" s="60">
        <v>60</v>
      </c>
      <c r="S57" s="59" t="s">
        <v>76</v>
      </c>
      <c r="T57" s="55"/>
    </row>
    <row r="58" spans="1:20" s="13" customFormat="1">
      <c r="A58" s="4">
        <v>54</v>
      </c>
      <c r="B58" s="14" t="s">
        <v>66</v>
      </c>
      <c r="C58" s="60" t="s">
        <v>840</v>
      </c>
      <c r="D58" s="59" t="s">
        <v>29</v>
      </c>
      <c r="E58" s="60">
        <v>60</v>
      </c>
      <c r="F58" s="55"/>
      <c r="G58" s="60">
        <v>36</v>
      </c>
      <c r="H58" s="60">
        <v>32</v>
      </c>
      <c r="I58" s="14">
        <f t="shared" si="0"/>
        <v>68</v>
      </c>
      <c r="J58" s="63">
        <v>7399153973</v>
      </c>
      <c r="K58" s="60" t="s">
        <v>887</v>
      </c>
      <c r="L58" s="65" t="s">
        <v>888</v>
      </c>
      <c r="M58" s="65">
        <v>8752014431</v>
      </c>
      <c r="N58" s="65" t="s">
        <v>889</v>
      </c>
      <c r="O58" s="65">
        <v>7399765139</v>
      </c>
      <c r="P58" s="62">
        <v>43175</v>
      </c>
      <c r="Q58" s="59" t="s">
        <v>75</v>
      </c>
      <c r="R58" s="60">
        <v>34</v>
      </c>
      <c r="S58" s="59" t="s">
        <v>76</v>
      </c>
      <c r="T58" s="55"/>
    </row>
    <row r="59" spans="1:20" s="13" customFormat="1">
      <c r="A59" s="4">
        <v>55</v>
      </c>
      <c r="B59" s="14" t="s">
        <v>67</v>
      </c>
      <c r="C59" s="59" t="s">
        <v>841</v>
      </c>
      <c r="D59" s="59" t="s">
        <v>27</v>
      </c>
      <c r="E59" s="59">
        <v>18110729501</v>
      </c>
      <c r="F59" s="55" t="s">
        <v>72</v>
      </c>
      <c r="G59" s="59">
        <v>14</v>
      </c>
      <c r="H59" s="59">
        <v>22</v>
      </c>
      <c r="I59" s="14">
        <f t="shared" si="0"/>
        <v>36</v>
      </c>
      <c r="J59" s="59">
        <v>9854990666</v>
      </c>
      <c r="K59" s="60" t="s">
        <v>680</v>
      </c>
      <c r="L59" s="65" t="s">
        <v>370</v>
      </c>
      <c r="M59" s="65">
        <v>9613332481</v>
      </c>
      <c r="N59" s="65" t="s">
        <v>371</v>
      </c>
      <c r="O59" s="65">
        <v>9954958085</v>
      </c>
      <c r="P59" s="62">
        <v>43175</v>
      </c>
      <c r="Q59" s="59" t="s">
        <v>75</v>
      </c>
      <c r="R59" s="60">
        <v>38</v>
      </c>
      <c r="S59" s="59" t="s">
        <v>76</v>
      </c>
      <c r="T59" s="55"/>
    </row>
    <row r="60" spans="1:20" s="13" customFormat="1">
      <c r="A60" s="4">
        <v>56</v>
      </c>
      <c r="B60" s="14" t="s">
        <v>67</v>
      </c>
      <c r="C60" s="60" t="s">
        <v>842</v>
      </c>
      <c r="D60" s="59" t="s">
        <v>29</v>
      </c>
      <c r="E60" s="60">
        <v>63</v>
      </c>
      <c r="F60" s="55"/>
      <c r="G60" s="60">
        <v>20</v>
      </c>
      <c r="H60" s="60">
        <v>16</v>
      </c>
      <c r="I60" s="14">
        <f t="shared" si="0"/>
        <v>36</v>
      </c>
      <c r="J60" s="63">
        <v>9613091298</v>
      </c>
      <c r="K60" s="60" t="s">
        <v>890</v>
      </c>
      <c r="L60" s="65" t="s">
        <v>423</v>
      </c>
      <c r="M60" s="65">
        <v>9854718191</v>
      </c>
      <c r="N60" s="65" t="s">
        <v>424</v>
      </c>
      <c r="O60" s="65">
        <v>9613317608</v>
      </c>
      <c r="P60" s="62">
        <v>43175</v>
      </c>
      <c r="Q60" s="59" t="s">
        <v>75</v>
      </c>
      <c r="R60" s="60">
        <v>38</v>
      </c>
      <c r="S60" s="59" t="s">
        <v>76</v>
      </c>
      <c r="T60" s="55"/>
    </row>
    <row r="61" spans="1:20" s="13" customFormat="1">
      <c r="A61" s="4">
        <v>57</v>
      </c>
      <c r="B61" s="14" t="s">
        <v>67</v>
      </c>
      <c r="C61" s="59" t="s">
        <v>843</v>
      </c>
      <c r="D61" s="59" t="s">
        <v>27</v>
      </c>
      <c r="E61" s="59">
        <v>18110729304</v>
      </c>
      <c r="F61" s="55" t="s">
        <v>72</v>
      </c>
      <c r="G61" s="59">
        <v>41</v>
      </c>
      <c r="H61" s="59">
        <v>19</v>
      </c>
      <c r="I61" s="14">
        <f t="shared" si="0"/>
        <v>60</v>
      </c>
      <c r="J61" s="59">
        <v>9613227990</v>
      </c>
      <c r="K61" s="60" t="s">
        <v>680</v>
      </c>
      <c r="L61" s="65" t="s">
        <v>370</v>
      </c>
      <c r="M61" s="65">
        <v>9613332481</v>
      </c>
      <c r="N61" s="65" t="s">
        <v>371</v>
      </c>
      <c r="O61" s="65">
        <v>9954958085</v>
      </c>
      <c r="P61" s="62">
        <v>43175</v>
      </c>
      <c r="Q61" s="59" t="s">
        <v>75</v>
      </c>
      <c r="R61" s="60">
        <v>40</v>
      </c>
      <c r="S61" s="59" t="s">
        <v>76</v>
      </c>
      <c r="T61" s="55"/>
    </row>
    <row r="62" spans="1:20" s="13" customFormat="1">
      <c r="A62" s="4">
        <v>58</v>
      </c>
      <c r="B62" s="14" t="s">
        <v>66</v>
      </c>
      <c r="C62" s="60" t="s">
        <v>844</v>
      </c>
      <c r="D62" s="59" t="s">
        <v>29</v>
      </c>
      <c r="E62" s="60">
        <v>352</v>
      </c>
      <c r="F62" s="55"/>
      <c r="G62" s="60">
        <v>19</v>
      </c>
      <c r="H62" s="60">
        <v>16</v>
      </c>
      <c r="I62" s="14">
        <f t="shared" si="0"/>
        <v>35</v>
      </c>
      <c r="J62" s="63">
        <v>801145651</v>
      </c>
      <c r="K62" s="60" t="s">
        <v>342</v>
      </c>
      <c r="L62" s="65" t="s">
        <v>343</v>
      </c>
      <c r="M62" s="65">
        <v>9859057409</v>
      </c>
      <c r="N62" s="65" t="s">
        <v>344</v>
      </c>
      <c r="O62" s="65">
        <v>9954186745</v>
      </c>
      <c r="P62" s="62">
        <v>43177</v>
      </c>
      <c r="Q62" s="59" t="s">
        <v>77</v>
      </c>
      <c r="R62" s="60">
        <v>41</v>
      </c>
      <c r="S62" s="59" t="s">
        <v>76</v>
      </c>
      <c r="T62" s="55"/>
    </row>
    <row r="63" spans="1:20" s="13" customFormat="1">
      <c r="A63" s="4">
        <v>59</v>
      </c>
      <c r="B63" s="14" t="s">
        <v>66</v>
      </c>
      <c r="C63" s="59" t="s">
        <v>845</v>
      </c>
      <c r="D63" s="59" t="s">
        <v>27</v>
      </c>
      <c r="E63" s="59">
        <v>18110729601</v>
      </c>
      <c r="F63" s="55" t="s">
        <v>72</v>
      </c>
      <c r="G63" s="59">
        <v>14</v>
      </c>
      <c r="H63" s="59">
        <v>13</v>
      </c>
      <c r="I63" s="14">
        <f t="shared" si="0"/>
        <v>27</v>
      </c>
      <c r="J63" s="59">
        <v>7399216131</v>
      </c>
      <c r="K63" s="60" t="s">
        <v>680</v>
      </c>
      <c r="L63" s="65" t="s">
        <v>370</v>
      </c>
      <c r="M63" s="65">
        <v>9613332481</v>
      </c>
      <c r="N63" s="65" t="s">
        <v>371</v>
      </c>
      <c r="O63" s="65">
        <v>9954958085</v>
      </c>
      <c r="P63" s="62">
        <v>43177</v>
      </c>
      <c r="Q63" s="59" t="s">
        <v>77</v>
      </c>
      <c r="R63" s="60">
        <v>41</v>
      </c>
      <c r="S63" s="59" t="s">
        <v>76</v>
      </c>
      <c r="T63" s="55"/>
    </row>
    <row r="64" spans="1:20" s="13" customFormat="1">
      <c r="A64" s="4">
        <v>60</v>
      </c>
      <c r="B64" s="14" t="s">
        <v>66</v>
      </c>
      <c r="C64" s="60" t="s">
        <v>846</v>
      </c>
      <c r="D64" s="59" t="s">
        <v>29</v>
      </c>
      <c r="E64" s="60">
        <v>359</v>
      </c>
      <c r="F64" s="55"/>
      <c r="G64" s="60">
        <v>18</v>
      </c>
      <c r="H64" s="60">
        <v>10</v>
      </c>
      <c r="I64" s="14">
        <f t="shared" si="0"/>
        <v>28</v>
      </c>
      <c r="J64" s="63">
        <v>9954895747</v>
      </c>
      <c r="K64" s="60" t="s">
        <v>887</v>
      </c>
      <c r="L64" s="65" t="s">
        <v>888</v>
      </c>
      <c r="M64" s="65">
        <v>8752014431</v>
      </c>
      <c r="N64" s="65" t="s">
        <v>889</v>
      </c>
      <c r="O64" s="65">
        <v>7399765139</v>
      </c>
      <c r="P64" s="62">
        <v>43177</v>
      </c>
      <c r="Q64" s="59" t="s">
        <v>77</v>
      </c>
      <c r="R64" s="60">
        <v>37</v>
      </c>
      <c r="S64" s="59" t="s">
        <v>76</v>
      </c>
      <c r="T64" s="55"/>
    </row>
    <row r="65" spans="1:20" s="13" customFormat="1">
      <c r="A65" s="4">
        <v>61</v>
      </c>
      <c r="B65" s="14" t="s">
        <v>66</v>
      </c>
      <c r="C65" s="59" t="s">
        <v>847</v>
      </c>
      <c r="D65" s="59" t="s">
        <v>27</v>
      </c>
      <c r="E65" s="59">
        <v>18110734302</v>
      </c>
      <c r="F65" s="55" t="s">
        <v>72</v>
      </c>
      <c r="G65" s="59">
        <v>13</v>
      </c>
      <c r="H65" s="59">
        <v>7</v>
      </c>
      <c r="I65" s="14">
        <f t="shared" si="0"/>
        <v>20</v>
      </c>
      <c r="J65" s="59">
        <v>8761988106</v>
      </c>
      <c r="K65" s="60" t="s">
        <v>680</v>
      </c>
      <c r="L65" s="65" t="s">
        <v>370</v>
      </c>
      <c r="M65" s="65">
        <v>9613332481</v>
      </c>
      <c r="N65" s="65" t="s">
        <v>371</v>
      </c>
      <c r="O65" s="65">
        <v>9954958085</v>
      </c>
      <c r="P65" s="62">
        <v>43177</v>
      </c>
      <c r="Q65" s="59" t="s">
        <v>77</v>
      </c>
      <c r="R65" s="60">
        <v>37</v>
      </c>
      <c r="S65" s="59" t="s">
        <v>76</v>
      </c>
      <c r="T65" s="55"/>
    </row>
    <row r="66" spans="1:20" s="13" customFormat="1">
      <c r="A66" s="4">
        <v>62</v>
      </c>
      <c r="B66" s="14" t="s">
        <v>67</v>
      </c>
      <c r="C66" s="60" t="s">
        <v>848</v>
      </c>
      <c r="D66" s="59" t="s">
        <v>29</v>
      </c>
      <c r="E66" s="60">
        <v>360</v>
      </c>
      <c r="F66" s="55"/>
      <c r="G66" s="60">
        <v>28</v>
      </c>
      <c r="H66" s="60">
        <v>19</v>
      </c>
      <c r="I66" s="14">
        <f t="shared" si="0"/>
        <v>47</v>
      </c>
      <c r="J66" s="63">
        <v>9613766259</v>
      </c>
      <c r="K66" s="60" t="s">
        <v>890</v>
      </c>
      <c r="L66" s="65" t="s">
        <v>423</v>
      </c>
      <c r="M66" s="65">
        <v>9854718191</v>
      </c>
      <c r="N66" s="65" t="s">
        <v>424</v>
      </c>
      <c r="O66" s="65">
        <v>9613317608</v>
      </c>
      <c r="P66" s="62">
        <v>43177</v>
      </c>
      <c r="Q66" s="59" t="s">
        <v>77</v>
      </c>
      <c r="R66" s="60">
        <v>37</v>
      </c>
      <c r="S66" s="59" t="s">
        <v>76</v>
      </c>
      <c r="T66" s="55"/>
    </row>
    <row r="67" spans="1:20" s="13" customFormat="1">
      <c r="A67" s="4">
        <v>63</v>
      </c>
      <c r="B67" s="14" t="s">
        <v>67</v>
      </c>
      <c r="C67" s="59" t="s">
        <v>849</v>
      </c>
      <c r="D67" s="59" t="s">
        <v>27</v>
      </c>
      <c r="E67" s="59">
        <v>18110727401</v>
      </c>
      <c r="F67" s="55" t="s">
        <v>72</v>
      </c>
      <c r="G67" s="59">
        <v>15</v>
      </c>
      <c r="H67" s="59">
        <v>19</v>
      </c>
      <c r="I67" s="14">
        <f t="shared" si="0"/>
        <v>34</v>
      </c>
      <c r="J67" s="59">
        <v>9859026861</v>
      </c>
      <c r="K67" s="60" t="s">
        <v>680</v>
      </c>
      <c r="L67" s="65" t="s">
        <v>370</v>
      </c>
      <c r="M67" s="65">
        <v>9613332481</v>
      </c>
      <c r="N67" s="65" t="s">
        <v>371</v>
      </c>
      <c r="O67" s="65">
        <v>9954958085</v>
      </c>
      <c r="P67" s="62">
        <v>43177</v>
      </c>
      <c r="Q67" s="59" t="s">
        <v>77</v>
      </c>
      <c r="R67" s="60">
        <v>39</v>
      </c>
      <c r="S67" s="59" t="s">
        <v>76</v>
      </c>
      <c r="T67" s="55"/>
    </row>
    <row r="68" spans="1:20" s="13" customFormat="1">
      <c r="A68" s="4">
        <v>64</v>
      </c>
      <c r="B68" s="14" t="s">
        <v>67</v>
      </c>
      <c r="C68" s="60" t="s">
        <v>850</v>
      </c>
      <c r="D68" s="59" t="s">
        <v>29</v>
      </c>
      <c r="E68" s="60">
        <v>355</v>
      </c>
      <c r="F68" s="55"/>
      <c r="G68" s="60">
        <v>28</v>
      </c>
      <c r="H68" s="60">
        <v>20</v>
      </c>
      <c r="I68" s="14">
        <f t="shared" si="0"/>
        <v>48</v>
      </c>
      <c r="J68" s="63">
        <v>9613063225</v>
      </c>
      <c r="K68" s="60" t="s">
        <v>680</v>
      </c>
      <c r="L68" s="65" t="s">
        <v>370</v>
      </c>
      <c r="M68" s="65">
        <v>9613332481</v>
      </c>
      <c r="N68" s="65" t="s">
        <v>371</v>
      </c>
      <c r="O68" s="65">
        <v>9954958085</v>
      </c>
      <c r="P68" s="62">
        <v>43177</v>
      </c>
      <c r="Q68" s="59" t="s">
        <v>77</v>
      </c>
      <c r="R68" s="60">
        <v>39</v>
      </c>
      <c r="S68" s="59" t="s">
        <v>76</v>
      </c>
      <c r="T68" s="55"/>
    </row>
    <row r="69" spans="1:20" s="13" customFormat="1">
      <c r="A69" s="4">
        <v>65</v>
      </c>
      <c r="B69" s="14" t="s">
        <v>66</v>
      </c>
      <c r="C69" s="60" t="s">
        <v>184</v>
      </c>
      <c r="D69" s="59" t="s">
        <v>27</v>
      </c>
      <c r="E69" s="59">
        <v>18110731402</v>
      </c>
      <c r="F69" s="55" t="s">
        <v>72</v>
      </c>
      <c r="G69" s="59">
        <v>24</v>
      </c>
      <c r="H69" s="59">
        <v>27</v>
      </c>
      <c r="I69" s="14">
        <f t="shared" si="0"/>
        <v>51</v>
      </c>
      <c r="J69" s="59">
        <v>9577633089</v>
      </c>
      <c r="K69" s="59" t="s">
        <v>372</v>
      </c>
      <c r="L69" s="61" t="s">
        <v>222</v>
      </c>
      <c r="M69" s="61">
        <v>9706740536</v>
      </c>
      <c r="N69" s="61" t="s">
        <v>223</v>
      </c>
      <c r="O69" s="61">
        <v>9613538771</v>
      </c>
      <c r="P69" s="62">
        <v>43178</v>
      </c>
      <c r="Q69" s="59" t="s">
        <v>78</v>
      </c>
      <c r="R69" s="59">
        <v>38</v>
      </c>
      <c r="S69" s="59" t="s">
        <v>76</v>
      </c>
      <c r="T69" s="55"/>
    </row>
    <row r="70" spans="1:20" s="13" customFormat="1">
      <c r="A70" s="4">
        <v>66</v>
      </c>
      <c r="B70" s="14" t="s">
        <v>66</v>
      </c>
      <c r="C70" s="60" t="s">
        <v>158</v>
      </c>
      <c r="D70" s="59" t="s">
        <v>29</v>
      </c>
      <c r="E70" s="60"/>
      <c r="F70" s="55"/>
      <c r="G70" s="60">
        <v>32</v>
      </c>
      <c r="H70" s="60">
        <v>27</v>
      </c>
      <c r="I70" s="14">
        <f t="shared" si="0"/>
        <v>59</v>
      </c>
      <c r="J70" s="63">
        <v>8751899069</v>
      </c>
      <c r="K70" s="59" t="s">
        <v>372</v>
      </c>
      <c r="L70" s="61" t="s">
        <v>222</v>
      </c>
      <c r="M70" s="61">
        <v>9706740536</v>
      </c>
      <c r="N70" s="61" t="s">
        <v>223</v>
      </c>
      <c r="O70" s="61">
        <v>9613538771</v>
      </c>
      <c r="P70" s="62">
        <v>43178</v>
      </c>
      <c r="Q70" s="59" t="s">
        <v>78</v>
      </c>
      <c r="R70" s="59">
        <v>38</v>
      </c>
      <c r="S70" s="59" t="s">
        <v>76</v>
      </c>
      <c r="T70" s="55"/>
    </row>
    <row r="71" spans="1:20" s="13" customFormat="1">
      <c r="A71" s="4">
        <v>67</v>
      </c>
      <c r="B71" s="14" t="s">
        <v>67</v>
      </c>
      <c r="C71" s="60" t="s">
        <v>851</v>
      </c>
      <c r="D71" s="59" t="s">
        <v>27</v>
      </c>
      <c r="E71" s="59">
        <v>18110725201</v>
      </c>
      <c r="F71" s="55" t="s">
        <v>72</v>
      </c>
      <c r="G71" s="59">
        <v>21</v>
      </c>
      <c r="H71" s="59">
        <v>24</v>
      </c>
      <c r="I71" s="14">
        <f t="shared" ref="I71:I164" si="1">+G71+H71</f>
        <v>45</v>
      </c>
      <c r="J71" s="59">
        <v>9508158903</v>
      </c>
      <c r="K71" s="59" t="s">
        <v>372</v>
      </c>
      <c r="L71" s="61" t="s">
        <v>222</v>
      </c>
      <c r="M71" s="61">
        <v>9706740536</v>
      </c>
      <c r="N71" s="61" t="s">
        <v>223</v>
      </c>
      <c r="O71" s="61">
        <v>9613538771</v>
      </c>
      <c r="P71" s="62">
        <v>43178</v>
      </c>
      <c r="Q71" s="59" t="s">
        <v>78</v>
      </c>
      <c r="R71" s="59">
        <v>39</v>
      </c>
      <c r="S71" s="59" t="s">
        <v>76</v>
      </c>
      <c r="T71" s="55"/>
    </row>
    <row r="72" spans="1:20" s="13" customFormat="1">
      <c r="A72" s="4">
        <v>68</v>
      </c>
      <c r="B72" s="14" t="s">
        <v>67</v>
      </c>
      <c r="C72" s="60" t="s">
        <v>159</v>
      </c>
      <c r="D72" s="59" t="s">
        <v>29</v>
      </c>
      <c r="E72" s="60"/>
      <c r="F72" s="55"/>
      <c r="G72" s="60">
        <v>34</v>
      </c>
      <c r="H72" s="60">
        <v>31</v>
      </c>
      <c r="I72" s="14">
        <f t="shared" si="1"/>
        <v>65</v>
      </c>
      <c r="J72" s="63">
        <v>9954958167</v>
      </c>
      <c r="K72" s="59" t="s">
        <v>372</v>
      </c>
      <c r="L72" s="61" t="s">
        <v>222</v>
      </c>
      <c r="M72" s="61">
        <v>9706740536</v>
      </c>
      <c r="N72" s="61" t="s">
        <v>223</v>
      </c>
      <c r="O72" s="61">
        <v>9613538771</v>
      </c>
      <c r="P72" s="62">
        <v>43178</v>
      </c>
      <c r="Q72" s="59" t="s">
        <v>78</v>
      </c>
      <c r="R72" s="59">
        <v>36</v>
      </c>
      <c r="S72" s="59" t="s">
        <v>76</v>
      </c>
      <c r="T72" s="55"/>
    </row>
    <row r="73" spans="1:20" s="13" customFormat="1">
      <c r="A73" s="4">
        <v>69</v>
      </c>
      <c r="B73" s="14" t="s">
        <v>66</v>
      </c>
      <c r="C73" s="60" t="s">
        <v>852</v>
      </c>
      <c r="D73" s="59" t="s">
        <v>27</v>
      </c>
      <c r="E73" s="74" t="s">
        <v>853</v>
      </c>
      <c r="F73" s="55" t="s">
        <v>72</v>
      </c>
      <c r="G73" s="59">
        <v>17</v>
      </c>
      <c r="H73" s="59">
        <v>19</v>
      </c>
      <c r="I73" s="14">
        <f t="shared" si="1"/>
        <v>36</v>
      </c>
      <c r="J73" s="59">
        <v>9854052327</v>
      </c>
      <c r="K73" s="59" t="s">
        <v>372</v>
      </c>
      <c r="L73" s="61" t="s">
        <v>222</v>
      </c>
      <c r="M73" s="61">
        <v>9706740536</v>
      </c>
      <c r="N73" s="61" t="s">
        <v>223</v>
      </c>
      <c r="O73" s="61">
        <v>9613538771</v>
      </c>
      <c r="P73" s="62">
        <v>43179</v>
      </c>
      <c r="Q73" s="59" t="s">
        <v>79</v>
      </c>
      <c r="R73" s="59">
        <v>37</v>
      </c>
      <c r="S73" s="59" t="s">
        <v>76</v>
      </c>
      <c r="T73" s="55"/>
    </row>
    <row r="74" spans="1:20" s="13" customFormat="1">
      <c r="A74" s="4">
        <v>70</v>
      </c>
      <c r="B74" s="14" t="s">
        <v>66</v>
      </c>
      <c r="C74" s="60" t="s">
        <v>156</v>
      </c>
      <c r="D74" s="59" t="s">
        <v>29</v>
      </c>
      <c r="E74" s="60"/>
      <c r="F74" s="55"/>
      <c r="G74" s="60">
        <v>31</v>
      </c>
      <c r="H74" s="60">
        <v>35</v>
      </c>
      <c r="I74" s="14">
        <f t="shared" si="1"/>
        <v>66</v>
      </c>
      <c r="J74" s="63">
        <v>9859896795</v>
      </c>
      <c r="K74" s="59" t="s">
        <v>372</v>
      </c>
      <c r="L74" s="61" t="s">
        <v>222</v>
      </c>
      <c r="M74" s="61">
        <v>9706740536</v>
      </c>
      <c r="N74" s="61" t="s">
        <v>223</v>
      </c>
      <c r="O74" s="61">
        <v>9613538771</v>
      </c>
      <c r="P74" s="62">
        <v>43179</v>
      </c>
      <c r="Q74" s="59" t="s">
        <v>79</v>
      </c>
      <c r="R74" s="59">
        <v>38</v>
      </c>
      <c r="S74" s="59" t="s">
        <v>76</v>
      </c>
      <c r="T74" s="55"/>
    </row>
    <row r="75" spans="1:20" s="13" customFormat="1">
      <c r="A75" s="4">
        <v>71</v>
      </c>
      <c r="B75" s="14" t="s">
        <v>66</v>
      </c>
      <c r="C75" s="60" t="s">
        <v>854</v>
      </c>
      <c r="D75" s="59" t="s">
        <v>27</v>
      </c>
      <c r="E75" s="59">
        <v>18110731001</v>
      </c>
      <c r="F75" s="55" t="s">
        <v>72</v>
      </c>
      <c r="G75" s="59">
        <v>17</v>
      </c>
      <c r="H75" s="59">
        <v>27</v>
      </c>
      <c r="I75" s="14">
        <f t="shared" si="1"/>
        <v>44</v>
      </c>
      <c r="J75" s="59">
        <v>9854838952</v>
      </c>
      <c r="K75" s="59" t="s">
        <v>803</v>
      </c>
      <c r="L75" s="61" t="s">
        <v>879</v>
      </c>
      <c r="M75" s="61">
        <v>9864384665</v>
      </c>
      <c r="N75" s="61" t="s">
        <v>880</v>
      </c>
      <c r="O75" s="61">
        <v>9613739207</v>
      </c>
      <c r="P75" s="62">
        <v>43179</v>
      </c>
      <c r="Q75" s="59" t="s">
        <v>79</v>
      </c>
      <c r="R75" s="59">
        <v>37</v>
      </c>
      <c r="S75" s="59" t="s">
        <v>76</v>
      </c>
      <c r="T75" s="55"/>
    </row>
    <row r="76" spans="1:20" s="13" customFormat="1">
      <c r="A76" s="4">
        <v>72</v>
      </c>
      <c r="B76" s="14" t="s">
        <v>67</v>
      </c>
      <c r="C76" s="60" t="s">
        <v>103</v>
      </c>
      <c r="D76" s="59" t="s">
        <v>29</v>
      </c>
      <c r="E76" s="60"/>
      <c r="F76" s="55"/>
      <c r="G76" s="60">
        <v>22</v>
      </c>
      <c r="H76" s="60">
        <v>19</v>
      </c>
      <c r="I76" s="14">
        <f t="shared" si="1"/>
        <v>41</v>
      </c>
      <c r="J76" s="63">
        <v>9577702143</v>
      </c>
      <c r="K76" s="60" t="s">
        <v>776</v>
      </c>
      <c r="L76" s="61" t="s">
        <v>879</v>
      </c>
      <c r="M76" s="61">
        <v>9864384665</v>
      </c>
      <c r="N76" s="61" t="s">
        <v>880</v>
      </c>
      <c r="O76" s="61">
        <v>9613739207</v>
      </c>
      <c r="P76" s="62">
        <v>43179</v>
      </c>
      <c r="Q76" s="59" t="s">
        <v>79</v>
      </c>
      <c r="R76" s="60">
        <v>39</v>
      </c>
      <c r="S76" s="59" t="s">
        <v>76</v>
      </c>
      <c r="T76" s="55"/>
    </row>
    <row r="77" spans="1:20" s="13" customFormat="1">
      <c r="A77" s="4">
        <v>73</v>
      </c>
      <c r="B77" s="14" t="s">
        <v>67</v>
      </c>
      <c r="C77" s="59" t="s">
        <v>208</v>
      </c>
      <c r="D77" s="59" t="s">
        <v>27</v>
      </c>
      <c r="E77" s="59">
        <v>18110720001</v>
      </c>
      <c r="F77" s="55" t="s">
        <v>72</v>
      </c>
      <c r="G77" s="59">
        <v>21</v>
      </c>
      <c r="H77" s="59">
        <v>23</v>
      </c>
      <c r="I77" s="14">
        <f t="shared" si="1"/>
        <v>44</v>
      </c>
      <c r="J77" s="59">
        <v>7896146511</v>
      </c>
      <c r="K77" s="59" t="s">
        <v>401</v>
      </c>
      <c r="L77" s="65" t="s">
        <v>460</v>
      </c>
      <c r="M77" s="65">
        <v>9854417699</v>
      </c>
      <c r="N77" s="70" t="s">
        <v>461</v>
      </c>
      <c r="O77" s="65">
        <v>9859751209</v>
      </c>
      <c r="P77" s="62">
        <v>43179</v>
      </c>
      <c r="Q77" s="59" t="s">
        <v>79</v>
      </c>
      <c r="R77" s="59">
        <v>38</v>
      </c>
      <c r="S77" s="59" t="s">
        <v>76</v>
      </c>
      <c r="T77" s="55"/>
    </row>
    <row r="78" spans="1:20" s="13" customFormat="1">
      <c r="A78" s="4">
        <v>74</v>
      </c>
      <c r="B78" s="14" t="s">
        <v>67</v>
      </c>
      <c r="C78" s="60" t="s">
        <v>855</v>
      </c>
      <c r="D78" s="59" t="s">
        <v>29</v>
      </c>
      <c r="E78" s="60">
        <v>230</v>
      </c>
      <c r="F78" s="55"/>
      <c r="G78" s="60">
        <v>24</v>
      </c>
      <c r="H78" s="60">
        <v>20</v>
      </c>
      <c r="I78" s="14">
        <f t="shared" si="1"/>
        <v>44</v>
      </c>
      <c r="J78" s="63">
        <v>9859714728</v>
      </c>
      <c r="K78" s="60" t="s">
        <v>462</v>
      </c>
      <c r="L78" s="65" t="s">
        <v>463</v>
      </c>
      <c r="M78" s="65">
        <v>9854564267</v>
      </c>
      <c r="N78" s="70" t="s">
        <v>464</v>
      </c>
      <c r="O78" s="65">
        <v>9854015653</v>
      </c>
      <c r="P78" s="62">
        <v>43179</v>
      </c>
      <c r="Q78" s="59" t="s">
        <v>79</v>
      </c>
      <c r="R78" s="60">
        <v>37</v>
      </c>
      <c r="S78" s="59" t="s">
        <v>76</v>
      </c>
      <c r="T78" s="55"/>
    </row>
    <row r="79" spans="1:20" s="13" customFormat="1">
      <c r="A79" s="4">
        <v>75</v>
      </c>
      <c r="B79" s="14" t="s">
        <v>66</v>
      </c>
      <c r="C79" s="59" t="s">
        <v>856</v>
      </c>
      <c r="D79" s="59" t="s">
        <v>27</v>
      </c>
      <c r="E79" s="59">
        <v>18110735901</v>
      </c>
      <c r="F79" s="55" t="s">
        <v>267</v>
      </c>
      <c r="G79" s="59">
        <v>24</v>
      </c>
      <c r="H79" s="59">
        <v>16</v>
      </c>
      <c r="I79" s="14">
        <f t="shared" si="1"/>
        <v>40</v>
      </c>
      <c r="J79" s="59">
        <v>7399779070</v>
      </c>
      <c r="K79" s="59" t="s">
        <v>440</v>
      </c>
      <c r="L79" s="61" t="s">
        <v>441</v>
      </c>
      <c r="M79" s="65">
        <v>9864894847</v>
      </c>
      <c r="N79" s="70" t="s">
        <v>442</v>
      </c>
      <c r="O79" s="65">
        <v>9577172589</v>
      </c>
      <c r="P79" s="62">
        <v>43181</v>
      </c>
      <c r="Q79" s="59" t="s">
        <v>81</v>
      </c>
      <c r="R79" s="59">
        <v>60</v>
      </c>
      <c r="S79" s="59" t="s">
        <v>76</v>
      </c>
      <c r="T79" s="55"/>
    </row>
    <row r="80" spans="1:20" s="13" customFormat="1">
      <c r="A80" s="4">
        <v>76</v>
      </c>
      <c r="B80" s="14" t="s">
        <v>66</v>
      </c>
      <c r="C80" s="60" t="s">
        <v>857</v>
      </c>
      <c r="D80" s="59" t="s">
        <v>29</v>
      </c>
      <c r="E80" s="60"/>
      <c r="F80" s="55"/>
      <c r="G80" s="60">
        <v>17</v>
      </c>
      <c r="H80" s="60">
        <v>26</v>
      </c>
      <c r="I80" s="14">
        <f t="shared" si="1"/>
        <v>43</v>
      </c>
      <c r="J80" s="63">
        <v>9854472049</v>
      </c>
      <c r="K80" s="60" t="s">
        <v>447</v>
      </c>
      <c r="L80" s="61" t="s">
        <v>441</v>
      </c>
      <c r="M80" s="65">
        <v>9864894847</v>
      </c>
      <c r="N80" s="70" t="s">
        <v>442</v>
      </c>
      <c r="O80" s="65">
        <v>9577172589</v>
      </c>
      <c r="P80" s="62">
        <v>43181</v>
      </c>
      <c r="Q80" s="59" t="s">
        <v>81</v>
      </c>
      <c r="R80" s="60">
        <v>58</v>
      </c>
      <c r="S80" s="59" t="s">
        <v>76</v>
      </c>
      <c r="T80" s="55"/>
    </row>
    <row r="81" spans="1:20" s="13" customFormat="1">
      <c r="A81" s="4">
        <v>77</v>
      </c>
      <c r="B81" s="14" t="s">
        <v>66</v>
      </c>
      <c r="C81" s="59" t="s">
        <v>175</v>
      </c>
      <c r="D81" s="59" t="s">
        <v>27</v>
      </c>
      <c r="E81" s="59">
        <v>18110717601</v>
      </c>
      <c r="F81" s="55" t="s">
        <v>72</v>
      </c>
      <c r="G81" s="59">
        <v>18</v>
      </c>
      <c r="H81" s="59">
        <v>10</v>
      </c>
      <c r="I81" s="14">
        <f t="shared" si="1"/>
        <v>28</v>
      </c>
      <c r="J81" s="59">
        <v>9577234854</v>
      </c>
      <c r="K81" s="59" t="s">
        <v>780</v>
      </c>
      <c r="L81" s="61" t="s">
        <v>607</v>
      </c>
      <c r="M81" s="65">
        <v>9854619787</v>
      </c>
      <c r="N81" s="70" t="s">
        <v>608</v>
      </c>
      <c r="O81" s="65">
        <v>9859286726</v>
      </c>
      <c r="P81" s="62">
        <v>43181</v>
      </c>
      <c r="Q81" s="59" t="s">
        <v>81</v>
      </c>
      <c r="R81" s="59">
        <v>46</v>
      </c>
      <c r="S81" s="59" t="s">
        <v>76</v>
      </c>
      <c r="T81" s="55"/>
    </row>
    <row r="82" spans="1:20" s="13" customFormat="1">
      <c r="A82" s="4">
        <v>78</v>
      </c>
      <c r="B82" s="14" t="s">
        <v>67</v>
      </c>
      <c r="C82" s="60" t="s">
        <v>858</v>
      </c>
      <c r="D82" s="59" t="s">
        <v>29</v>
      </c>
      <c r="E82" s="60">
        <v>251</v>
      </c>
      <c r="F82" s="55"/>
      <c r="G82" s="60">
        <v>22</v>
      </c>
      <c r="H82" s="60">
        <v>18</v>
      </c>
      <c r="I82" s="14">
        <f t="shared" si="1"/>
        <v>40</v>
      </c>
      <c r="J82" s="63">
        <v>9577758588</v>
      </c>
      <c r="K82" s="60" t="s">
        <v>577</v>
      </c>
      <c r="L82" s="61" t="s">
        <v>607</v>
      </c>
      <c r="M82" s="65">
        <v>9854619787</v>
      </c>
      <c r="N82" s="70" t="s">
        <v>608</v>
      </c>
      <c r="O82" s="65">
        <v>9859286726</v>
      </c>
      <c r="P82" s="62">
        <v>43181</v>
      </c>
      <c r="Q82" s="59" t="s">
        <v>81</v>
      </c>
      <c r="R82" s="60">
        <v>47</v>
      </c>
      <c r="S82" s="59" t="s">
        <v>76</v>
      </c>
      <c r="T82" s="55"/>
    </row>
    <row r="83" spans="1:20" s="13" customFormat="1">
      <c r="A83" s="4">
        <v>79</v>
      </c>
      <c r="B83" s="14" t="s">
        <v>67</v>
      </c>
      <c r="C83" s="59" t="s">
        <v>176</v>
      </c>
      <c r="D83" s="59" t="s">
        <v>27</v>
      </c>
      <c r="E83" s="59">
        <v>18110717703</v>
      </c>
      <c r="F83" s="55" t="s">
        <v>72</v>
      </c>
      <c r="G83" s="59">
        <v>27</v>
      </c>
      <c r="H83" s="59">
        <v>35</v>
      </c>
      <c r="I83" s="14">
        <f t="shared" si="1"/>
        <v>62</v>
      </c>
      <c r="J83" s="59">
        <v>9859547312</v>
      </c>
      <c r="K83" s="59" t="s">
        <v>780</v>
      </c>
      <c r="L83" s="61" t="s">
        <v>607</v>
      </c>
      <c r="M83" s="65">
        <v>9854619787</v>
      </c>
      <c r="N83" s="70" t="s">
        <v>608</v>
      </c>
      <c r="O83" s="65">
        <v>9859286726</v>
      </c>
      <c r="P83" s="62">
        <v>43181</v>
      </c>
      <c r="Q83" s="59" t="s">
        <v>81</v>
      </c>
      <c r="R83" s="59">
        <v>48</v>
      </c>
      <c r="S83" s="59" t="s">
        <v>76</v>
      </c>
      <c r="T83" s="55"/>
    </row>
    <row r="84" spans="1:20" s="13" customFormat="1">
      <c r="A84" s="4">
        <v>80</v>
      </c>
      <c r="B84" s="14" t="s">
        <v>67</v>
      </c>
      <c r="C84" s="60" t="s">
        <v>859</v>
      </c>
      <c r="D84" s="59" t="s">
        <v>29</v>
      </c>
      <c r="E84" s="60">
        <v>247</v>
      </c>
      <c r="F84" s="55"/>
      <c r="G84" s="60">
        <v>23</v>
      </c>
      <c r="H84" s="60">
        <v>19</v>
      </c>
      <c r="I84" s="14">
        <f t="shared" si="1"/>
        <v>42</v>
      </c>
      <c r="J84" s="63">
        <v>8822585358</v>
      </c>
      <c r="K84" s="60" t="s">
        <v>577</v>
      </c>
      <c r="L84" s="61" t="s">
        <v>607</v>
      </c>
      <c r="M84" s="65">
        <v>9854619787</v>
      </c>
      <c r="N84" s="70" t="s">
        <v>608</v>
      </c>
      <c r="O84" s="65">
        <v>9859286726</v>
      </c>
      <c r="P84" s="62">
        <v>43181</v>
      </c>
      <c r="Q84" s="59" t="s">
        <v>81</v>
      </c>
      <c r="R84" s="60">
        <v>49</v>
      </c>
      <c r="S84" s="59" t="s">
        <v>76</v>
      </c>
      <c r="T84" s="55"/>
    </row>
    <row r="85" spans="1:20" s="13" customFormat="1">
      <c r="A85" s="4">
        <v>81</v>
      </c>
      <c r="B85" s="14" t="s">
        <v>66</v>
      </c>
      <c r="C85" s="60" t="s">
        <v>177</v>
      </c>
      <c r="D85" s="59" t="s">
        <v>27</v>
      </c>
      <c r="E85" s="59">
        <v>18110713901</v>
      </c>
      <c r="F85" s="55" t="s">
        <v>72</v>
      </c>
      <c r="G85" s="59">
        <v>13</v>
      </c>
      <c r="H85" s="59">
        <v>22</v>
      </c>
      <c r="I85" s="14">
        <f t="shared" si="1"/>
        <v>35</v>
      </c>
      <c r="J85" s="59">
        <v>9435181519</v>
      </c>
      <c r="K85" s="59" t="s">
        <v>884</v>
      </c>
      <c r="L85" s="65" t="s">
        <v>588</v>
      </c>
      <c r="M85" s="65">
        <v>9957422628</v>
      </c>
      <c r="N85" s="65" t="s">
        <v>589</v>
      </c>
      <c r="O85" s="65">
        <v>9859425085</v>
      </c>
      <c r="P85" s="62">
        <v>43182</v>
      </c>
      <c r="Q85" s="59" t="s">
        <v>75</v>
      </c>
      <c r="R85" s="59">
        <v>46</v>
      </c>
      <c r="S85" s="59" t="s">
        <v>76</v>
      </c>
      <c r="T85" s="55"/>
    </row>
    <row r="86" spans="1:20" s="13" customFormat="1">
      <c r="A86" s="4">
        <v>82</v>
      </c>
      <c r="B86" s="14" t="s">
        <v>66</v>
      </c>
      <c r="C86" s="60" t="s">
        <v>165</v>
      </c>
      <c r="D86" s="59" t="s">
        <v>29</v>
      </c>
      <c r="E86" s="60">
        <v>25</v>
      </c>
      <c r="F86" s="55"/>
      <c r="G86" s="60">
        <v>24</v>
      </c>
      <c r="H86" s="60">
        <v>33</v>
      </c>
      <c r="I86" s="14">
        <f t="shared" si="1"/>
        <v>57</v>
      </c>
      <c r="J86" s="63">
        <v>9613965023</v>
      </c>
      <c r="K86" s="60" t="s">
        <v>891</v>
      </c>
      <c r="L86" s="65" t="s">
        <v>245</v>
      </c>
      <c r="M86" s="65">
        <v>9401450972</v>
      </c>
      <c r="N86" s="65" t="s">
        <v>246</v>
      </c>
      <c r="O86" s="65">
        <v>9577854811</v>
      </c>
      <c r="P86" s="62">
        <v>43182</v>
      </c>
      <c r="Q86" s="59" t="s">
        <v>75</v>
      </c>
      <c r="R86" s="60">
        <v>46</v>
      </c>
      <c r="S86" s="59" t="s">
        <v>76</v>
      </c>
      <c r="T86" s="55"/>
    </row>
    <row r="87" spans="1:20" s="13" customFormat="1">
      <c r="A87" s="4">
        <v>83</v>
      </c>
      <c r="B87" s="14" t="s">
        <v>66</v>
      </c>
      <c r="C87" s="60" t="s">
        <v>860</v>
      </c>
      <c r="D87" s="59" t="s">
        <v>27</v>
      </c>
      <c r="E87" s="59">
        <v>18110707203</v>
      </c>
      <c r="F87" s="55" t="s">
        <v>72</v>
      </c>
      <c r="G87" s="59">
        <v>13</v>
      </c>
      <c r="H87" s="59">
        <v>17</v>
      </c>
      <c r="I87" s="14">
        <f t="shared" si="1"/>
        <v>30</v>
      </c>
      <c r="J87" s="59">
        <v>9435183238</v>
      </c>
      <c r="K87" s="59" t="s">
        <v>886</v>
      </c>
      <c r="L87" s="65" t="s">
        <v>453</v>
      </c>
      <c r="M87" s="65">
        <v>9854702765</v>
      </c>
      <c r="N87" s="65" t="s">
        <v>454</v>
      </c>
      <c r="O87" s="65">
        <v>9954913207</v>
      </c>
      <c r="P87" s="62">
        <v>43182</v>
      </c>
      <c r="Q87" s="59" t="s">
        <v>75</v>
      </c>
      <c r="R87" s="59">
        <v>46</v>
      </c>
      <c r="S87" s="59" t="s">
        <v>76</v>
      </c>
      <c r="T87" s="55"/>
    </row>
    <row r="88" spans="1:20" s="13" customFormat="1">
      <c r="A88" s="4">
        <v>84</v>
      </c>
      <c r="B88" s="14" t="s">
        <v>67</v>
      </c>
      <c r="C88" s="60" t="s">
        <v>861</v>
      </c>
      <c r="D88" s="59" t="s">
        <v>29</v>
      </c>
      <c r="E88" s="60"/>
      <c r="F88" s="55"/>
      <c r="G88" s="60">
        <v>27</v>
      </c>
      <c r="H88" s="60">
        <v>31</v>
      </c>
      <c r="I88" s="14">
        <f t="shared" si="1"/>
        <v>58</v>
      </c>
      <c r="J88" s="63">
        <v>8011578135</v>
      </c>
      <c r="K88" s="60" t="s">
        <v>611</v>
      </c>
      <c r="L88" s="65" t="s">
        <v>453</v>
      </c>
      <c r="M88" s="65">
        <v>9854702765</v>
      </c>
      <c r="N88" s="65" t="s">
        <v>454</v>
      </c>
      <c r="O88" s="65">
        <v>9954913207</v>
      </c>
      <c r="P88" s="62">
        <v>43182</v>
      </c>
      <c r="Q88" s="59" t="s">
        <v>75</v>
      </c>
      <c r="R88" s="60">
        <v>46</v>
      </c>
      <c r="S88" s="59" t="s">
        <v>76</v>
      </c>
      <c r="T88" s="55"/>
    </row>
    <row r="89" spans="1:20" s="13" customFormat="1">
      <c r="A89" s="4">
        <v>85</v>
      </c>
      <c r="B89" s="14" t="s">
        <v>67</v>
      </c>
      <c r="C89" s="60" t="s">
        <v>862</v>
      </c>
      <c r="D89" s="59" t="s">
        <v>27</v>
      </c>
      <c r="E89" s="59">
        <v>18110707204</v>
      </c>
      <c r="F89" s="55" t="s">
        <v>72</v>
      </c>
      <c r="G89" s="59">
        <v>21</v>
      </c>
      <c r="H89" s="59">
        <v>18</v>
      </c>
      <c r="I89" s="14">
        <f t="shared" si="1"/>
        <v>39</v>
      </c>
      <c r="J89" s="59">
        <v>8751941176</v>
      </c>
      <c r="K89" s="59" t="s">
        <v>886</v>
      </c>
      <c r="L89" s="65" t="s">
        <v>453</v>
      </c>
      <c r="M89" s="65">
        <v>9854702765</v>
      </c>
      <c r="N89" s="65" t="s">
        <v>454</v>
      </c>
      <c r="O89" s="65">
        <v>9954913207</v>
      </c>
      <c r="P89" s="62">
        <v>43182</v>
      </c>
      <c r="Q89" s="59" t="s">
        <v>75</v>
      </c>
      <c r="R89" s="59">
        <v>46</v>
      </c>
      <c r="S89" s="59" t="s">
        <v>76</v>
      </c>
      <c r="T89" s="55"/>
    </row>
    <row r="90" spans="1:20" s="13" customFormat="1">
      <c r="A90" s="4">
        <v>86</v>
      </c>
      <c r="B90" s="14" t="s">
        <v>67</v>
      </c>
      <c r="C90" s="60" t="s">
        <v>863</v>
      </c>
      <c r="D90" s="59" t="s">
        <v>29</v>
      </c>
      <c r="E90" s="60"/>
      <c r="F90" s="55"/>
      <c r="G90" s="60">
        <v>27</v>
      </c>
      <c r="H90" s="60">
        <v>35</v>
      </c>
      <c r="I90" s="14">
        <f t="shared" si="1"/>
        <v>62</v>
      </c>
      <c r="J90" s="63">
        <v>9577468569</v>
      </c>
      <c r="K90" s="60" t="s">
        <v>425</v>
      </c>
      <c r="L90" s="65" t="s">
        <v>426</v>
      </c>
      <c r="M90" s="65">
        <v>9859061362</v>
      </c>
      <c r="N90" s="65" t="s">
        <v>427</v>
      </c>
      <c r="O90" s="65">
        <v>8761856765</v>
      </c>
      <c r="P90" s="62">
        <v>43182</v>
      </c>
      <c r="Q90" s="59" t="s">
        <v>75</v>
      </c>
      <c r="R90" s="60">
        <v>40</v>
      </c>
      <c r="S90" s="59" t="s">
        <v>76</v>
      </c>
      <c r="T90" s="55"/>
    </row>
    <row r="91" spans="1:20" s="13" customFormat="1">
      <c r="A91" s="4">
        <v>87</v>
      </c>
      <c r="B91" s="14" t="s">
        <v>66</v>
      </c>
      <c r="C91" s="60" t="s">
        <v>864</v>
      </c>
      <c r="D91" s="59" t="s">
        <v>27</v>
      </c>
      <c r="E91" s="59">
        <v>18110707801</v>
      </c>
      <c r="F91" s="55" t="s">
        <v>72</v>
      </c>
      <c r="G91" s="59">
        <v>31</v>
      </c>
      <c r="H91" s="59">
        <v>27</v>
      </c>
      <c r="I91" s="14">
        <f t="shared" si="1"/>
        <v>58</v>
      </c>
      <c r="J91" s="59">
        <v>9859253181</v>
      </c>
      <c r="K91" s="59" t="s">
        <v>886</v>
      </c>
      <c r="L91" s="65" t="s">
        <v>453</v>
      </c>
      <c r="M91" s="65">
        <v>9854702765</v>
      </c>
      <c r="N91" s="65" t="s">
        <v>454</v>
      </c>
      <c r="O91" s="65">
        <v>9954913207</v>
      </c>
      <c r="P91" s="62">
        <v>43184</v>
      </c>
      <c r="Q91" s="59" t="s">
        <v>77</v>
      </c>
      <c r="R91" s="59">
        <v>42</v>
      </c>
      <c r="S91" s="59" t="s">
        <v>76</v>
      </c>
      <c r="T91" s="55"/>
    </row>
    <row r="92" spans="1:20" s="13" customFormat="1">
      <c r="A92" s="4">
        <v>88</v>
      </c>
      <c r="B92" s="14" t="s">
        <v>66</v>
      </c>
      <c r="C92" s="60" t="s">
        <v>865</v>
      </c>
      <c r="D92" s="59" t="s">
        <v>29</v>
      </c>
      <c r="E92" s="60"/>
      <c r="F92" s="55"/>
      <c r="G92" s="60">
        <v>25</v>
      </c>
      <c r="H92" s="60">
        <v>27</v>
      </c>
      <c r="I92" s="14">
        <f t="shared" si="1"/>
        <v>52</v>
      </c>
      <c r="J92" s="63">
        <v>9954042180</v>
      </c>
      <c r="K92" s="60" t="s">
        <v>611</v>
      </c>
      <c r="L92" s="65" t="s">
        <v>453</v>
      </c>
      <c r="M92" s="65">
        <v>9854702765</v>
      </c>
      <c r="N92" s="65" t="s">
        <v>454</v>
      </c>
      <c r="O92" s="65">
        <v>9954913207</v>
      </c>
      <c r="P92" s="62">
        <v>43184</v>
      </c>
      <c r="Q92" s="59" t="s">
        <v>77</v>
      </c>
      <c r="R92" s="60">
        <v>42</v>
      </c>
      <c r="S92" s="59" t="s">
        <v>76</v>
      </c>
      <c r="T92" s="55"/>
    </row>
    <row r="93" spans="1:20" s="13" customFormat="1">
      <c r="A93" s="4">
        <v>89</v>
      </c>
      <c r="B93" s="14" t="s">
        <v>67</v>
      </c>
      <c r="C93" s="60" t="s">
        <v>866</v>
      </c>
      <c r="D93" s="59" t="s">
        <v>27</v>
      </c>
      <c r="E93" s="60" t="s">
        <v>867</v>
      </c>
      <c r="F93" s="55" t="s">
        <v>314</v>
      </c>
      <c r="G93" s="59">
        <v>105</v>
      </c>
      <c r="H93" s="59">
        <v>128</v>
      </c>
      <c r="I93" s="14">
        <f t="shared" si="1"/>
        <v>233</v>
      </c>
      <c r="J93" s="60">
        <v>9854520049</v>
      </c>
      <c r="K93" s="59" t="s">
        <v>440</v>
      </c>
      <c r="L93" s="61" t="s">
        <v>441</v>
      </c>
      <c r="M93" s="65">
        <v>9864894847</v>
      </c>
      <c r="N93" s="70" t="s">
        <v>442</v>
      </c>
      <c r="O93" s="65">
        <v>9577172589</v>
      </c>
      <c r="P93" s="62">
        <v>43184</v>
      </c>
      <c r="Q93" s="59" t="s">
        <v>77</v>
      </c>
      <c r="R93" s="59">
        <v>58</v>
      </c>
      <c r="S93" s="59" t="s">
        <v>76</v>
      </c>
      <c r="T93" s="55"/>
    </row>
    <row r="94" spans="1:20" s="13" customFormat="1">
      <c r="A94" s="4">
        <v>90</v>
      </c>
      <c r="B94" s="14" t="s">
        <v>67</v>
      </c>
      <c r="C94" s="60" t="s">
        <v>868</v>
      </c>
      <c r="D94" s="59" t="s">
        <v>29</v>
      </c>
      <c r="E94" s="60">
        <v>245</v>
      </c>
      <c r="F94" s="55"/>
      <c r="G94" s="60">
        <v>28</v>
      </c>
      <c r="H94" s="60">
        <v>25</v>
      </c>
      <c r="I94" s="14">
        <f t="shared" si="1"/>
        <v>53</v>
      </c>
      <c r="J94" s="63">
        <v>9859157514</v>
      </c>
      <c r="K94" s="60" t="s">
        <v>457</v>
      </c>
      <c r="L94" s="61" t="s">
        <v>458</v>
      </c>
      <c r="M94" s="65">
        <v>9859810071</v>
      </c>
      <c r="N94" s="70" t="s">
        <v>459</v>
      </c>
      <c r="O94" s="65">
        <v>9859643039</v>
      </c>
      <c r="P94" s="62">
        <v>43184</v>
      </c>
      <c r="Q94" s="59" t="s">
        <v>77</v>
      </c>
      <c r="R94" s="60">
        <v>39</v>
      </c>
      <c r="S94" s="59" t="s">
        <v>76</v>
      </c>
      <c r="T94" s="55"/>
    </row>
    <row r="95" spans="1:20" s="13" customFormat="1">
      <c r="A95" s="4">
        <v>91</v>
      </c>
      <c r="B95" s="14" t="s">
        <v>66</v>
      </c>
      <c r="C95" s="60" t="s">
        <v>866</v>
      </c>
      <c r="D95" s="59" t="s">
        <v>27</v>
      </c>
      <c r="E95" s="60" t="s">
        <v>867</v>
      </c>
      <c r="F95" s="55" t="s">
        <v>314</v>
      </c>
      <c r="G95" s="59">
        <v>105</v>
      </c>
      <c r="H95" s="59">
        <v>128</v>
      </c>
      <c r="I95" s="14">
        <f t="shared" si="1"/>
        <v>233</v>
      </c>
      <c r="J95" s="60">
        <v>9854520049</v>
      </c>
      <c r="K95" s="59" t="s">
        <v>440</v>
      </c>
      <c r="L95" s="61" t="s">
        <v>441</v>
      </c>
      <c r="M95" s="65">
        <v>9864894847</v>
      </c>
      <c r="N95" s="70" t="s">
        <v>442</v>
      </c>
      <c r="O95" s="65">
        <v>9577172589</v>
      </c>
      <c r="P95" s="62">
        <v>43185</v>
      </c>
      <c r="Q95" s="59" t="s">
        <v>78</v>
      </c>
      <c r="R95" s="59">
        <v>56</v>
      </c>
      <c r="S95" s="59" t="s">
        <v>76</v>
      </c>
      <c r="T95" s="55"/>
    </row>
    <row r="96" spans="1:20" s="13" customFormat="1">
      <c r="A96" s="4">
        <v>92</v>
      </c>
      <c r="B96" s="14" t="s">
        <v>66</v>
      </c>
      <c r="C96" s="60" t="s">
        <v>167</v>
      </c>
      <c r="D96" s="59" t="s">
        <v>29</v>
      </c>
      <c r="E96" s="60">
        <v>237</v>
      </c>
      <c r="F96" s="55"/>
      <c r="G96" s="60">
        <v>26</v>
      </c>
      <c r="H96" s="60">
        <v>19</v>
      </c>
      <c r="I96" s="14">
        <f t="shared" si="1"/>
        <v>45</v>
      </c>
      <c r="J96" s="63">
        <v>7399581031</v>
      </c>
      <c r="K96" s="60" t="s">
        <v>446</v>
      </c>
      <c r="L96" s="61" t="s">
        <v>441</v>
      </c>
      <c r="M96" s="65">
        <v>9864894847</v>
      </c>
      <c r="N96" s="70" t="s">
        <v>442</v>
      </c>
      <c r="O96" s="65">
        <v>9577172589</v>
      </c>
      <c r="P96" s="62">
        <v>43185</v>
      </c>
      <c r="Q96" s="59" t="s">
        <v>78</v>
      </c>
      <c r="R96" s="60">
        <v>58</v>
      </c>
      <c r="S96" s="59" t="s">
        <v>76</v>
      </c>
      <c r="T96" s="55"/>
    </row>
    <row r="97" spans="1:20" s="13" customFormat="1">
      <c r="A97" s="4">
        <v>93</v>
      </c>
      <c r="B97" s="14" t="s">
        <v>67</v>
      </c>
      <c r="C97" s="59" t="s">
        <v>180</v>
      </c>
      <c r="D97" s="59" t="s">
        <v>27</v>
      </c>
      <c r="E97" s="59">
        <v>18110703101</v>
      </c>
      <c r="F97" s="55" t="s">
        <v>72</v>
      </c>
      <c r="G97" s="59">
        <v>20</v>
      </c>
      <c r="H97" s="59">
        <v>34</v>
      </c>
      <c r="I97" s="14">
        <f t="shared" si="1"/>
        <v>54</v>
      </c>
      <c r="J97" s="59" t="s">
        <v>84</v>
      </c>
      <c r="K97" s="60" t="s">
        <v>472</v>
      </c>
      <c r="L97" s="65" t="s">
        <v>219</v>
      </c>
      <c r="M97" s="65">
        <v>9854569522</v>
      </c>
      <c r="N97" s="82" t="s">
        <v>232</v>
      </c>
      <c r="O97" s="65">
        <v>9859913681</v>
      </c>
      <c r="P97" s="62">
        <v>43185</v>
      </c>
      <c r="Q97" s="59" t="s">
        <v>78</v>
      </c>
      <c r="R97" s="60">
        <v>37</v>
      </c>
      <c r="S97" s="59" t="s">
        <v>76</v>
      </c>
      <c r="T97" s="55"/>
    </row>
    <row r="98" spans="1:20" s="13" customFormat="1">
      <c r="A98" s="4">
        <v>94</v>
      </c>
      <c r="B98" s="14" t="s">
        <v>67</v>
      </c>
      <c r="C98" s="60" t="s">
        <v>869</v>
      </c>
      <c r="D98" s="59" t="s">
        <v>29</v>
      </c>
      <c r="E98" s="60">
        <v>279</v>
      </c>
      <c r="F98" s="55"/>
      <c r="G98" s="60">
        <v>25</v>
      </c>
      <c r="H98" s="60">
        <v>22</v>
      </c>
      <c r="I98" s="14">
        <f t="shared" si="1"/>
        <v>47</v>
      </c>
      <c r="J98" s="63">
        <v>9613776510</v>
      </c>
      <c r="K98" s="60" t="s">
        <v>472</v>
      </c>
      <c r="L98" s="65" t="s">
        <v>219</v>
      </c>
      <c r="M98" s="65">
        <v>9854569522</v>
      </c>
      <c r="N98" s="82" t="s">
        <v>232</v>
      </c>
      <c r="O98" s="65">
        <v>9859913681</v>
      </c>
      <c r="P98" s="62">
        <v>43185</v>
      </c>
      <c r="Q98" s="59" t="s">
        <v>78</v>
      </c>
      <c r="R98" s="60">
        <v>37</v>
      </c>
      <c r="S98" s="59" t="s">
        <v>76</v>
      </c>
      <c r="T98" s="55"/>
    </row>
    <row r="99" spans="1:20" s="13" customFormat="1">
      <c r="A99" s="4">
        <v>95</v>
      </c>
      <c r="B99" s="14" t="s">
        <v>67</v>
      </c>
      <c r="C99" s="60" t="s">
        <v>870</v>
      </c>
      <c r="D99" s="59" t="s">
        <v>29</v>
      </c>
      <c r="E99" s="60">
        <v>27</v>
      </c>
      <c r="F99" s="55"/>
      <c r="G99" s="60">
        <v>11</v>
      </c>
      <c r="H99" s="60">
        <v>10</v>
      </c>
      <c r="I99" s="14">
        <f t="shared" si="1"/>
        <v>21</v>
      </c>
      <c r="J99" s="63">
        <v>9854534023</v>
      </c>
      <c r="K99" s="60" t="s">
        <v>472</v>
      </c>
      <c r="L99" s="65" t="s">
        <v>219</v>
      </c>
      <c r="M99" s="65">
        <v>9854569522</v>
      </c>
      <c r="N99" s="82" t="s">
        <v>232</v>
      </c>
      <c r="O99" s="65">
        <v>9859913681</v>
      </c>
      <c r="P99" s="62">
        <v>43185</v>
      </c>
      <c r="Q99" s="59" t="s">
        <v>78</v>
      </c>
      <c r="R99" s="60">
        <v>38</v>
      </c>
      <c r="S99" s="59" t="s">
        <v>76</v>
      </c>
      <c r="T99" s="55"/>
    </row>
    <row r="100" spans="1:20" s="13" customFormat="1">
      <c r="A100" s="4">
        <v>96</v>
      </c>
      <c r="B100" s="14" t="s">
        <v>66</v>
      </c>
      <c r="C100" s="60" t="s">
        <v>871</v>
      </c>
      <c r="D100" s="59" t="s">
        <v>27</v>
      </c>
      <c r="E100" s="59">
        <v>18110700702</v>
      </c>
      <c r="F100" s="55" t="s">
        <v>267</v>
      </c>
      <c r="G100" s="59">
        <v>0</v>
      </c>
      <c r="H100" s="59">
        <v>102</v>
      </c>
      <c r="I100" s="14">
        <f t="shared" si="1"/>
        <v>102</v>
      </c>
      <c r="J100" s="59">
        <v>9577706372</v>
      </c>
      <c r="K100" s="60" t="s">
        <v>892</v>
      </c>
      <c r="L100" s="65" t="s">
        <v>893</v>
      </c>
      <c r="M100" s="65">
        <v>8486580980</v>
      </c>
      <c r="N100" s="65" t="s">
        <v>894</v>
      </c>
      <c r="O100" s="65">
        <v>8011386879</v>
      </c>
      <c r="P100" s="62">
        <v>43186</v>
      </c>
      <c r="Q100" s="59" t="s">
        <v>79</v>
      </c>
      <c r="R100" s="60">
        <v>47</v>
      </c>
      <c r="S100" s="59" t="s">
        <v>76</v>
      </c>
      <c r="T100" s="55"/>
    </row>
    <row r="101" spans="1:20" s="13" customFormat="1">
      <c r="A101" s="4">
        <v>97</v>
      </c>
      <c r="B101" s="14" t="s">
        <v>66</v>
      </c>
      <c r="C101" s="60" t="s">
        <v>154</v>
      </c>
      <c r="D101" s="59" t="s">
        <v>29</v>
      </c>
      <c r="E101" s="60"/>
      <c r="F101" s="55"/>
      <c r="G101" s="60">
        <v>39</v>
      </c>
      <c r="H101" s="60">
        <v>40</v>
      </c>
      <c r="I101" s="14">
        <f t="shared" si="1"/>
        <v>79</v>
      </c>
      <c r="J101" s="63">
        <v>9854623088</v>
      </c>
      <c r="K101" s="60" t="s">
        <v>428</v>
      </c>
      <c r="L101" s="65" t="s">
        <v>429</v>
      </c>
      <c r="M101" s="65">
        <v>9954983865</v>
      </c>
      <c r="N101" s="65" t="s">
        <v>430</v>
      </c>
      <c r="O101" s="65">
        <v>7399153250</v>
      </c>
      <c r="P101" s="62">
        <v>43186</v>
      </c>
      <c r="Q101" s="59" t="s">
        <v>79</v>
      </c>
      <c r="R101" s="60">
        <v>47</v>
      </c>
      <c r="S101" s="59" t="s">
        <v>76</v>
      </c>
      <c r="T101" s="55"/>
    </row>
    <row r="102" spans="1:20" s="13" customFormat="1">
      <c r="A102" s="4">
        <v>98</v>
      </c>
      <c r="B102" s="14" t="s">
        <v>67</v>
      </c>
      <c r="C102" s="60" t="s">
        <v>872</v>
      </c>
      <c r="D102" s="59" t="s">
        <v>27</v>
      </c>
      <c r="E102" s="59">
        <v>18110704104</v>
      </c>
      <c r="F102" s="55" t="s">
        <v>72</v>
      </c>
      <c r="G102" s="59">
        <v>23</v>
      </c>
      <c r="H102" s="59">
        <v>37</v>
      </c>
      <c r="I102" s="14">
        <f t="shared" si="1"/>
        <v>60</v>
      </c>
      <c r="J102" s="59">
        <v>9577273535</v>
      </c>
      <c r="K102" s="59" t="s">
        <v>85</v>
      </c>
      <c r="L102" s="65" t="s">
        <v>429</v>
      </c>
      <c r="M102" s="65">
        <v>9954983865</v>
      </c>
      <c r="N102" s="65" t="s">
        <v>430</v>
      </c>
      <c r="O102" s="65">
        <v>7399153250</v>
      </c>
      <c r="P102" s="62">
        <v>43186</v>
      </c>
      <c r="Q102" s="59" t="s">
        <v>79</v>
      </c>
      <c r="R102" s="59">
        <v>46</v>
      </c>
      <c r="S102" s="59" t="s">
        <v>76</v>
      </c>
      <c r="T102" s="55"/>
    </row>
    <row r="103" spans="1:20" s="13" customFormat="1">
      <c r="A103" s="4">
        <v>99</v>
      </c>
      <c r="B103" s="14" t="s">
        <v>67</v>
      </c>
      <c r="C103" s="60" t="s">
        <v>172</v>
      </c>
      <c r="D103" s="59" t="s">
        <v>29</v>
      </c>
      <c r="E103" s="60"/>
      <c r="F103" s="55"/>
      <c r="G103" s="60">
        <v>34</v>
      </c>
      <c r="H103" s="60">
        <v>41</v>
      </c>
      <c r="I103" s="14">
        <f t="shared" si="1"/>
        <v>75</v>
      </c>
      <c r="J103" s="63">
        <v>9613885176</v>
      </c>
      <c r="K103" s="60" t="s">
        <v>428</v>
      </c>
      <c r="L103" s="65" t="s">
        <v>429</v>
      </c>
      <c r="M103" s="65">
        <v>9954983865</v>
      </c>
      <c r="N103" s="65" t="s">
        <v>430</v>
      </c>
      <c r="O103" s="65">
        <v>7399153250</v>
      </c>
      <c r="P103" s="62">
        <v>43186</v>
      </c>
      <c r="Q103" s="59" t="s">
        <v>79</v>
      </c>
      <c r="R103" s="60">
        <v>45</v>
      </c>
      <c r="S103" s="59" t="s">
        <v>76</v>
      </c>
      <c r="T103" s="55"/>
    </row>
    <row r="104" spans="1:20" s="13" customFormat="1">
      <c r="A104" s="4">
        <v>100</v>
      </c>
      <c r="B104" s="14" t="s">
        <v>66</v>
      </c>
      <c r="C104" s="60" t="s">
        <v>873</v>
      </c>
      <c r="D104" s="59" t="s">
        <v>27</v>
      </c>
      <c r="E104" s="59">
        <v>18110731802</v>
      </c>
      <c r="F104" s="55" t="s">
        <v>72</v>
      </c>
      <c r="G104" s="59">
        <v>46</v>
      </c>
      <c r="H104" s="59">
        <v>47</v>
      </c>
      <c r="I104" s="14">
        <f t="shared" si="1"/>
        <v>93</v>
      </c>
      <c r="J104" s="59">
        <v>7399473402</v>
      </c>
      <c r="K104" s="60" t="s">
        <v>892</v>
      </c>
      <c r="L104" s="65" t="s">
        <v>893</v>
      </c>
      <c r="M104" s="65">
        <v>8486580980</v>
      </c>
      <c r="N104" s="65" t="s">
        <v>894</v>
      </c>
      <c r="O104" s="65">
        <v>8011386879</v>
      </c>
      <c r="P104" s="62">
        <v>43187</v>
      </c>
      <c r="Q104" s="59" t="s">
        <v>80</v>
      </c>
      <c r="R104" s="60">
        <v>60</v>
      </c>
      <c r="S104" s="59" t="s">
        <v>76</v>
      </c>
      <c r="T104" s="55"/>
    </row>
    <row r="105" spans="1:20" s="13" customFormat="1">
      <c r="A105" s="4">
        <v>101</v>
      </c>
      <c r="B105" s="14" t="s">
        <v>66</v>
      </c>
      <c r="C105" s="60" t="s">
        <v>173</v>
      </c>
      <c r="D105" s="59" t="s">
        <v>29</v>
      </c>
      <c r="E105" s="60"/>
      <c r="F105" s="55"/>
      <c r="G105" s="60">
        <v>35</v>
      </c>
      <c r="H105" s="60">
        <v>39</v>
      </c>
      <c r="I105" s="14">
        <f t="shared" si="1"/>
        <v>74</v>
      </c>
      <c r="J105" s="63">
        <v>9954666306</v>
      </c>
      <c r="K105" s="60" t="s">
        <v>428</v>
      </c>
      <c r="L105" s="65" t="s">
        <v>429</v>
      </c>
      <c r="M105" s="65">
        <v>9954983865</v>
      </c>
      <c r="N105" s="65" t="s">
        <v>430</v>
      </c>
      <c r="O105" s="65">
        <v>7399153250</v>
      </c>
      <c r="P105" s="62">
        <v>43187</v>
      </c>
      <c r="Q105" s="59" t="s">
        <v>80</v>
      </c>
      <c r="R105" s="60">
        <v>46</v>
      </c>
      <c r="S105" s="59" t="s">
        <v>76</v>
      </c>
      <c r="T105" s="55"/>
    </row>
    <row r="106" spans="1:20" s="13" customFormat="1">
      <c r="A106" s="4">
        <v>102</v>
      </c>
      <c r="B106" s="14" t="s">
        <v>67</v>
      </c>
      <c r="C106" s="60" t="s">
        <v>188</v>
      </c>
      <c r="D106" s="59" t="s">
        <v>27</v>
      </c>
      <c r="E106" s="59">
        <v>18110700302</v>
      </c>
      <c r="F106" s="55" t="s">
        <v>267</v>
      </c>
      <c r="G106" s="59">
        <v>26</v>
      </c>
      <c r="H106" s="59">
        <v>39</v>
      </c>
      <c r="I106" s="14">
        <f t="shared" si="1"/>
        <v>65</v>
      </c>
      <c r="J106" s="59">
        <v>9577234031</v>
      </c>
      <c r="K106" s="59" t="s">
        <v>85</v>
      </c>
      <c r="L106" s="65" t="s">
        <v>429</v>
      </c>
      <c r="M106" s="65">
        <v>9954983865</v>
      </c>
      <c r="N106" s="65" t="s">
        <v>430</v>
      </c>
      <c r="O106" s="65">
        <v>7399153250</v>
      </c>
      <c r="P106" s="62">
        <v>43187</v>
      </c>
      <c r="Q106" s="59" t="s">
        <v>80</v>
      </c>
      <c r="R106" s="59">
        <v>45</v>
      </c>
      <c r="S106" s="59" t="s">
        <v>76</v>
      </c>
      <c r="T106" s="55"/>
    </row>
    <row r="107" spans="1:20" s="13" customFormat="1">
      <c r="A107" s="4">
        <v>103</v>
      </c>
      <c r="B107" s="14" t="s">
        <v>67</v>
      </c>
      <c r="C107" s="60" t="s">
        <v>874</v>
      </c>
      <c r="D107" s="59" t="s">
        <v>29</v>
      </c>
      <c r="E107" s="60"/>
      <c r="F107" s="55"/>
      <c r="G107" s="60">
        <v>20</v>
      </c>
      <c r="H107" s="60">
        <v>25</v>
      </c>
      <c r="I107" s="14">
        <f t="shared" si="1"/>
        <v>45</v>
      </c>
      <c r="J107" s="63">
        <v>9613744570</v>
      </c>
      <c r="K107" s="60" t="s">
        <v>696</v>
      </c>
      <c r="L107" s="65" t="s">
        <v>697</v>
      </c>
      <c r="M107" s="65">
        <v>9859251478</v>
      </c>
      <c r="N107" s="65" t="s">
        <v>698</v>
      </c>
      <c r="O107" s="65">
        <v>9613383776</v>
      </c>
      <c r="P107" s="62">
        <v>43187</v>
      </c>
      <c r="Q107" s="59" t="s">
        <v>80</v>
      </c>
      <c r="R107" s="60">
        <v>60</v>
      </c>
      <c r="S107" s="59" t="s">
        <v>76</v>
      </c>
      <c r="T107" s="55"/>
    </row>
    <row r="108" spans="1:20" s="13" customFormat="1">
      <c r="A108" s="4">
        <v>104</v>
      </c>
      <c r="B108" s="14" t="s">
        <v>66</v>
      </c>
      <c r="C108" s="60" t="s">
        <v>875</v>
      </c>
      <c r="D108" s="59" t="s">
        <v>27</v>
      </c>
      <c r="E108" s="59">
        <v>18110711801</v>
      </c>
      <c r="F108" s="55" t="s">
        <v>72</v>
      </c>
      <c r="G108" s="59">
        <v>32</v>
      </c>
      <c r="H108" s="59">
        <v>29</v>
      </c>
      <c r="I108" s="14">
        <f t="shared" si="1"/>
        <v>61</v>
      </c>
      <c r="J108" s="59">
        <v>7399451390</v>
      </c>
      <c r="K108" s="60" t="s">
        <v>892</v>
      </c>
      <c r="L108" s="65" t="s">
        <v>893</v>
      </c>
      <c r="M108" s="65">
        <v>8486580980</v>
      </c>
      <c r="N108" s="65" t="s">
        <v>894</v>
      </c>
      <c r="O108" s="65">
        <v>8011386879</v>
      </c>
      <c r="P108" s="62">
        <v>43188</v>
      </c>
      <c r="Q108" s="59" t="s">
        <v>81</v>
      </c>
      <c r="R108" s="60">
        <v>61</v>
      </c>
      <c r="S108" s="59" t="s">
        <v>76</v>
      </c>
      <c r="T108" s="55"/>
    </row>
    <row r="109" spans="1:20" s="13" customFormat="1">
      <c r="A109" s="4">
        <v>105</v>
      </c>
      <c r="B109" s="14" t="s">
        <v>66</v>
      </c>
      <c r="C109" s="60" t="s">
        <v>876</v>
      </c>
      <c r="D109" s="59" t="s">
        <v>29</v>
      </c>
      <c r="E109" s="60"/>
      <c r="F109" s="55"/>
      <c r="G109" s="60">
        <v>26</v>
      </c>
      <c r="H109" s="60">
        <v>39</v>
      </c>
      <c r="I109" s="14">
        <f t="shared" si="1"/>
        <v>65</v>
      </c>
      <c r="J109" s="63">
        <v>9859271810</v>
      </c>
      <c r="K109" s="60" t="s">
        <v>574</v>
      </c>
      <c r="L109" s="65" t="s">
        <v>575</v>
      </c>
      <c r="M109" s="65">
        <v>9854243107</v>
      </c>
      <c r="N109" s="65" t="s">
        <v>576</v>
      </c>
      <c r="O109" s="65">
        <v>9508837525</v>
      </c>
      <c r="P109" s="62">
        <v>43188</v>
      </c>
      <c r="Q109" s="59" t="s">
        <v>81</v>
      </c>
      <c r="R109" s="60">
        <v>60</v>
      </c>
      <c r="S109" s="59" t="s">
        <v>76</v>
      </c>
      <c r="T109" s="55"/>
    </row>
    <row r="110" spans="1:20" s="13" customFormat="1">
      <c r="A110" s="4">
        <v>106</v>
      </c>
      <c r="B110" s="14" t="s">
        <v>67</v>
      </c>
      <c r="C110" s="60" t="s">
        <v>877</v>
      </c>
      <c r="D110" s="59" t="s">
        <v>27</v>
      </c>
      <c r="E110" s="59">
        <v>18110711201</v>
      </c>
      <c r="F110" s="55" t="s">
        <v>72</v>
      </c>
      <c r="G110" s="59">
        <v>28</v>
      </c>
      <c r="H110" s="59">
        <v>31</v>
      </c>
      <c r="I110" s="14">
        <f t="shared" si="1"/>
        <v>59</v>
      </c>
      <c r="J110" s="59">
        <v>9854537004</v>
      </c>
      <c r="K110" s="60" t="s">
        <v>892</v>
      </c>
      <c r="L110" s="65" t="s">
        <v>893</v>
      </c>
      <c r="M110" s="65">
        <v>8486580980</v>
      </c>
      <c r="N110" s="65" t="s">
        <v>894</v>
      </c>
      <c r="O110" s="65">
        <v>8011386879</v>
      </c>
      <c r="P110" s="62">
        <v>43188</v>
      </c>
      <c r="Q110" s="59" t="s">
        <v>81</v>
      </c>
      <c r="R110" s="60">
        <v>61</v>
      </c>
      <c r="S110" s="59" t="s">
        <v>76</v>
      </c>
      <c r="T110" s="55"/>
    </row>
    <row r="111" spans="1:20" s="13" customFormat="1">
      <c r="A111" s="4">
        <v>107</v>
      </c>
      <c r="B111" s="14" t="s">
        <v>67</v>
      </c>
      <c r="C111" s="60" t="s">
        <v>878</v>
      </c>
      <c r="D111" s="59" t="s">
        <v>29</v>
      </c>
      <c r="E111" s="60"/>
      <c r="F111" s="55"/>
      <c r="G111" s="60">
        <v>37</v>
      </c>
      <c r="H111" s="60">
        <v>39</v>
      </c>
      <c r="I111" s="14">
        <f t="shared" si="1"/>
        <v>76</v>
      </c>
      <c r="J111" s="63">
        <v>9859231331</v>
      </c>
      <c r="K111" s="60" t="s">
        <v>892</v>
      </c>
      <c r="L111" s="65" t="s">
        <v>893</v>
      </c>
      <c r="M111" s="65">
        <v>8486580980</v>
      </c>
      <c r="N111" s="65" t="s">
        <v>894</v>
      </c>
      <c r="O111" s="65">
        <v>8011386879</v>
      </c>
      <c r="P111" s="62">
        <v>43188</v>
      </c>
      <c r="Q111" s="59" t="s">
        <v>81</v>
      </c>
      <c r="R111" s="60">
        <v>60</v>
      </c>
      <c r="S111" s="59" t="s">
        <v>76</v>
      </c>
      <c r="T111" s="55"/>
    </row>
    <row r="112" spans="1:20" s="13" customFormat="1">
      <c r="A112" s="4">
        <v>108</v>
      </c>
      <c r="B112" s="14" t="s">
        <v>66</v>
      </c>
      <c r="C112" s="55" t="s">
        <v>171</v>
      </c>
      <c r="D112" s="55" t="s">
        <v>29</v>
      </c>
      <c r="E112" s="16"/>
      <c r="F112" s="55"/>
      <c r="G112" s="16">
        <v>34</v>
      </c>
      <c r="H112" s="16">
        <v>37</v>
      </c>
      <c r="I112" s="14">
        <f t="shared" si="1"/>
        <v>71</v>
      </c>
      <c r="J112" s="55">
        <v>7896416286</v>
      </c>
      <c r="K112" s="55" t="s">
        <v>428</v>
      </c>
      <c r="L112" s="55" t="s">
        <v>429</v>
      </c>
      <c r="M112" s="55">
        <v>9954983865</v>
      </c>
      <c r="N112" s="55" t="s">
        <v>895</v>
      </c>
      <c r="O112" s="55">
        <v>7399545553</v>
      </c>
      <c r="P112" s="62">
        <v>43189</v>
      </c>
      <c r="Q112" s="59" t="s">
        <v>75</v>
      </c>
      <c r="R112" s="55">
        <v>60</v>
      </c>
      <c r="S112" s="55" t="s">
        <v>76</v>
      </c>
      <c r="T112" s="55"/>
    </row>
    <row r="113" spans="1:20" s="13" customFormat="1">
      <c r="A113" s="4">
        <v>109</v>
      </c>
      <c r="B113" s="14" t="s">
        <v>66</v>
      </c>
      <c r="C113" s="55" t="s">
        <v>172</v>
      </c>
      <c r="D113" s="55" t="s">
        <v>29</v>
      </c>
      <c r="E113" s="16"/>
      <c r="F113" s="55"/>
      <c r="G113" s="16">
        <v>34</v>
      </c>
      <c r="H113" s="16">
        <v>41</v>
      </c>
      <c r="I113" s="14">
        <f t="shared" si="1"/>
        <v>75</v>
      </c>
      <c r="J113" s="55">
        <v>9613885176</v>
      </c>
      <c r="K113" s="55" t="s">
        <v>428</v>
      </c>
      <c r="L113" s="55" t="s">
        <v>429</v>
      </c>
      <c r="M113" s="55">
        <v>9954983865</v>
      </c>
      <c r="N113" s="55" t="s">
        <v>895</v>
      </c>
      <c r="O113" s="55">
        <v>7399545553</v>
      </c>
      <c r="P113" s="62">
        <v>43189</v>
      </c>
      <c r="Q113" s="59" t="s">
        <v>75</v>
      </c>
      <c r="R113" s="55">
        <v>61</v>
      </c>
      <c r="S113" s="55" t="s">
        <v>76</v>
      </c>
      <c r="T113" s="55"/>
    </row>
    <row r="114" spans="1:20" s="13" customFormat="1">
      <c r="A114" s="4">
        <v>110</v>
      </c>
      <c r="B114" s="14" t="s">
        <v>67</v>
      </c>
      <c r="C114" s="55" t="s">
        <v>154</v>
      </c>
      <c r="D114" s="55" t="s">
        <v>29</v>
      </c>
      <c r="E114" s="16"/>
      <c r="F114" s="55"/>
      <c r="G114" s="16">
        <v>39</v>
      </c>
      <c r="H114" s="16">
        <v>40</v>
      </c>
      <c r="I114" s="14">
        <f t="shared" si="1"/>
        <v>79</v>
      </c>
      <c r="J114" s="55">
        <v>9854623088</v>
      </c>
      <c r="K114" s="55" t="s">
        <v>428</v>
      </c>
      <c r="L114" s="55" t="s">
        <v>429</v>
      </c>
      <c r="M114" s="55">
        <v>9954983865</v>
      </c>
      <c r="N114" s="55" t="s">
        <v>895</v>
      </c>
      <c r="O114" s="55">
        <v>7399545553</v>
      </c>
      <c r="P114" s="62">
        <v>43189</v>
      </c>
      <c r="Q114" s="59" t="s">
        <v>75</v>
      </c>
      <c r="R114" s="55">
        <v>62</v>
      </c>
      <c r="S114" s="55" t="s">
        <v>76</v>
      </c>
      <c r="T114" s="55"/>
    </row>
    <row r="115" spans="1:20" s="13" customFormat="1">
      <c r="A115" s="4">
        <v>111</v>
      </c>
      <c r="B115" s="14" t="s">
        <v>67</v>
      </c>
      <c r="C115" s="55" t="s">
        <v>173</v>
      </c>
      <c r="D115" s="55" t="s">
        <v>29</v>
      </c>
      <c r="E115" s="16"/>
      <c r="F115" s="55"/>
      <c r="G115" s="16">
        <v>35</v>
      </c>
      <c r="H115" s="16">
        <v>39</v>
      </c>
      <c r="I115" s="14">
        <f t="shared" si="1"/>
        <v>74</v>
      </c>
      <c r="J115" s="55">
        <v>9954666306</v>
      </c>
      <c r="K115" s="55" t="s">
        <v>428</v>
      </c>
      <c r="L115" s="55" t="s">
        <v>429</v>
      </c>
      <c r="M115" s="55">
        <v>9954983865</v>
      </c>
      <c r="N115" s="55" t="s">
        <v>895</v>
      </c>
      <c r="O115" s="55">
        <v>7399545553</v>
      </c>
      <c r="P115" s="62">
        <v>43189</v>
      </c>
      <c r="Q115" s="59" t="s">
        <v>75</v>
      </c>
      <c r="R115" s="55">
        <v>61</v>
      </c>
      <c r="S115" s="55" t="s">
        <v>76</v>
      </c>
      <c r="T115" s="55"/>
    </row>
    <row r="116" spans="1:20">
      <c r="A116" s="4">
        <v>112</v>
      </c>
      <c r="B116" s="14"/>
      <c r="C116" s="15"/>
      <c r="D116" s="15"/>
      <c r="E116" s="16"/>
      <c r="F116" s="15"/>
      <c r="G116" s="16"/>
      <c r="H116" s="16"/>
      <c r="I116" s="14">
        <f t="shared" si="1"/>
        <v>0</v>
      </c>
      <c r="J116" s="15"/>
      <c r="K116" s="15"/>
      <c r="L116" s="15"/>
      <c r="M116" s="15"/>
      <c r="N116" s="15"/>
      <c r="O116" s="15"/>
      <c r="P116" s="21"/>
      <c r="Q116" s="15"/>
      <c r="R116" s="15"/>
      <c r="S116" s="15"/>
      <c r="T116" s="15"/>
    </row>
    <row r="117" spans="1:20">
      <c r="A117" s="4">
        <v>113</v>
      </c>
      <c r="B117" s="14"/>
      <c r="C117" s="15"/>
      <c r="D117" s="15"/>
      <c r="E117" s="16"/>
      <c r="F117" s="15"/>
      <c r="G117" s="16"/>
      <c r="H117" s="16"/>
      <c r="I117" s="14">
        <f t="shared" si="1"/>
        <v>0</v>
      </c>
      <c r="J117" s="15"/>
      <c r="K117" s="15"/>
      <c r="L117" s="15"/>
      <c r="M117" s="15"/>
      <c r="N117" s="15"/>
      <c r="O117" s="15"/>
      <c r="P117" s="21"/>
      <c r="Q117" s="15"/>
      <c r="R117" s="15"/>
      <c r="S117" s="15"/>
      <c r="T117" s="15"/>
    </row>
    <row r="118" spans="1:20">
      <c r="A118" s="4">
        <v>114</v>
      </c>
      <c r="B118" s="14"/>
      <c r="C118" s="15"/>
      <c r="D118" s="15"/>
      <c r="E118" s="16"/>
      <c r="F118" s="15"/>
      <c r="G118" s="16"/>
      <c r="H118" s="16"/>
      <c r="I118" s="14">
        <f t="shared" si="1"/>
        <v>0</v>
      </c>
      <c r="J118" s="15"/>
      <c r="K118" s="15"/>
      <c r="L118" s="15"/>
      <c r="M118" s="15"/>
      <c r="N118" s="15"/>
      <c r="O118" s="15"/>
      <c r="P118" s="21"/>
      <c r="Q118" s="15"/>
      <c r="R118" s="15"/>
      <c r="S118" s="15"/>
      <c r="T118" s="15"/>
    </row>
    <row r="119" spans="1:20">
      <c r="A119" s="4">
        <v>115</v>
      </c>
      <c r="B119" s="14"/>
      <c r="C119" s="15"/>
      <c r="D119" s="15"/>
      <c r="E119" s="16"/>
      <c r="F119" s="15"/>
      <c r="G119" s="16"/>
      <c r="H119" s="16"/>
      <c r="I119" s="14">
        <f t="shared" si="1"/>
        <v>0</v>
      </c>
      <c r="J119" s="15"/>
      <c r="K119" s="15"/>
      <c r="L119" s="15"/>
      <c r="M119" s="15"/>
      <c r="N119" s="15"/>
      <c r="O119" s="15"/>
      <c r="P119" s="21"/>
      <c r="Q119" s="15"/>
      <c r="R119" s="15"/>
      <c r="S119" s="15"/>
      <c r="T119" s="15"/>
    </row>
    <row r="120" spans="1:20">
      <c r="A120" s="4">
        <v>116</v>
      </c>
      <c r="B120" s="14"/>
      <c r="C120" s="15"/>
      <c r="D120" s="15"/>
      <c r="E120" s="16"/>
      <c r="F120" s="15"/>
      <c r="G120" s="16"/>
      <c r="H120" s="16"/>
      <c r="I120" s="14">
        <f t="shared" si="1"/>
        <v>0</v>
      </c>
      <c r="J120" s="15"/>
      <c r="K120" s="15"/>
      <c r="L120" s="15"/>
      <c r="M120" s="15"/>
      <c r="N120" s="15"/>
      <c r="O120" s="15"/>
      <c r="P120" s="21"/>
      <c r="Q120" s="15"/>
      <c r="R120" s="15"/>
      <c r="S120" s="15"/>
      <c r="T120" s="15"/>
    </row>
    <row r="121" spans="1:20">
      <c r="A121" s="4">
        <v>117</v>
      </c>
      <c r="B121" s="14"/>
      <c r="C121" s="15"/>
      <c r="D121" s="15"/>
      <c r="E121" s="16"/>
      <c r="F121" s="15"/>
      <c r="G121" s="16"/>
      <c r="H121" s="16"/>
      <c r="I121" s="14">
        <f t="shared" si="1"/>
        <v>0</v>
      </c>
      <c r="J121" s="15"/>
      <c r="K121" s="15"/>
      <c r="L121" s="15"/>
      <c r="M121" s="15"/>
      <c r="N121" s="15"/>
      <c r="O121" s="15"/>
      <c r="P121" s="21"/>
      <c r="Q121" s="15"/>
      <c r="R121" s="15"/>
      <c r="S121" s="15"/>
      <c r="T121" s="15"/>
    </row>
    <row r="122" spans="1:20">
      <c r="A122" s="4">
        <v>118</v>
      </c>
      <c r="B122" s="14"/>
      <c r="C122" s="15"/>
      <c r="D122" s="15"/>
      <c r="E122" s="16"/>
      <c r="F122" s="15"/>
      <c r="G122" s="16"/>
      <c r="H122" s="16"/>
      <c r="I122" s="14">
        <f t="shared" si="1"/>
        <v>0</v>
      </c>
      <c r="J122" s="15"/>
      <c r="K122" s="15"/>
      <c r="L122" s="15"/>
      <c r="M122" s="15"/>
      <c r="N122" s="15"/>
      <c r="O122" s="15"/>
      <c r="P122" s="21"/>
      <c r="Q122" s="15"/>
      <c r="R122" s="15"/>
      <c r="S122" s="15"/>
      <c r="T122" s="15"/>
    </row>
    <row r="123" spans="1:20">
      <c r="A123" s="4">
        <v>119</v>
      </c>
      <c r="B123" s="14"/>
      <c r="C123" s="15"/>
      <c r="D123" s="15"/>
      <c r="E123" s="16"/>
      <c r="F123" s="15"/>
      <c r="G123" s="16"/>
      <c r="H123" s="16"/>
      <c r="I123" s="14">
        <f t="shared" si="1"/>
        <v>0</v>
      </c>
      <c r="J123" s="15"/>
      <c r="K123" s="15"/>
      <c r="L123" s="15"/>
      <c r="M123" s="15"/>
      <c r="N123" s="15"/>
      <c r="O123" s="15"/>
      <c r="P123" s="21"/>
      <c r="Q123" s="15"/>
      <c r="R123" s="15"/>
      <c r="S123" s="15"/>
      <c r="T123" s="15"/>
    </row>
    <row r="124" spans="1:20">
      <c r="A124" s="4">
        <v>120</v>
      </c>
      <c r="B124" s="14"/>
      <c r="C124" s="15"/>
      <c r="D124" s="15"/>
      <c r="E124" s="16"/>
      <c r="F124" s="15"/>
      <c r="G124" s="16"/>
      <c r="H124" s="16"/>
      <c r="I124" s="14">
        <f t="shared" si="1"/>
        <v>0</v>
      </c>
      <c r="J124" s="15"/>
      <c r="K124" s="15"/>
      <c r="L124" s="15"/>
      <c r="M124" s="15"/>
      <c r="N124" s="15"/>
      <c r="O124" s="15"/>
      <c r="P124" s="21"/>
      <c r="Q124" s="15"/>
      <c r="R124" s="15"/>
      <c r="S124" s="15"/>
      <c r="T124" s="15"/>
    </row>
    <row r="125" spans="1:20">
      <c r="A125" s="4">
        <v>121</v>
      </c>
      <c r="B125" s="14"/>
      <c r="C125" s="15"/>
      <c r="D125" s="15"/>
      <c r="E125" s="16"/>
      <c r="F125" s="15"/>
      <c r="G125" s="16"/>
      <c r="H125" s="16"/>
      <c r="I125" s="14">
        <f t="shared" si="1"/>
        <v>0</v>
      </c>
      <c r="J125" s="15"/>
      <c r="K125" s="15"/>
      <c r="L125" s="15"/>
      <c r="M125" s="15"/>
      <c r="N125" s="15"/>
      <c r="O125" s="15"/>
      <c r="P125" s="21"/>
      <c r="Q125" s="15"/>
      <c r="R125" s="15"/>
      <c r="S125" s="15"/>
      <c r="T125" s="15"/>
    </row>
    <row r="126" spans="1:20">
      <c r="A126" s="4">
        <v>122</v>
      </c>
      <c r="B126" s="14"/>
      <c r="C126" s="15"/>
      <c r="D126" s="15"/>
      <c r="E126" s="16"/>
      <c r="F126" s="15"/>
      <c r="G126" s="16"/>
      <c r="H126" s="16"/>
      <c r="I126" s="14">
        <f t="shared" si="1"/>
        <v>0</v>
      </c>
      <c r="J126" s="15"/>
      <c r="K126" s="15"/>
      <c r="L126" s="15"/>
      <c r="M126" s="15"/>
      <c r="N126" s="15"/>
      <c r="O126" s="15"/>
      <c r="P126" s="21"/>
      <c r="Q126" s="15"/>
      <c r="R126" s="15"/>
      <c r="S126" s="15"/>
      <c r="T126" s="15"/>
    </row>
    <row r="127" spans="1:20">
      <c r="A127" s="4">
        <v>123</v>
      </c>
      <c r="B127" s="14"/>
      <c r="C127" s="15"/>
      <c r="D127" s="15"/>
      <c r="E127" s="16"/>
      <c r="F127" s="15"/>
      <c r="G127" s="16"/>
      <c r="H127" s="16"/>
      <c r="I127" s="14">
        <f t="shared" si="1"/>
        <v>0</v>
      </c>
      <c r="J127" s="15"/>
      <c r="K127" s="15"/>
      <c r="L127" s="15"/>
      <c r="M127" s="15"/>
      <c r="N127" s="15"/>
      <c r="O127" s="15"/>
      <c r="P127" s="21"/>
      <c r="Q127" s="15"/>
      <c r="R127" s="15"/>
      <c r="S127" s="15"/>
      <c r="T127" s="15"/>
    </row>
    <row r="128" spans="1:20">
      <c r="A128" s="4">
        <v>124</v>
      </c>
      <c r="B128" s="14"/>
      <c r="C128" s="15"/>
      <c r="D128" s="15"/>
      <c r="E128" s="16"/>
      <c r="F128" s="15"/>
      <c r="G128" s="16"/>
      <c r="H128" s="16"/>
      <c r="I128" s="14">
        <f t="shared" si="1"/>
        <v>0</v>
      </c>
      <c r="J128" s="15"/>
      <c r="K128" s="15"/>
      <c r="L128" s="15"/>
      <c r="M128" s="15"/>
      <c r="N128" s="15"/>
      <c r="O128" s="15"/>
      <c r="P128" s="21"/>
      <c r="Q128" s="15"/>
      <c r="R128" s="15"/>
      <c r="S128" s="15"/>
      <c r="T128" s="15"/>
    </row>
    <row r="129" spans="1:20">
      <c r="A129" s="4">
        <v>125</v>
      </c>
      <c r="B129" s="14"/>
      <c r="C129" s="15"/>
      <c r="D129" s="15"/>
      <c r="E129" s="16"/>
      <c r="F129" s="15"/>
      <c r="G129" s="16"/>
      <c r="H129" s="16"/>
      <c r="I129" s="14">
        <f t="shared" si="1"/>
        <v>0</v>
      </c>
      <c r="J129" s="15"/>
      <c r="K129" s="15"/>
      <c r="L129" s="15"/>
      <c r="M129" s="15"/>
      <c r="N129" s="15"/>
      <c r="O129" s="15"/>
      <c r="P129" s="21"/>
      <c r="Q129" s="15"/>
      <c r="R129" s="15"/>
      <c r="S129" s="15"/>
      <c r="T129" s="15"/>
    </row>
    <row r="130" spans="1:20">
      <c r="A130" s="4">
        <v>126</v>
      </c>
      <c r="B130" s="14"/>
      <c r="C130" s="15"/>
      <c r="D130" s="15"/>
      <c r="E130" s="16"/>
      <c r="F130" s="15"/>
      <c r="G130" s="16"/>
      <c r="H130" s="16"/>
      <c r="I130" s="14">
        <f t="shared" si="1"/>
        <v>0</v>
      </c>
      <c r="J130" s="15"/>
      <c r="K130" s="15"/>
      <c r="L130" s="15"/>
      <c r="M130" s="15"/>
      <c r="N130" s="15"/>
      <c r="O130" s="15"/>
      <c r="P130" s="21"/>
      <c r="Q130" s="15"/>
      <c r="R130" s="15"/>
      <c r="S130" s="15"/>
      <c r="T130" s="15"/>
    </row>
    <row r="131" spans="1:20">
      <c r="A131" s="4">
        <v>127</v>
      </c>
      <c r="B131" s="14"/>
      <c r="C131" s="15"/>
      <c r="D131" s="15"/>
      <c r="E131" s="16"/>
      <c r="F131" s="15"/>
      <c r="G131" s="16"/>
      <c r="H131" s="16"/>
      <c r="I131" s="14">
        <f t="shared" si="1"/>
        <v>0</v>
      </c>
      <c r="J131" s="15"/>
      <c r="K131" s="15"/>
      <c r="L131" s="15"/>
      <c r="M131" s="15"/>
      <c r="N131" s="15"/>
      <c r="O131" s="15"/>
      <c r="P131" s="21"/>
      <c r="Q131" s="15"/>
      <c r="R131" s="15"/>
      <c r="S131" s="15"/>
      <c r="T131" s="15"/>
    </row>
    <row r="132" spans="1:20">
      <c r="A132" s="4">
        <v>128</v>
      </c>
      <c r="B132" s="14"/>
      <c r="C132" s="15"/>
      <c r="D132" s="15"/>
      <c r="E132" s="16"/>
      <c r="F132" s="15"/>
      <c r="G132" s="16"/>
      <c r="H132" s="16"/>
      <c r="I132" s="14">
        <f t="shared" si="1"/>
        <v>0</v>
      </c>
      <c r="J132" s="15"/>
      <c r="K132" s="15"/>
      <c r="L132" s="15"/>
      <c r="M132" s="15"/>
      <c r="N132" s="15"/>
      <c r="O132" s="15"/>
      <c r="P132" s="21"/>
      <c r="Q132" s="15"/>
      <c r="R132" s="15"/>
      <c r="S132" s="15"/>
      <c r="T132" s="15"/>
    </row>
    <row r="133" spans="1:20">
      <c r="A133" s="4">
        <v>129</v>
      </c>
      <c r="B133" s="14"/>
      <c r="C133" s="15"/>
      <c r="D133" s="15"/>
      <c r="E133" s="16"/>
      <c r="F133" s="15"/>
      <c r="G133" s="16"/>
      <c r="H133" s="16"/>
      <c r="I133" s="14">
        <f t="shared" si="1"/>
        <v>0</v>
      </c>
      <c r="J133" s="15"/>
      <c r="K133" s="15"/>
      <c r="L133" s="15"/>
      <c r="M133" s="15"/>
      <c r="N133" s="15"/>
      <c r="O133" s="15"/>
      <c r="P133" s="21"/>
      <c r="Q133" s="15"/>
      <c r="R133" s="15"/>
      <c r="S133" s="15"/>
      <c r="T133" s="15"/>
    </row>
    <row r="134" spans="1:20">
      <c r="A134" s="4">
        <v>130</v>
      </c>
      <c r="B134" s="14"/>
      <c r="C134" s="15"/>
      <c r="D134" s="15"/>
      <c r="E134" s="16"/>
      <c r="F134" s="15"/>
      <c r="G134" s="16"/>
      <c r="H134" s="16"/>
      <c r="I134" s="14">
        <f t="shared" si="1"/>
        <v>0</v>
      </c>
      <c r="J134" s="15"/>
      <c r="K134" s="15"/>
      <c r="L134" s="15"/>
      <c r="M134" s="15"/>
      <c r="N134" s="15"/>
      <c r="O134" s="15"/>
      <c r="P134" s="21"/>
      <c r="Q134" s="15"/>
      <c r="R134" s="15"/>
      <c r="S134" s="15"/>
      <c r="T134" s="15"/>
    </row>
    <row r="135" spans="1:20">
      <c r="A135" s="4">
        <v>131</v>
      </c>
      <c r="B135" s="14"/>
      <c r="C135" s="15"/>
      <c r="D135" s="15"/>
      <c r="E135" s="16"/>
      <c r="F135" s="15"/>
      <c r="G135" s="16"/>
      <c r="H135" s="16"/>
      <c r="I135" s="14">
        <f t="shared" si="1"/>
        <v>0</v>
      </c>
      <c r="J135" s="15"/>
      <c r="K135" s="15"/>
      <c r="L135" s="15"/>
      <c r="M135" s="15"/>
      <c r="N135" s="15"/>
      <c r="O135" s="15"/>
      <c r="P135" s="21"/>
      <c r="Q135" s="15"/>
      <c r="R135" s="15"/>
      <c r="S135" s="15"/>
      <c r="T135" s="15"/>
    </row>
    <row r="136" spans="1:20">
      <c r="A136" s="4">
        <v>132</v>
      </c>
      <c r="B136" s="14"/>
      <c r="C136" s="15"/>
      <c r="D136" s="15"/>
      <c r="E136" s="16"/>
      <c r="F136" s="15"/>
      <c r="G136" s="16"/>
      <c r="H136" s="16"/>
      <c r="I136" s="14">
        <f t="shared" si="1"/>
        <v>0</v>
      </c>
      <c r="J136" s="15"/>
      <c r="K136" s="15"/>
      <c r="L136" s="15"/>
      <c r="M136" s="15"/>
      <c r="N136" s="15"/>
      <c r="O136" s="15"/>
      <c r="P136" s="21"/>
      <c r="Q136" s="15"/>
      <c r="R136" s="15"/>
      <c r="S136" s="15"/>
      <c r="T136" s="15"/>
    </row>
    <row r="137" spans="1:20">
      <c r="A137" s="4">
        <v>133</v>
      </c>
      <c r="B137" s="14"/>
      <c r="C137" s="15"/>
      <c r="D137" s="15"/>
      <c r="E137" s="16"/>
      <c r="F137" s="15"/>
      <c r="G137" s="16"/>
      <c r="H137" s="16"/>
      <c r="I137" s="14">
        <f t="shared" si="1"/>
        <v>0</v>
      </c>
      <c r="J137" s="15"/>
      <c r="K137" s="15"/>
      <c r="L137" s="15"/>
      <c r="M137" s="15"/>
      <c r="N137" s="15"/>
      <c r="O137" s="15"/>
      <c r="P137" s="21"/>
      <c r="Q137" s="15"/>
      <c r="R137" s="15"/>
      <c r="S137" s="15"/>
      <c r="T137" s="15"/>
    </row>
    <row r="138" spans="1:20">
      <c r="A138" s="4">
        <v>134</v>
      </c>
      <c r="B138" s="14"/>
      <c r="C138" s="15"/>
      <c r="D138" s="15"/>
      <c r="E138" s="16"/>
      <c r="F138" s="15"/>
      <c r="G138" s="16"/>
      <c r="H138" s="16"/>
      <c r="I138" s="14">
        <f t="shared" si="1"/>
        <v>0</v>
      </c>
      <c r="J138" s="15"/>
      <c r="K138" s="15"/>
      <c r="L138" s="15"/>
      <c r="M138" s="15"/>
      <c r="N138" s="15"/>
      <c r="O138" s="15"/>
      <c r="P138" s="21"/>
      <c r="Q138" s="15"/>
      <c r="R138" s="15"/>
      <c r="S138" s="15"/>
      <c r="T138" s="15"/>
    </row>
    <row r="139" spans="1:20">
      <c r="A139" s="4">
        <v>135</v>
      </c>
      <c r="B139" s="14"/>
      <c r="C139" s="15"/>
      <c r="D139" s="15"/>
      <c r="E139" s="16"/>
      <c r="F139" s="15"/>
      <c r="G139" s="16"/>
      <c r="H139" s="16"/>
      <c r="I139" s="14">
        <f t="shared" si="1"/>
        <v>0</v>
      </c>
      <c r="J139" s="15"/>
      <c r="K139" s="15"/>
      <c r="L139" s="15"/>
      <c r="M139" s="15"/>
      <c r="N139" s="15"/>
      <c r="O139" s="15"/>
      <c r="P139" s="21"/>
      <c r="Q139" s="15"/>
      <c r="R139" s="15"/>
      <c r="S139" s="15"/>
      <c r="T139" s="15"/>
    </row>
    <row r="140" spans="1:20">
      <c r="A140" s="4">
        <v>136</v>
      </c>
      <c r="B140" s="14"/>
      <c r="C140" s="15"/>
      <c r="D140" s="15"/>
      <c r="E140" s="16"/>
      <c r="F140" s="15"/>
      <c r="G140" s="16"/>
      <c r="H140" s="16"/>
      <c r="I140" s="14">
        <f t="shared" si="1"/>
        <v>0</v>
      </c>
      <c r="J140" s="15"/>
      <c r="K140" s="15"/>
      <c r="L140" s="15"/>
      <c r="M140" s="15"/>
      <c r="N140" s="15"/>
      <c r="O140" s="15"/>
      <c r="P140" s="21"/>
      <c r="Q140" s="15"/>
      <c r="R140" s="15"/>
      <c r="S140" s="15"/>
      <c r="T140" s="15"/>
    </row>
    <row r="141" spans="1:20">
      <c r="A141" s="4">
        <v>137</v>
      </c>
      <c r="B141" s="14"/>
      <c r="C141" s="15"/>
      <c r="D141" s="15"/>
      <c r="E141" s="16"/>
      <c r="F141" s="15"/>
      <c r="G141" s="16"/>
      <c r="H141" s="16"/>
      <c r="I141" s="14">
        <f t="shared" si="1"/>
        <v>0</v>
      </c>
      <c r="J141" s="15"/>
      <c r="K141" s="15"/>
      <c r="L141" s="15"/>
      <c r="M141" s="15"/>
      <c r="N141" s="15"/>
      <c r="O141" s="15"/>
      <c r="P141" s="21"/>
      <c r="Q141" s="15"/>
      <c r="R141" s="15"/>
      <c r="S141" s="15"/>
      <c r="T141" s="15"/>
    </row>
    <row r="142" spans="1:20">
      <c r="A142" s="4">
        <v>138</v>
      </c>
      <c r="B142" s="14"/>
      <c r="C142" s="15"/>
      <c r="D142" s="15"/>
      <c r="E142" s="16"/>
      <c r="F142" s="15"/>
      <c r="G142" s="16"/>
      <c r="H142" s="16"/>
      <c r="I142" s="14">
        <f t="shared" si="1"/>
        <v>0</v>
      </c>
      <c r="J142" s="15"/>
      <c r="K142" s="15"/>
      <c r="L142" s="15"/>
      <c r="M142" s="15"/>
      <c r="N142" s="15"/>
      <c r="O142" s="15"/>
      <c r="P142" s="21"/>
      <c r="Q142" s="15"/>
      <c r="R142" s="15"/>
      <c r="S142" s="15"/>
      <c r="T142" s="15"/>
    </row>
    <row r="143" spans="1:20">
      <c r="A143" s="4">
        <v>139</v>
      </c>
      <c r="B143" s="14"/>
      <c r="C143" s="15"/>
      <c r="D143" s="15"/>
      <c r="E143" s="16"/>
      <c r="F143" s="15"/>
      <c r="G143" s="16"/>
      <c r="H143" s="16"/>
      <c r="I143" s="14">
        <f t="shared" si="1"/>
        <v>0</v>
      </c>
      <c r="J143" s="15"/>
      <c r="K143" s="15"/>
      <c r="L143" s="15"/>
      <c r="M143" s="15"/>
      <c r="N143" s="15"/>
      <c r="O143" s="15"/>
      <c r="P143" s="21"/>
      <c r="Q143" s="15"/>
      <c r="R143" s="15"/>
      <c r="S143" s="15"/>
      <c r="T143" s="15"/>
    </row>
    <row r="144" spans="1:20">
      <c r="A144" s="4">
        <v>140</v>
      </c>
      <c r="B144" s="14"/>
      <c r="C144" s="15"/>
      <c r="D144" s="15"/>
      <c r="E144" s="16"/>
      <c r="F144" s="15"/>
      <c r="G144" s="16"/>
      <c r="H144" s="16"/>
      <c r="I144" s="14">
        <f t="shared" si="1"/>
        <v>0</v>
      </c>
      <c r="J144" s="15"/>
      <c r="K144" s="15"/>
      <c r="L144" s="15"/>
      <c r="M144" s="15"/>
      <c r="N144" s="15"/>
      <c r="O144" s="15"/>
      <c r="P144" s="21"/>
      <c r="Q144" s="15"/>
      <c r="R144" s="15"/>
      <c r="S144" s="15"/>
      <c r="T144" s="15"/>
    </row>
    <row r="145" spans="1:20">
      <c r="A145" s="4">
        <v>141</v>
      </c>
      <c r="B145" s="14"/>
      <c r="C145" s="15"/>
      <c r="D145" s="15"/>
      <c r="E145" s="16"/>
      <c r="F145" s="15"/>
      <c r="G145" s="16"/>
      <c r="H145" s="16"/>
      <c r="I145" s="14">
        <f t="shared" si="1"/>
        <v>0</v>
      </c>
      <c r="J145" s="15"/>
      <c r="K145" s="15"/>
      <c r="L145" s="15"/>
      <c r="M145" s="15"/>
      <c r="N145" s="15"/>
      <c r="O145" s="15"/>
      <c r="P145" s="21"/>
      <c r="Q145" s="15"/>
      <c r="R145" s="15"/>
      <c r="S145" s="15"/>
      <c r="T145" s="15"/>
    </row>
    <row r="146" spans="1:20">
      <c r="A146" s="4">
        <v>142</v>
      </c>
      <c r="B146" s="14"/>
      <c r="C146" s="15"/>
      <c r="D146" s="15"/>
      <c r="E146" s="16"/>
      <c r="F146" s="15"/>
      <c r="G146" s="16"/>
      <c r="H146" s="16"/>
      <c r="I146" s="14">
        <f t="shared" si="1"/>
        <v>0</v>
      </c>
      <c r="J146" s="15"/>
      <c r="K146" s="15"/>
      <c r="L146" s="15"/>
      <c r="M146" s="15"/>
      <c r="N146" s="15"/>
      <c r="O146" s="15"/>
      <c r="P146" s="21"/>
      <c r="Q146" s="15"/>
      <c r="R146" s="15"/>
      <c r="S146" s="15"/>
      <c r="T146" s="15"/>
    </row>
    <row r="147" spans="1:20">
      <c r="A147" s="4">
        <v>143</v>
      </c>
      <c r="B147" s="14"/>
      <c r="C147" s="15"/>
      <c r="D147" s="15"/>
      <c r="E147" s="16"/>
      <c r="F147" s="15"/>
      <c r="G147" s="16"/>
      <c r="H147" s="16"/>
      <c r="I147" s="14">
        <f t="shared" si="1"/>
        <v>0</v>
      </c>
      <c r="J147" s="15"/>
      <c r="K147" s="15"/>
      <c r="L147" s="15"/>
      <c r="M147" s="15"/>
      <c r="N147" s="15"/>
      <c r="O147" s="15"/>
      <c r="P147" s="21"/>
      <c r="Q147" s="15"/>
      <c r="R147" s="15"/>
      <c r="S147" s="15"/>
      <c r="T147" s="15"/>
    </row>
    <row r="148" spans="1:20">
      <c r="A148" s="4">
        <v>144</v>
      </c>
      <c r="B148" s="14"/>
      <c r="C148" s="15"/>
      <c r="D148" s="15"/>
      <c r="E148" s="16"/>
      <c r="F148" s="15"/>
      <c r="G148" s="16"/>
      <c r="H148" s="16"/>
      <c r="I148" s="14">
        <f t="shared" si="1"/>
        <v>0</v>
      </c>
      <c r="J148" s="15"/>
      <c r="K148" s="15"/>
      <c r="L148" s="15"/>
      <c r="M148" s="15"/>
      <c r="N148" s="15"/>
      <c r="O148" s="15"/>
      <c r="P148" s="21"/>
      <c r="Q148" s="15"/>
      <c r="R148" s="15"/>
      <c r="S148" s="15"/>
      <c r="T148" s="15"/>
    </row>
    <row r="149" spans="1:20">
      <c r="A149" s="4">
        <v>145</v>
      </c>
      <c r="B149" s="14"/>
      <c r="C149" s="15"/>
      <c r="D149" s="15"/>
      <c r="E149" s="16"/>
      <c r="F149" s="15"/>
      <c r="G149" s="16"/>
      <c r="H149" s="16"/>
      <c r="I149" s="14">
        <f t="shared" si="1"/>
        <v>0</v>
      </c>
      <c r="J149" s="15"/>
      <c r="K149" s="15"/>
      <c r="L149" s="15"/>
      <c r="M149" s="15"/>
      <c r="N149" s="15"/>
      <c r="O149" s="15"/>
      <c r="P149" s="21"/>
      <c r="Q149" s="15"/>
      <c r="R149" s="15"/>
      <c r="S149" s="15"/>
      <c r="T149" s="15"/>
    </row>
    <row r="150" spans="1:20">
      <c r="A150" s="4">
        <v>146</v>
      </c>
      <c r="B150" s="14"/>
      <c r="C150" s="15"/>
      <c r="D150" s="15"/>
      <c r="E150" s="16"/>
      <c r="F150" s="15"/>
      <c r="G150" s="16"/>
      <c r="H150" s="16"/>
      <c r="I150" s="14">
        <f t="shared" si="1"/>
        <v>0</v>
      </c>
      <c r="J150" s="15"/>
      <c r="K150" s="15"/>
      <c r="L150" s="15"/>
      <c r="M150" s="15"/>
      <c r="N150" s="15"/>
      <c r="O150" s="15"/>
      <c r="P150" s="21"/>
      <c r="Q150" s="15"/>
      <c r="R150" s="15"/>
      <c r="S150" s="15"/>
      <c r="T150" s="15"/>
    </row>
    <row r="151" spans="1:20">
      <c r="A151" s="4">
        <v>147</v>
      </c>
      <c r="B151" s="14"/>
      <c r="C151" s="15"/>
      <c r="D151" s="15"/>
      <c r="E151" s="16"/>
      <c r="F151" s="15"/>
      <c r="G151" s="16"/>
      <c r="H151" s="16"/>
      <c r="I151" s="14">
        <f t="shared" si="1"/>
        <v>0</v>
      </c>
      <c r="J151" s="15"/>
      <c r="K151" s="15"/>
      <c r="L151" s="15"/>
      <c r="M151" s="15"/>
      <c r="N151" s="15"/>
      <c r="O151" s="15"/>
      <c r="P151" s="21"/>
      <c r="Q151" s="15"/>
      <c r="R151" s="15"/>
      <c r="S151" s="15"/>
      <c r="T151" s="15"/>
    </row>
    <row r="152" spans="1:20">
      <c r="A152" s="4">
        <v>148</v>
      </c>
      <c r="B152" s="14"/>
      <c r="C152" s="15"/>
      <c r="D152" s="15"/>
      <c r="E152" s="16"/>
      <c r="F152" s="15"/>
      <c r="G152" s="16"/>
      <c r="H152" s="16"/>
      <c r="I152" s="14">
        <f t="shared" si="1"/>
        <v>0</v>
      </c>
      <c r="J152" s="15"/>
      <c r="K152" s="15"/>
      <c r="L152" s="15"/>
      <c r="M152" s="15"/>
      <c r="N152" s="15"/>
      <c r="O152" s="15"/>
      <c r="P152" s="21"/>
      <c r="Q152" s="15"/>
      <c r="R152" s="15"/>
      <c r="S152" s="15"/>
      <c r="T152" s="15"/>
    </row>
    <row r="153" spans="1:20">
      <c r="A153" s="4">
        <v>149</v>
      </c>
      <c r="B153" s="14"/>
      <c r="C153" s="15"/>
      <c r="D153" s="15"/>
      <c r="E153" s="16"/>
      <c r="F153" s="15"/>
      <c r="G153" s="16"/>
      <c r="H153" s="16"/>
      <c r="I153" s="14">
        <f t="shared" si="1"/>
        <v>0</v>
      </c>
      <c r="J153" s="15"/>
      <c r="K153" s="15"/>
      <c r="L153" s="15"/>
      <c r="M153" s="15"/>
      <c r="N153" s="15"/>
      <c r="O153" s="15"/>
      <c r="P153" s="21"/>
      <c r="Q153" s="15"/>
      <c r="R153" s="15"/>
      <c r="S153" s="15"/>
      <c r="T153" s="15"/>
    </row>
    <row r="154" spans="1:20">
      <c r="A154" s="4">
        <v>150</v>
      </c>
      <c r="B154" s="14"/>
      <c r="C154" s="15"/>
      <c r="D154" s="15"/>
      <c r="E154" s="16"/>
      <c r="F154" s="15"/>
      <c r="G154" s="16"/>
      <c r="H154" s="16"/>
      <c r="I154" s="14">
        <f t="shared" si="1"/>
        <v>0</v>
      </c>
      <c r="J154" s="15"/>
      <c r="K154" s="15"/>
      <c r="L154" s="15"/>
      <c r="M154" s="15"/>
      <c r="N154" s="15"/>
      <c r="O154" s="15"/>
      <c r="P154" s="21"/>
      <c r="Q154" s="15"/>
      <c r="R154" s="15"/>
      <c r="S154" s="15"/>
      <c r="T154" s="15"/>
    </row>
    <row r="155" spans="1:20">
      <c r="A155" s="4">
        <v>151</v>
      </c>
      <c r="B155" s="14"/>
      <c r="C155" s="15"/>
      <c r="D155" s="15"/>
      <c r="E155" s="16"/>
      <c r="F155" s="15"/>
      <c r="G155" s="16"/>
      <c r="H155" s="16"/>
      <c r="I155" s="14">
        <f t="shared" si="1"/>
        <v>0</v>
      </c>
      <c r="J155" s="15"/>
      <c r="K155" s="15"/>
      <c r="L155" s="15"/>
      <c r="M155" s="15"/>
      <c r="N155" s="15"/>
      <c r="O155" s="15"/>
      <c r="P155" s="21"/>
      <c r="Q155" s="15"/>
      <c r="R155" s="15"/>
      <c r="S155" s="15"/>
      <c r="T155" s="15"/>
    </row>
    <row r="156" spans="1:20">
      <c r="A156" s="4">
        <v>152</v>
      </c>
      <c r="B156" s="14"/>
      <c r="C156" s="15"/>
      <c r="D156" s="15"/>
      <c r="E156" s="16"/>
      <c r="F156" s="15"/>
      <c r="G156" s="16"/>
      <c r="H156" s="16"/>
      <c r="I156" s="14">
        <f t="shared" si="1"/>
        <v>0</v>
      </c>
      <c r="J156" s="15"/>
      <c r="K156" s="15"/>
      <c r="L156" s="15"/>
      <c r="M156" s="15"/>
      <c r="N156" s="15"/>
      <c r="O156" s="15"/>
      <c r="P156" s="21"/>
      <c r="Q156" s="15"/>
      <c r="R156" s="15"/>
      <c r="S156" s="15"/>
      <c r="T156" s="15"/>
    </row>
    <row r="157" spans="1:20">
      <c r="A157" s="4">
        <v>153</v>
      </c>
      <c r="B157" s="14"/>
      <c r="C157" s="15"/>
      <c r="D157" s="15"/>
      <c r="E157" s="16"/>
      <c r="F157" s="15"/>
      <c r="G157" s="16"/>
      <c r="H157" s="16"/>
      <c r="I157" s="14">
        <f t="shared" si="1"/>
        <v>0</v>
      </c>
      <c r="J157" s="15"/>
      <c r="K157" s="15"/>
      <c r="L157" s="15"/>
      <c r="M157" s="15"/>
      <c r="N157" s="15"/>
      <c r="O157" s="15"/>
      <c r="P157" s="21"/>
      <c r="Q157" s="15"/>
      <c r="R157" s="15"/>
      <c r="S157" s="15"/>
      <c r="T157" s="15"/>
    </row>
    <row r="158" spans="1:20">
      <c r="A158" s="4">
        <v>154</v>
      </c>
      <c r="B158" s="14"/>
      <c r="C158" s="15"/>
      <c r="D158" s="15"/>
      <c r="E158" s="16"/>
      <c r="F158" s="15"/>
      <c r="G158" s="16"/>
      <c r="H158" s="16"/>
      <c r="I158" s="14">
        <f t="shared" si="1"/>
        <v>0</v>
      </c>
      <c r="J158" s="15"/>
      <c r="K158" s="15"/>
      <c r="L158" s="15"/>
      <c r="M158" s="15"/>
      <c r="N158" s="15"/>
      <c r="O158" s="15"/>
      <c r="P158" s="21"/>
      <c r="Q158" s="15"/>
      <c r="R158" s="15"/>
      <c r="S158" s="15"/>
      <c r="T158" s="15"/>
    </row>
    <row r="159" spans="1:20">
      <c r="A159" s="4">
        <v>155</v>
      </c>
      <c r="B159" s="14"/>
      <c r="C159" s="15"/>
      <c r="D159" s="15"/>
      <c r="E159" s="16"/>
      <c r="F159" s="15"/>
      <c r="G159" s="16"/>
      <c r="H159" s="16"/>
      <c r="I159" s="14">
        <f t="shared" si="1"/>
        <v>0</v>
      </c>
      <c r="J159" s="15"/>
      <c r="K159" s="15"/>
      <c r="L159" s="15"/>
      <c r="M159" s="15"/>
      <c r="N159" s="15"/>
      <c r="O159" s="15"/>
      <c r="P159" s="21"/>
      <c r="Q159" s="15"/>
      <c r="R159" s="15"/>
      <c r="S159" s="15"/>
      <c r="T159" s="15"/>
    </row>
    <row r="160" spans="1:20">
      <c r="A160" s="4">
        <v>156</v>
      </c>
      <c r="B160" s="14"/>
      <c r="C160" s="15"/>
      <c r="D160" s="15"/>
      <c r="E160" s="16"/>
      <c r="F160" s="15"/>
      <c r="G160" s="16"/>
      <c r="H160" s="16"/>
      <c r="I160" s="14">
        <f t="shared" si="1"/>
        <v>0</v>
      </c>
      <c r="J160" s="15"/>
      <c r="K160" s="15"/>
      <c r="L160" s="15"/>
      <c r="M160" s="15"/>
      <c r="N160" s="15"/>
      <c r="O160" s="15"/>
      <c r="P160" s="21"/>
      <c r="Q160" s="15"/>
      <c r="R160" s="15"/>
      <c r="S160" s="15"/>
      <c r="T160" s="15"/>
    </row>
    <row r="161" spans="1:20">
      <c r="A161" s="4">
        <v>157</v>
      </c>
      <c r="B161" s="14"/>
      <c r="C161" s="15"/>
      <c r="D161" s="15"/>
      <c r="E161" s="16"/>
      <c r="F161" s="15"/>
      <c r="G161" s="16"/>
      <c r="H161" s="16"/>
      <c r="I161" s="14">
        <f t="shared" si="1"/>
        <v>0</v>
      </c>
      <c r="J161" s="15"/>
      <c r="K161" s="15"/>
      <c r="L161" s="15"/>
      <c r="M161" s="15"/>
      <c r="N161" s="15"/>
      <c r="O161" s="15"/>
      <c r="P161" s="21"/>
      <c r="Q161" s="15"/>
      <c r="R161" s="15"/>
      <c r="S161" s="15"/>
      <c r="T161" s="15"/>
    </row>
    <row r="162" spans="1:20">
      <c r="A162" s="4">
        <v>158</v>
      </c>
      <c r="B162" s="14"/>
      <c r="C162" s="15"/>
      <c r="D162" s="15"/>
      <c r="E162" s="16"/>
      <c r="F162" s="15"/>
      <c r="G162" s="16"/>
      <c r="H162" s="16"/>
      <c r="I162" s="14">
        <f t="shared" si="1"/>
        <v>0</v>
      </c>
      <c r="J162" s="15"/>
      <c r="K162" s="15"/>
      <c r="L162" s="15"/>
      <c r="M162" s="15"/>
      <c r="N162" s="15"/>
      <c r="O162" s="15"/>
      <c r="P162" s="21"/>
      <c r="Q162" s="15"/>
      <c r="R162" s="15"/>
      <c r="S162" s="15"/>
      <c r="T162" s="15"/>
    </row>
    <row r="163" spans="1:20">
      <c r="A163" s="4">
        <v>159</v>
      </c>
      <c r="B163" s="14"/>
      <c r="C163" s="15"/>
      <c r="D163" s="15"/>
      <c r="E163" s="16"/>
      <c r="F163" s="15"/>
      <c r="G163" s="16"/>
      <c r="H163" s="16"/>
      <c r="I163" s="14">
        <f t="shared" si="1"/>
        <v>0</v>
      </c>
      <c r="J163" s="15"/>
      <c r="K163" s="15"/>
      <c r="L163" s="15"/>
      <c r="M163" s="15"/>
      <c r="N163" s="15"/>
      <c r="O163" s="15"/>
      <c r="P163" s="21"/>
      <c r="Q163" s="15"/>
      <c r="R163" s="15"/>
      <c r="S163" s="15"/>
      <c r="T163" s="15"/>
    </row>
    <row r="164" spans="1:20">
      <c r="A164" s="4">
        <v>160</v>
      </c>
      <c r="B164" s="14"/>
      <c r="C164" s="15"/>
      <c r="D164" s="15"/>
      <c r="E164" s="16"/>
      <c r="F164" s="15"/>
      <c r="G164" s="16"/>
      <c r="H164" s="16"/>
      <c r="I164" s="14">
        <f t="shared" si="1"/>
        <v>0</v>
      </c>
      <c r="J164" s="15"/>
      <c r="K164" s="15"/>
      <c r="L164" s="15"/>
      <c r="M164" s="15"/>
      <c r="N164" s="15"/>
      <c r="O164" s="15"/>
      <c r="P164" s="21"/>
      <c r="Q164" s="15"/>
      <c r="R164" s="15"/>
      <c r="S164" s="15"/>
      <c r="T164" s="15"/>
    </row>
    <row r="165" spans="1:20">
      <c r="A165" s="18" t="s">
        <v>11</v>
      </c>
      <c r="B165" s="38"/>
      <c r="C165" s="18">
        <f>COUNTIFS(C5:C164,"*")</f>
        <v>111</v>
      </c>
      <c r="D165" s="18"/>
      <c r="E165" s="11"/>
      <c r="F165" s="18"/>
      <c r="G165" s="18">
        <f>SUM(G5:G164)</f>
        <v>3307</v>
      </c>
      <c r="H165" s="18">
        <f>SUM(H5:H164)</f>
        <v>3460</v>
      </c>
      <c r="I165" s="18">
        <f>SUM(I5:I164)</f>
        <v>6767</v>
      </c>
      <c r="J165" s="18"/>
      <c r="K165" s="18"/>
      <c r="L165" s="18"/>
      <c r="M165" s="18"/>
      <c r="N165" s="18"/>
      <c r="O165" s="18"/>
      <c r="P165" s="12"/>
      <c r="Q165" s="18"/>
      <c r="R165" s="18"/>
      <c r="S165" s="18"/>
      <c r="T165" s="10"/>
    </row>
    <row r="166" spans="1:20">
      <c r="A166" s="43" t="s">
        <v>66</v>
      </c>
      <c r="B166" s="9">
        <f>COUNTIF(B$5:B$164,"Team 1")</f>
        <v>55</v>
      </c>
      <c r="C166" s="43" t="s">
        <v>29</v>
      </c>
      <c r="D166" s="9">
        <f>COUNTIF(D5:D164,"Anganwadi")</f>
        <v>58</v>
      </c>
    </row>
    <row r="167" spans="1:20">
      <c r="A167" s="43" t="s">
        <v>67</v>
      </c>
      <c r="B167" s="9">
        <f>COUNTIF(B$6:B$164,"Team 2")</f>
        <v>56</v>
      </c>
      <c r="C167" s="43" t="s">
        <v>27</v>
      </c>
      <c r="D167" s="9">
        <f>COUNTIF(D5:D164,"School")</f>
        <v>53</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abSelected="1" workbookViewId="0">
      <selection activeCell="J19" sqref="J19"/>
    </sheetView>
  </sheetViews>
  <sheetFormatPr defaultRowHeight="16.5"/>
  <cols>
    <col min="1" max="1" width="6.42578125" style="33" customWidth="1"/>
    <col min="2" max="2" width="9.85546875" style="23" customWidth="1"/>
    <col min="3" max="3" width="13.42578125" style="23" customWidth="1"/>
    <col min="4" max="6" width="12" style="23" customWidth="1"/>
    <col min="7" max="7" width="14.7109375" style="23" customWidth="1"/>
    <col min="8" max="8" width="13.140625" style="23" customWidth="1"/>
    <col min="9" max="9" width="11.42578125" style="23" customWidth="1"/>
    <col min="10" max="10" width="10.85546875" style="23" customWidth="1"/>
    <col min="11" max="16384" width="9.140625" style="23"/>
  </cols>
  <sheetData>
    <row r="1" spans="1:11" ht="46.5" customHeight="1">
      <c r="A1" s="148" t="s">
        <v>129</v>
      </c>
      <c r="B1" s="148"/>
      <c r="C1" s="148"/>
      <c r="D1" s="148"/>
      <c r="E1" s="148"/>
      <c r="F1" s="149"/>
      <c r="G1" s="149"/>
      <c r="H1" s="149"/>
      <c r="I1" s="149"/>
      <c r="J1" s="149"/>
    </row>
    <row r="2" spans="1:11" ht="25.5">
      <c r="A2" s="150" t="s">
        <v>0</v>
      </c>
      <c r="B2" s="151"/>
      <c r="C2" s="152" t="str">
        <f>'Block at a Glance'!C2:D2</f>
        <v>Assam</v>
      </c>
      <c r="D2" s="153"/>
      <c r="E2" s="24" t="s">
        <v>1</v>
      </c>
      <c r="F2" s="154" t="str">
        <f>'Block at a Glance'!F2:I2</f>
        <v>Biswanath</v>
      </c>
      <c r="G2" s="155"/>
      <c r="H2" s="25" t="s">
        <v>28</v>
      </c>
      <c r="I2" s="154" t="str">
        <f>'Block at a Glance'!M2:M2</f>
        <v>Gohpur</v>
      </c>
      <c r="J2" s="155"/>
    </row>
    <row r="3" spans="1:11" ht="28.5" customHeight="1">
      <c r="A3" s="159" t="s">
        <v>70</v>
      </c>
      <c r="B3" s="159"/>
      <c r="C3" s="159"/>
      <c r="D3" s="159"/>
      <c r="E3" s="159"/>
      <c r="F3" s="159"/>
      <c r="G3" s="159"/>
      <c r="H3" s="159"/>
      <c r="I3" s="159"/>
      <c r="J3" s="159"/>
    </row>
    <row r="4" spans="1:11">
      <c r="A4" s="158" t="s">
        <v>31</v>
      </c>
      <c r="B4" s="157" t="s">
        <v>32</v>
      </c>
      <c r="C4" s="156" t="s">
        <v>33</v>
      </c>
      <c r="D4" s="156" t="s">
        <v>40</v>
      </c>
      <c r="E4" s="156"/>
      <c r="F4" s="156"/>
      <c r="G4" s="156" t="s">
        <v>34</v>
      </c>
      <c r="H4" s="156" t="s">
        <v>41</v>
      </c>
      <c r="I4" s="156"/>
      <c r="J4" s="156"/>
    </row>
    <row r="5" spans="1:11" ht="22.5" customHeight="1">
      <c r="A5" s="158"/>
      <c r="B5" s="157"/>
      <c r="C5" s="156"/>
      <c r="D5" s="26" t="s">
        <v>9</v>
      </c>
      <c r="E5" s="26" t="s">
        <v>10</v>
      </c>
      <c r="F5" s="26" t="s">
        <v>11</v>
      </c>
      <c r="G5" s="156"/>
      <c r="H5" s="26" t="s">
        <v>9</v>
      </c>
      <c r="I5" s="26" t="s">
        <v>10</v>
      </c>
      <c r="J5" s="26" t="s">
        <v>11</v>
      </c>
    </row>
    <row r="6" spans="1:11" ht="22.5" customHeight="1">
      <c r="A6" s="44">
        <v>1</v>
      </c>
      <c r="B6" s="45" t="s">
        <v>899</v>
      </c>
      <c r="C6" s="29">
        <f>COUNTIFS('Oct-18'!D$5:D$164,"Anganwadi")</f>
        <v>40</v>
      </c>
      <c r="D6" s="30">
        <f>SUMIF('Oct-18'!$D$5:$D$164,"Anganwadi",'Oct-18'!$G$5:$G$164)</f>
        <v>1195</v>
      </c>
      <c r="E6" s="30">
        <f>SUMIF('Oct-18'!$D$5:$D$164,"Anganwadi",'Oct-18'!$H$5:$H$164)</f>
        <v>1046</v>
      </c>
      <c r="F6" s="30">
        <f>+D6+E6</f>
        <v>2241</v>
      </c>
      <c r="G6" s="29">
        <f>COUNTIF('Oct-18'!D5:D164,"School")</f>
        <v>32</v>
      </c>
      <c r="H6" s="30">
        <f>SUMIF('Oct-18'!$D$5:$D$164,"School",'Oct-18'!$G$5:$G$164)</f>
        <v>3973</v>
      </c>
      <c r="I6" s="30">
        <f>SUMIF('Oct-18'!$D$5:$D$164,"School",'Oct-18'!$H$5:$H$164)</f>
        <v>3832</v>
      </c>
      <c r="J6" s="30">
        <f>+H6+I6</f>
        <v>7805</v>
      </c>
      <c r="K6" s="31"/>
    </row>
    <row r="7" spans="1:11" ht="22.5" customHeight="1">
      <c r="A7" s="27">
        <v>2</v>
      </c>
      <c r="B7" s="28" t="s">
        <v>900</v>
      </c>
      <c r="C7" s="29">
        <f>COUNTIF('Nov-18'!D5:D164,"Anganwadi")</f>
        <v>40</v>
      </c>
      <c r="D7" s="30">
        <f>SUMIF('Nov-18'!$D$5:$D$164,"Anganwadi",'Nov-18'!$G$5:$G$164)</f>
        <v>1016</v>
      </c>
      <c r="E7" s="30">
        <f>SUMIF('Nov-18'!$D$5:$D$164,"Anganwadi",'Nov-18'!$H$5:$H$164)</f>
        <v>978</v>
      </c>
      <c r="F7" s="30">
        <f t="shared" ref="F7:F11" si="0">+D7+E7</f>
        <v>1994</v>
      </c>
      <c r="G7" s="29">
        <f>COUNTIF('Nov-18'!D5:D164,"School")</f>
        <v>48</v>
      </c>
      <c r="H7" s="30">
        <f>SUMIF('Nov-18'!$D$5:$D$164,"School",'Nov-18'!$G$5:$G$164)</f>
        <v>4889</v>
      </c>
      <c r="I7" s="30">
        <f>SUMIF('Nov-18'!$D$5:$D$164,"School",'Nov-18'!$H$5:$H$164)</f>
        <v>4433</v>
      </c>
      <c r="J7" s="30">
        <f t="shared" ref="J7:J11" si="1">+H7+I7</f>
        <v>9322</v>
      </c>
    </row>
    <row r="8" spans="1:11" ht="22.5" customHeight="1">
      <c r="A8" s="27">
        <v>3</v>
      </c>
      <c r="B8" s="28" t="s">
        <v>901</v>
      </c>
      <c r="C8" s="29">
        <f>COUNTIF('Dec 18'!D5:D164,"Anganwadi")</f>
        <v>105</v>
      </c>
      <c r="D8" s="30">
        <f>SUMIF('Dec 18'!$D$5:$D$164,"Anganwadi",'Dec 18'!$G$5:$G$164)</f>
        <v>2652</v>
      </c>
      <c r="E8" s="30">
        <f>SUMIF('Dec 18'!$D$5:$D$164,"Anganwadi",'Dec 18'!$H$5:$H$164)</f>
        <v>2495</v>
      </c>
      <c r="F8" s="30">
        <f t="shared" si="0"/>
        <v>5147</v>
      </c>
      <c r="G8" s="29">
        <f>COUNTIF('Dec 18'!D5:D164,"School")</f>
        <v>8</v>
      </c>
      <c r="H8" s="30">
        <f>SUMIF('Dec 18'!$D$5:$D$164,"School",'Dec 18'!$G$5:$G$164)</f>
        <v>3139</v>
      </c>
      <c r="I8" s="30">
        <f>SUMIF('Dec 18'!$D$5:$D$164,"School",'Dec 18'!$H$5:$H$164)</f>
        <v>1868</v>
      </c>
      <c r="J8" s="30">
        <f t="shared" si="1"/>
        <v>5007</v>
      </c>
    </row>
    <row r="9" spans="1:11" ht="22.5" customHeight="1">
      <c r="A9" s="27">
        <v>4</v>
      </c>
      <c r="B9" s="28" t="s">
        <v>902</v>
      </c>
      <c r="C9" s="29">
        <f>COUNTIF('Jan 19'!D5:D164,"Anganwadi")</f>
        <v>42</v>
      </c>
      <c r="D9" s="30">
        <f>SUMIF('Jan 19'!$D$5:$D$164,"Anganwadi",'Jan 19'!$G$5:$G$164)</f>
        <v>1315</v>
      </c>
      <c r="E9" s="30">
        <f>SUMIF('Jan 19'!$D$5:$D$164,"Anganwadi",'Jan 19'!$H$5:$H$164)</f>
        <v>1393</v>
      </c>
      <c r="F9" s="30">
        <f t="shared" si="0"/>
        <v>2708</v>
      </c>
      <c r="G9" s="29">
        <f>COUNTIF('Jan 19'!D5:D164,"School")</f>
        <v>42</v>
      </c>
      <c r="H9" s="30">
        <f>SUMIF('Jan 19'!$D$5:$D$164,"School",'Jan 19'!$G$5:$G$164)</f>
        <v>2743</v>
      </c>
      <c r="I9" s="30">
        <f>SUMIF('Jan 19'!$D$5:$D$164,"School",'Jan 19'!$H$5:$H$164)</f>
        <v>2125</v>
      </c>
      <c r="J9" s="30">
        <f t="shared" si="1"/>
        <v>4868</v>
      </c>
    </row>
    <row r="10" spans="1:11" ht="22.5" customHeight="1">
      <c r="A10" s="27">
        <v>5</v>
      </c>
      <c r="B10" s="28" t="s">
        <v>903</v>
      </c>
      <c r="C10" s="29">
        <f>COUNTIF('Feb 19'!D5:D164,"Anganwadi")</f>
        <v>44</v>
      </c>
      <c r="D10" s="30">
        <f>SUMIF('Feb 19'!$D$5:$D$164,"Anganwadi",'Feb 19'!$G$5:$G$164)</f>
        <v>1453</v>
      </c>
      <c r="E10" s="30">
        <f>SUMIF('Feb 19'!$D$5:$D$164,"Anganwadi",'Feb 19'!$H$5:$H$164)</f>
        <v>1507</v>
      </c>
      <c r="F10" s="30">
        <f t="shared" si="0"/>
        <v>2960</v>
      </c>
      <c r="G10" s="29">
        <f>COUNTIF('Feb 19'!D5:D164,"School")</f>
        <v>48</v>
      </c>
      <c r="H10" s="30">
        <f>SUMIF('Feb 19'!$D$5:$D$164,"School",'Feb 19'!$G$5:$G$164)</f>
        <v>2744</v>
      </c>
      <c r="I10" s="30">
        <f>SUMIF('Feb 19'!$D$5:$D$164,"School",'Feb 19'!$H$5:$H$164)</f>
        <v>2600</v>
      </c>
      <c r="J10" s="30">
        <f t="shared" si="1"/>
        <v>5344</v>
      </c>
    </row>
    <row r="11" spans="1:11" ht="22.5" customHeight="1">
      <c r="A11" s="27">
        <v>6</v>
      </c>
      <c r="B11" s="28" t="s">
        <v>904</v>
      </c>
      <c r="C11" s="29">
        <f>COUNTIF('Mar 19'!D5:D164,"Anganwadi")</f>
        <v>58</v>
      </c>
      <c r="D11" s="30">
        <f>SUMIF('Mar 19'!$D$5:$D$164,"Anganwadi",'Mar 19'!$G$5:$G$164)</f>
        <v>1734</v>
      </c>
      <c r="E11" s="30">
        <f>SUMIF('Mar 19'!$D$5:$D$164,"Anganwadi",'Mar 19'!$H$5:$H$164)</f>
        <v>1729</v>
      </c>
      <c r="F11" s="30">
        <f t="shared" si="0"/>
        <v>3463</v>
      </c>
      <c r="G11" s="29">
        <f>COUNTIF('Mar 19'!D5:D164,"School")</f>
        <v>53</v>
      </c>
      <c r="H11" s="30">
        <f>SUMIF('Mar 19'!$D$5:$D$164,"School",'Mar 19'!$G$5:$G$164)</f>
        <v>1573</v>
      </c>
      <c r="I11" s="30">
        <f>SUMIF('Mar 19'!$D$5:$D$164,"School",'Mar 19'!$H$5:$H$164)</f>
        <v>1731</v>
      </c>
      <c r="J11" s="30">
        <f t="shared" si="1"/>
        <v>3304</v>
      </c>
    </row>
    <row r="12" spans="1:11" ht="19.5" customHeight="1">
      <c r="A12" s="147" t="s">
        <v>42</v>
      </c>
      <c r="B12" s="147"/>
      <c r="C12" s="32">
        <f>SUM(C6:C11)</f>
        <v>329</v>
      </c>
      <c r="D12" s="32">
        <f t="shared" ref="D12:J12" si="2">SUM(D6:D11)</f>
        <v>9365</v>
      </c>
      <c r="E12" s="32">
        <f t="shared" si="2"/>
        <v>9148</v>
      </c>
      <c r="F12" s="32">
        <f t="shared" si="2"/>
        <v>18513</v>
      </c>
      <c r="G12" s="32">
        <f t="shared" si="2"/>
        <v>231</v>
      </c>
      <c r="H12" s="32">
        <f t="shared" si="2"/>
        <v>19061</v>
      </c>
      <c r="I12" s="32">
        <f t="shared" si="2"/>
        <v>16589</v>
      </c>
      <c r="J12" s="32">
        <f t="shared" si="2"/>
        <v>35650</v>
      </c>
    </row>
    <row r="14" spans="1:11">
      <c r="A14" s="142" t="s">
        <v>71</v>
      </c>
      <c r="B14" s="142"/>
      <c r="C14" s="142"/>
      <c r="D14" s="142"/>
      <c r="E14" s="142"/>
      <c r="F14" s="142"/>
    </row>
    <row r="15" spans="1:11" ht="82.5">
      <c r="A15" s="42" t="s">
        <v>31</v>
      </c>
      <c r="B15" s="41" t="s">
        <v>32</v>
      </c>
      <c r="C15" s="46" t="s">
        <v>68</v>
      </c>
      <c r="D15" s="40" t="s">
        <v>33</v>
      </c>
      <c r="E15" s="40" t="s">
        <v>34</v>
      </c>
      <c r="F15" s="40" t="s">
        <v>69</v>
      </c>
    </row>
    <row r="16" spans="1:11">
      <c r="A16" s="145">
        <v>1</v>
      </c>
      <c r="B16" s="143" t="s">
        <v>899</v>
      </c>
      <c r="C16" s="47" t="s">
        <v>66</v>
      </c>
      <c r="D16" s="29">
        <f>COUNTIFS('Oct-18'!B$5:B$164,"Team 1",'Oct-18'!D$5:D$164,"Anganwadi")</f>
        <v>20</v>
      </c>
      <c r="E16" s="29">
        <f>COUNTIFS('Oct-18'!B$5:B$164,"Team 1",'Oct-18'!D$5:D$164,"School")</f>
        <v>16</v>
      </c>
      <c r="F16" s="30">
        <f>SUMIF('Oct-18'!$B$5:$B$164,"Team 1",'Oct-18'!$I$5:$I$164)</f>
        <v>6082</v>
      </c>
    </row>
    <row r="17" spans="1:6">
      <c r="A17" s="146"/>
      <c r="B17" s="144"/>
      <c r="C17" s="47" t="s">
        <v>67</v>
      </c>
      <c r="D17" s="29">
        <f>COUNTIFS('Oct-18'!B$5:B$164,"Team 2",'Oct-18'!D$5:D$164,"Anganwadi")</f>
        <v>20</v>
      </c>
      <c r="E17" s="29">
        <f>COUNTIFS('Oct-18'!B$5:B$164,"Team 2",'Oct-18'!D$5:D$164,"School")</f>
        <v>16</v>
      </c>
      <c r="F17" s="30">
        <f>SUMIF('Oct-18'!$B$5:$B$164,"Team 2",'Oct-18'!$I$5:$I$164)</f>
        <v>3964</v>
      </c>
    </row>
    <row r="18" spans="1:6">
      <c r="A18" s="145">
        <v>2</v>
      </c>
      <c r="B18" s="143" t="s">
        <v>900</v>
      </c>
      <c r="C18" s="47" t="s">
        <v>66</v>
      </c>
      <c r="D18" s="29">
        <f>COUNTIFS('Nov-18'!B$5:B$164,"Team 1",'Nov-18'!D$5:D$164,"Anganwadi")</f>
        <v>20</v>
      </c>
      <c r="E18" s="29">
        <f>COUNTIFS('Nov-18'!B$5:B$164,"Team 1",'Nov-18'!D$5:D$164,"School")</f>
        <v>24</v>
      </c>
      <c r="F18" s="30">
        <f>SUMIF('Nov-18'!$B$5:$B$164,"Team 1",'Nov-18'!$I$5:$I$164)</f>
        <v>6590</v>
      </c>
    </row>
    <row r="19" spans="1:6">
      <c r="A19" s="146"/>
      <c r="B19" s="144"/>
      <c r="C19" s="47" t="s">
        <v>67</v>
      </c>
      <c r="D19" s="29">
        <f>COUNTIFS('Nov-18'!B$5:B$164,"Team 2",'Nov-18'!D$5:D$164,"Anganwadi")</f>
        <v>20</v>
      </c>
      <c r="E19" s="29">
        <f>COUNTIFS('Nov-18'!B$5:B$164,"Team 2",'Nov-18'!D$5:D$164,"School")</f>
        <v>24</v>
      </c>
      <c r="F19" s="30">
        <f>SUMIF('Nov-18'!$B$5:$B$164,"Team 2",'Nov-18'!$I$5:$I$164)</f>
        <v>4726</v>
      </c>
    </row>
    <row r="20" spans="1:6">
      <c r="A20" s="145">
        <v>3</v>
      </c>
      <c r="B20" s="143" t="s">
        <v>901</v>
      </c>
      <c r="C20" s="47" t="s">
        <v>66</v>
      </c>
      <c r="D20" s="29">
        <f>COUNTIFS('Dec 18'!B$5:B$164,"Team 1",'Dec 18'!D$5:D$164,"Anganwadi")</f>
        <v>53</v>
      </c>
      <c r="E20" s="29">
        <f>COUNTIFS('Dec 18'!B$5:B$164,"Team 1",'Dec 18'!D$5:D$164,"School")</f>
        <v>4</v>
      </c>
      <c r="F20" s="30">
        <f>SUMIF('Dec 18'!$B$5:$B$164,"Team 1",'Dec 18'!$I$5:$I$164)</f>
        <v>4162</v>
      </c>
    </row>
    <row r="21" spans="1:6">
      <c r="A21" s="146"/>
      <c r="B21" s="144"/>
      <c r="C21" s="47" t="s">
        <v>67</v>
      </c>
      <c r="D21" s="29">
        <f>COUNTIFS('Dec 18'!B$5:B$164,"Team 2",'Dec 18'!D$5:D$164,"Anganwadi")</f>
        <v>52</v>
      </c>
      <c r="E21" s="29">
        <f>COUNTIFS('Dec 18'!B$5:B$164,"Team 2",'Dec 18'!D$5:D$164,"School")</f>
        <v>4</v>
      </c>
      <c r="F21" s="30">
        <f>SUMIF('Dec 18'!$B$5:$B$164,"Team 2",'Dec 18'!$I$5:$I$164)</f>
        <v>5992</v>
      </c>
    </row>
    <row r="22" spans="1:6">
      <c r="A22" s="145">
        <v>4</v>
      </c>
      <c r="B22" s="143" t="s">
        <v>902</v>
      </c>
      <c r="C22" s="47" t="s">
        <v>66</v>
      </c>
      <c r="D22" s="29">
        <f>COUNTIFS('Jan 19'!B$5:B$164,"Team 1",'Jan 19'!D$5:D$164,"Anganwadi")</f>
        <v>21</v>
      </c>
      <c r="E22" s="29">
        <f>COUNTIFS('Jan 19'!B$5:B$164,"Team 1",'Jan 19'!D$5:D$164,"School")</f>
        <v>21</v>
      </c>
      <c r="F22" s="30">
        <f>SUMIF('Jan 19'!$B$5:$B$164,"Team 1",'Jan 19'!$I$5:$I$164)</f>
        <v>4614</v>
      </c>
    </row>
    <row r="23" spans="1:6">
      <c r="A23" s="146"/>
      <c r="B23" s="144"/>
      <c r="C23" s="47" t="s">
        <v>67</v>
      </c>
      <c r="D23" s="29">
        <f>COUNTIFS('Jan 19'!B$5:B$164,"Team 2",'Jan 19'!D$5:D$164,"Anganwadi")</f>
        <v>21</v>
      </c>
      <c r="E23" s="29">
        <f>COUNTIFS('Jan 19'!B$5:B$164,"Team 2",'Jan 19'!D$5:D$164,"School")</f>
        <v>21</v>
      </c>
      <c r="F23" s="30">
        <f>SUMIF('Jan 19'!$B$5:$B$164,"Team 2",'Jan 19'!$I$5:$I$164)</f>
        <v>2962</v>
      </c>
    </row>
    <row r="24" spans="1:6">
      <c r="A24" s="145">
        <v>5</v>
      </c>
      <c r="B24" s="143" t="s">
        <v>903</v>
      </c>
      <c r="C24" s="47" t="s">
        <v>66</v>
      </c>
      <c r="D24" s="29">
        <f>COUNTIFS('Feb 19'!B$5:B$164,"Team 1",'Feb 19'!D$5:D$164,"Anganwadi")</f>
        <v>22</v>
      </c>
      <c r="E24" s="29">
        <f>COUNTIFS('Feb 19'!B$5:B$164,"Team 1",'Feb 19'!D$5:D$164,"School")</f>
        <v>24</v>
      </c>
      <c r="F24" s="30">
        <f>SUMIF('Feb 19'!$B$5:$B$164,"Team 1",'Feb 19'!$I$5:$I$164)</f>
        <v>3654</v>
      </c>
    </row>
    <row r="25" spans="1:6">
      <c r="A25" s="146"/>
      <c r="B25" s="144"/>
      <c r="C25" s="47" t="s">
        <v>67</v>
      </c>
      <c r="D25" s="29">
        <f>COUNTIFS('Feb 19'!B$5:B$164,"Team 2",'Feb 19'!D$5:D$164,"Anganwadi")</f>
        <v>22</v>
      </c>
      <c r="E25" s="29">
        <f>COUNTIFS('Feb 19'!B$5:B$164,"Team 2",'Feb 19'!D$5:D$164,"School")</f>
        <v>24</v>
      </c>
      <c r="F25" s="30">
        <f>SUMIF('Feb 19'!$B$5:$B$164,"Team 2",'Feb 19'!$I$5:$I$164)</f>
        <v>4650</v>
      </c>
    </row>
    <row r="26" spans="1:6">
      <c r="A26" s="145">
        <v>6</v>
      </c>
      <c r="B26" s="143" t="s">
        <v>904</v>
      </c>
      <c r="C26" s="47" t="s">
        <v>66</v>
      </c>
      <c r="D26" s="29">
        <f>COUNTIFS('Mar 19'!B$5:B$164,"Team 1",'Mar 19'!D$5:D$164,"Anganwadi")</f>
        <v>27</v>
      </c>
      <c r="E26" s="29">
        <f>COUNTIFS('Mar 19'!B$5:B$164,"Team 1",'Mar 19'!D$5:D$164,"School")</f>
        <v>28</v>
      </c>
      <c r="F26" s="30">
        <f>SUMIF('Mar 19'!$B$5:$B$164,"Team 1",'Mar 19'!$I$5:$I$164)</f>
        <v>3335</v>
      </c>
    </row>
    <row r="27" spans="1:6">
      <c r="A27" s="146"/>
      <c r="B27" s="144"/>
      <c r="C27" s="47" t="s">
        <v>67</v>
      </c>
      <c r="D27" s="29">
        <f>COUNTIFS('Mar 19'!B$5:B$164,"Team 2",'Mar 19'!D$5:D$164,"Anganwadi")</f>
        <v>31</v>
      </c>
      <c r="E27" s="29">
        <f>COUNTIFS('Mar 19'!B$5:B$164,"Team 2",'Mar 19'!D$5:D$164,"School")</f>
        <v>25</v>
      </c>
      <c r="F27" s="30">
        <f>SUMIF('Mar 19'!$B$5:$B$164,"Team 2",'Mar 19'!$I$5:$I$164)</f>
        <v>3432</v>
      </c>
    </row>
    <row r="28" spans="1:6">
      <c r="A28" s="39" t="s">
        <v>42</v>
      </c>
      <c r="B28" s="39"/>
      <c r="C28" s="39"/>
      <c r="D28" s="39">
        <f>SUM(D16:D27)</f>
        <v>329</v>
      </c>
      <c r="E28" s="39">
        <f>SUM(E16:E27)</f>
        <v>231</v>
      </c>
      <c r="F28" s="39">
        <f>SUM(F16:F27)</f>
        <v>54163</v>
      </c>
    </row>
  </sheetData>
  <mergeCells count="26">
    <mergeCell ref="A12:B12"/>
    <mergeCell ref="A1:J1"/>
    <mergeCell ref="A2:B2"/>
    <mergeCell ref="C2:D2"/>
    <mergeCell ref="F2:G2"/>
    <mergeCell ref="I2:J2"/>
    <mergeCell ref="D4:F4"/>
    <mergeCell ref="B4:B5"/>
    <mergeCell ref="C4:C5"/>
    <mergeCell ref="A4:A5"/>
    <mergeCell ref="H4:J4"/>
    <mergeCell ref="G4:G5"/>
    <mergeCell ref="A3:J3"/>
    <mergeCell ref="A14:F14"/>
    <mergeCell ref="B26:B27"/>
    <mergeCell ref="A16:A17"/>
    <mergeCell ref="A18:A19"/>
    <mergeCell ref="A20:A21"/>
    <mergeCell ref="A22:A23"/>
    <mergeCell ref="A24:A25"/>
    <mergeCell ref="A26:A27"/>
    <mergeCell ref="B16:B17"/>
    <mergeCell ref="B18:B19"/>
    <mergeCell ref="B20:B21"/>
    <mergeCell ref="B22:B23"/>
    <mergeCell ref="B24:B25"/>
  </mergeCells>
  <printOptions horizontalCentered="1"/>
  <pageMargins left="0.38" right="0.38" top="0.42" bottom="0.36" header="0.3" footer="0.3"/>
  <pageSetup paperSize="9" scale="8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Oct-18</vt:lpstr>
      <vt:lpstr>Nov-18</vt:lpstr>
      <vt:lpstr>Dec 18</vt:lpstr>
      <vt:lpstr>Jan 19</vt:lpstr>
      <vt:lpstr>Feb 19</vt:lpstr>
      <vt:lpstr>Mar 19</vt:lpstr>
      <vt:lpstr>Summary Sheet</vt:lpstr>
      <vt:lpstr>'Dec 18'!Print_Titles</vt:lpstr>
      <vt:lpstr>'Feb 19'!Print_Titles</vt:lpstr>
      <vt:lpstr>'Jan 19'!Print_Titles</vt:lpstr>
      <vt:lpstr>'Mar 19'!Print_Titles</vt:lpstr>
      <vt:lpstr>'Nov-18'!Print_Titles</vt:lpstr>
      <vt:lpstr>'Oct-18'!Print_Titles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2018-12-24T08:47:32Z</dcterms:modified>
</cp:coreProperties>
</file>