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 sheetId="24" r:id="rId2"/>
    <sheet name="Nov-18" sheetId="23" r:id="rId3"/>
    <sheet name="Dec-18" sheetId="18" r:id="rId4"/>
    <sheet name="Jan-19" sheetId="19" r:id="rId5"/>
    <sheet name="Feb-19" sheetId="20" r:id="rId6"/>
    <sheet name="Mar-19" sheetId="21" r:id="rId7"/>
    <sheet name="Summary Sheet" sheetId="11" r:id="rId8"/>
    <sheet name="Sheet1" sheetId="26" r:id="rId9"/>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 '!$3:$4</definedName>
    <definedName name="_xlnm.Print_Titles" localSheetId="8">Sheet1!$2:$3</definedName>
  </definedNames>
  <calcPr calcId="124519"/>
</workbook>
</file>

<file path=xl/calcChain.xml><?xml version="1.0" encoding="utf-8"?>
<calcChain xmlns="http://schemas.openxmlformats.org/spreadsheetml/2006/main">
  <c r="I37" i="19"/>
  <c r="I36"/>
  <c r="I35"/>
  <c r="I34"/>
  <c r="I33"/>
  <c r="I32"/>
  <c r="I31"/>
  <c r="I30"/>
  <c r="I29"/>
  <c r="I28"/>
  <c r="I27"/>
  <c r="I26"/>
  <c r="I25"/>
  <c r="I24"/>
  <c r="I23"/>
  <c r="I22"/>
  <c r="I21"/>
  <c r="I20"/>
  <c r="I19"/>
  <c r="I18"/>
  <c r="I17"/>
  <c r="I8"/>
  <c r="I7"/>
  <c r="I15" i="20"/>
  <c r="I14"/>
  <c r="I13"/>
  <c r="I15" i="19"/>
  <c r="I14"/>
  <c r="I13"/>
  <c r="I12"/>
  <c r="I11"/>
  <c r="I10"/>
  <c r="G71" i="26"/>
  <c r="G70"/>
  <c r="G69"/>
  <c r="G68"/>
  <c r="G67"/>
  <c r="G66"/>
  <c r="G65"/>
  <c r="G64"/>
  <c r="G63"/>
  <c r="G62"/>
  <c r="G61"/>
  <c r="G60"/>
  <c r="G59"/>
  <c r="G58"/>
  <c r="G57"/>
  <c r="G56"/>
  <c r="G55"/>
  <c r="G54"/>
  <c r="G53"/>
  <c r="G52"/>
  <c r="G51"/>
  <c r="G50"/>
  <c r="G49"/>
  <c r="G48"/>
  <c r="G47"/>
  <c r="G46"/>
  <c r="G45"/>
  <c r="G44"/>
  <c r="G43"/>
  <c r="G42"/>
  <c r="G41"/>
  <c r="G40"/>
  <c r="G39"/>
  <c r="G38"/>
  <c r="G36"/>
  <c r="G35"/>
  <c r="G34"/>
  <c r="G33"/>
  <c r="G32"/>
  <c r="G31"/>
  <c r="G30"/>
  <c r="G29"/>
  <c r="G28"/>
  <c r="G27"/>
  <c r="G26"/>
  <c r="G25"/>
  <c r="G24"/>
  <c r="G23"/>
  <c r="G22"/>
  <c r="G21"/>
  <c r="G20"/>
  <c r="G19"/>
  <c r="G18"/>
  <c r="G17"/>
  <c r="G16"/>
  <c r="G15"/>
  <c r="G14"/>
  <c r="G13"/>
  <c r="G12"/>
  <c r="G11"/>
  <c r="G10"/>
  <c r="G9"/>
  <c r="G8"/>
  <c r="G7"/>
  <c r="G5"/>
  <c r="G4"/>
  <c r="I12" i="20"/>
  <c r="I11"/>
  <c r="I10"/>
  <c r="I9"/>
  <c r="I8"/>
  <c r="I7"/>
  <c r="I6"/>
  <c r="I5"/>
  <c r="I9" i="19"/>
  <c r="I60" i="18"/>
  <c r="I59"/>
  <c r="I23"/>
  <c r="I22"/>
  <c r="I6" i="19"/>
  <c r="I5"/>
  <c r="I25" i="23"/>
  <c r="I15"/>
  <c r="I47" i="24"/>
  <c r="I23"/>
  <c r="I72" i="18" l="1"/>
  <c r="I70"/>
  <c r="I71"/>
  <c r="I69"/>
  <c r="I68"/>
  <c r="I67"/>
  <c r="I66"/>
  <c r="I65"/>
  <c r="I64"/>
  <c r="I63"/>
  <c r="I62"/>
  <c r="I61"/>
  <c r="I58"/>
  <c r="I57"/>
  <c r="I56"/>
  <c r="I55"/>
  <c r="I54"/>
  <c r="I53"/>
  <c r="I52"/>
  <c r="I51"/>
  <c r="I50"/>
  <c r="I49"/>
  <c r="I48"/>
  <c r="I47"/>
  <c r="I46"/>
  <c r="I45"/>
  <c r="I44"/>
  <c r="I43"/>
  <c r="I42"/>
  <c r="I41"/>
  <c r="I40"/>
  <c r="I39"/>
  <c r="I37"/>
  <c r="I36"/>
  <c r="I35"/>
  <c r="I34"/>
  <c r="I33"/>
  <c r="I32"/>
  <c r="I30"/>
  <c r="I31"/>
  <c r="I29"/>
  <c r="I28"/>
  <c r="I27"/>
  <c r="I26"/>
  <c r="I25"/>
  <c r="I24"/>
  <c r="I21"/>
  <c r="I20"/>
  <c r="I19"/>
  <c r="I18"/>
  <c r="I17"/>
  <c r="I16"/>
  <c r="I15"/>
  <c r="I14"/>
  <c r="I13"/>
  <c r="I12"/>
  <c r="I11"/>
  <c r="I10"/>
  <c r="I9"/>
  <c r="I8"/>
  <c r="I6"/>
  <c r="I5"/>
  <c r="I24" i="23"/>
  <c r="I23"/>
  <c r="I22"/>
  <c r="I21"/>
  <c r="I19"/>
  <c r="I20"/>
  <c r="I17"/>
  <c r="I18"/>
  <c r="I16"/>
  <c r="I14"/>
  <c r="I13"/>
  <c r="I12"/>
  <c r="I11"/>
  <c r="I10"/>
  <c r="I9"/>
  <c r="I8"/>
  <c r="I7"/>
  <c r="I6"/>
  <c r="I5"/>
  <c r="I46" i="24" l="1"/>
  <c r="I45"/>
  <c r="I44"/>
  <c r="I43"/>
  <c r="I42"/>
  <c r="I41"/>
  <c r="I40"/>
  <c r="I39"/>
  <c r="I38"/>
  <c r="I37"/>
  <c r="I36"/>
  <c r="I35"/>
  <c r="I34"/>
  <c r="I33"/>
  <c r="I32"/>
  <c r="I31"/>
  <c r="I30"/>
  <c r="I29"/>
  <c r="I28"/>
  <c r="I27"/>
  <c r="I26"/>
  <c r="I25"/>
  <c r="I22" l="1"/>
  <c r="I21"/>
  <c r="I20"/>
  <c r="I19"/>
  <c r="I18"/>
  <c r="I17"/>
  <c r="I16"/>
  <c r="I15"/>
  <c r="I14"/>
  <c r="I13"/>
  <c r="I12"/>
  <c r="I11"/>
  <c r="I10"/>
  <c r="I9"/>
  <c r="I8"/>
  <c r="I7"/>
  <c r="I6"/>
  <c r="I5"/>
  <c r="D167" l="1"/>
  <c r="B167"/>
  <c r="D166"/>
  <c r="B166"/>
  <c r="H165"/>
  <c r="G165"/>
  <c r="C165"/>
  <c r="I165"/>
  <c r="D167" i="23" l="1"/>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65"/>
  <c r="E27" i="11"/>
  <c r="D27"/>
  <c r="E26"/>
  <c r="D26"/>
  <c r="E25"/>
  <c r="D25"/>
  <c r="E24"/>
  <c r="D24"/>
  <c r="E23"/>
  <c r="D23"/>
  <c r="E22"/>
  <c r="D22"/>
  <c r="E21"/>
  <c r="D21"/>
  <c r="E20"/>
  <c r="D20"/>
  <c r="D28" l="1"/>
  <c r="E28"/>
  <c r="B167" i="21" l="1"/>
  <c r="B166"/>
  <c r="B167" i="20"/>
  <c r="B166"/>
  <c r="B167" i="19"/>
  <c r="B166"/>
  <c r="B167" i="18"/>
  <c r="B166"/>
  <c r="C11" i="11"/>
  <c r="C10"/>
  <c r="C9"/>
  <c r="G11"/>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42" i="19"/>
  <c r="I143"/>
  <c r="I144"/>
  <c r="I145"/>
  <c r="I146"/>
  <c r="I147"/>
  <c r="I148"/>
  <c r="I149"/>
  <c r="I150"/>
  <c r="I151"/>
  <c r="I152"/>
  <c r="I153"/>
  <c r="I154"/>
  <c r="I155"/>
  <c r="I156"/>
  <c r="I157"/>
  <c r="I158"/>
  <c r="I159"/>
  <c r="I160"/>
  <c r="I161"/>
  <c r="I162"/>
  <c r="I163"/>
  <c r="I164"/>
  <c r="I148" i="18"/>
  <c r="I149"/>
  <c r="I150"/>
  <c r="I151"/>
  <c r="I152"/>
  <c r="I153"/>
  <c r="I154"/>
  <c r="I155"/>
  <c r="I156"/>
  <c r="I157"/>
  <c r="I158"/>
  <c r="I159"/>
  <c r="I160"/>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E11"/>
  <c r="D11"/>
  <c r="E10"/>
  <c r="E9"/>
  <c r="D10"/>
  <c r="D9"/>
  <c r="E8"/>
  <c r="D8"/>
  <c r="G8"/>
  <c r="C8" l="1"/>
  <c r="D167" i="21" l="1"/>
  <c r="D166"/>
  <c r="H165"/>
  <c r="G165"/>
  <c r="C165"/>
  <c r="I164"/>
  <c r="I163"/>
  <c r="F26" i="11" s="1"/>
  <c r="I122" i="21"/>
  <c r="I121"/>
  <c r="I120"/>
  <c r="I119"/>
  <c r="I118"/>
  <c r="I117"/>
  <c r="I116"/>
  <c r="I115"/>
  <c r="I114"/>
  <c r="I113"/>
  <c r="I112"/>
  <c r="I111"/>
  <c r="I110"/>
  <c r="I109"/>
  <c r="I108"/>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D167" i="19"/>
  <c r="D166"/>
  <c r="H165"/>
  <c r="G165"/>
  <c r="C165"/>
  <c r="F23" i="11"/>
  <c r="F22"/>
  <c r="D167" i="18"/>
  <c r="D166"/>
  <c r="H165"/>
  <c r="G165"/>
  <c r="C165"/>
  <c r="F21" i="11"/>
  <c r="F20"/>
  <c r="F27" l="1"/>
  <c r="F25"/>
  <c r="F24"/>
  <c r="I165" i="20"/>
  <c r="I165" i="21"/>
  <c r="I165" i="19"/>
  <c r="I165" i="18"/>
  <c r="H12" i="11"/>
  <c r="G12"/>
  <c r="D12"/>
  <c r="E12"/>
  <c r="I12"/>
  <c r="F11"/>
  <c r="J11"/>
  <c r="J10"/>
  <c r="F10"/>
  <c r="F9"/>
  <c r="J9"/>
  <c r="F8"/>
  <c r="J8"/>
  <c r="F7"/>
  <c r="F6"/>
  <c r="J6"/>
  <c r="F28" l="1"/>
  <c r="C12"/>
  <c r="F12"/>
  <c r="J12"/>
</calcChain>
</file>

<file path=xl/sharedStrings.xml><?xml version="1.0" encoding="utf-8"?>
<sst xmlns="http://schemas.openxmlformats.org/spreadsheetml/2006/main" count="2231" uniqueCount="631">
  <si>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</si>
  <si>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</si>
  <si>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</si>
  <si>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</si>
  <si>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</si>
  <si>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</si>
  <si>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</si>
  <si>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</si>
  <si>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</si>
  <si>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</si>
  <si>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</si>
  <si>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</si>
  <si>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</si>
  <si>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</si>
  <si>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</si>
  <si>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</si>
  <si>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</si>
  <si>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</si>
  <si>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</si>
  <si>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</si>
  <si>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</si>
  <si>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</si>
  <si>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</si>
  <si>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</si>
  <si>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</si>
  <si>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</si>
  <si>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</si>
  <si>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</si>
  <si>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</si>
  <si>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</si>
  <si>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</si>
  <si>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</si>
  <si>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</si>
  <si>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</si>
  <si>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</si>
  <si>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</si>
  <si>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</si>
  <si>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</si>
  <si>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</si>
  <si>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</si>
  <si>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</si>
  <si>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</si>
  <si>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</si>
  <si>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</si>
  <si>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</si>
  <si>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</si>
  <si>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</si>
  <si>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</si>
  <si>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</si>
  <si>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</si>
  <si>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</si>
  <si>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</si>
  <si>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</si>
  <si>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</si>
  <si>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</si>
  <si>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</si>
  <si>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</si>
  <si>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</si>
  <si>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</si>
  <si>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</si>
  <si>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</si>
  <si>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</si>
  <si>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Team 1</t>
  </si>
  <si>
    <t>Team 2</t>
  </si>
  <si>
    <t>MHT No.</t>
  </si>
  <si>
    <t>Total Number of Children in AWC &amp; School</t>
  </si>
  <si>
    <t>Summary Information</t>
  </si>
  <si>
    <t>Team wise summary Information</t>
  </si>
  <si>
    <t>Dr. Nayan moni Mohan</t>
  </si>
  <si>
    <t>Dr. Rubi  Deka</t>
  </si>
  <si>
    <t>Sanjay  Malakar</t>
  </si>
  <si>
    <t>Anita  Das</t>
  </si>
  <si>
    <t>Dr. Pankaj  Deka</t>
  </si>
  <si>
    <t>Dr.  Hrishikesh Lahkar</t>
  </si>
  <si>
    <t>Utpal  Bezbaruah</t>
  </si>
  <si>
    <t>Babita  Das</t>
  </si>
  <si>
    <r>
      <t xml:space="preserve">Plan for MHT No.
</t>
    </r>
    <r>
      <rPr>
        <sz val="8"/>
        <rFont val="Arial Narrow"/>
        <family val="2"/>
      </rPr>
      <t xml:space="preserve"> (Team 1/ Team 2)</t>
    </r>
  </si>
  <si>
    <r>
      <rPr>
        <b/>
        <sz val="10"/>
        <rFont val="Arial Narrow"/>
        <family val="2"/>
      </rPr>
      <t>Category of School</t>
    </r>
    <r>
      <rPr>
        <b/>
        <sz val="11"/>
        <rFont val="Arial Narrow"/>
        <family val="2"/>
      </rPr>
      <t xml:space="preserve">
 </t>
    </r>
    <r>
      <rPr>
        <b/>
        <sz val="8"/>
        <rFont val="Arial Narrow"/>
        <family val="2"/>
      </rPr>
      <t>(LP, UP, High, HS)</t>
    </r>
  </si>
  <si>
    <r>
      <t xml:space="preserve">Day
</t>
    </r>
    <r>
      <rPr>
        <sz val="9"/>
        <rFont val="Arial Narrow"/>
        <family val="2"/>
      </rPr>
      <t>(Eg. Mon, Tue, Wed….)</t>
    </r>
  </si>
  <si>
    <r>
      <t xml:space="preserve">Type of Vehicle required
</t>
    </r>
    <r>
      <rPr>
        <sz val="8"/>
        <rFont val="Arial Narrow"/>
        <family val="2"/>
      </rPr>
      <t>(Car/Two Wheeler/ Boat/ any other means of transport)</t>
    </r>
  </si>
  <si>
    <t>HAJO</t>
  </si>
  <si>
    <t>ASSAM</t>
  </si>
  <si>
    <t>KAMRUP  R</t>
  </si>
  <si>
    <t>KAMRUP</t>
  </si>
  <si>
    <t>PRABIN  SARMA</t>
  </si>
  <si>
    <t>KANON TALUKDAR</t>
  </si>
  <si>
    <t>HIGH</t>
  </si>
  <si>
    <t>Monday</t>
  </si>
  <si>
    <t>Wednesday</t>
  </si>
  <si>
    <t>Thurshday</t>
  </si>
  <si>
    <t>Friday</t>
  </si>
  <si>
    <t>ME</t>
  </si>
  <si>
    <t>LP</t>
  </si>
  <si>
    <t>BANGALPARA L.P.SCHOOL</t>
  </si>
  <si>
    <t>Bhabananda Thakuria
9435558876</t>
  </si>
  <si>
    <t>RATANPUR</t>
  </si>
  <si>
    <t>RATANPUR L.P.SCHOOL</t>
  </si>
  <si>
    <t>18060501205</t>
  </si>
  <si>
    <t>Najrul islam
9859290730</t>
  </si>
  <si>
    <t>SASTARGHAT BALIKA L.P.SCHOOL</t>
  </si>
  <si>
    <t>kusuma khatun
8253965647</t>
  </si>
  <si>
    <t>1049 NO TAPABARI  L.P.SCHOOL</t>
  </si>
  <si>
    <t>Abdul Based
9957632329</t>
  </si>
  <si>
    <t>05-10-2018
6-10-2018</t>
  </si>
  <si>
    <t>Friday
Saturday</t>
  </si>
  <si>
    <t>2 NO BHELKOR L.P.SCHOOL</t>
  </si>
  <si>
    <t>SAYED  ALI
9401381887</t>
  </si>
  <si>
    <t>2 NO BHELKOR PUB L.P.SCHOOL</t>
  </si>
  <si>
    <t>18060507305</t>
  </si>
  <si>
    <t>Kurban Ali Saikia
9577263288</t>
  </si>
  <si>
    <t>Tuesday</t>
  </si>
  <si>
    <t>HABLAKHA HANAPARA BARLUITPER M.E.MADRASA</t>
  </si>
  <si>
    <t>Muksed Ali
9859220288</t>
  </si>
  <si>
    <t>SORABORI</t>
  </si>
  <si>
    <t>11-10-2018
12-10-2018
13-10-2018</t>
  </si>
  <si>
    <t>Thurshday
Friday
Saturday</t>
  </si>
  <si>
    <t>UTTAR KAMRUP ANCHALIK HIGH SCHOOL</t>
  </si>
  <si>
    <t>18060506205</t>
  </si>
  <si>
    <t>Sayed Aahibuddin Ahmed
9854922562</t>
  </si>
  <si>
    <t>SORABORI BALAPARA LP SCHOOL</t>
  </si>
  <si>
    <t>18060505709</t>
  </si>
  <si>
    <t>Hadayat ullah
8822201073</t>
  </si>
  <si>
    <t>DADARA  JUNIOR BASIC SCHOOL</t>
  </si>
  <si>
    <t>Suren Deka
9678779939</t>
  </si>
  <si>
    <t>DADARA</t>
  </si>
  <si>
    <t>Saturday</t>
  </si>
  <si>
    <t>DA BARNI L.P.SCHOOL</t>
  </si>
  <si>
    <t>18060506105</t>
  </si>
  <si>
    <t>Azgar Ali
9864990998</t>
  </si>
  <si>
    <t>BARNI</t>
  </si>
  <si>
    <t>BIPODAR CHAR L.P.SCHOOL</t>
  </si>
  <si>
    <t xml:space="preserve"> 180605144 01</t>
  </si>
  <si>
    <t>Anowar Begum
9613321123</t>
  </si>
  <si>
    <t>KARIBIL  L.P. SCHOOL</t>
  </si>
  <si>
    <t>18060505512</t>
  </si>
  <si>
    <t>Aisul Haque
9864501583</t>
  </si>
  <si>
    <t>KHOPANIKUCHI</t>
  </si>
  <si>
    <t xml:space="preserve">Friday
</t>
  </si>
  <si>
    <t>KHOPANIKUCHI NIJRAPAR L.P.SCHOOL</t>
  </si>
  <si>
    <t>18060505509</t>
  </si>
  <si>
    <t>Sufia khanom
9859250029</t>
  </si>
  <si>
    <t xml:space="preserve">3 No SONIADI MELKIPARA  LPSCHOOL </t>
  </si>
  <si>
    <t>18060506006</t>
  </si>
  <si>
    <t>Kamaruddin Ahmed
9577247254</t>
  </si>
  <si>
    <t>SONIADI</t>
  </si>
  <si>
    <t>KHOPANIKUCHI  JANARPAR L.P.SCHOOL</t>
  </si>
  <si>
    <t>18060505506</t>
  </si>
  <si>
    <t>Hasmat Ali
9854304476</t>
  </si>
  <si>
    <t>SONIADI SORABARI L.P.SCHOOL</t>
  </si>
  <si>
    <t>Gopal Ali
9854705212</t>
  </si>
  <si>
    <t>CHARIATPUR L.P.SCHOOL</t>
  </si>
  <si>
    <t>Jonali Baishya
9577228056</t>
  </si>
  <si>
    <t>MANAHKUCHI</t>
  </si>
  <si>
    <t>1 NO BHELKOR BOYS L.P.SCHOOL</t>
  </si>
  <si>
    <t>18060505002</t>
  </si>
  <si>
    <t>Samser Ali
9854705648</t>
  </si>
  <si>
    <t>1 NO BHELKOR GIRLS  L.P.SCHOOL</t>
  </si>
  <si>
    <t>18060505001</t>
  </si>
  <si>
    <t>Faizur Rahman
8723068772</t>
  </si>
  <si>
    <t>B.T.R.C.S  ME MADRASA</t>
  </si>
  <si>
    <t>Sahjahan Ali
9854327785</t>
  </si>
  <si>
    <t>04-10-2018
5-10-2018</t>
  </si>
  <si>
    <t>Thurshday
Friday</t>
  </si>
  <si>
    <t>CHATLABARI L.P.SCHOOL</t>
  </si>
  <si>
    <t>18060512502</t>
  </si>
  <si>
    <t>Maksed  Ali
9859333914</t>
  </si>
  <si>
    <t>SIDDIK ALI HIGH SCHOOL</t>
  </si>
  <si>
    <t>kulsum Ahmed
9508833161</t>
  </si>
  <si>
    <t xml:space="preserve">Tuesday </t>
  </si>
  <si>
    <t>BARSALI GIRLS M.E. MADRASA</t>
  </si>
  <si>
    <t>18060507302</t>
  </si>
  <si>
    <t>Abdul kader
9957269566</t>
  </si>
  <si>
    <t xml:space="preserve"> 1 NO  BHELKOR  NAVAJYOTI  LP SCHOOL</t>
  </si>
  <si>
    <t>18060505009</t>
  </si>
  <si>
    <t>Nawab Ali
9854697931</t>
  </si>
  <si>
    <t>BARAMBOI ANCHALIK GIRLS HIGH SCHOOL</t>
  </si>
  <si>
    <t>18060504116</t>
  </si>
  <si>
    <t>Dalimi Das
8638568946</t>
  </si>
  <si>
    <t>BARAMBOI</t>
  </si>
  <si>
    <t>KETEKIBARI  BALAK L.P.SCHOOL</t>
  </si>
  <si>
    <t>18060503705</t>
  </si>
  <si>
    <t>Khasnur Ali
9957111471</t>
  </si>
  <si>
    <t>MOKHANIA NADIAPAR L.P.SCHOOL</t>
  </si>
  <si>
    <t>Qutubuddin Ahmed
8486442021</t>
  </si>
  <si>
    <t>UKHURA</t>
  </si>
  <si>
    <t>534 NO BAR KHALIHAMARI L.P.SCHOOL</t>
  </si>
  <si>
    <t>Chand Mahammad Ali
8399859041</t>
  </si>
  <si>
    <t>SANIADI CHAKLAPA L.P.SCHOOL</t>
  </si>
  <si>
    <t>18060500609</t>
  </si>
  <si>
    <t>Abdul kader
8486739596</t>
  </si>
  <si>
    <t>BARUABARI</t>
  </si>
  <si>
    <t>BARUABARI  L.P.SCHOOL</t>
  </si>
  <si>
    <t>18060505407</t>
  </si>
  <si>
    <t>Sayada Hasnara Begum
8822416552</t>
  </si>
  <si>
    <t>DALOITOLA L.P.SCHOOL</t>
  </si>
  <si>
    <t>Islamuddin Ahmed
7662809790</t>
  </si>
  <si>
    <t>22-10-2018
23-10-2018</t>
  </si>
  <si>
    <t>Monday
Tuesday</t>
  </si>
  <si>
    <t>KOWARPUR ADARSHA M.E.MADRASA</t>
  </si>
  <si>
    <t>18060502607</t>
  </si>
  <si>
    <t>Baharul Islam
9101432990</t>
  </si>
  <si>
    <t>KOWARPUR</t>
  </si>
  <si>
    <t>UTTAR AKADI L.P.SCHOOL</t>
  </si>
  <si>
    <t>1806'0500910</t>
  </si>
  <si>
    <t>Sarifuddin ahmed
8822620160</t>
  </si>
  <si>
    <t>GOSAIKHAT L.P.SCHOOL</t>
  </si>
  <si>
    <t>18060500601</t>
  </si>
  <si>
    <t>Nur Mahammad Ali
8724001470</t>
  </si>
  <si>
    <t>HIDALBARI L.P.SCHOOL</t>
  </si>
  <si>
    <t>18060511201</t>
  </si>
  <si>
    <t>Monmohan Choudhoury
8011886656</t>
  </si>
  <si>
    <t>JAPIA</t>
  </si>
  <si>
    <t>HATIPUTI JANORPAR L.P.SCHOOL</t>
  </si>
  <si>
    <t xml:space="preserve"> UTTAR HAJO ANCHALIK GIRLS M.E.SCHOOL</t>
  </si>
  <si>
    <t>18060501108</t>
  </si>
  <si>
    <t>Md.Majibur Rahman
8876722074</t>
  </si>
  <si>
    <t>Dhaneswar Das
8011869362</t>
  </si>
  <si>
    <t>DIHINA</t>
  </si>
  <si>
    <t>PACHIM DIHINA LP SCHOOL</t>
  </si>
  <si>
    <t>Aniruddha Das
8011888026</t>
  </si>
  <si>
    <t>2 NO HELASA TRIBAL L.P.SCHOOL</t>
  </si>
  <si>
    <t>Nausad  Ali
9678676473</t>
  </si>
  <si>
    <t>BURAGOHAINTHAN</t>
  </si>
  <si>
    <t>KULHATI</t>
  </si>
  <si>
    <t>BAHANA</t>
  </si>
  <si>
    <t>AKADI</t>
  </si>
  <si>
    <t>BAGTA</t>
  </si>
  <si>
    <t>RAJABAZAR</t>
  </si>
  <si>
    <t>BAS  MADRASA  H.S. SCHOOL</t>
  </si>
  <si>
    <t>HSS</t>
  </si>
  <si>
    <t>Altaf Hussain
9864321420</t>
  </si>
  <si>
    <t>1-11-2018
2-11-2018
3-11-2018</t>
  </si>
  <si>
    <t>NATUN RAMDIA L.P.SCHOOL</t>
  </si>
  <si>
    <t>Rufia  Begum
9577314868</t>
  </si>
  <si>
    <t>RAMDIA</t>
  </si>
  <si>
    <t>DADARA H.SC. SCHOOL</t>
  </si>
  <si>
    <t>Geeta Devi
9435340420</t>
  </si>
  <si>
    <t>8-11-2018
9-11-2018</t>
  </si>
  <si>
    <t xml:space="preserve">Thurshday
Friday
</t>
  </si>
  <si>
    <t>BAMUNBORI L.P.SCHOOL</t>
  </si>
  <si>
    <t>Md.Safiqur Rahman
9613512645</t>
  </si>
  <si>
    <t>ROWMARI</t>
  </si>
  <si>
    <t>BAUSHI L.P.SCHOOL</t>
  </si>
  <si>
    <t>Anil chandra Das
7577054289</t>
  </si>
  <si>
    <t>KULHATI KONADIA L.P.SCHOOL</t>
  </si>
  <si>
    <t>Anima ojah Das
7578890036</t>
  </si>
  <si>
    <t>DAMDAMA H.S. SCHOOL</t>
  </si>
  <si>
    <t>Buluprava  das
9706576454</t>
  </si>
  <si>
    <t>DAMDAMA</t>
  </si>
  <si>
    <t>14-11-2018
15-11-2018
16-11-2018
17-11-2018</t>
  </si>
  <si>
    <t>Wednesday
Thurshday
Friday
Saturday</t>
  </si>
  <si>
    <t>HAJO S.B.S.K.R. H.S. SCHOOL</t>
  </si>
  <si>
    <t>Dipak kakati
9401650648</t>
  </si>
  <si>
    <t>19-11-2018
20-11-2018
21-11-2018
22-11-2018</t>
  </si>
  <si>
    <t xml:space="preserve">Monday
Tuesday
Wednesday
Thurshday
</t>
  </si>
  <si>
    <t>BARAMBOI  H.S.SCHOOL</t>
  </si>
  <si>
    <t>Bakhtar Hussain saikia
9954660064</t>
  </si>
  <si>
    <t>26-11-2018
27-11-2018
28-11-2018
29-11-2018</t>
  </si>
  <si>
    <t xml:space="preserve">Monday
tuesday
Wednesday
Thurshday
</t>
  </si>
  <si>
    <t>RAMDIA H.S  SCHOOL</t>
  </si>
  <si>
    <t>Trolokya  Deka
9854766722</t>
  </si>
  <si>
    <t>30-11-2018
1-12-2018</t>
  </si>
  <si>
    <t>AKADI KANDERPAR  L.P.SCHOOL</t>
  </si>
  <si>
    <t>Rehena Begum
7575941060</t>
  </si>
  <si>
    <t>AKADI L.P.SCHOOL</t>
  </si>
  <si>
    <t>Ajijur Rahman
7035914836</t>
  </si>
  <si>
    <t xml:space="preserve"> 2  NO AKADI  LP SCHOOL</t>
  </si>
  <si>
    <t>Azizur Rahman
9613971446</t>
  </si>
  <si>
    <t>1 NO KHOPANIKUCHI</t>
  </si>
  <si>
    <t>KHOPANIKUCHI MAJORSUPA</t>
  </si>
  <si>
    <t>KHOPANIKUCHI JANORPAR</t>
  </si>
  <si>
    <t>Haslima Ahmeda
9864722604</t>
  </si>
  <si>
    <t>Ayesa khanom
8876308990</t>
  </si>
  <si>
    <t>Diljan Begum
9508609721</t>
  </si>
  <si>
    <t>KHOPANIKUCHI PACHIM JANORPAR</t>
  </si>
  <si>
    <t>Mamtaz Bhuyan
8720980352</t>
  </si>
  <si>
    <t>BARNI SANTIPUR</t>
  </si>
  <si>
    <t>Alimon Nessa
9864389833</t>
  </si>
  <si>
    <t>BARNI  FAKIRSUPA</t>
  </si>
  <si>
    <t>BARNI NA PARA</t>
  </si>
  <si>
    <t>Jaharun  Begum
9854121719</t>
  </si>
  <si>
    <t>Nilima Begum
9957545609</t>
  </si>
  <si>
    <t>BARNI DOLOI SUPA</t>
  </si>
  <si>
    <t>Monowara Begum
9085550804</t>
  </si>
  <si>
    <t xml:space="preserve">BARNI PUKHURIBARI </t>
  </si>
  <si>
    <t>Hasna Begum
9707341811</t>
  </si>
  <si>
    <t>DAKHIN BARNI</t>
  </si>
  <si>
    <t>Firoja Begum
7662095447</t>
  </si>
  <si>
    <t>SONIADI SURIPARA</t>
  </si>
  <si>
    <t>SONIADI HABLAKHA BORILAPAR</t>
  </si>
  <si>
    <t>Anjuwara Begum
8753010533</t>
  </si>
  <si>
    <t>Hamijan Begum
9854857295</t>
  </si>
  <si>
    <t>SONIADI BELOGORI</t>
  </si>
  <si>
    <t>Anjuwara Parbin
9859143641</t>
  </si>
  <si>
    <t xml:space="preserve"> SONIADI MELKI PARA </t>
  </si>
  <si>
    <t>SONIADI BIHDIA</t>
  </si>
  <si>
    <t>Mayur Nessa
9085579585</t>
  </si>
  <si>
    <t>Suria Begum
9859878284</t>
  </si>
  <si>
    <t>BULLUT JANORPAR</t>
  </si>
  <si>
    <t>NATUN SORABORI</t>
  </si>
  <si>
    <t>Arifa khatun
9132384375</t>
  </si>
  <si>
    <t>Mamtaz Akhtara
9854327511</t>
  </si>
  <si>
    <t>1 NO NATUN SORABORI</t>
  </si>
  <si>
    <t>Sahera khatun
7035204581</t>
  </si>
  <si>
    <t>2NO NATUN SORABORI</t>
  </si>
  <si>
    <t>Rukia khatun
7896328046</t>
  </si>
  <si>
    <t>SORABARI BILPAR</t>
  </si>
  <si>
    <t>SORABORI BILPAR BALASUPA</t>
  </si>
  <si>
    <t>Nur banu khatun
9678584584</t>
  </si>
  <si>
    <t xml:space="preserve">
Afia begum
7575947259
</t>
  </si>
  <si>
    <t xml:space="preserve">HABLAKHA  </t>
  </si>
  <si>
    <t>HABLAKHA NADIR PAR</t>
  </si>
  <si>
    <t>Paduli Baishya
9508914661</t>
  </si>
  <si>
    <t>saleha Begum
7399366385</t>
  </si>
  <si>
    <t>HABLAKHA</t>
  </si>
  <si>
    <t>KATHAL GHUPA</t>
  </si>
  <si>
    <t>Mina Das
8721879944</t>
  </si>
  <si>
    <t>Nilima khatun
9508830761</t>
  </si>
  <si>
    <t>2 NO RATANPUR</t>
  </si>
  <si>
    <t>Farida khatun
9864417921</t>
  </si>
  <si>
    <t>2 NO BHELKOR BADALPOKA</t>
  </si>
  <si>
    <t>Nurbhanu Begum
9613112791</t>
  </si>
  <si>
    <t>DAKHIN BANGALPARA</t>
  </si>
  <si>
    <t>Abida Begum
9613444068</t>
  </si>
  <si>
    <t>2 NO SASTER NATUN RAMDIA</t>
  </si>
  <si>
    <t>Firoja Begum
9577793070</t>
  </si>
  <si>
    <t xml:space="preserve">1 NO PUB BHELKOR </t>
  </si>
  <si>
    <t>Meherun nessa
8822091069</t>
  </si>
  <si>
    <t>2 NO BHELKOR MAZOR CHUPA</t>
  </si>
  <si>
    <t>Hafiza Begum
9707931105</t>
  </si>
  <si>
    <t>1 NO BHELKOR MAJOR SUPA</t>
  </si>
  <si>
    <t xml:space="preserve">BANGALPARA  </t>
  </si>
  <si>
    <t>Sufia khatun
8254803070</t>
  </si>
  <si>
    <t>BANGALPARA</t>
  </si>
  <si>
    <t>1 NO NADIA</t>
  </si>
  <si>
    <t>2 NO NADIA</t>
  </si>
  <si>
    <t>Meherun Nessa Begum
7662885278</t>
  </si>
  <si>
    <t>Khiroda Das
9957882265</t>
  </si>
  <si>
    <t>UJANKURI</t>
  </si>
  <si>
    <t xml:space="preserve">BRAHMANPARA </t>
  </si>
  <si>
    <t>HAHDIA</t>
  </si>
  <si>
    <t>Ranju Chakrabarti
8876932916</t>
  </si>
  <si>
    <t>Pranati Baishya
9508591155</t>
  </si>
  <si>
    <t>1 NO MUSLIMPARA</t>
  </si>
  <si>
    <t>2 NO MUSLIMPARA</t>
  </si>
  <si>
    <t>Monowara Begum
9613946388</t>
  </si>
  <si>
    <t>Eliza Begum
7035620712</t>
  </si>
  <si>
    <t>BHAKUAMARI SASTER</t>
  </si>
  <si>
    <t>Jintiara Begum
9854028158</t>
  </si>
  <si>
    <t>2 NO SASTER GENDHELITARI</t>
  </si>
  <si>
    <t>NA- SASTER</t>
  </si>
  <si>
    <t>CHOUDHOURIPARA</t>
  </si>
  <si>
    <t>Anima kalita
9957769466</t>
  </si>
  <si>
    <t>kalpana deka
7399726842</t>
  </si>
  <si>
    <t>Ashima patowari
9127266211</t>
  </si>
  <si>
    <t>2 NO GENDHELITARI HIRAPARA</t>
  </si>
  <si>
    <t>GENDHELITARI HIRAPARA</t>
  </si>
  <si>
    <t>Anita Das
8486479056</t>
  </si>
  <si>
    <t>Nilima khatun
7399429312</t>
  </si>
  <si>
    <t>SASTER</t>
  </si>
  <si>
    <t>202 NO BARBAKRA LAHKARPARA</t>
  </si>
  <si>
    <t>2 NO BARBAKRA</t>
  </si>
  <si>
    <t>Annaprabha kalita
9508013633</t>
  </si>
  <si>
    <t>Ritamoni Lahkar
9613966918</t>
  </si>
  <si>
    <t>Lakhi Deka
9508659381</t>
  </si>
  <si>
    <t>MADHYA NAMPARA</t>
  </si>
  <si>
    <t>2 NO BHATINAMPARA</t>
  </si>
  <si>
    <t>Utsabi Deka
8403003641</t>
  </si>
  <si>
    <t>Anita Das
9706902575</t>
  </si>
  <si>
    <t>PUB NAMPARA</t>
  </si>
  <si>
    <t>BHATINAMPARA</t>
  </si>
  <si>
    <t>Suniti  Deka
8876311053</t>
  </si>
  <si>
    <t>Basanti Deka
7578069854</t>
  </si>
  <si>
    <t>2 NO KOWARPUR</t>
  </si>
  <si>
    <t>Jahanara khatun
8473061773</t>
  </si>
  <si>
    <t>DAKHIN  SINGRA</t>
  </si>
  <si>
    <t>1 NO KOWARPUR</t>
  </si>
  <si>
    <t>Nila Bala Das
9859801880</t>
  </si>
  <si>
    <t xml:space="preserve">DAKHIN SINGRA  </t>
  </si>
  <si>
    <t>Rita malakar
9864920850</t>
  </si>
  <si>
    <t>Monowra Begum
9854610604</t>
  </si>
  <si>
    <t>DAKHIN SINGRA KANDARPAR</t>
  </si>
  <si>
    <t>Rasida Begum
8751964415</t>
  </si>
  <si>
    <t>KOWARPUR BALA SUPA</t>
  </si>
  <si>
    <t>Monija Begum
9678998348</t>
  </si>
  <si>
    <t>KOWARPUR KARIBIL SUPA</t>
  </si>
  <si>
    <t>Anowara Begum
9854670525</t>
  </si>
  <si>
    <t>DAKHIN SINGRA NEW (Balatari)</t>
  </si>
  <si>
    <t>BIJULIGHAT</t>
  </si>
  <si>
    <t>Anju Malakar
9954590948</t>
  </si>
  <si>
    <t>Nilima kalita
9577267446</t>
  </si>
  <si>
    <t>1 NO BHELKOR</t>
  </si>
  <si>
    <t>Rahima khatun
9854393754</t>
  </si>
  <si>
    <t>2 NO BHELKOR</t>
  </si>
  <si>
    <t>Mabida Begum
9854416026</t>
  </si>
  <si>
    <t>1/2 SOLMARI</t>
  </si>
  <si>
    <t>Rahina khatun
9854946307</t>
  </si>
  <si>
    <t xml:space="preserve"> SATALABARI</t>
  </si>
  <si>
    <t>Ahatun nessa
8011593416</t>
  </si>
  <si>
    <t>2 NO SATALA BARI</t>
  </si>
  <si>
    <t>Alpana Begum
7578062210</t>
  </si>
  <si>
    <t>BANGALPARA CHAR</t>
  </si>
  <si>
    <t>Mehrun Nessa
9577190698</t>
  </si>
  <si>
    <t>17-01-2019
18-1-2019
19-1-2019</t>
  </si>
  <si>
    <t xml:space="preserve">BARSALI HATHKHOLA HIGH SCHOOL 
</t>
  </si>
  <si>
    <t>Chand Mahammad Ali
9859713228</t>
  </si>
  <si>
    <t>18060500607</t>
  </si>
  <si>
    <t>18060500516</t>
  </si>
  <si>
    <t>18060504107</t>
  </si>
  <si>
    <t>18060510507</t>
  </si>
  <si>
    <t>18060513801</t>
  </si>
  <si>
    <t>18060503501</t>
  </si>
  <si>
    <t>18060500902</t>
  </si>
  <si>
    <t>18060500911</t>
  </si>
  <si>
    <t>18060500901</t>
  </si>
  <si>
    <t>HIRAJANI AKADI DAKHIN SINGRA ME SCHOOL</t>
  </si>
  <si>
    <t>Abdur Rasid
9854931735</t>
  </si>
  <si>
    <t>AKADI NADIPAR LP SCHOOL</t>
  </si>
  <si>
    <t>18060500907</t>
  </si>
  <si>
    <t>Kashem Ali
9854412125</t>
  </si>
  <si>
    <t>354 NO BHOMARBARI L.P.SCHOOL</t>
  </si>
  <si>
    <t>BHOMARBORI H.A.ME.SCHOOL</t>
  </si>
  <si>
    <t>18060500802</t>
  </si>
  <si>
    <t>Madan Biswachi
9401032505</t>
  </si>
  <si>
    <t>Niren ch.Malakar
9864840379</t>
  </si>
  <si>
    <t>AKADI ME SCHOOL</t>
  </si>
  <si>
    <t>Hementa  Deka
9435543851</t>
  </si>
  <si>
    <t>AKADI  L.P.SCHOOL</t>
  </si>
  <si>
    <t>Sarat ch. Das
9577259971</t>
  </si>
  <si>
    <t>MADHYA AKADI  LP SCHOOL</t>
  </si>
  <si>
    <t>AKADI KATAJAN BALIKA LP SCHOOL</t>
  </si>
  <si>
    <t>18060500908</t>
  </si>
  <si>
    <t>18060500909</t>
  </si>
  <si>
    <t>Basir Ali
9854804969</t>
  </si>
  <si>
    <t>Hafijur Rahman
7399391879</t>
  </si>
  <si>
    <t xml:space="preserve">BAGTA B.S. HIGH SCHOOL 
</t>
  </si>
  <si>
    <t>Nripen sarma
8876020486</t>
  </si>
  <si>
    <t>BAGTA SARBAJANIN L.P.SCHOOL</t>
  </si>
  <si>
    <t>BAGTA  DHOPARTAL L.P.SCHOOL</t>
  </si>
  <si>
    <t>18060500701</t>
  </si>
  <si>
    <t>18060500702</t>
  </si>
  <si>
    <t>Pradip ch. Kalita
8011371227</t>
  </si>
  <si>
    <t>Digambar  Das
9859034391</t>
  </si>
  <si>
    <t>BAGTA BALIKA L.P.SCHOOL</t>
  </si>
  <si>
    <t>1806'0500704</t>
  </si>
  <si>
    <t>Paresh ch.Das
7662963680</t>
  </si>
  <si>
    <t>PACHIM  BAGTA GIRLS M.E.SCHOOL</t>
  </si>
  <si>
    <t>PACHIM BAGTA L.P.SCHOOL</t>
  </si>
  <si>
    <t>18060500801</t>
  </si>
  <si>
    <t>Basuram Das
9859094284</t>
  </si>
  <si>
    <t>Kameleswar Medhi
9957235735</t>
  </si>
  <si>
    <t>BAGTA RAMKRISHNA L.P.SCHOOL</t>
  </si>
  <si>
    <t>SATDOLA DUKHUTIMUKH  L.P.SCHOOL</t>
  </si>
  <si>
    <t>Harendra nath kalita
8486171238</t>
  </si>
  <si>
    <t>Madhav Malakar
8486161388</t>
  </si>
  <si>
    <t>PUB SATDOLA L.P.SCHOOL</t>
  </si>
  <si>
    <t>LAKHAITARA  BALIKA L.P.SCHOOL</t>
  </si>
  <si>
    <t>18060502306</t>
  </si>
  <si>
    <t>18060500807</t>
  </si>
  <si>
    <t>Hemchandra Das
9854256595</t>
  </si>
  <si>
    <t>Bhaben Das
8724083573</t>
  </si>
  <si>
    <t>HIRAJENI  L.P.SCHOOL</t>
  </si>
  <si>
    <t>18060508501</t>
  </si>
  <si>
    <t>Sayed Liakat Ali
9859730437</t>
  </si>
  <si>
    <t>RAJABAZAR BALIKA L.P.SCHOOL</t>
  </si>
  <si>
    <t>Tapan Malakar
8254861352</t>
  </si>
  <si>
    <t>SATDOLA GORJANPAR L.P.SCHOOL</t>
  </si>
  <si>
    <t>18060502307</t>
  </si>
  <si>
    <t>Afazuddin Ahmed
9508131435</t>
  </si>
  <si>
    <t>RAJABAZAR THAKURIA SUPA L.P.SCHOOL</t>
  </si>
  <si>
    <t>HOJI BORKOTULLAH L.P.SCHOOL</t>
  </si>
  <si>
    <t>18060505605</t>
  </si>
  <si>
    <t>Rameswar Boro
9864764896</t>
  </si>
  <si>
    <t>Amanullah saikia
9577044981
9085807258</t>
  </si>
  <si>
    <t>RAJABAZAR  BALAK  L.P.SCHOOL</t>
  </si>
  <si>
    <t>18060505604</t>
  </si>
  <si>
    <t>Kushal kumar Das
9864816298</t>
  </si>
  <si>
    <t>SAIKIAPARA L.P.SCHOOL</t>
  </si>
  <si>
    <t>Harakanta Bezbaruah
9577263301</t>
  </si>
  <si>
    <t>BISHNU RABHA  L.P.SCHOOL</t>
  </si>
  <si>
    <t>18060500706</t>
  </si>
  <si>
    <t>Prafulla Patowary
9678749478</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</si>
  <si>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</si>
  <si>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</si>
  <si>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Nirala Das</t>
  </si>
  <si>
    <t>RINA BEGUM</t>
  </si>
  <si>
    <t>Ganga Das</t>
  </si>
  <si>
    <t>Rina Bala das</t>
  </si>
  <si>
    <t>Malabika Kalita</t>
  </si>
  <si>
    <t>Minati Das</t>
  </si>
  <si>
    <t>Mira Baishya</t>
  </si>
  <si>
    <t>Pratima Kalita</t>
  </si>
  <si>
    <t>Runjuma Begum</t>
  </si>
  <si>
    <t>Uru Bala Das</t>
  </si>
  <si>
    <t>Gitima Kalita</t>
  </si>
  <si>
    <t xml:space="preserve"> Kanika Das</t>
  </si>
  <si>
    <t>Junu Malakar</t>
  </si>
  <si>
    <t>Rejina Begum</t>
  </si>
  <si>
    <t>Rufia khatun</t>
  </si>
  <si>
    <t>Rita Rani Malakar</t>
  </si>
  <si>
    <t>Nilima Begum</t>
  </si>
  <si>
    <t>Nirada Kalita</t>
  </si>
  <si>
    <t>Anjuma Begum</t>
  </si>
  <si>
    <t>Basiran Nessa</t>
  </si>
  <si>
    <t>Mina Das</t>
  </si>
  <si>
    <t>Rina Malakar</t>
  </si>
  <si>
    <t>Sabjan Begum</t>
  </si>
  <si>
    <t>Nazuma Ara Begum</t>
  </si>
  <si>
    <t>Anita Baishya</t>
  </si>
  <si>
    <t>Renu Bala Das</t>
  </si>
  <si>
    <t>Anita Malakar</t>
  </si>
  <si>
    <t>Minakshi Kalita</t>
  </si>
  <si>
    <t xml:space="preserve"> Minu Kalita</t>
  </si>
  <si>
    <t>Sarbeswari Thakuria</t>
  </si>
  <si>
    <t>Renu Rajbanshi</t>
  </si>
  <si>
    <t>Pranita Nath</t>
  </si>
  <si>
    <t>Debajani Das</t>
  </si>
  <si>
    <t xml:space="preserve"> PRAMILA DAS</t>
  </si>
  <si>
    <t>Nijara Das</t>
  </si>
  <si>
    <t>Manju das</t>
  </si>
  <si>
    <t>Nijara Talukdar</t>
  </si>
  <si>
    <t>Marjina Begum</t>
  </si>
  <si>
    <t>Kabita Phukan</t>
  </si>
  <si>
    <t>Ganga Bharali</t>
  </si>
  <si>
    <t>Rita Das</t>
  </si>
  <si>
    <t>Faijun Nessa Begum</t>
  </si>
  <si>
    <t>Sabita Talukdar</t>
  </si>
  <si>
    <t>BIMALA KHATUN</t>
  </si>
  <si>
    <t>SEHNAJ BEGUM</t>
  </si>
  <si>
    <t>FARIDA BEGUM</t>
  </si>
  <si>
    <t>SAMELA KHATUN</t>
  </si>
  <si>
    <t>HASINA BEGUM</t>
  </si>
  <si>
    <t>NURNEHAR  BEGUM</t>
  </si>
  <si>
    <t>CHARU BAISHYA</t>
  </si>
  <si>
    <t>MINA DAS</t>
  </si>
  <si>
    <t>BINU BEGUM</t>
  </si>
  <si>
    <t>HARIMATI  BANIA</t>
  </si>
  <si>
    <t>MAZEDA KHATUN</t>
  </si>
  <si>
    <t>MOFIJAN BIBI</t>
  </si>
  <si>
    <t>RINJUMA  BEGUM</t>
  </si>
  <si>
    <t>DILZAN BEGUM</t>
  </si>
  <si>
    <t>ROUSANARA BEGUM</t>
  </si>
  <si>
    <t>KARIMAN  NESSA</t>
  </si>
  <si>
    <t>MARJINA BEGUM</t>
  </si>
  <si>
    <t>ASIDA BEGUM</t>
  </si>
  <si>
    <t>BHARATI  BHARALI</t>
  </si>
  <si>
    <t>MARIYAM BEGUM</t>
  </si>
  <si>
    <t>RENU PATOWARY</t>
  </si>
  <si>
    <t>ELIMA BEGUM</t>
  </si>
  <si>
    <t>GOLAPI KHATUN</t>
  </si>
  <si>
    <t>BIRAJA KALITA</t>
  </si>
  <si>
    <t>MIRIKUN  NESSA</t>
  </si>
  <si>
    <t>RAMENA BIBI</t>
  </si>
  <si>
    <t>ISMITARA PARBIN</t>
  </si>
  <si>
    <t>ALOKA  BIBI</t>
  </si>
  <si>
    <t>JAYRUN  NESSA</t>
  </si>
  <si>
    <t>AMINA BEGUM</t>
  </si>
  <si>
    <t>NILIMA KHATUN</t>
  </si>
  <si>
    <t>ANJALI DAS</t>
  </si>
  <si>
    <t>MALLIKA DAS</t>
  </si>
  <si>
    <t xml:space="preserve">NURUN NESSA  </t>
  </si>
  <si>
    <t>ROBIJAN BEGUM</t>
  </si>
  <si>
    <t>MARAMI  MEDHI</t>
  </si>
  <si>
    <t>NIRMALI  BARMAN</t>
  </si>
  <si>
    <t>SAJIA BIBI</t>
  </si>
  <si>
    <t>NURUN NESSA BIBI</t>
  </si>
  <si>
    <t>BINA  MALAKAR</t>
  </si>
  <si>
    <t>DIPA  DAS</t>
  </si>
  <si>
    <t>DIPALI  CHOUDHURY</t>
  </si>
  <si>
    <t>SUFIWARA BEGUM</t>
  </si>
  <si>
    <t>MINU  BARMAN</t>
  </si>
  <si>
    <t>ANIMA  DAS</t>
  </si>
  <si>
    <t>PARUL DAS</t>
  </si>
  <si>
    <t>ANITA MALAKAR</t>
  </si>
  <si>
    <t>SUNITI MEDHI</t>
  </si>
  <si>
    <t>AMINA  BIBI</t>
  </si>
  <si>
    <t>RUMI BEGUM</t>
  </si>
  <si>
    <t>RAMENA BEGUM</t>
  </si>
  <si>
    <t>DILJAN CHOUDHURY</t>
  </si>
  <si>
    <t>HAJIRA BEGUM</t>
  </si>
  <si>
    <t>MORIOM BEGUM</t>
  </si>
  <si>
    <t>JAITUN NESSA</t>
  </si>
  <si>
    <t>JAHANARA BEGUM</t>
  </si>
  <si>
    <t>KHAIRUN NESSA</t>
  </si>
  <si>
    <t>FIRUJA KHATUN</t>
  </si>
  <si>
    <t>CHANBHANU BEGUM</t>
  </si>
  <si>
    <t>NILAMATI  KALITA</t>
  </si>
  <si>
    <t>RAJU DAS</t>
  </si>
  <si>
    <t>RAMENA  BEGUM</t>
  </si>
  <si>
    <t>TAJIMA BEGUM</t>
  </si>
  <si>
    <t>JAMBABATI  DEKA</t>
  </si>
  <si>
    <t>DIPALI KALITA</t>
  </si>
  <si>
    <t>AITUN NESSA</t>
  </si>
  <si>
    <t>MANOWARA BIBI</t>
  </si>
  <si>
    <t>MAZEDA  BIBI</t>
  </si>
  <si>
    <t>TARABANU BEGUM</t>
  </si>
  <si>
    <t>MAMTAJ PARBIN</t>
  </si>
  <si>
    <t>AMBIA  BEGUM</t>
  </si>
  <si>
    <t>MARAMI DAS</t>
  </si>
  <si>
    <t>TAHMINA BEGUM</t>
  </si>
  <si>
    <t>SAHIDA BEGUM</t>
  </si>
  <si>
    <t>NURIYA BEGUM</t>
  </si>
  <si>
    <t>MANJUWARA BEGUM</t>
  </si>
  <si>
    <t>DALIMI DAS</t>
  </si>
  <si>
    <t>RASHMI DAS</t>
  </si>
  <si>
    <t>MIRA DAS</t>
  </si>
  <si>
    <t>NIRUPAMA  DAS</t>
  </si>
  <si>
    <t>2 NO SATDOLA</t>
  </si>
  <si>
    <t>POTANI GOPALARTHAN</t>
  </si>
  <si>
    <t>Anju Begum
9864756337</t>
  </si>
  <si>
    <t>SATDOLA</t>
  </si>
  <si>
    <t>Rijumoni Bhuyan
9954704763</t>
  </si>
  <si>
    <t xml:space="preserve">HAJO </t>
  </si>
  <si>
    <t>1 NO KAIBORTOTOLA</t>
  </si>
  <si>
    <t>Bijuli das
8011720049</t>
  </si>
  <si>
    <t>KAIBARTOTOLA</t>
  </si>
  <si>
    <t xml:space="preserve">SAKAMTOLI  </t>
  </si>
  <si>
    <t>Dharitri Devi das
8724986984</t>
  </si>
  <si>
    <t xml:space="preserve">Monday
Tuesday
wednesday
</t>
  </si>
  <si>
    <t>7-1--2019
8-1-2019
9-1-2019</t>
  </si>
  <si>
    <t xml:space="preserve">Monday </t>
  </si>
  <si>
    <t>05-02-2019
6-2-2019</t>
  </si>
  <si>
    <t>Tuesday
Wednesday</t>
  </si>
  <si>
    <t xml:space="preserve">Thurshday </t>
  </si>
  <si>
    <t>KHOPANIKUCHI NIJRAPAR 
L.P.SCHOOL</t>
  </si>
  <si>
    <t>18-1-2019
19-1-2019</t>
  </si>
  <si>
    <t>Tueday</t>
  </si>
  <si>
    <t>Jugamaya Das</t>
  </si>
  <si>
    <t>URMILA  DAS</t>
  </si>
  <si>
    <r>
      <rPr>
        <b/>
        <sz val="11"/>
        <rFont val="Arial Narrow"/>
        <family val="2"/>
      </rPr>
      <t>MICRO PLAN FORMAT</t>
    </r>
    <r>
      <rPr>
        <b/>
        <sz val="10"/>
        <rFont val="Arial Narrow"/>
        <family val="2"/>
      </rPr>
      <t xml:space="preserve">
NATIONAL HEALTH MISSION-Rashtriya Bal Swasthya Karyakram (RBSK)
ACTION  PLAN OF YEAR -  2018-19</t>
    </r>
  </si>
  <si>
    <r>
      <rPr>
        <b/>
        <sz val="11"/>
        <rFont val="Arial Narrow"/>
        <family val="2"/>
      </rPr>
      <t>MICRO PLAN FORMAT</t>
    </r>
    <r>
      <rPr>
        <b/>
        <sz val="10"/>
        <rFont val="Arial Narrow"/>
        <family val="2"/>
      </rPr>
      <t xml:space="preserve">
NATIONAL HEALTH MISSION-Rashtriya Bal Swasthya Karyakram (RBSK)
ACTION  PLAN OF YEAR - 2018-19</t>
    </r>
  </si>
</sst>
</file>

<file path=xl/styles.xml><?xml version="1.0" encoding="utf-8"?>
<styleSheet xmlns="http://schemas.openxmlformats.org/spreadsheetml/2006/main">
  <numFmts count="1">
    <numFmt numFmtId="164" formatCode="[$-409]d/mmm/yy;@"/>
  </numFmts>
  <fonts count="3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Arial Narrow"/>
      <family val="2"/>
    </font>
    <font>
      <sz val="9"/>
      <name val="Calibri"/>
      <family val="2"/>
      <scheme val="minor"/>
    </font>
    <font>
      <sz val="11"/>
      <name val="Calibri"/>
      <family val="2"/>
      <scheme val="minor"/>
    </font>
    <font>
      <sz val="9"/>
      <name val="Times New Roman"/>
      <family val="1"/>
    </font>
    <font>
      <sz val="12"/>
      <name val="Calibri"/>
      <family val="2"/>
      <scheme val="minor"/>
    </font>
    <font>
      <sz val="9"/>
      <name val="Cambria"/>
      <family val="1"/>
      <scheme val="major"/>
    </font>
    <font>
      <sz val="11"/>
      <name val="Times New Roman"/>
      <family val="1"/>
    </font>
    <font>
      <sz val="10"/>
      <name val="Times New Roman"/>
      <family val="1"/>
    </font>
    <font>
      <sz val="10"/>
      <name val="Arial"/>
      <family val="2"/>
    </font>
    <font>
      <b/>
      <sz val="10"/>
      <name val="Arial Narrow"/>
      <family val="2"/>
    </font>
    <font>
      <b/>
      <sz val="11"/>
      <name val="Arial Narrow"/>
      <family val="2"/>
    </font>
    <font>
      <b/>
      <sz val="12"/>
      <name val="Arial Narrow"/>
      <family val="2"/>
    </font>
    <font>
      <sz val="8"/>
      <name val="Arial Narrow"/>
      <family val="2"/>
    </font>
    <font>
      <b/>
      <sz val="8"/>
      <name val="Arial Narrow"/>
      <family val="2"/>
    </font>
    <font>
      <sz val="9"/>
      <name val="Arial Narrow"/>
      <family val="2"/>
    </font>
    <font>
      <sz val="8"/>
      <name val="Calibri"/>
      <family val="2"/>
      <scheme val="minor"/>
    </font>
    <font>
      <sz val="12"/>
      <color rgb="FF000000"/>
      <name val="Arial"/>
      <family val="2"/>
    </font>
    <font>
      <sz val="11"/>
      <color rgb="FFFF0000"/>
      <name val="Calibri"/>
      <family val="2"/>
      <scheme val="minor"/>
    </font>
    <font>
      <sz val="9"/>
      <color rgb="FFFF0000"/>
      <name val="Calibri"/>
      <family val="2"/>
      <scheme val="minor"/>
    </font>
    <font>
      <b/>
      <sz val="11"/>
      <color theme="1"/>
      <name val="Calibri"/>
      <family val="2"/>
      <scheme val="minor"/>
    </font>
    <font>
      <b/>
      <sz val="11"/>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32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3" fillId="0" borderId="0" xfId="0" applyFont="1" applyAlignment="1">
      <alignment horizontal="center" vertical="center"/>
    </xf>
    <xf numFmtId="0" fontId="3" fillId="0" borderId="1" xfId="0" applyFont="1" applyFill="1" applyBorder="1" applyAlignment="1" applyProtection="1">
      <alignment horizontal="center" vertical="center"/>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5" fillId="5" borderId="1" xfId="0" applyFont="1" applyFill="1" applyBorder="1" applyAlignment="1" applyProtection="1">
      <alignment horizontal="center" vertical="center"/>
    </xf>
    <xf numFmtId="0" fontId="3" fillId="0" borderId="0" xfId="0" applyFont="1" applyAlignment="1" applyProtection="1">
      <alignment horizontal="center"/>
    </xf>
    <xf numFmtId="0" fontId="10" fillId="0" borderId="1" xfId="0" applyFont="1" applyBorder="1" applyAlignment="1" applyProtection="1">
      <alignment horizontal="center" vertical="center"/>
      <protection locked="0"/>
    </xf>
    <xf numFmtId="0" fontId="12" fillId="0" borderId="1" xfId="0" applyFont="1" applyFill="1" applyBorder="1" applyAlignment="1" applyProtection="1">
      <protection locked="0"/>
    </xf>
    <xf numFmtId="0" fontId="12" fillId="0" borderId="1" xfId="0" applyFont="1" applyFill="1" applyBorder="1" applyAlignment="1" applyProtection="1">
      <alignment vertical="center"/>
      <protection locked="0"/>
    </xf>
    <xf numFmtId="1" fontId="13" fillId="0" borderId="1" xfId="0" applyNumberFormat="1" applyFont="1" applyBorder="1" applyAlignment="1" applyProtection="1">
      <alignment horizontal="center" vertical="center"/>
      <protection locked="0"/>
    </xf>
    <xf numFmtId="0" fontId="5"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protection locked="0"/>
    </xf>
    <xf numFmtId="0" fontId="16" fillId="10" borderId="1" xfId="0" applyFont="1" applyFill="1" applyBorder="1" applyAlignment="1" applyProtection="1">
      <alignment horizontal="left" vertical="center" wrapText="1"/>
      <protection locked="0"/>
    </xf>
    <xf numFmtId="0" fontId="15" fillId="10" borderId="1" xfId="0" applyFont="1" applyFill="1" applyBorder="1" applyAlignment="1" applyProtection="1">
      <alignment horizontal="left" vertical="center" wrapText="1"/>
      <protection locked="0"/>
    </xf>
    <xf numFmtId="1" fontId="15" fillId="10" borderId="1" xfId="0" applyNumberFormat="1"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protection locked="0"/>
    </xf>
    <xf numFmtId="0" fontId="17" fillId="10" borderId="1" xfId="0" applyFont="1" applyFill="1" applyBorder="1" applyAlignment="1" applyProtection="1">
      <alignment vertical="center" wrapText="1"/>
      <protection locked="0"/>
    </xf>
    <xf numFmtId="164" fontId="15" fillId="0" borderId="1" xfId="0" applyNumberFormat="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7" fillId="10" borderId="1" xfId="0" applyFont="1" applyFill="1" applyBorder="1" applyAlignment="1" applyProtection="1">
      <alignment horizontal="left" vertical="center" wrapText="1"/>
      <protection locked="0"/>
    </xf>
    <xf numFmtId="0" fontId="18" fillId="10" borderId="1" xfId="0" applyFont="1" applyFill="1" applyBorder="1" applyAlignment="1" applyProtection="1">
      <alignment horizontal="center" vertical="center"/>
      <protection locked="0"/>
    </xf>
    <xf numFmtId="0" fontId="17" fillId="10" borderId="1" xfId="0" applyFont="1" applyFill="1" applyBorder="1" applyAlignment="1" applyProtection="1">
      <alignment horizontal="center" vertical="center"/>
      <protection locked="0"/>
    </xf>
    <xf numFmtId="0" fontId="19" fillId="10" borderId="1" xfId="0" applyFont="1" applyFill="1" applyBorder="1" applyAlignment="1" applyProtection="1">
      <alignment vertical="center" wrapText="1"/>
      <protection locked="0"/>
    </xf>
    <xf numFmtId="0" fontId="20" fillId="10" borderId="1" xfId="0" applyFont="1" applyFill="1" applyBorder="1" applyAlignment="1" applyProtection="1">
      <alignment horizontal="center" vertical="center" wrapText="1"/>
      <protection locked="0"/>
    </xf>
    <xf numFmtId="0" fontId="21" fillId="10" borderId="1" xfId="0" applyFont="1" applyFill="1" applyBorder="1" applyAlignment="1" applyProtection="1">
      <alignment vertical="center" wrapText="1"/>
      <protection locked="0"/>
    </xf>
    <xf numFmtId="0" fontId="21" fillId="10" borderId="1" xfId="0" applyFont="1" applyFill="1" applyBorder="1" applyAlignment="1" applyProtection="1">
      <alignment horizontal="left" vertical="center" wrapText="1"/>
      <protection locked="0"/>
    </xf>
    <xf numFmtId="49" fontId="21" fillId="10" borderId="1" xfId="0" applyNumberFormat="1" applyFont="1" applyFill="1" applyBorder="1" applyAlignment="1" applyProtection="1">
      <alignment horizontal="center" vertical="center" wrapText="1"/>
      <protection locked="0"/>
    </xf>
    <xf numFmtId="0" fontId="17" fillId="10" borderId="1" xfId="0" applyFont="1" applyFill="1" applyBorder="1" applyProtection="1">
      <protection locked="0"/>
    </xf>
    <xf numFmtId="0" fontId="17" fillId="0" borderId="1" xfId="0" applyFont="1" applyBorder="1" applyProtection="1">
      <protection locked="0"/>
    </xf>
    <xf numFmtId="0" fontId="17" fillId="10" borderId="1" xfId="0" applyFont="1" applyFill="1" applyBorder="1" applyAlignment="1" applyProtection="1">
      <alignment horizontal="left" vertical="center"/>
      <protection locked="0"/>
    </xf>
    <xf numFmtId="1" fontId="15" fillId="0" borderId="1" xfId="0" applyNumberFormat="1" applyFont="1" applyBorder="1" applyAlignment="1" applyProtection="1">
      <alignment horizontal="center" vertical="center" wrapText="1"/>
      <protection locked="0"/>
    </xf>
    <xf numFmtId="0" fontId="20" fillId="10" borderId="1" xfId="0" applyFont="1" applyFill="1" applyBorder="1" applyAlignment="1" applyProtection="1">
      <alignment horizontal="center" wrapText="1"/>
      <protection locked="0"/>
    </xf>
    <xf numFmtId="0" fontId="22" fillId="10" borderId="1" xfId="0" applyFont="1" applyFill="1" applyBorder="1" applyAlignment="1" applyProtection="1">
      <alignment vertical="center" wrapText="1"/>
      <protection locked="0"/>
    </xf>
    <xf numFmtId="164" fontId="15" fillId="10" borderId="1" xfId="0" applyNumberFormat="1" applyFont="1" applyFill="1" applyBorder="1" applyAlignment="1" applyProtection="1">
      <alignment horizontal="left" vertical="center" wrapText="1"/>
      <protection locked="0"/>
    </xf>
    <xf numFmtId="0" fontId="15" fillId="10" borderId="1" xfId="0" quotePrefix="1" applyFont="1" applyFill="1" applyBorder="1" applyAlignment="1" applyProtection="1">
      <alignment horizontal="left" vertical="center"/>
      <protection locked="0"/>
    </xf>
    <xf numFmtId="0" fontId="15" fillId="10" borderId="1" xfId="0" applyFont="1" applyFill="1" applyBorder="1" applyAlignment="1" applyProtection="1">
      <alignment horizontal="left" vertical="center"/>
      <protection locked="0"/>
    </xf>
    <xf numFmtId="0" fontId="23" fillId="10"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wrapText="1"/>
      <protection locked="0"/>
    </xf>
    <xf numFmtId="0" fontId="17" fillId="10" borderId="1" xfId="0" quotePrefix="1" applyFont="1" applyFill="1" applyBorder="1" applyAlignment="1" applyProtection="1">
      <alignment horizontal="left" vertical="center"/>
      <protection locked="0"/>
    </xf>
    <xf numFmtId="49" fontId="21" fillId="10" borderId="1" xfId="0" applyNumberFormat="1" applyFont="1" applyFill="1" applyBorder="1" applyAlignment="1" applyProtection="1">
      <alignment horizontal="left" vertical="center" wrapText="1"/>
      <protection locked="0"/>
    </xf>
    <xf numFmtId="0" fontId="15" fillId="0" borderId="0" xfId="0" applyFont="1"/>
    <xf numFmtId="17" fontId="26" fillId="0"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25" fillId="3" borderId="1" xfId="0" applyFont="1" applyFill="1" applyBorder="1" applyAlignment="1">
      <alignment horizontal="center" vertical="center"/>
    </xf>
    <xf numFmtId="1" fontId="25" fillId="3" borderId="1" xfId="0"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15" fillId="3" borderId="1" xfId="0" applyFont="1" applyFill="1" applyBorder="1"/>
    <xf numFmtId="0" fontId="24" fillId="8" borderId="1" xfId="0" applyFont="1" applyFill="1" applyBorder="1" applyAlignment="1">
      <alignment horizontal="center" vertical="center"/>
    </xf>
    <xf numFmtId="0" fontId="25" fillId="0" borderId="1" xfId="0" applyFont="1" applyBorder="1" applyAlignment="1">
      <alignment horizontal="center" vertical="center"/>
    </xf>
    <xf numFmtId="0" fontId="15" fillId="0" borderId="0" xfId="0" applyFont="1" applyAlignment="1">
      <alignment horizontal="center" vertical="center"/>
    </xf>
    <xf numFmtId="0" fontId="15" fillId="10" borderId="1" xfId="0" applyFont="1" applyFill="1" applyBorder="1" applyAlignment="1" applyProtection="1">
      <alignment horizontal="center" vertical="center"/>
      <protection locked="0"/>
    </xf>
    <xf numFmtId="0" fontId="15" fillId="10" borderId="3" xfId="0" applyFont="1" applyFill="1" applyBorder="1" applyProtection="1">
      <protection locked="0"/>
    </xf>
    <xf numFmtId="0" fontId="15" fillId="10" borderId="5" xfId="0" applyFont="1" applyFill="1" applyBorder="1" applyProtection="1">
      <protection locked="0"/>
    </xf>
    <xf numFmtId="0" fontId="15" fillId="10" borderId="7" xfId="0" applyFont="1" applyFill="1" applyBorder="1" applyAlignment="1" applyProtection="1">
      <alignment horizontal="left" vertical="center" wrapText="1"/>
      <protection locked="0"/>
    </xf>
    <xf numFmtId="0" fontId="17" fillId="10" borderId="1" xfId="0" applyFont="1" applyFill="1" applyBorder="1" applyAlignment="1" applyProtection="1">
      <alignment horizontal="center" wrapText="1"/>
      <protection locked="0"/>
    </xf>
    <xf numFmtId="0" fontId="21" fillId="10" borderId="1" xfId="0" quotePrefix="1" applyFont="1" applyFill="1" applyBorder="1" applyAlignment="1" applyProtection="1">
      <alignment horizontal="left" vertical="center" wrapText="1"/>
      <protection locked="0"/>
    </xf>
    <xf numFmtId="0" fontId="21" fillId="10" borderId="1" xfId="0" applyFont="1" applyFill="1" applyBorder="1" applyAlignment="1" applyProtection="1">
      <alignment horizontal="center" vertical="center" wrapText="1"/>
      <protection locked="0"/>
    </xf>
    <xf numFmtId="14" fontId="16" fillId="10" borderId="1" xfId="0" applyNumberFormat="1" applyFont="1" applyFill="1" applyBorder="1" applyAlignment="1" applyProtection="1">
      <alignment horizontal="left" vertical="center" wrapText="1"/>
      <protection locked="0"/>
    </xf>
    <xf numFmtId="0" fontId="15" fillId="10" borderId="0" xfId="0" applyFont="1" applyFill="1"/>
    <xf numFmtId="17" fontId="26" fillId="10" borderId="1" xfId="0" applyNumberFormat="1" applyFont="1" applyFill="1" applyBorder="1" applyAlignment="1" applyProtection="1">
      <alignment horizontal="center" vertical="center" wrapText="1"/>
      <protection locked="0"/>
    </xf>
    <xf numFmtId="0" fontId="15" fillId="10" borderId="1" xfId="0" applyFont="1" applyFill="1" applyBorder="1" applyAlignment="1">
      <alignment horizontal="center" vertical="center"/>
    </xf>
    <xf numFmtId="0" fontId="25" fillId="10" borderId="1" xfId="0" applyFont="1" applyFill="1" applyBorder="1" applyAlignment="1">
      <alignment horizontal="center" vertical="center"/>
    </xf>
    <xf numFmtId="1" fontId="25" fillId="10" borderId="1" xfId="0" applyNumberFormat="1" applyFont="1" applyFill="1" applyBorder="1" applyAlignment="1">
      <alignment horizontal="center" vertical="center"/>
    </xf>
    <xf numFmtId="14" fontId="25" fillId="10" borderId="1" xfId="0" applyNumberFormat="1" applyFont="1" applyFill="1" applyBorder="1" applyAlignment="1">
      <alignment horizontal="center" vertical="center"/>
    </xf>
    <xf numFmtId="0" fontId="15" fillId="10" borderId="1" xfId="0" applyFont="1" applyFill="1" applyBorder="1"/>
    <xf numFmtId="0" fontId="15" fillId="10" borderId="0" xfId="0" applyFont="1" applyFill="1" applyAlignment="1">
      <alignment horizontal="center" vertical="center"/>
    </xf>
    <xf numFmtId="0" fontId="3" fillId="0" borderId="0" xfId="0" applyFont="1" applyAlignment="1"/>
    <xf numFmtId="0" fontId="24" fillId="10" borderId="0" xfId="0" applyFont="1" applyFill="1" applyBorder="1" applyAlignment="1">
      <alignment vertical="center" wrapText="1"/>
    </xf>
    <xf numFmtId="0" fontId="15" fillId="10" borderId="0" xfId="0" applyFont="1" applyFill="1" applyAlignment="1"/>
    <xf numFmtId="0" fontId="17" fillId="10" borderId="1" xfId="0" applyFont="1" applyFill="1" applyBorder="1" applyAlignment="1" applyProtection="1">
      <alignment vertical="top" wrapText="1"/>
      <protection locked="0"/>
    </xf>
    <xf numFmtId="0" fontId="3" fillId="0" borderId="0" xfId="0" applyFont="1" applyAlignment="1">
      <alignment vertical="top"/>
    </xf>
    <xf numFmtId="0" fontId="20" fillId="10" borderId="1" xfId="0" applyFont="1" applyFill="1" applyBorder="1" applyAlignment="1" applyProtection="1">
      <alignment wrapText="1"/>
      <protection locked="0"/>
    </xf>
    <xf numFmtId="0" fontId="20" fillId="10" borderId="1" xfId="0" applyFont="1" applyFill="1" applyBorder="1" applyAlignment="1" applyProtection="1">
      <alignment vertical="center" wrapText="1"/>
      <protection locked="0"/>
    </xf>
    <xf numFmtId="0" fontId="17" fillId="0" borderId="1" xfId="0" applyFont="1" applyBorder="1" applyAlignment="1" applyProtection="1">
      <protection locked="0"/>
    </xf>
    <xf numFmtId="0" fontId="17" fillId="10" borderId="1" xfId="0" applyFont="1" applyFill="1" applyBorder="1" applyAlignment="1" applyProtection="1">
      <protection locked="0"/>
    </xf>
    <xf numFmtId="0" fontId="15" fillId="0" borderId="0" xfId="0" applyFont="1" applyAlignment="1"/>
    <xf numFmtId="164" fontId="15"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0" xfId="0" applyFont="1" applyAlignment="1">
      <alignment horizontal="center"/>
    </xf>
    <xf numFmtId="0" fontId="30" fillId="10" borderId="1" xfId="0" applyFont="1" applyFill="1" applyBorder="1" applyAlignment="1" applyProtection="1">
      <alignment horizontal="left" vertical="center" wrapText="1"/>
      <protection locked="0"/>
    </xf>
    <xf numFmtId="0" fontId="24" fillId="10" borderId="1" xfId="0" applyFont="1" applyFill="1" applyBorder="1" applyAlignment="1">
      <alignment horizontal="center" vertical="center"/>
    </xf>
    <xf numFmtId="14" fontId="16" fillId="10" borderId="1" xfId="0" applyNumberFormat="1" applyFont="1" applyFill="1" applyBorder="1" applyAlignment="1" applyProtection="1">
      <alignment horizontal="center" vertical="center" wrapText="1"/>
      <protection locked="0"/>
    </xf>
    <xf numFmtId="0" fontId="24" fillId="10" borderId="0" xfId="0" applyFont="1" applyFill="1" applyBorder="1" applyAlignment="1">
      <alignment horizontal="center" vertical="center" wrapText="1"/>
    </xf>
    <xf numFmtId="0" fontId="24" fillId="11" borderId="1" xfId="0" applyFont="1" applyFill="1" applyBorder="1" applyAlignment="1">
      <alignment horizontal="center" vertical="center"/>
    </xf>
    <xf numFmtId="0" fontId="15" fillId="10" borderId="1" xfId="0" applyFont="1" applyFill="1" applyBorder="1" applyAlignment="1" applyProtection="1">
      <alignment vertical="center" wrapText="1"/>
      <protection locked="0"/>
    </xf>
    <xf numFmtId="0" fontId="25" fillId="10" borderId="1" xfId="0" applyFont="1" applyFill="1" applyBorder="1" applyAlignment="1">
      <alignment vertical="center"/>
    </xf>
    <xf numFmtId="0" fontId="31" fillId="15" borderId="1" xfId="0" applyFont="1" applyFill="1" applyBorder="1" applyAlignment="1" applyProtection="1">
      <alignment vertical="center" wrapText="1"/>
      <protection locked="0"/>
    </xf>
    <xf numFmtId="0" fontId="0" fillId="0" borderId="1" xfId="0" applyFont="1" applyBorder="1" applyAlignment="1" applyProtection="1">
      <alignment horizontal="center"/>
      <protection locked="0"/>
    </xf>
    <xf numFmtId="0" fontId="0" fillId="10" borderId="1" xfId="0" applyFont="1" applyFill="1" applyBorder="1" applyAlignment="1" applyProtection="1">
      <alignment horizontal="center"/>
      <protection locked="0"/>
    </xf>
    <xf numFmtId="14" fontId="15" fillId="10" borderId="1" xfId="0" applyNumberFormat="1" applyFont="1" applyFill="1" applyBorder="1" applyAlignment="1" applyProtection="1">
      <alignment horizontal="left" vertical="center" wrapText="1"/>
      <protection locked="0"/>
    </xf>
    <xf numFmtId="49" fontId="21" fillId="10" borderId="1" xfId="0" applyNumberFormat="1" applyFont="1" applyFill="1" applyBorder="1" applyAlignment="1" applyProtection="1">
      <alignment horizontal="center" vertical="top" wrapText="1"/>
      <protection locked="0"/>
    </xf>
    <xf numFmtId="0" fontId="33" fillId="10"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0" fillId="0" borderId="1" xfId="0" applyBorder="1" applyProtection="1">
      <protection locked="0"/>
    </xf>
    <xf numFmtId="0" fontId="34" fillId="0" borderId="1" xfId="0" applyFont="1" applyBorder="1" applyAlignment="1" applyProtection="1">
      <alignment horizontal="left"/>
      <protection locked="0"/>
    </xf>
    <xf numFmtId="0" fontId="15" fillId="0" borderId="0" xfId="0" applyFont="1" applyAlignment="1">
      <alignment horizontal="left"/>
    </xf>
    <xf numFmtId="0" fontId="17" fillId="10" borderId="1" xfId="0" applyFont="1" applyFill="1" applyBorder="1" applyAlignment="1" applyProtection="1">
      <alignment horizontal="left"/>
      <protection locked="0"/>
    </xf>
    <xf numFmtId="0" fontId="20" fillId="10" borderId="1" xfId="0" applyFont="1" applyFill="1" applyBorder="1" applyAlignment="1" applyProtection="1">
      <alignment horizontal="left" wrapText="1"/>
      <protection locked="0"/>
    </xf>
    <xf numFmtId="0" fontId="15" fillId="3" borderId="1" xfId="0" applyFont="1" applyFill="1" applyBorder="1" applyAlignment="1">
      <alignment horizontal="left"/>
    </xf>
    <xf numFmtId="17" fontId="26" fillId="0" borderId="1" xfId="0" applyNumberFormat="1" applyFont="1" applyFill="1" applyBorder="1" applyAlignment="1" applyProtection="1">
      <alignment horizontal="left" wrapText="1"/>
      <protection locked="0"/>
    </xf>
    <xf numFmtId="0" fontId="24" fillId="0" borderId="0" xfId="0" applyFont="1" applyFill="1" applyBorder="1" applyAlignment="1">
      <alignment horizontal="left" wrapText="1"/>
    </xf>
    <xf numFmtId="0" fontId="15" fillId="0" borderId="1" xfId="0" applyFont="1" applyBorder="1" applyAlignment="1">
      <alignment horizontal="left"/>
    </xf>
    <xf numFmtId="0" fontId="15" fillId="0" borderId="1" xfId="0" applyFont="1" applyBorder="1" applyAlignment="1" applyProtection="1">
      <alignment horizontal="left"/>
      <protection locked="0"/>
    </xf>
    <xf numFmtId="0" fontId="17" fillId="10" borderId="1" xfId="0" applyFont="1" applyFill="1" applyBorder="1" applyAlignment="1" applyProtection="1">
      <alignment horizontal="left" wrapText="1"/>
      <protection locked="0"/>
    </xf>
    <xf numFmtId="0" fontId="15" fillId="10" borderId="1" xfId="0" applyFont="1" applyFill="1" applyBorder="1" applyAlignment="1" applyProtection="1">
      <alignment horizontal="left" wrapText="1"/>
      <protection locked="0"/>
    </xf>
    <xf numFmtId="0" fontId="18" fillId="10" borderId="1" xfId="0" applyFont="1" applyFill="1" applyBorder="1" applyAlignment="1" applyProtection="1">
      <alignment horizontal="left"/>
      <protection locked="0"/>
    </xf>
    <xf numFmtId="0" fontId="21" fillId="10" borderId="1" xfId="0" applyFont="1" applyFill="1" applyBorder="1" applyAlignment="1" applyProtection="1">
      <alignment horizontal="left" wrapText="1"/>
      <protection locked="0"/>
    </xf>
    <xf numFmtId="164" fontId="15" fillId="10" borderId="1" xfId="0" applyNumberFormat="1" applyFont="1" applyFill="1" applyBorder="1" applyAlignment="1" applyProtection="1">
      <alignment horizontal="left" wrapText="1"/>
      <protection locked="0"/>
    </xf>
    <xf numFmtId="0" fontId="15" fillId="0" borderId="1" xfId="0" applyFont="1" applyBorder="1" applyAlignment="1" applyProtection="1">
      <alignment horizontal="left" wrapText="1"/>
      <protection locked="0"/>
    </xf>
    <xf numFmtId="0" fontId="16" fillId="10" borderId="1" xfId="0" applyFont="1" applyFill="1" applyBorder="1" applyAlignment="1" applyProtection="1">
      <alignment horizontal="left" wrapText="1"/>
      <protection locked="0"/>
    </xf>
    <xf numFmtId="0" fontId="19" fillId="10" borderId="1" xfId="0" applyFont="1" applyFill="1" applyBorder="1" applyAlignment="1" applyProtection="1">
      <alignment horizontal="left" wrapText="1"/>
      <protection locked="0"/>
    </xf>
    <xf numFmtId="14" fontId="17" fillId="10" borderId="1" xfId="0" applyNumberFormat="1" applyFont="1" applyFill="1" applyBorder="1" applyAlignment="1" applyProtection="1">
      <alignment horizontal="left" wrapText="1"/>
      <protection locked="0"/>
    </xf>
    <xf numFmtId="0" fontId="17" fillId="10" borderId="1" xfId="0" quotePrefix="1" applyFont="1" applyFill="1" applyBorder="1" applyAlignment="1" applyProtection="1">
      <alignment horizontal="left"/>
      <protection locked="0"/>
    </xf>
    <xf numFmtId="49" fontId="21" fillId="10" borderId="1" xfId="0" applyNumberFormat="1" applyFont="1" applyFill="1" applyBorder="1" applyAlignment="1" applyProtection="1">
      <alignment horizontal="left" wrapText="1"/>
      <protection locked="0"/>
    </xf>
    <xf numFmtId="0" fontId="15" fillId="10" borderId="1" xfId="0" quotePrefix="1" applyFont="1" applyFill="1" applyBorder="1" applyAlignment="1" applyProtection="1">
      <alignment horizontal="left"/>
      <protection locked="0"/>
    </xf>
    <xf numFmtId="0" fontId="23" fillId="10" borderId="1" xfId="0" applyFont="1" applyFill="1" applyBorder="1" applyAlignment="1" applyProtection="1">
      <alignment horizontal="left" wrapText="1"/>
      <protection locked="0"/>
    </xf>
    <xf numFmtId="1" fontId="15" fillId="10" borderId="1" xfId="0" applyNumberFormat="1" applyFont="1" applyFill="1" applyBorder="1" applyAlignment="1" applyProtection="1">
      <alignment horizontal="left" wrapText="1"/>
      <protection locked="0"/>
    </xf>
    <xf numFmtId="0" fontId="15" fillId="10" borderId="1" xfId="0" applyFont="1" applyFill="1" applyBorder="1" applyAlignment="1" applyProtection="1">
      <alignment horizontal="left"/>
      <protection locked="0"/>
    </xf>
    <xf numFmtId="1" fontId="15" fillId="0" borderId="1" xfId="0" applyNumberFormat="1" applyFont="1" applyBorder="1" applyAlignment="1" applyProtection="1">
      <alignment horizontal="left" wrapText="1"/>
      <protection locked="0"/>
    </xf>
    <xf numFmtId="164" fontId="15" fillId="0" borderId="1" xfId="0" applyNumberFormat="1" applyFont="1" applyBorder="1" applyAlignment="1" applyProtection="1">
      <alignment horizontal="left" wrapText="1"/>
      <protection locked="0"/>
    </xf>
    <xf numFmtId="0" fontId="17" fillId="0" borderId="1" xfId="0" applyFont="1" applyBorder="1" applyAlignment="1" applyProtection="1">
      <alignment horizontal="left"/>
      <protection locked="0"/>
    </xf>
    <xf numFmtId="0" fontId="22" fillId="10" borderId="1" xfId="0" applyFont="1" applyFill="1" applyBorder="1" applyAlignment="1" applyProtection="1">
      <alignment horizontal="left" wrapText="1"/>
      <protection locked="0"/>
    </xf>
    <xf numFmtId="0" fontId="25" fillId="3" borderId="1" xfId="0" applyFont="1" applyFill="1" applyBorder="1" applyAlignment="1">
      <alignment horizontal="left"/>
    </xf>
    <xf numFmtId="1" fontId="25" fillId="3" borderId="1" xfId="0" applyNumberFormat="1" applyFont="1" applyFill="1" applyBorder="1" applyAlignment="1">
      <alignment horizontal="left"/>
    </xf>
    <xf numFmtId="14" fontId="25" fillId="3" borderId="1" xfId="0" applyNumberFormat="1" applyFont="1" applyFill="1" applyBorder="1" applyAlignment="1">
      <alignment horizontal="left"/>
    </xf>
    <xf numFmtId="0" fontId="24" fillId="8" borderId="1" xfId="0" applyFont="1" applyFill="1" applyBorder="1" applyAlignment="1">
      <alignment horizontal="left"/>
    </xf>
    <xf numFmtId="0" fontId="25" fillId="0" borderId="1" xfId="0" applyFont="1" applyBorder="1" applyAlignment="1">
      <alignment horizontal="left"/>
    </xf>
    <xf numFmtId="0" fontId="15" fillId="0" borderId="0" xfId="0" applyFont="1" applyAlignment="1">
      <alignment vertical="center"/>
    </xf>
    <xf numFmtId="0" fontId="24" fillId="10" borderId="0" xfId="0" applyFont="1" applyFill="1" applyBorder="1" applyAlignment="1">
      <alignment horizontal="left" vertical="center" wrapText="1"/>
    </xf>
    <xf numFmtId="164" fontId="15" fillId="10" borderId="1" xfId="0" applyNumberFormat="1" applyFont="1" applyFill="1" applyBorder="1" applyAlignment="1" applyProtection="1">
      <alignment horizontal="left" vertical="top" wrapText="1"/>
      <protection locked="0"/>
    </xf>
    <xf numFmtId="14" fontId="25" fillId="10" borderId="1" xfId="0" applyNumberFormat="1" applyFont="1" applyFill="1" applyBorder="1" applyAlignment="1">
      <alignment horizontal="left" vertical="center"/>
    </xf>
    <xf numFmtId="0" fontId="15" fillId="10" borderId="0" xfId="0" applyFont="1" applyFill="1" applyAlignment="1">
      <alignment horizontal="left"/>
    </xf>
    <xf numFmtId="0" fontId="3" fillId="0" borderId="0" xfId="0" applyFont="1" applyAlignment="1">
      <alignment horizontal="left"/>
    </xf>
    <xf numFmtId="0" fontId="15" fillId="10" borderId="3" xfId="0" applyFont="1" applyFill="1" applyBorder="1" applyAlignment="1" applyProtection="1">
      <alignment horizontal="left" vertical="center"/>
      <protection locked="0"/>
    </xf>
    <xf numFmtId="0" fontId="15" fillId="10" borderId="5" xfId="0" applyFont="1" applyFill="1" applyBorder="1" applyAlignment="1" applyProtection="1">
      <alignment horizontal="left" vertical="center"/>
      <protection locked="0"/>
    </xf>
    <xf numFmtId="0" fontId="15" fillId="10" borderId="11" xfId="0" applyFont="1" applyFill="1" applyBorder="1" applyAlignment="1" applyProtection="1">
      <alignment horizontal="left" vertical="center"/>
      <protection locked="0"/>
    </xf>
    <xf numFmtId="0" fontId="15" fillId="10" borderId="1" xfId="0" applyFont="1" applyFill="1" applyBorder="1" applyAlignment="1" applyProtection="1">
      <alignment horizontal="left" vertical="top" wrapText="1"/>
      <protection locked="0"/>
    </xf>
    <xf numFmtId="0" fontId="25" fillId="10" borderId="1" xfId="0" applyFont="1" applyFill="1" applyBorder="1" applyAlignment="1">
      <alignment horizontal="left" vertical="center"/>
    </xf>
    <xf numFmtId="0" fontId="15" fillId="10" borderId="0" xfId="0" applyFont="1" applyFill="1" applyAlignment="1">
      <alignment horizontal="left" vertical="center"/>
    </xf>
    <xf numFmtId="0" fontId="15" fillId="1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10" borderId="1" xfId="0" applyFill="1" applyBorder="1" applyAlignment="1" applyProtection="1">
      <alignment horizontal="center"/>
      <protection locked="0"/>
    </xf>
    <xf numFmtId="0" fontId="32" fillId="10" borderId="1" xfId="0" applyFont="1" applyFill="1" applyBorder="1" applyAlignment="1" applyProtection="1">
      <alignment horizontal="center" vertical="center" wrapText="1"/>
      <protection locked="0"/>
    </xf>
    <xf numFmtId="0" fontId="15" fillId="10" borderId="1" xfId="0" quotePrefix="1" applyFont="1" applyFill="1" applyBorder="1" applyAlignment="1" applyProtection="1">
      <alignment horizontal="center" vertical="center"/>
      <protection locked="0"/>
    </xf>
    <xf numFmtId="0" fontId="17" fillId="10" borderId="1" xfId="0" quotePrefix="1" applyFont="1" applyFill="1" applyBorder="1" applyAlignment="1" applyProtection="1">
      <alignment horizontal="center" vertical="center"/>
      <protection locked="0"/>
    </xf>
    <xf numFmtId="0" fontId="15" fillId="0" borderId="1" xfId="0" applyFont="1" applyBorder="1" applyAlignment="1">
      <alignment horizontal="center" vertical="top"/>
    </xf>
    <xf numFmtId="0" fontId="15" fillId="0" borderId="1" xfId="0" applyFont="1" applyBorder="1" applyAlignment="1" applyProtection="1">
      <alignment horizontal="center" vertical="top"/>
      <protection locked="0"/>
    </xf>
    <xf numFmtId="0" fontId="15" fillId="0" borderId="1" xfId="0" applyFont="1" applyBorder="1" applyAlignment="1" applyProtection="1">
      <alignment horizontal="left" vertical="top" wrapText="1"/>
      <protection locked="0"/>
    </xf>
    <xf numFmtId="0" fontId="15" fillId="0" borderId="0" xfId="0" applyFont="1" applyAlignment="1">
      <alignment vertical="top"/>
    </xf>
    <xf numFmtId="0" fontId="24" fillId="3" borderId="1" xfId="0" applyFont="1" applyFill="1" applyBorder="1" applyAlignment="1">
      <alignment horizontal="center" vertical="center"/>
    </xf>
    <xf numFmtId="164" fontId="15" fillId="0" borderId="1" xfId="0" applyNumberFormat="1" applyFont="1" applyBorder="1" applyAlignment="1" applyProtection="1">
      <alignment horizontal="center" wrapText="1"/>
      <protection locked="0"/>
    </xf>
    <xf numFmtId="14" fontId="17" fillId="10" borderId="1" xfId="0" applyNumberFormat="1" applyFont="1" applyFill="1" applyBorder="1" applyAlignment="1" applyProtection="1">
      <alignment horizontal="center" wrapText="1"/>
      <protection locked="0"/>
    </xf>
    <xf numFmtId="14" fontId="25" fillId="3" borderId="1" xfId="0" applyNumberFormat="1" applyFont="1" applyFill="1" applyBorder="1" applyAlignment="1">
      <alignment horizontal="center"/>
    </xf>
    <xf numFmtId="0" fontId="24" fillId="10" borderId="0" xfId="0" applyFont="1" applyFill="1" applyBorder="1" applyAlignment="1">
      <alignment horizontal="center" vertical="center" wrapText="1"/>
    </xf>
    <xf numFmtId="0" fontId="24" fillId="12" borderId="1" xfId="0" applyFont="1" applyFill="1" applyBorder="1" applyAlignment="1">
      <alignment horizontal="center" vertical="center"/>
    </xf>
    <xf numFmtId="0" fontId="24" fillId="3" borderId="6" xfId="0" applyFont="1" applyFill="1" applyBorder="1" applyAlignment="1">
      <alignment horizontal="left" wrapText="1"/>
    </xf>
    <xf numFmtId="0" fontId="24" fillId="3" borderId="7" xfId="0" applyFont="1" applyFill="1" applyBorder="1" applyAlignment="1">
      <alignment horizontal="left" wrapText="1"/>
    </xf>
    <xf numFmtId="0" fontId="24" fillId="3" borderId="1" xfId="0" applyFont="1" applyFill="1" applyBorder="1" applyAlignment="1">
      <alignment horizontal="left"/>
    </xf>
    <xf numFmtId="0" fontId="24" fillId="0" borderId="0" xfId="0" applyFont="1" applyFill="1" applyBorder="1" applyAlignment="1">
      <alignment horizontal="center" wrapText="1"/>
    </xf>
    <xf numFmtId="0" fontId="24" fillId="3" borderId="1"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14" borderId="1" xfId="0" applyFont="1" applyFill="1" applyBorder="1" applyAlignment="1">
      <alignment horizontal="center" vertical="center"/>
    </xf>
    <xf numFmtId="0" fontId="35" fillId="0" borderId="1" xfId="0" applyFont="1" applyBorder="1" applyAlignment="1" applyProtection="1">
      <alignment horizontal="left"/>
      <protection locked="0"/>
    </xf>
    <xf numFmtId="0" fontId="17" fillId="0" borderId="1" xfId="0" applyFont="1" applyBorder="1" applyAlignment="1" applyProtection="1">
      <alignment horizontal="right"/>
      <protection locked="0"/>
    </xf>
    <xf numFmtId="0" fontId="35" fillId="10" borderId="1" xfId="0" applyFont="1" applyFill="1" applyBorder="1" applyAlignment="1" applyProtection="1">
      <alignment horizontal="left"/>
      <protection locked="0"/>
    </xf>
    <xf numFmtId="0" fontId="17" fillId="10" borderId="1" xfId="0" applyFont="1" applyFill="1" applyBorder="1" applyAlignment="1" applyProtection="1">
      <alignment horizontal="right"/>
      <protection locked="0"/>
    </xf>
    <xf numFmtId="0" fontId="17" fillId="0" borderId="1" xfId="0" applyFont="1" applyBorder="1" applyAlignment="1" applyProtection="1">
      <alignment horizontal="left" vertical="center" wrapText="1"/>
      <protection locked="0"/>
    </xf>
    <xf numFmtId="0" fontId="17" fillId="0" borderId="0" xfId="0" applyFont="1" applyAlignment="1" applyProtection="1">
      <alignment horizontal="right"/>
      <protection locked="0"/>
    </xf>
    <xf numFmtId="0" fontId="35" fillId="0" borderId="0" xfId="0" applyFont="1" applyAlignment="1" applyProtection="1">
      <alignment horizontal="left"/>
      <protection locked="0"/>
    </xf>
    <xf numFmtId="0" fontId="17" fillId="0" borderId="1" xfId="0" applyFont="1" applyBorder="1" applyAlignment="1" applyProtection="1">
      <alignment vertical="center"/>
      <protection locked="0"/>
    </xf>
    <xf numFmtId="0" fontId="35" fillId="0" borderId="1" xfId="0" applyFont="1" applyBorder="1" applyAlignment="1" applyProtection="1">
      <alignment horizontal="left" vertical="center"/>
      <protection locked="0"/>
    </xf>
    <xf numFmtId="0" fontId="17" fillId="10" borderId="1" xfId="0" applyFont="1" applyFill="1" applyBorder="1" applyAlignment="1" applyProtection="1">
      <alignment vertical="center"/>
      <protection locked="0"/>
    </xf>
    <xf numFmtId="0" fontId="17" fillId="10" borderId="1" xfId="0" applyFont="1" applyFill="1" applyBorder="1" applyAlignment="1" applyProtection="1">
      <alignment horizontal="right" vertical="center"/>
      <protection locked="0"/>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center"/>
      <protection locked="0"/>
    </xf>
    <xf numFmtId="0" fontId="35" fillId="10" borderId="1" xfId="0" applyFont="1" applyFill="1" applyBorder="1" applyProtection="1">
      <protection locked="0"/>
    </xf>
    <xf numFmtId="0" fontId="24" fillId="0" borderId="0" xfId="0" applyFont="1" applyFill="1" applyBorder="1" applyAlignment="1">
      <alignment vertical="center" wrapText="1"/>
    </xf>
    <xf numFmtId="0" fontId="35" fillId="0" borderId="1" xfId="0" applyFont="1" applyBorder="1" applyAlignment="1" applyProtection="1">
      <protection locked="0"/>
    </xf>
    <xf numFmtId="0" fontId="0" fillId="0" borderId="1" xfId="0" applyBorder="1" applyAlignment="1" applyProtection="1">
      <protection locked="0"/>
    </xf>
    <xf numFmtId="0" fontId="34" fillId="0" borderId="1" xfId="0" applyFont="1" applyBorder="1" applyAlignment="1" applyProtection="1">
      <protection locked="0"/>
    </xf>
    <xf numFmtId="0" fontId="35" fillId="10" borderId="1" xfId="0" applyFont="1" applyFill="1" applyBorder="1" applyAlignment="1" applyProtection="1">
      <protection locked="0"/>
    </xf>
    <xf numFmtId="0" fontId="23" fillId="10" borderId="1" xfId="0" applyFont="1" applyFill="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25" fillId="3" borderId="1" xfId="0" applyFont="1" applyFill="1" applyBorder="1" applyAlignment="1">
      <alignment vertic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2" fillId="0" borderId="2"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2"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2"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9" fillId="0" borderId="0" xfId="0" applyFont="1" applyAlignment="1">
      <alignment horizontal="center"/>
    </xf>
    <xf numFmtId="0" fontId="11" fillId="0" borderId="1" xfId="0" applyFont="1" applyBorder="1" applyAlignment="1" applyProtection="1">
      <alignment horizontal="center"/>
      <protection locked="0"/>
    </xf>
    <xf numFmtId="0" fontId="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4" fillId="10" borderId="5"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4" fillId="12" borderId="1" xfId="0" applyFont="1" applyFill="1" applyBorder="1" applyAlignment="1">
      <alignment horizontal="center" vertical="center"/>
    </xf>
    <xf numFmtId="0" fontId="24" fillId="12" borderId="6" xfId="0" applyFont="1" applyFill="1" applyBorder="1" applyAlignment="1">
      <alignment horizontal="center" vertical="center" wrapText="1"/>
    </xf>
    <xf numFmtId="0" fontId="24" fillId="12" borderId="7" xfId="0" applyFont="1" applyFill="1" applyBorder="1" applyAlignment="1">
      <alignment horizontal="center" vertical="center"/>
    </xf>
    <xf numFmtId="0" fontId="24" fillId="12"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4" fillId="12" borderId="1" xfId="0" applyFont="1" applyFill="1" applyBorder="1" applyAlignment="1">
      <alignment horizontal="left" vertical="center" wrapText="1"/>
    </xf>
    <xf numFmtId="0" fontId="24" fillId="12" borderId="1" xfId="0" applyFont="1" applyFill="1" applyBorder="1" applyAlignment="1">
      <alignment horizontal="left" vertical="center"/>
    </xf>
    <xf numFmtId="0" fontId="24" fillId="12" borderId="7" xfId="0" applyFont="1" applyFill="1" applyBorder="1" applyAlignment="1">
      <alignment horizontal="center" vertical="center" wrapText="1"/>
    </xf>
    <xf numFmtId="0" fontId="24" fillId="3" borderId="1" xfId="0" applyFont="1" applyFill="1" applyBorder="1" applyAlignment="1">
      <alignment horizontal="left" wrapText="1"/>
    </xf>
    <xf numFmtId="0" fontId="24" fillId="3" borderId="6" xfId="0" applyFont="1" applyFill="1" applyBorder="1" applyAlignment="1">
      <alignment horizontal="left" wrapText="1"/>
    </xf>
    <xf numFmtId="0" fontId="24" fillId="3" borderId="7" xfId="0" applyFont="1" applyFill="1" applyBorder="1" applyAlignment="1">
      <alignment horizontal="left" wrapText="1"/>
    </xf>
    <xf numFmtId="0" fontId="24" fillId="3" borderId="1" xfId="0" applyFont="1" applyFill="1" applyBorder="1" applyAlignment="1">
      <alignment horizontal="left"/>
    </xf>
    <xf numFmtId="0" fontId="24" fillId="0" borderId="0" xfId="0" applyFont="1" applyFill="1" applyBorder="1" applyAlignment="1">
      <alignment horizontal="center" wrapText="1"/>
    </xf>
    <xf numFmtId="0" fontId="24" fillId="7" borderId="2" xfId="0" applyFont="1" applyFill="1" applyBorder="1" applyAlignment="1">
      <alignment horizontal="left" wrapText="1"/>
    </xf>
    <xf numFmtId="0" fontId="24" fillId="7" borderId="3" xfId="0" applyFont="1" applyFill="1" applyBorder="1" applyAlignment="1">
      <alignment horizontal="left" wrapText="1"/>
    </xf>
    <xf numFmtId="0" fontId="24" fillId="3" borderId="7" xfId="0" applyFont="1" applyFill="1" applyBorder="1" applyAlignment="1">
      <alignment horizontal="left"/>
    </xf>
    <xf numFmtId="0" fontId="25" fillId="3" borderId="1" xfId="0" applyFont="1" applyFill="1" applyBorder="1" applyAlignment="1">
      <alignment horizontal="left"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3" borderId="6" xfId="0" applyFont="1" applyFill="1" applyBorder="1" applyAlignment="1">
      <alignment vertical="center" wrapText="1"/>
    </xf>
    <xf numFmtId="0" fontId="24" fillId="3" borderId="7" xfId="0" applyFont="1" applyFill="1" applyBorder="1" applyAlignment="1">
      <alignment vertical="center" wrapText="1"/>
    </xf>
    <xf numFmtId="0" fontId="24" fillId="3" borderId="7" xfId="0" applyFont="1" applyFill="1" applyBorder="1" applyAlignment="1">
      <alignment horizontal="center" vertical="center"/>
    </xf>
    <xf numFmtId="0" fontId="24" fillId="3" borderId="1" xfId="0" applyFont="1" applyFill="1" applyBorder="1" applyAlignment="1">
      <alignment horizontal="center"/>
    </xf>
    <xf numFmtId="0" fontId="24" fillId="14" borderId="1" xfId="0" applyFont="1" applyFill="1" applyBorder="1" applyAlignment="1">
      <alignment horizontal="center" vertical="center"/>
    </xf>
    <xf numFmtId="0" fontId="24" fillId="14"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4" fillId="14" borderId="6"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24" fillId="14" borderId="7" xfId="0" applyFont="1" applyFill="1" applyBorder="1" applyAlignment="1">
      <alignment horizontal="center" vertical="center"/>
    </xf>
    <xf numFmtId="0" fontId="24" fillId="11" borderId="1" xfId="0" applyFont="1" applyFill="1" applyBorder="1" applyAlignment="1">
      <alignment horizontal="center" vertical="center"/>
    </xf>
    <xf numFmtId="0" fontId="24" fillId="11"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4" fillId="11" borderId="6" xfId="0" applyFont="1" applyFill="1" applyBorder="1" applyAlignment="1">
      <alignment vertical="center" wrapText="1"/>
    </xf>
    <xf numFmtId="0" fontId="24" fillId="11" borderId="7" xfId="0" applyFont="1" applyFill="1" applyBorder="1" applyAlignment="1">
      <alignment vertical="center" wrapText="1"/>
    </xf>
    <xf numFmtId="0" fontId="24" fillId="11" borderId="6" xfId="0" applyFont="1" applyFill="1" applyBorder="1" applyAlignment="1">
      <alignment horizontal="center" vertical="center" wrapText="1"/>
    </xf>
    <xf numFmtId="0" fontId="24" fillId="11" borderId="7" xfId="0" applyFont="1" applyFill="1" applyBorder="1" applyAlignment="1">
      <alignment horizontal="center" vertical="center" wrapText="1"/>
    </xf>
    <xf numFmtId="0" fontId="24" fillId="11" borderId="7" xfId="0" applyFont="1" applyFill="1" applyBorder="1" applyAlignment="1">
      <alignment horizontal="center" vertical="center"/>
    </xf>
    <xf numFmtId="0" fontId="5"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4" fillId="0" borderId="3" xfId="0" applyFont="1" applyBorder="1" applyAlignment="1" applyProtection="1">
      <alignment horizontal="center" vertical="center"/>
    </xf>
    <xf numFmtId="0" fontId="5"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34" t="s">
        <v>482</v>
      </c>
      <c r="B1" s="234"/>
      <c r="C1" s="234"/>
      <c r="D1" s="234"/>
      <c r="E1" s="234"/>
      <c r="F1" s="234"/>
      <c r="G1" s="234"/>
      <c r="H1" s="234"/>
      <c r="I1" s="234"/>
      <c r="J1" s="234"/>
      <c r="K1" s="234"/>
      <c r="L1" s="234"/>
      <c r="M1" s="234"/>
    </row>
    <row r="2" spans="1:14">
      <c r="A2" s="235" t="s">
        <v>0</v>
      </c>
      <c r="B2" s="235"/>
      <c r="C2" s="237" t="s">
        <v>81</v>
      </c>
      <c r="D2" s="238"/>
      <c r="E2" s="2" t="s">
        <v>1</v>
      </c>
      <c r="F2" s="249" t="s">
        <v>83</v>
      </c>
      <c r="G2" s="249"/>
      <c r="H2" s="249"/>
      <c r="I2" s="249"/>
      <c r="J2" s="249"/>
      <c r="K2" s="247" t="s">
        <v>27</v>
      </c>
      <c r="L2" s="247"/>
      <c r="M2" s="22" t="s">
        <v>80</v>
      </c>
    </row>
    <row r="3" spans="1:14" ht="7.5" customHeight="1">
      <c r="A3" s="214"/>
      <c r="B3" s="214"/>
      <c r="C3" s="214"/>
      <c r="D3" s="214"/>
      <c r="E3" s="214"/>
      <c r="F3" s="213"/>
      <c r="G3" s="213"/>
      <c r="H3" s="213"/>
      <c r="I3" s="213"/>
      <c r="J3" s="213"/>
      <c r="K3" s="215"/>
      <c r="L3" s="215"/>
      <c r="M3" s="215"/>
    </row>
    <row r="4" spans="1:14">
      <c r="A4" s="243" t="s">
        <v>2</v>
      </c>
      <c r="B4" s="244"/>
      <c r="C4" s="244"/>
      <c r="D4" s="244"/>
      <c r="E4" s="245"/>
      <c r="F4" s="213"/>
      <c r="G4" s="213"/>
      <c r="H4" s="213"/>
      <c r="I4" s="216" t="s">
        <v>61</v>
      </c>
      <c r="J4" s="216"/>
      <c r="K4" s="216"/>
      <c r="L4" s="216"/>
      <c r="M4" s="216"/>
    </row>
    <row r="5" spans="1:14" ht="18.75" customHeight="1">
      <c r="A5" s="211" t="s">
        <v>4</v>
      </c>
      <c r="B5" s="211"/>
      <c r="C5" s="229" t="s">
        <v>84</v>
      </c>
      <c r="D5" s="246"/>
      <c r="E5" s="230"/>
      <c r="F5" s="213"/>
      <c r="G5" s="213"/>
      <c r="H5" s="213"/>
      <c r="I5" s="239" t="s">
        <v>5</v>
      </c>
      <c r="J5" s="239"/>
      <c r="K5" s="240" t="s">
        <v>85</v>
      </c>
      <c r="L5" s="242"/>
      <c r="M5" s="241"/>
    </row>
    <row r="6" spans="1:14" ht="18.75" customHeight="1">
      <c r="A6" s="212" t="s">
        <v>21</v>
      </c>
      <c r="B6" s="212"/>
      <c r="C6" s="23"/>
      <c r="D6" s="236">
        <v>9954043788</v>
      </c>
      <c r="E6" s="236"/>
      <c r="F6" s="213"/>
      <c r="G6" s="213"/>
      <c r="H6" s="213"/>
      <c r="I6" s="212" t="s">
        <v>21</v>
      </c>
      <c r="J6" s="212"/>
      <c r="K6" s="240">
        <v>9435019226</v>
      </c>
      <c r="L6" s="241"/>
      <c r="M6" s="24"/>
    </row>
    <row r="7" spans="1:14">
      <c r="A7" s="210" t="s">
        <v>3</v>
      </c>
      <c r="B7" s="210"/>
      <c r="C7" s="210"/>
      <c r="D7" s="210"/>
      <c r="E7" s="210"/>
      <c r="F7" s="210"/>
      <c r="G7" s="210"/>
      <c r="H7" s="210"/>
      <c r="I7" s="210"/>
      <c r="J7" s="210"/>
      <c r="K7" s="210"/>
      <c r="L7" s="210"/>
      <c r="M7" s="210"/>
    </row>
    <row r="8" spans="1:14">
      <c r="A8" s="254" t="s">
        <v>24</v>
      </c>
      <c r="B8" s="255"/>
      <c r="C8" s="256"/>
      <c r="D8" s="3" t="s">
        <v>23</v>
      </c>
      <c r="E8" s="25"/>
      <c r="F8" s="220"/>
      <c r="G8" s="221"/>
      <c r="H8" s="221"/>
      <c r="I8" s="254" t="s">
        <v>25</v>
      </c>
      <c r="J8" s="255"/>
      <c r="K8" s="256"/>
      <c r="L8" s="3" t="s">
        <v>23</v>
      </c>
      <c r="M8" s="25"/>
    </row>
    <row r="9" spans="1:14">
      <c r="A9" s="225" t="s">
        <v>29</v>
      </c>
      <c r="B9" s="226"/>
      <c r="C9" s="6" t="s">
        <v>6</v>
      </c>
      <c r="D9" s="8" t="s">
        <v>12</v>
      </c>
      <c r="E9" s="5" t="s">
        <v>15</v>
      </c>
      <c r="F9" s="222"/>
      <c r="G9" s="223"/>
      <c r="H9" s="223"/>
      <c r="I9" s="225" t="s">
        <v>29</v>
      </c>
      <c r="J9" s="226"/>
      <c r="K9" s="6" t="s">
        <v>6</v>
      </c>
      <c r="L9" s="8" t="s">
        <v>12</v>
      </c>
      <c r="M9" s="5" t="s">
        <v>15</v>
      </c>
    </row>
    <row r="10" spans="1:14">
      <c r="A10" s="229" t="s">
        <v>68</v>
      </c>
      <c r="B10" s="230"/>
      <c r="C10" s="4" t="s">
        <v>17</v>
      </c>
      <c r="D10" s="23">
        <v>9435966951</v>
      </c>
      <c r="E10" s="24"/>
      <c r="F10" s="222"/>
      <c r="G10" s="223"/>
      <c r="H10" s="223"/>
      <c r="I10" s="227" t="s">
        <v>72</v>
      </c>
      <c r="J10" s="228"/>
      <c r="K10" s="4" t="s">
        <v>17</v>
      </c>
      <c r="L10" s="23">
        <v>9864612272</v>
      </c>
      <c r="M10" s="24"/>
    </row>
    <row r="11" spans="1:14">
      <c r="A11" s="229" t="s">
        <v>69</v>
      </c>
      <c r="B11" s="230"/>
      <c r="C11" s="4" t="s">
        <v>18</v>
      </c>
      <c r="D11" s="23">
        <v>8254086242</v>
      </c>
      <c r="E11" s="24"/>
      <c r="F11" s="222"/>
      <c r="G11" s="223"/>
      <c r="H11" s="223"/>
      <c r="I11" s="229" t="s">
        <v>73</v>
      </c>
      <c r="J11" s="230"/>
      <c r="K11" s="10" t="s">
        <v>17</v>
      </c>
      <c r="L11" s="23">
        <v>7896229090</v>
      </c>
      <c r="M11" s="24"/>
    </row>
    <row r="12" spans="1:14">
      <c r="A12" s="227" t="s">
        <v>70</v>
      </c>
      <c r="B12" s="228"/>
      <c r="C12" s="4" t="s">
        <v>19</v>
      </c>
      <c r="D12" s="23">
        <v>9706410673</v>
      </c>
      <c r="E12" s="24"/>
      <c r="F12" s="222"/>
      <c r="G12" s="223"/>
      <c r="H12" s="223"/>
      <c r="I12" s="227" t="s">
        <v>74</v>
      </c>
      <c r="J12" s="228"/>
      <c r="K12" s="4" t="s">
        <v>19</v>
      </c>
      <c r="L12" s="23">
        <v>8399826332</v>
      </c>
      <c r="M12" s="24"/>
    </row>
    <row r="13" spans="1:14">
      <c r="A13" s="227" t="s">
        <v>71</v>
      </c>
      <c r="B13" s="228"/>
      <c r="C13" s="4" t="s">
        <v>20</v>
      </c>
      <c r="D13" s="23">
        <v>9854464172</v>
      </c>
      <c r="E13" s="24"/>
      <c r="F13" s="222"/>
      <c r="G13" s="223"/>
      <c r="H13" s="223"/>
      <c r="I13" s="227" t="s">
        <v>75</v>
      </c>
      <c r="J13" s="228"/>
      <c r="K13" s="4" t="s">
        <v>20</v>
      </c>
      <c r="L13" s="23">
        <v>9085411380</v>
      </c>
      <c r="M13" s="24"/>
    </row>
    <row r="14" spans="1:14">
      <c r="A14" s="231" t="s">
        <v>22</v>
      </c>
      <c r="B14" s="232"/>
      <c r="C14" s="233"/>
      <c r="D14" s="253"/>
      <c r="E14" s="253"/>
      <c r="F14" s="222"/>
      <c r="G14" s="223"/>
      <c r="H14" s="223"/>
      <c r="I14" s="224"/>
      <c r="J14" s="224"/>
      <c r="K14" s="224"/>
      <c r="L14" s="224"/>
      <c r="M14" s="224"/>
      <c r="N14" s="7"/>
    </row>
    <row r="15" spans="1:14">
      <c r="A15" s="219"/>
      <c r="B15" s="219"/>
      <c r="C15" s="219"/>
      <c r="D15" s="219"/>
      <c r="E15" s="219"/>
      <c r="F15" s="219"/>
      <c r="G15" s="219"/>
      <c r="H15" s="219"/>
      <c r="I15" s="219"/>
      <c r="J15" s="219"/>
      <c r="K15" s="219"/>
      <c r="L15" s="219"/>
      <c r="M15" s="219"/>
    </row>
    <row r="16" spans="1:14">
      <c r="A16" s="218" t="s">
        <v>47</v>
      </c>
      <c r="B16" s="218"/>
      <c r="C16" s="218"/>
      <c r="D16" s="218"/>
      <c r="E16" s="218"/>
      <c r="F16" s="218"/>
      <c r="G16" s="218"/>
      <c r="H16" s="218"/>
      <c r="I16" s="218"/>
      <c r="J16" s="218"/>
      <c r="K16" s="218"/>
      <c r="L16" s="218"/>
      <c r="M16" s="218"/>
    </row>
    <row r="17" spans="1:13" ht="32.25" customHeight="1">
      <c r="A17" s="251" t="s">
        <v>57</v>
      </c>
      <c r="B17" s="251"/>
      <c r="C17" s="251"/>
      <c r="D17" s="251"/>
      <c r="E17" s="251"/>
      <c r="F17" s="251"/>
      <c r="G17" s="251"/>
      <c r="H17" s="251"/>
      <c r="I17" s="251"/>
      <c r="J17" s="251"/>
      <c r="K17" s="251"/>
      <c r="L17" s="251"/>
      <c r="M17" s="251"/>
    </row>
    <row r="18" spans="1:13">
      <c r="A18" s="217" t="s">
        <v>58</v>
      </c>
      <c r="B18" s="217"/>
      <c r="C18" s="217"/>
      <c r="D18" s="217"/>
      <c r="E18" s="217"/>
      <c r="F18" s="217"/>
      <c r="G18" s="217"/>
      <c r="H18" s="217"/>
      <c r="I18" s="217"/>
      <c r="J18" s="217"/>
      <c r="K18" s="217"/>
      <c r="L18" s="217"/>
      <c r="M18" s="217"/>
    </row>
    <row r="19" spans="1:13">
      <c r="A19" s="217" t="s">
        <v>48</v>
      </c>
      <c r="B19" s="217"/>
      <c r="C19" s="217"/>
      <c r="D19" s="217"/>
      <c r="E19" s="217"/>
      <c r="F19" s="217"/>
      <c r="G19" s="217"/>
      <c r="H19" s="217"/>
      <c r="I19" s="217"/>
      <c r="J19" s="217"/>
      <c r="K19" s="217"/>
      <c r="L19" s="217"/>
      <c r="M19" s="217"/>
    </row>
    <row r="20" spans="1:13">
      <c r="A20" s="217" t="s">
        <v>42</v>
      </c>
      <c r="B20" s="217"/>
      <c r="C20" s="217"/>
      <c r="D20" s="217"/>
      <c r="E20" s="217"/>
      <c r="F20" s="217"/>
      <c r="G20" s="217"/>
      <c r="H20" s="217"/>
      <c r="I20" s="217"/>
      <c r="J20" s="217"/>
      <c r="K20" s="217"/>
      <c r="L20" s="217"/>
      <c r="M20" s="217"/>
    </row>
    <row r="21" spans="1:13">
      <c r="A21" s="217" t="s">
        <v>49</v>
      </c>
      <c r="B21" s="217"/>
      <c r="C21" s="217"/>
      <c r="D21" s="217"/>
      <c r="E21" s="217"/>
      <c r="F21" s="217"/>
      <c r="G21" s="217"/>
      <c r="H21" s="217"/>
      <c r="I21" s="217"/>
      <c r="J21" s="217"/>
      <c r="K21" s="217"/>
      <c r="L21" s="217"/>
      <c r="M21" s="217"/>
    </row>
    <row r="22" spans="1:13">
      <c r="A22" s="217" t="s">
        <v>43</v>
      </c>
      <c r="B22" s="217"/>
      <c r="C22" s="217"/>
      <c r="D22" s="217"/>
      <c r="E22" s="217"/>
      <c r="F22" s="217"/>
      <c r="G22" s="217"/>
      <c r="H22" s="217"/>
      <c r="I22" s="217"/>
      <c r="J22" s="217"/>
      <c r="K22" s="217"/>
      <c r="L22" s="217"/>
      <c r="M22" s="217"/>
    </row>
    <row r="23" spans="1:13">
      <c r="A23" s="252" t="s">
        <v>52</v>
      </c>
      <c r="B23" s="252"/>
      <c r="C23" s="252"/>
      <c r="D23" s="252"/>
      <c r="E23" s="252"/>
      <c r="F23" s="252"/>
      <c r="G23" s="252"/>
      <c r="H23" s="252"/>
      <c r="I23" s="252"/>
      <c r="J23" s="252"/>
      <c r="K23" s="252"/>
      <c r="L23" s="252"/>
      <c r="M23" s="252"/>
    </row>
    <row r="24" spans="1:13">
      <c r="A24" s="217" t="s">
        <v>44</v>
      </c>
      <c r="B24" s="217"/>
      <c r="C24" s="217"/>
      <c r="D24" s="217"/>
      <c r="E24" s="217"/>
      <c r="F24" s="217"/>
      <c r="G24" s="217"/>
      <c r="H24" s="217"/>
      <c r="I24" s="217"/>
      <c r="J24" s="217"/>
      <c r="K24" s="217"/>
      <c r="L24" s="217"/>
      <c r="M24" s="217"/>
    </row>
    <row r="25" spans="1:13">
      <c r="A25" s="217" t="s">
        <v>45</v>
      </c>
      <c r="B25" s="217"/>
      <c r="C25" s="217"/>
      <c r="D25" s="217"/>
      <c r="E25" s="217"/>
      <c r="F25" s="217"/>
      <c r="G25" s="217"/>
      <c r="H25" s="217"/>
      <c r="I25" s="217"/>
      <c r="J25" s="217"/>
      <c r="K25" s="217"/>
      <c r="L25" s="217"/>
      <c r="M25" s="217"/>
    </row>
    <row r="26" spans="1:13">
      <c r="A26" s="217" t="s">
        <v>46</v>
      </c>
      <c r="B26" s="217"/>
      <c r="C26" s="217"/>
      <c r="D26" s="217"/>
      <c r="E26" s="217"/>
      <c r="F26" s="217"/>
      <c r="G26" s="217"/>
      <c r="H26" s="217"/>
      <c r="I26" s="217"/>
      <c r="J26" s="217"/>
      <c r="K26" s="217"/>
      <c r="L26" s="217"/>
      <c r="M26" s="217"/>
    </row>
    <row r="27" spans="1:13">
      <c r="A27" s="250" t="s">
        <v>50</v>
      </c>
      <c r="B27" s="250"/>
      <c r="C27" s="250"/>
      <c r="D27" s="250"/>
      <c r="E27" s="250"/>
      <c r="F27" s="250"/>
      <c r="G27" s="250"/>
      <c r="H27" s="250"/>
      <c r="I27" s="250"/>
      <c r="J27" s="250"/>
      <c r="K27" s="250"/>
      <c r="L27" s="250"/>
      <c r="M27" s="250"/>
    </row>
    <row r="28" spans="1:13">
      <c r="A28" s="217" t="s">
        <v>51</v>
      </c>
      <c r="B28" s="217"/>
      <c r="C28" s="217"/>
      <c r="D28" s="217"/>
      <c r="E28" s="217"/>
      <c r="F28" s="217"/>
      <c r="G28" s="217"/>
      <c r="H28" s="217"/>
      <c r="I28" s="217"/>
      <c r="J28" s="217"/>
      <c r="K28" s="217"/>
      <c r="L28" s="217"/>
      <c r="M28" s="217"/>
    </row>
    <row r="29" spans="1:13" ht="44.25" customHeight="1">
      <c r="A29" s="248" t="s">
        <v>59</v>
      </c>
      <c r="B29" s="248"/>
      <c r="C29" s="248"/>
      <c r="D29" s="248"/>
      <c r="E29" s="248"/>
      <c r="F29" s="248"/>
      <c r="G29" s="248"/>
      <c r="H29" s="248"/>
      <c r="I29" s="248"/>
      <c r="J29" s="248"/>
      <c r="K29" s="248"/>
      <c r="L29" s="248"/>
      <c r="M29" s="248"/>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D10:D13 L10:L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57" customWidth="1"/>
    <col min="17" max="17" width="11.5703125" style="117" bestFit="1" customWidth="1"/>
    <col min="18" max="18" width="17.5703125" style="1" customWidth="1"/>
    <col min="19" max="19" width="19.5703125" style="1" customWidth="1"/>
    <col min="20" max="16384" width="9.140625" style="1"/>
  </cols>
  <sheetData>
    <row r="1" spans="1:20" ht="51" customHeight="1">
      <c r="A1" s="257" t="s">
        <v>629</v>
      </c>
      <c r="B1" s="257"/>
      <c r="C1" s="257"/>
      <c r="D1" s="258"/>
      <c r="E1" s="258"/>
      <c r="F1" s="258"/>
      <c r="G1" s="258"/>
      <c r="H1" s="258"/>
      <c r="I1" s="258"/>
      <c r="J1" s="258"/>
      <c r="K1" s="258"/>
      <c r="L1" s="258"/>
      <c r="M1" s="258"/>
      <c r="N1" s="258"/>
      <c r="O1" s="258"/>
      <c r="P1" s="258"/>
      <c r="Q1" s="258"/>
      <c r="R1" s="258"/>
      <c r="S1" s="258"/>
      <c r="T1" s="83"/>
    </row>
    <row r="2" spans="1:20" ht="16.5" customHeight="1">
      <c r="A2" s="259" t="s">
        <v>60</v>
      </c>
      <c r="B2" s="260"/>
      <c r="C2" s="260"/>
      <c r="D2" s="84">
        <v>43374</v>
      </c>
      <c r="E2" s="179"/>
      <c r="F2" s="179"/>
      <c r="G2" s="179"/>
      <c r="H2" s="179"/>
      <c r="I2" s="179"/>
      <c r="J2" s="179"/>
      <c r="K2" s="179"/>
      <c r="L2" s="179"/>
      <c r="M2" s="179"/>
      <c r="N2" s="179"/>
      <c r="O2" s="179"/>
      <c r="P2" s="153"/>
      <c r="Q2" s="153"/>
      <c r="R2" s="179"/>
      <c r="S2" s="179"/>
      <c r="T2" s="83"/>
    </row>
    <row r="3" spans="1:20" ht="24" customHeight="1">
      <c r="A3" s="261" t="s">
        <v>14</v>
      </c>
      <c r="B3" s="262" t="s">
        <v>76</v>
      </c>
      <c r="C3" s="264" t="s">
        <v>7</v>
      </c>
      <c r="D3" s="264" t="s">
        <v>56</v>
      </c>
      <c r="E3" s="264" t="s">
        <v>16</v>
      </c>
      <c r="F3" s="265" t="s">
        <v>77</v>
      </c>
      <c r="G3" s="264" t="s">
        <v>8</v>
      </c>
      <c r="H3" s="264"/>
      <c r="I3" s="264"/>
      <c r="J3" s="264" t="s">
        <v>34</v>
      </c>
      <c r="K3" s="262" t="s">
        <v>36</v>
      </c>
      <c r="L3" s="262" t="s">
        <v>53</v>
      </c>
      <c r="M3" s="262" t="s">
        <v>54</v>
      </c>
      <c r="N3" s="262" t="s">
        <v>37</v>
      </c>
      <c r="O3" s="262" t="s">
        <v>38</v>
      </c>
      <c r="P3" s="267" t="s">
        <v>55</v>
      </c>
      <c r="Q3" s="266" t="s">
        <v>78</v>
      </c>
      <c r="R3" s="264" t="s">
        <v>35</v>
      </c>
      <c r="S3" s="264" t="s">
        <v>79</v>
      </c>
      <c r="T3" s="264" t="s">
        <v>13</v>
      </c>
    </row>
    <row r="4" spans="1:20" ht="25.5" customHeight="1">
      <c r="A4" s="261"/>
      <c r="B4" s="263"/>
      <c r="C4" s="264"/>
      <c r="D4" s="264"/>
      <c r="E4" s="264"/>
      <c r="F4" s="265"/>
      <c r="G4" s="180" t="s">
        <v>9</v>
      </c>
      <c r="H4" s="180" t="s">
        <v>10</v>
      </c>
      <c r="I4" s="180" t="s">
        <v>11</v>
      </c>
      <c r="J4" s="264"/>
      <c r="K4" s="268"/>
      <c r="L4" s="268"/>
      <c r="M4" s="268"/>
      <c r="N4" s="268"/>
      <c r="O4" s="268"/>
      <c r="P4" s="267"/>
      <c r="Q4" s="267"/>
      <c r="R4" s="264"/>
      <c r="S4" s="264"/>
      <c r="T4" s="264"/>
    </row>
    <row r="5" spans="1:20" ht="45">
      <c r="A5" s="85">
        <v>1</v>
      </c>
      <c r="B5" s="75" t="s">
        <v>62</v>
      </c>
      <c r="C5" s="54" t="s">
        <v>93</v>
      </c>
      <c r="D5" s="36" t="s">
        <v>26</v>
      </c>
      <c r="E5" s="60">
        <v>18060501202</v>
      </c>
      <c r="F5" s="36" t="s">
        <v>92</v>
      </c>
      <c r="G5" s="45">
        <v>65</v>
      </c>
      <c r="H5" s="45">
        <v>77</v>
      </c>
      <c r="I5" s="46">
        <f t="shared" ref="I5:I6" si="0">SUM(G5:H5)</f>
        <v>142</v>
      </c>
      <c r="J5" s="49" t="s">
        <v>94</v>
      </c>
      <c r="K5" s="48" t="s">
        <v>95</v>
      </c>
      <c r="L5" s="53" t="s">
        <v>484</v>
      </c>
      <c r="M5" s="53">
        <v>8876494972</v>
      </c>
      <c r="N5" s="41" t="s">
        <v>527</v>
      </c>
      <c r="O5" s="188">
        <v>9678890841</v>
      </c>
      <c r="P5" s="58">
        <v>43374</v>
      </c>
      <c r="Q5" s="36" t="s">
        <v>87</v>
      </c>
      <c r="R5" s="36"/>
      <c r="S5" s="36"/>
      <c r="T5" s="36"/>
    </row>
    <row r="6" spans="1:20" ht="30">
      <c r="A6" s="85">
        <v>2</v>
      </c>
      <c r="B6" s="75" t="s">
        <v>62</v>
      </c>
      <c r="C6" s="54" t="s">
        <v>96</v>
      </c>
      <c r="D6" s="36" t="s">
        <v>26</v>
      </c>
      <c r="E6" s="54" t="s">
        <v>97</v>
      </c>
      <c r="F6" s="36" t="s">
        <v>92</v>
      </c>
      <c r="G6" s="45">
        <v>60</v>
      </c>
      <c r="H6" s="45">
        <v>66</v>
      </c>
      <c r="I6" s="46">
        <f t="shared" si="0"/>
        <v>126</v>
      </c>
      <c r="J6" s="49" t="s">
        <v>98</v>
      </c>
      <c r="K6" s="48" t="s">
        <v>95</v>
      </c>
      <c r="L6" s="53" t="s">
        <v>485</v>
      </c>
      <c r="M6" s="189">
        <v>8876076542</v>
      </c>
      <c r="N6" s="41" t="s">
        <v>528</v>
      </c>
      <c r="O6" s="188">
        <v>8404082664</v>
      </c>
      <c r="P6" s="58">
        <v>43376</v>
      </c>
      <c r="Q6" s="36" t="s">
        <v>88</v>
      </c>
      <c r="R6" s="36"/>
      <c r="S6" s="36"/>
      <c r="T6" s="36"/>
    </row>
    <row r="7" spans="1:20" ht="31.5">
      <c r="A7" s="85">
        <v>3</v>
      </c>
      <c r="B7" s="75" t="s">
        <v>62</v>
      </c>
      <c r="C7" s="44" t="s">
        <v>99</v>
      </c>
      <c r="D7" s="36" t="s">
        <v>26</v>
      </c>
      <c r="E7" s="54">
        <v>18060505010</v>
      </c>
      <c r="F7" s="36" t="s">
        <v>92</v>
      </c>
      <c r="G7" s="45">
        <v>55</v>
      </c>
      <c r="H7" s="45">
        <v>49</v>
      </c>
      <c r="I7" s="46">
        <f>SUM(G7:H7)</f>
        <v>104</v>
      </c>
      <c r="J7" s="47" t="s">
        <v>100</v>
      </c>
      <c r="K7" s="48" t="s">
        <v>95</v>
      </c>
      <c r="L7" s="53" t="s">
        <v>484</v>
      </c>
      <c r="M7" s="53">
        <v>8876494972</v>
      </c>
      <c r="N7" s="41" t="s">
        <v>529</v>
      </c>
      <c r="O7" s="188">
        <v>8822460962</v>
      </c>
      <c r="P7" s="58">
        <v>43377</v>
      </c>
      <c r="Q7" s="36" t="s">
        <v>89</v>
      </c>
      <c r="R7" s="36"/>
      <c r="S7" s="36"/>
      <c r="T7" s="36"/>
    </row>
    <row r="8" spans="1:20" ht="33">
      <c r="A8" s="85">
        <v>4</v>
      </c>
      <c r="B8" s="75" t="s">
        <v>62</v>
      </c>
      <c r="C8" s="54" t="s">
        <v>101</v>
      </c>
      <c r="D8" s="36" t="s">
        <v>26</v>
      </c>
      <c r="E8" s="59">
        <v>18060501204</v>
      </c>
      <c r="F8" s="36" t="s">
        <v>92</v>
      </c>
      <c r="G8" s="45">
        <v>85</v>
      </c>
      <c r="H8" s="45">
        <v>107</v>
      </c>
      <c r="I8" s="46">
        <f t="shared" ref="I8:I23" si="1">SUM(G8:H8)</f>
        <v>192</v>
      </c>
      <c r="J8" s="49" t="s">
        <v>102</v>
      </c>
      <c r="K8" s="48" t="s">
        <v>95</v>
      </c>
      <c r="L8" s="53" t="s">
        <v>484</v>
      </c>
      <c r="M8" s="53">
        <v>8876494972</v>
      </c>
      <c r="N8" s="41" t="s">
        <v>530</v>
      </c>
      <c r="O8" s="188">
        <v>9127511098</v>
      </c>
      <c r="P8" s="58" t="s">
        <v>103</v>
      </c>
      <c r="Q8" s="36" t="s">
        <v>104</v>
      </c>
      <c r="R8" s="36"/>
      <c r="S8" s="36"/>
      <c r="T8" s="36"/>
    </row>
    <row r="9" spans="1:20" ht="30">
      <c r="A9" s="85">
        <v>5</v>
      </c>
      <c r="B9" s="75" t="s">
        <v>62</v>
      </c>
      <c r="C9" s="54" t="s">
        <v>105</v>
      </c>
      <c r="D9" s="36" t="s">
        <v>26</v>
      </c>
      <c r="E9" s="60">
        <v>18060507301</v>
      </c>
      <c r="F9" s="36" t="s">
        <v>92</v>
      </c>
      <c r="G9" s="45">
        <v>66</v>
      </c>
      <c r="H9" s="45">
        <v>77</v>
      </c>
      <c r="I9" s="46">
        <f t="shared" si="1"/>
        <v>143</v>
      </c>
      <c r="J9" s="49" t="s">
        <v>106</v>
      </c>
      <c r="K9" s="48" t="s">
        <v>95</v>
      </c>
      <c r="L9" s="53" t="s">
        <v>485</v>
      </c>
      <c r="M9" s="189">
        <v>8876076542</v>
      </c>
      <c r="N9" s="41" t="s">
        <v>531</v>
      </c>
      <c r="O9" s="188">
        <v>9577189292</v>
      </c>
      <c r="P9" s="58">
        <v>43381</v>
      </c>
      <c r="Q9" s="36" t="s">
        <v>87</v>
      </c>
      <c r="R9" s="36"/>
      <c r="S9" s="36"/>
      <c r="T9" s="36"/>
    </row>
    <row r="10" spans="1:20" ht="30">
      <c r="A10" s="85">
        <v>6</v>
      </c>
      <c r="B10" s="75" t="s">
        <v>62</v>
      </c>
      <c r="C10" s="54" t="s">
        <v>107</v>
      </c>
      <c r="D10" s="36" t="s">
        <v>26</v>
      </c>
      <c r="E10" s="59" t="s">
        <v>108</v>
      </c>
      <c r="F10" s="36" t="s">
        <v>92</v>
      </c>
      <c r="G10" s="45">
        <v>41</v>
      </c>
      <c r="H10" s="45">
        <v>44</v>
      </c>
      <c r="I10" s="46">
        <f t="shared" si="1"/>
        <v>85</v>
      </c>
      <c r="J10" s="49" t="s">
        <v>109</v>
      </c>
      <c r="K10" s="48" t="s">
        <v>95</v>
      </c>
      <c r="L10" s="53" t="s">
        <v>485</v>
      </c>
      <c r="M10" s="189">
        <v>8876076542</v>
      </c>
      <c r="N10" s="41" t="s">
        <v>532</v>
      </c>
      <c r="O10" s="188">
        <v>7578048665</v>
      </c>
      <c r="P10" s="58">
        <v>43382</v>
      </c>
      <c r="Q10" s="36" t="s">
        <v>110</v>
      </c>
      <c r="R10" s="36"/>
      <c r="S10" s="36"/>
      <c r="T10" s="36"/>
    </row>
    <row r="11" spans="1:20" ht="30">
      <c r="A11" s="85">
        <v>7</v>
      </c>
      <c r="B11" s="75" t="s">
        <v>62</v>
      </c>
      <c r="C11" s="44" t="s">
        <v>111</v>
      </c>
      <c r="D11" s="36" t="s">
        <v>26</v>
      </c>
      <c r="E11" s="60">
        <v>18060506202</v>
      </c>
      <c r="F11" s="36" t="s">
        <v>91</v>
      </c>
      <c r="G11" s="45">
        <v>67</v>
      </c>
      <c r="H11" s="45">
        <v>112</v>
      </c>
      <c r="I11" s="46">
        <f t="shared" si="1"/>
        <v>179</v>
      </c>
      <c r="J11" s="49" t="s">
        <v>112</v>
      </c>
      <c r="K11" s="48" t="s">
        <v>113</v>
      </c>
      <c r="L11" s="53" t="s">
        <v>486</v>
      </c>
      <c r="M11" s="52">
        <v>8638399690</v>
      </c>
      <c r="N11" s="41" t="s">
        <v>533</v>
      </c>
      <c r="O11" s="188">
        <v>9613322570</v>
      </c>
      <c r="P11" s="58">
        <v>43383</v>
      </c>
      <c r="Q11" s="36" t="s">
        <v>88</v>
      </c>
      <c r="R11" s="36"/>
      <c r="S11" s="36"/>
      <c r="T11" s="36"/>
    </row>
    <row r="12" spans="1:20" ht="49.5">
      <c r="A12" s="85">
        <v>8</v>
      </c>
      <c r="B12" s="75" t="s">
        <v>62</v>
      </c>
      <c r="C12" s="44" t="s">
        <v>116</v>
      </c>
      <c r="D12" s="36" t="s">
        <v>26</v>
      </c>
      <c r="E12" s="54" t="s">
        <v>117</v>
      </c>
      <c r="F12" s="36" t="s">
        <v>86</v>
      </c>
      <c r="G12" s="45">
        <v>129</v>
      </c>
      <c r="H12" s="45">
        <v>194</v>
      </c>
      <c r="I12" s="46">
        <f t="shared" si="1"/>
        <v>323</v>
      </c>
      <c r="J12" s="49" t="s">
        <v>118</v>
      </c>
      <c r="K12" s="48" t="s">
        <v>113</v>
      </c>
      <c r="L12" s="53" t="s">
        <v>487</v>
      </c>
      <c r="M12" s="53">
        <v>8723830741</v>
      </c>
      <c r="N12" s="41" t="s">
        <v>534</v>
      </c>
      <c r="O12" s="188">
        <v>8721879944</v>
      </c>
      <c r="P12" s="58" t="s">
        <v>114</v>
      </c>
      <c r="Q12" s="36" t="s">
        <v>115</v>
      </c>
      <c r="R12" s="36"/>
      <c r="S12" s="36"/>
      <c r="T12" s="36"/>
    </row>
    <row r="13" spans="1:20" ht="31.5">
      <c r="A13" s="85">
        <v>9</v>
      </c>
      <c r="B13" s="75" t="s">
        <v>62</v>
      </c>
      <c r="C13" s="50" t="s">
        <v>119</v>
      </c>
      <c r="D13" s="36" t="s">
        <v>26</v>
      </c>
      <c r="E13" s="54" t="s">
        <v>120</v>
      </c>
      <c r="F13" s="36" t="s">
        <v>92</v>
      </c>
      <c r="G13" s="46">
        <v>42</v>
      </c>
      <c r="H13" s="46">
        <v>44</v>
      </c>
      <c r="I13" s="46">
        <f t="shared" si="1"/>
        <v>86</v>
      </c>
      <c r="J13" s="47" t="s">
        <v>121</v>
      </c>
      <c r="K13" s="40" t="s">
        <v>113</v>
      </c>
      <c r="L13" s="53" t="s">
        <v>488</v>
      </c>
      <c r="M13" s="189">
        <v>8876615064</v>
      </c>
      <c r="N13" s="41" t="s">
        <v>535</v>
      </c>
      <c r="O13" s="188">
        <v>9707207916</v>
      </c>
      <c r="P13" s="58">
        <v>43388</v>
      </c>
      <c r="Q13" s="36" t="s">
        <v>87</v>
      </c>
      <c r="R13" s="36"/>
      <c r="S13" s="36"/>
      <c r="T13" s="36"/>
    </row>
    <row r="14" spans="1:20" ht="30">
      <c r="A14" s="85">
        <v>10</v>
      </c>
      <c r="B14" s="75" t="s">
        <v>62</v>
      </c>
      <c r="C14" s="44" t="s">
        <v>122</v>
      </c>
      <c r="D14" s="36" t="s">
        <v>26</v>
      </c>
      <c r="E14" s="54">
        <v>18060503402</v>
      </c>
      <c r="F14" s="36" t="s">
        <v>92</v>
      </c>
      <c r="G14" s="45">
        <v>16</v>
      </c>
      <c r="H14" s="45">
        <v>20</v>
      </c>
      <c r="I14" s="46">
        <f t="shared" si="1"/>
        <v>36</v>
      </c>
      <c r="J14" s="49" t="s">
        <v>123</v>
      </c>
      <c r="K14" s="56" t="s">
        <v>124</v>
      </c>
      <c r="L14" s="53" t="s">
        <v>489</v>
      </c>
      <c r="M14" s="189">
        <v>9435910494</v>
      </c>
      <c r="N14" s="41" t="s">
        <v>536</v>
      </c>
      <c r="O14" s="190">
        <v>9126724176</v>
      </c>
      <c r="P14" s="58">
        <v>43393</v>
      </c>
      <c r="Q14" s="36" t="s">
        <v>125</v>
      </c>
      <c r="R14" s="36"/>
      <c r="S14" s="36"/>
      <c r="T14" s="36"/>
    </row>
    <row r="15" spans="1:20" ht="30">
      <c r="A15" s="85">
        <v>11</v>
      </c>
      <c r="B15" s="75" t="s">
        <v>62</v>
      </c>
      <c r="C15" s="44" t="s">
        <v>126</v>
      </c>
      <c r="D15" s="36" t="s">
        <v>26</v>
      </c>
      <c r="E15" s="54" t="s">
        <v>127</v>
      </c>
      <c r="F15" s="36" t="s">
        <v>92</v>
      </c>
      <c r="G15" s="45">
        <v>40</v>
      </c>
      <c r="H15" s="45">
        <v>54</v>
      </c>
      <c r="I15" s="46">
        <f t="shared" si="1"/>
        <v>94</v>
      </c>
      <c r="J15" s="49" t="s">
        <v>128</v>
      </c>
      <c r="K15" s="48" t="s">
        <v>129</v>
      </c>
      <c r="L15" s="53" t="s">
        <v>490</v>
      </c>
      <c r="M15" s="191">
        <v>6000034832</v>
      </c>
      <c r="N15" s="41" t="s">
        <v>537</v>
      </c>
      <c r="O15" s="188">
        <v>8486346202</v>
      </c>
      <c r="P15" s="58">
        <v>43395</v>
      </c>
      <c r="Q15" s="36" t="s">
        <v>87</v>
      </c>
      <c r="R15" s="36"/>
      <c r="S15" s="36"/>
      <c r="T15" s="36"/>
    </row>
    <row r="16" spans="1:20" ht="30">
      <c r="A16" s="85">
        <v>12</v>
      </c>
      <c r="B16" s="75" t="s">
        <v>62</v>
      </c>
      <c r="C16" s="44" t="s">
        <v>130</v>
      </c>
      <c r="D16" s="36" t="s">
        <v>26</v>
      </c>
      <c r="E16" s="60" t="s">
        <v>131</v>
      </c>
      <c r="F16" s="36" t="s">
        <v>92</v>
      </c>
      <c r="G16" s="45">
        <v>56</v>
      </c>
      <c r="H16" s="45">
        <v>66</v>
      </c>
      <c r="I16" s="46">
        <f t="shared" si="1"/>
        <v>122</v>
      </c>
      <c r="J16" s="49" t="s">
        <v>132</v>
      </c>
      <c r="K16" s="48" t="s">
        <v>129</v>
      </c>
      <c r="L16" s="53" t="s">
        <v>491</v>
      </c>
      <c r="M16" s="191">
        <v>7002195790</v>
      </c>
      <c r="N16" s="41" t="s">
        <v>538</v>
      </c>
      <c r="O16" s="188">
        <v>8723933958</v>
      </c>
      <c r="P16" s="58">
        <v>43396</v>
      </c>
      <c r="Q16" s="36" t="s">
        <v>110</v>
      </c>
      <c r="R16" s="36"/>
      <c r="S16" s="36"/>
      <c r="T16" s="36"/>
    </row>
    <row r="17" spans="1:20" ht="31.5">
      <c r="A17" s="85">
        <v>13</v>
      </c>
      <c r="B17" s="75" t="s">
        <v>62</v>
      </c>
      <c r="C17" s="54" t="s">
        <v>133</v>
      </c>
      <c r="D17" s="36" t="s">
        <v>26</v>
      </c>
      <c r="E17" s="63" t="s">
        <v>134</v>
      </c>
      <c r="F17" s="36" t="s">
        <v>92</v>
      </c>
      <c r="G17" s="45">
        <v>73</v>
      </c>
      <c r="H17" s="45">
        <v>93</v>
      </c>
      <c r="I17" s="46">
        <f t="shared" si="1"/>
        <v>166</v>
      </c>
      <c r="J17" s="47" t="s">
        <v>135</v>
      </c>
      <c r="K17" s="48" t="s">
        <v>136</v>
      </c>
      <c r="L17" s="53" t="s">
        <v>492</v>
      </c>
      <c r="M17" s="52">
        <v>8474095075</v>
      </c>
      <c r="N17" s="41" t="s">
        <v>540</v>
      </c>
      <c r="O17" s="188">
        <v>9508609721</v>
      </c>
      <c r="P17" s="58">
        <v>43398</v>
      </c>
      <c r="Q17" s="36" t="s">
        <v>89</v>
      </c>
      <c r="R17" s="36"/>
      <c r="S17" s="36"/>
      <c r="T17" s="36"/>
    </row>
    <row r="18" spans="1:20" ht="33">
      <c r="A18" s="85">
        <v>14</v>
      </c>
      <c r="B18" s="75" t="s">
        <v>62</v>
      </c>
      <c r="C18" s="54" t="s">
        <v>138</v>
      </c>
      <c r="D18" s="36" t="s">
        <v>26</v>
      </c>
      <c r="E18" s="64" t="s">
        <v>139</v>
      </c>
      <c r="F18" s="36" t="s">
        <v>92</v>
      </c>
      <c r="G18" s="45">
        <v>87</v>
      </c>
      <c r="H18" s="45">
        <v>68</v>
      </c>
      <c r="I18" s="46">
        <f t="shared" si="1"/>
        <v>155</v>
      </c>
      <c r="J18" s="49" t="s">
        <v>140</v>
      </c>
      <c r="K18" s="48" t="s">
        <v>136</v>
      </c>
      <c r="L18" s="53" t="s">
        <v>493</v>
      </c>
      <c r="M18" s="53">
        <v>8486052801</v>
      </c>
      <c r="N18" s="41" t="s">
        <v>541</v>
      </c>
      <c r="O18" s="188">
        <v>9957783176</v>
      </c>
      <c r="P18" s="58">
        <v>43399</v>
      </c>
      <c r="Q18" s="36" t="s">
        <v>137</v>
      </c>
      <c r="R18" s="36"/>
      <c r="S18" s="36"/>
      <c r="T18" s="36"/>
    </row>
    <row r="19" spans="1:20" ht="47.25">
      <c r="A19" s="85">
        <v>15</v>
      </c>
      <c r="B19" s="75" t="s">
        <v>62</v>
      </c>
      <c r="C19" s="50" t="s">
        <v>141</v>
      </c>
      <c r="D19" s="36" t="s">
        <v>26</v>
      </c>
      <c r="E19" s="64" t="s">
        <v>142</v>
      </c>
      <c r="F19" s="36" t="s">
        <v>92</v>
      </c>
      <c r="G19" s="46">
        <v>25</v>
      </c>
      <c r="H19" s="46">
        <v>21</v>
      </c>
      <c r="I19" s="46">
        <f t="shared" si="1"/>
        <v>46</v>
      </c>
      <c r="J19" s="47" t="s">
        <v>143</v>
      </c>
      <c r="K19" s="51" t="s">
        <v>144</v>
      </c>
      <c r="L19" s="53" t="s">
        <v>494</v>
      </c>
      <c r="M19" s="52">
        <v>9401806020</v>
      </c>
      <c r="N19" s="41" t="s">
        <v>544</v>
      </c>
      <c r="O19" s="188">
        <v>9678680771</v>
      </c>
      <c r="P19" s="58">
        <v>43400</v>
      </c>
      <c r="Q19" s="36" t="s">
        <v>125</v>
      </c>
      <c r="R19" s="36"/>
      <c r="S19" s="36"/>
      <c r="T19" s="36"/>
    </row>
    <row r="20" spans="1:20" ht="30">
      <c r="A20" s="85">
        <v>16</v>
      </c>
      <c r="B20" s="75" t="s">
        <v>62</v>
      </c>
      <c r="C20" s="54" t="s">
        <v>145</v>
      </c>
      <c r="D20" s="36" t="s">
        <v>26</v>
      </c>
      <c r="E20" s="54" t="s">
        <v>146</v>
      </c>
      <c r="F20" s="36" t="s">
        <v>92</v>
      </c>
      <c r="G20" s="45">
        <v>66</v>
      </c>
      <c r="H20" s="45">
        <v>63</v>
      </c>
      <c r="I20" s="46">
        <f t="shared" si="1"/>
        <v>129</v>
      </c>
      <c r="J20" s="49" t="s">
        <v>147</v>
      </c>
      <c r="K20" s="48" t="s">
        <v>136</v>
      </c>
      <c r="L20" s="53" t="s">
        <v>492</v>
      </c>
      <c r="M20" s="52">
        <v>8474095075</v>
      </c>
      <c r="N20" s="41" t="s">
        <v>542</v>
      </c>
      <c r="O20" s="188">
        <v>9577742035</v>
      </c>
      <c r="P20" s="58">
        <v>43402</v>
      </c>
      <c r="Q20" s="36" t="s">
        <v>87</v>
      </c>
      <c r="R20" s="36"/>
      <c r="S20" s="36"/>
      <c r="T20" s="36"/>
    </row>
    <row r="21" spans="1:20" ht="31.5">
      <c r="A21" s="85">
        <v>17</v>
      </c>
      <c r="B21" s="75" t="s">
        <v>62</v>
      </c>
      <c r="C21" s="54" t="s">
        <v>148</v>
      </c>
      <c r="D21" s="36" t="s">
        <v>26</v>
      </c>
      <c r="E21" s="64" t="s">
        <v>134</v>
      </c>
      <c r="F21" s="36" t="s">
        <v>92</v>
      </c>
      <c r="G21" s="45">
        <v>38</v>
      </c>
      <c r="H21" s="45">
        <v>45</v>
      </c>
      <c r="I21" s="46">
        <f t="shared" si="1"/>
        <v>83</v>
      </c>
      <c r="J21" s="47" t="s">
        <v>149</v>
      </c>
      <c r="K21" s="48" t="s">
        <v>136</v>
      </c>
      <c r="L21" s="53" t="s">
        <v>493</v>
      </c>
      <c r="M21" s="53">
        <v>8486052801</v>
      </c>
      <c r="N21" s="41" t="s">
        <v>543</v>
      </c>
      <c r="O21" s="188">
        <v>9101801757</v>
      </c>
      <c r="P21" s="58">
        <v>43403</v>
      </c>
      <c r="Q21" s="36" t="s">
        <v>110</v>
      </c>
      <c r="R21" s="36"/>
      <c r="S21" s="36"/>
      <c r="T21" s="36"/>
    </row>
    <row r="22" spans="1:20" ht="30">
      <c r="A22" s="85">
        <v>18</v>
      </c>
      <c r="B22" s="75" t="s">
        <v>62</v>
      </c>
      <c r="C22" s="44" t="s">
        <v>150</v>
      </c>
      <c r="D22" s="36" t="s">
        <v>26</v>
      </c>
      <c r="E22" s="54">
        <v>18060504114</v>
      </c>
      <c r="F22" s="36" t="s">
        <v>92</v>
      </c>
      <c r="G22" s="45">
        <v>34</v>
      </c>
      <c r="H22" s="45">
        <v>38</v>
      </c>
      <c r="I22" s="46">
        <f t="shared" si="1"/>
        <v>72</v>
      </c>
      <c r="J22" s="49" t="s">
        <v>151</v>
      </c>
      <c r="K22" s="56" t="s">
        <v>152</v>
      </c>
      <c r="L22" s="53" t="s">
        <v>495</v>
      </c>
      <c r="M22" s="52">
        <v>9957232893</v>
      </c>
      <c r="N22" s="41" t="s">
        <v>545</v>
      </c>
      <c r="O22" s="192">
        <v>8876998526</v>
      </c>
      <c r="P22" s="58">
        <v>43404</v>
      </c>
      <c r="Q22" s="36" t="s">
        <v>88</v>
      </c>
      <c r="R22" s="36"/>
      <c r="S22" s="36"/>
      <c r="T22" s="36"/>
    </row>
    <row r="23" spans="1:20">
      <c r="A23" s="85">
        <v>19</v>
      </c>
      <c r="B23" s="75"/>
      <c r="C23" s="35"/>
      <c r="D23" s="36"/>
      <c r="E23" s="37"/>
      <c r="F23" s="36"/>
      <c r="G23" s="38">
        <v>1045</v>
      </c>
      <c r="H23" s="38">
        <v>1238</v>
      </c>
      <c r="I23" s="38">
        <f t="shared" si="1"/>
        <v>2283</v>
      </c>
      <c r="J23" s="39"/>
      <c r="K23" s="40"/>
      <c r="L23" s="41"/>
      <c r="M23" s="38"/>
      <c r="N23" s="41"/>
      <c r="O23" s="38"/>
      <c r="P23" s="58"/>
      <c r="Q23" s="36"/>
      <c r="R23" s="36"/>
      <c r="S23" s="36"/>
      <c r="T23" s="36"/>
    </row>
    <row r="24" spans="1:20">
      <c r="A24" s="85">
        <v>20</v>
      </c>
      <c r="B24" s="75"/>
      <c r="C24" s="35"/>
      <c r="D24" s="36"/>
      <c r="E24" s="37"/>
      <c r="F24" s="36"/>
      <c r="G24" s="38"/>
      <c r="H24" s="38"/>
      <c r="I24" s="38"/>
      <c r="J24" s="39"/>
      <c r="K24" s="46"/>
      <c r="L24" s="41"/>
      <c r="M24" s="38"/>
      <c r="N24" s="41"/>
      <c r="O24" s="38"/>
      <c r="P24" s="58"/>
      <c r="Q24" s="36"/>
      <c r="R24" s="36"/>
      <c r="S24" s="36"/>
      <c r="T24" s="36"/>
    </row>
    <row r="25" spans="1:20" ht="30">
      <c r="A25" s="85">
        <v>21</v>
      </c>
      <c r="B25" s="75" t="s">
        <v>63</v>
      </c>
      <c r="C25" s="54" t="s">
        <v>153</v>
      </c>
      <c r="D25" s="36" t="s">
        <v>26</v>
      </c>
      <c r="E25" s="54" t="s">
        <v>154</v>
      </c>
      <c r="F25" s="36" t="s">
        <v>92</v>
      </c>
      <c r="G25" s="45">
        <v>72</v>
      </c>
      <c r="H25" s="45">
        <v>93</v>
      </c>
      <c r="I25" s="46">
        <f t="shared" ref="I25:I32" si="2">SUM(G25:H25)</f>
        <v>165</v>
      </c>
      <c r="J25" s="49" t="s">
        <v>155</v>
      </c>
      <c r="K25" s="48" t="s">
        <v>95</v>
      </c>
      <c r="L25" s="53" t="s">
        <v>484</v>
      </c>
      <c r="M25" s="53">
        <v>8876494972</v>
      </c>
      <c r="N25" s="41" t="s">
        <v>527</v>
      </c>
      <c r="O25" s="188">
        <v>9678890841</v>
      </c>
      <c r="P25" s="114">
        <v>43374</v>
      </c>
      <c r="Q25" s="36" t="s">
        <v>87</v>
      </c>
      <c r="R25" s="36"/>
      <c r="S25" s="36"/>
      <c r="T25" s="36"/>
    </row>
    <row r="26" spans="1:20" ht="30">
      <c r="A26" s="85">
        <v>22</v>
      </c>
      <c r="B26" s="75" t="s">
        <v>63</v>
      </c>
      <c r="C26" s="54" t="s">
        <v>156</v>
      </c>
      <c r="D26" s="36" t="s">
        <v>26</v>
      </c>
      <c r="E26" s="54" t="s">
        <v>157</v>
      </c>
      <c r="F26" s="36" t="s">
        <v>92</v>
      </c>
      <c r="G26" s="45">
        <v>62</v>
      </c>
      <c r="H26" s="45">
        <v>61</v>
      </c>
      <c r="I26" s="46">
        <f t="shared" si="2"/>
        <v>123</v>
      </c>
      <c r="J26" s="49" t="s">
        <v>158</v>
      </c>
      <c r="K26" s="48" t="s">
        <v>95</v>
      </c>
      <c r="L26" s="53" t="s">
        <v>485</v>
      </c>
      <c r="M26" s="189">
        <v>8876076542</v>
      </c>
      <c r="N26" s="41" t="s">
        <v>528</v>
      </c>
      <c r="O26" s="188">
        <v>8404082664</v>
      </c>
      <c r="P26" s="114">
        <v>43376</v>
      </c>
      <c r="Q26" s="36" t="s">
        <v>88</v>
      </c>
      <c r="R26" s="36"/>
      <c r="S26" s="36"/>
      <c r="T26" s="36"/>
    </row>
    <row r="27" spans="1:20" ht="33">
      <c r="A27" s="85">
        <v>23</v>
      </c>
      <c r="B27" s="75" t="s">
        <v>63</v>
      </c>
      <c r="C27" s="54" t="s">
        <v>159</v>
      </c>
      <c r="D27" s="36" t="s">
        <v>26</v>
      </c>
      <c r="E27" s="59">
        <v>18060501201</v>
      </c>
      <c r="F27" s="36" t="s">
        <v>91</v>
      </c>
      <c r="G27" s="45">
        <v>99</v>
      </c>
      <c r="H27" s="45">
        <v>162</v>
      </c>
      <c r="I27" s="46">
        <f t="shared" si="2"/>
        <v>261</v>
      </c>
      <c r="J27" s="49" t="s">
        <v>160</v>
      </c>
      <c r="K27" s="48" t="s">
        <v>95</v>
      </c>
      <c r="L27" s="53" t="s">
        <v>484</v>
      </c>
      <c r="M27" s="53">
        <v>8876494972</v>
      </c>
      <c r="N27" s="41" t="s">
        <v>529</v>
      </c>
      <c r="O27" s="188">
        <v>8822460962</v>
      </c>
      <c r="P27" s="114" t="s">
        <v>161</v>
      </c>
      <c r="Q27" s="36" t="s">
        <v>162</v>
      </c>
      <c r="R27" s="36"/>
      <c r="S27" s="36"/>
      <c r="T27" s="36"/>
    </row>
    <row r="28" spans="1:20" ht="30">
      <c r="A28" s="85">
        <v>24</v>
      </c>
      <c r="B28" s="75" t="s">
        <v>63</v>
      </c>
      <c r="C28" s="54" t="s">
        <v>163</v>
      </c>
      <c r="D28" s="35" t="s">
        <v>26</v>
      </c>
      <c r="E28" s="64" t="s">
        <v>164</v>
      </c>
      <c r="F28" s="35" t="s">
        <v>92</v>
      </c>
      <c r="G28" s="45">
        <v>22</v>
      </c>
      <c r="H28" s="45">
        <v>25</v>
      </c>
      <c r="I28" s="46">
        <f t="shared" si="2"/>
        <v>47</v>
      </c>
      <c r="J28" s="49" t="s">
        <v>165</v>
      </c>
      <c r="K28" s="48" t="s">
        <v>95</v>
      </c>
      <c r="L28" s="53" t="s">
        <v>484</v>
      </c>
      <c r="M28" s="53">
        <v>8876494972</v>
      </c>
      <c r="N28" s="41" t="s">
        <v>530</v>
      </c>
      <c r="O28" s="188">
        <v>9127511098</v>
      </c>
      <c r="P28" s="114">
        <v>43379</v>
      </c>
      <c r="Q28" s="36" t="s">
        <v>125</v>
      </c>
      <c r="R28" s="36"/>
      <c r="S28" s="36"/>
      <c r="T28" s="36"/>
    </row>
    <row r="29" spans="1:20" ht="30">
      <c r="A29" s="85">
        <v>25</v>
      </c>
      <c r="B29" s="75" t="s">
        <v>63</v>
      </c>
      <c r="C29" s="54" t="s">
        <v>166</v>
      </c>
      <c r="D29" s="36" t="s">
        <v>26</v>
      </c>
      <c r="E29" s="54">
        <v>18060500623</v>
      </c>
      <c r="F29" s="36" t="s">
        <v>86</v>
      </c>
      <c r="G29" s="46">
        <v>73</v>
      </c>
      <c r="H29" s="46">
        <v>113</v>
      </c>
      <c r="I29" s="46">
        <f t="shared" si="2"/>
        <v>186</v>
      </c>
      <c r="J29" s="41" t="s">
        <v>167</v>
      </c>
      <c r="K29" s="115" t="s">
        <v>95</v>
      </c>
      <c r="L29" s="53" t="s">
        <v>485</v>
      </c>
      <c r="M29" s="189">
        <v>8876076542</v>
      </c>
      <c r="N29" s="41" t="s">
        <v>531</v>
      </c>
      <c r="O29" s="188">
        <v>9577189292</v>
      </c>
      <c r="P29" s="114">
        <v>43381</v>
      </c>
      <c r="Q29" s="36" t="s">
        <v>87</v>
      </c>
      <c r="R29" s="36"/>
      <c r="S29" s="36"/>
      <c r="T29" s="36"/>
    </row>
    <row r="30" spans="1:20" ht="30">
      <c r="A30" s="85">
        <v>26</v>
      </c>
      <c r="B30" s="75" t="s">
        <v>63</v>
      </c>
      <c r="C30" s="54" t="s">
        <v>169</v>
      </c>
      <c r="D30" s="36" t="s">
        <v>26</v>
      </c>
      <c r="E30" s="54" t="s">
        <v>170</v>
      </c>
      <c r="F30" s="36" t="s">
        <v>91</v>
      </c>
      <c r="G30" s="45">
        <v>26</v>
      </c>
      <c r="H30" s="45">
        <v>57</v>
      </c>
      <c r="I30" s="46">
        <f t="shared" si="2"/>
        <v>83</v>
      </c>
      <c r="J30" s="49" t="s">
        <v>171</v>
      </c>
      <c r="K30" s="48" t="s">
        <v>95</v>
      </c>
      <c r="L30" s="53" t="s">
        <v>484</v>
      </c>
      <c r="M30" s="53">
        <v>8876494972</v>
      </c>
      <c r="N30" s="41" t="s">
        <v>532</v>
      </c>
      <c r="O30" s="188">
        <v>7578048665</v>
      </c>
      <c r="P30" s="114">
        <v>43382</v>
      </c>
      <c r="Q30" s="36" t="s">
        <v>168</v>
      </c>
      <c r="R30" s="36"/>
      <c r="S30" s="36"/>
      <c r="T30" s="36"/>
    </row>
    <row r="31" spans="1:20" ht="45">
      <c r="A31" s="85">
        <v>27</v>
      </c>
      <c r="B31" s="75" t="s">
        <v>63</v>
      </c>
      <c r="C31" s="50" t="s">
        <v>172</v>
      </c>
      <c r="D31" s="36" t="s">
        <v>26</v>
      </c>
      <c r="E31" s="80" t="s">
        <v>173</v>
      </c>
      <c r="F31" s="36" t="s">
        <v>92</v>
      </c>
      <c r="G31" s="46">
        <v>20</v>
      </c>
      <c r="H31" s="46">
        <v>23</v>
      </c>
      <c r="I31" s="46">
        <f t="shared" si="2"/>
        <v>43</v>
      </c>
      <c r="J31" s="41" t="s">
        <v>174</v>
      </c>
      <c r="K31" s="81" t="s">
        <v>95</v>
      </c>
      <c r="L31" s="53" t="s">
        <v>485</v>
      </c>
      <c r="M31" s="189">
        <v>8876076542</v>
      </c>
      <c r="N31" s="41" t="s">
        <v>532</v>
      </c>
      <c r="O31" s="188">
        <v>7578048665</v>
      </c>
      <c r="P31" s="114">
        <v>43383</v>
      </c>
      <c r="Q31" s="36" t="s">
        <v>88</v>
      </c>
      <c r="R31" s="36"/>
      <c r="S31" s="36"/>
      <c r="T31" s="36"/>
    </row>
    <row r="32" spans="1:20" ht="30">
      <c r="A32" s="85">
        <v>28</v>
      </c>
      <c r="B32" s="75" t="s">
        <v>63</v>
      </c>
      <c r="C32" s="44" t="s">
        <v>175</v>
      </c>
      <c r="D32" s="36" t="s">
        <v>26</v>
      </c>
      <c r="E32" s="59" t="s">
        <v>176</v>
      </c>
      <c r="F32" s="36" t="s">
        <v>86</v>
      </c>
      <c r="G32" s="45">
        <v>27</v>
      </c>
      <c r="H32" s="45">
        <v>26</v>
      </c>
      <c r="I32" s="46">
        <f t="shared" si="2"/>
        <v>53</v>
      </c>
      <c r="J32" s="49" t="s">
        <v>177</v>
      </c>
      <c r="K32" s="56" t="s">
        <v>178</v>
      </c>
      <c r="L32" s="53" t="s">
        <v>496</v>
      </c>
      <c r="M32" s="191">
        <v>8876065691</v>
      </c>
      <c r="N32" s="41" t="s">
        <v>546</v>
      </c>
      <c r="O32" s="188">
        <v>8876062608</v>
      </c>
      <c r="P32" s="114">
        <v>43384</v>
      </c>
      <c r="Q32" s="36" t="s">
        <v>89</v>
      </c>
      <c r="R32" s="36"/>
      <c r="S32" s="36"/>
      <c r="T32" s="36"/>
    </row>
    <row r="33" spans="1:20" ht="30">
      <c r="A33" s="85">
        <v>29</v>
      </c>
      <c r="B33" s="75" t="s">
        <v>63</v>
      </c>
      <c r="C33" s="44" t="s">
        <v>179</v>
      </c>
      <c r="D33" s="36" t="s">
        <v>26</v>
      </c>
      <c r="E33" s="54" t="s">
        <v>180</v>
      </c>
      <c r="F33" s="36" t="s">
        <v>92</v>
      </c>
      <c r="G33" s="45">
        <v>24</v>
      </c>
      <c r="H33" s="45">
        <v>25</v>
      </c>
      <c r="I33" s="46">
        <f>SUM(G33:H33)</f>
        <v>49</v>
      </c>
      <c r="J33" s="49" t="s">
        <v>181</v>
      </c>
      <c r="K33" s="56" t="s">
        <v>178</v>
      </c>
      <c r="L33" s="53" t="s">
        <v>497</v>
      </c>
      <c r="M33" s="191">
        <v>8399829466</v>
      </c>
      <c r="N33" s="41" t="s">
        <v>547</v>
      </c>
      <c r="O33" s="188">
        <v>8011073148</v>
      </c>
      <c r="P33" s="114">
        <v>43384</v>
      </c>
      <c r="Q33" s="36" t="s">
        <v>89</v>
      </c>
      <c r="R33" s="36"/>
      <c r="S33" s="36"/>
      <c r="T33" s="36"/>
    </row>
    <row r="34" spans="1:20" ht="45">
      <c r="A34" s="85">
        <v>30</v>
      </c>
      <c r="B34" s="75" t="s">
        <v>63</v>
      </c>
      <c r="C34" s="44" t="s">
        <v>182</v>
      </c>
      <c r="D34" s="36" t="s">
        <v>26</v>
      </c>
      <c r="E34" s="60">
        <v>18060503803</v>
      </c>
      <c r="F34" s="36" t="s">
        <v>92</v>
      </c>
      <c r="G34" s="45">
        <v>33</v>
      </c>
      <c r="H34" s="45">
        <v>25</v>
      </c>
      <c r="I34" s="46">
        <f>SUM(G34:H34)</f>
        <v>58</v>
      </c>
      <c r="J34" s="49" t="s">
        <v>183</v>
      </c>
      <c r="K34" s="48" t="s">
        <v>184</v>
      </c>
      <c r="L34" s="53" t="s">
        <v>498</v>
      </c>
      <c r="M34" s="53">
        <v>8721847320</v>
      </c>
      <c r="N34" s="41" t="s">
        <v>543</v>
      </c>
      <c r="O34" s="188">
        <v>8486832523</v>
      </c>
      <c r="P34" s="114">
        <v>43385</v>
      </c>
      <c r="Q34" s="36" t="s">
        <v>90</v>
      </c>
      <c r="R34" s="36"/>
      <c r="S34" s="36"/>
      <c r="T34" s="36"/>
    </row>
    <row r="35" spans="1:20" ht="38.25">
      <c r="A35" s="85">
        <v>31</v>
      </c>
      <c r="B35" s="75" t="s">
        <v>63</v>
      </c>
      <c r="C35" s="44" t="s">
        <v>185</v>
      </c>
      <c r="D35" s="36" t="s">
        <v>26</v>
      </c>
      <c r="E35" s="59">
        <v>180605063</v>
      </c>
      <c r="F35" s="36" t="s">
        <v>92</v>
      </c>
      <c r="G35" s="45">
        <v>20</v>
      </c>
      <c r="H35" s="45">
        <v>23</v>
      </c>
      <c r="I35" s="46">
        <f t="shared" ref="I35:I44" si="3">SUM(G35:H35)</f>
        <v>43</v>
      </c>
      <c r="J35" s="57" t="s">
        <v>186</v>
      </c>
      <c r="K35" s="48" t="s">
        <v>129</v>
      </c>
      <c r="L35" s="53" t="s">
        <v>490</v>
      </c>
      <c r="M35" s="191">
        <v>6000034832</v>
      </c>
      <c r="N35" s="41" t="s">
        <v>548</v>
      </c>
      <c r="O35" s="188">
        <v>9954520824</v>
      </c>
      <c r="P35" s="114">
        <v>43386</v>
      </c>
      <c r="Q35" s="36" t="s">
        <v>125</v>
      </c>
      <c r="R35" s="36"/>
      <c r="S35" s="36"/>
      <c r="T35" s="36"/>
    </row>
    <row r="36" spans="1:20" ht="31.5">
      <c r="A36" s="85">
        <v>32</v>
      </c>
      <c r="B36" s="75" t="s">
        <v>63</v>
      </c>
      <c r="C36" s="44" t="s">
        <v>187</v>
      </c>
      <c r="D36" s="36" t="s">
        <v>26</v>
      </c>
      <c r="E36" s="54" t="s">
        <v>188</v>
      </c>
      <c r="F36" s="36" t="s">
        <v>92</v>
      </c>
      <c r="G36" s="46">
        <v>39</v>
      </c>
      <c r="H36" s="46">
        <v>36</v>
      </c>
      <c r="I36" s="46">
        <f t="shared" si="3"/>
        <v>75</v>
      </c>
      <c r="J36" s="47" t="s">
        <v>189</v>
      </c>
      <c r="K36" s="40" t="s">
        <v>190</v>
      </c>
      <c r="L36" s="53" t="s">
        <v>499</v>
      </c>
      <c r="M36" s="191">
        <v>9957790785</v>
      </c>
      <c r="N36" s="41" t="s">
        <v>550</v>
      </c>
      <c r="O36" s="188">
        <v>7896945316</v>
      </c>
      <c r="P36" s="114">
        <v>43388</v>
      </c>
      <c r="Q36" s="36" t="s">
        <v>87</v>
      </c>
      <c r="R36" s="36"/>
      <c r="S36" s="36"/>
      <c r="T36" s="36"/>
    </row>
    <row r="37" spans="1:20" ht="45">
      <c r="A37" s="85">
        <v>33</v>
      </c>
      <c r="B37" s="75" t="s">
        <v>63</v>
      </c>
      <c r="C37" s="44" t="s">
        <v>191</v>
      </c>
      <c r="D37" s="36" t="s">
        <v>26</v>
      </c>
      <c r="E37" s="59" t="s">
        <v>192</v>
      </c>
      <c r="F37" s="36" t="s">
        <v>92</v>
      </c>
      <c r="G37" s="45">
        <v>9</v>
      </c>
      <c r="H37" s="45">
        <v>10</v>
      </c>
      <c r="I37" s="46">
        <f t="shared" si="3"/>
        <v>19</v>
      </c>
      <c r="J37" s="49" t="s">
        <v>193</v>
      </c>
      <c r="K37" s="56" t="s">
        <v>190</v>
      </c>
      <c r="L37" s="53" t="s">
        <v>500</v>
      </c>
      <c r="M37" s="193">
        <v>9365509020</v>
      </c>
      <c r="N37" s="41" t="s">
        <v>551</v>
      </c>
      <c r="O37" s="188">
        <v>7577826129</v>
      </c>
      <c r="P37" s="114">
        <v>43393</v>
      </c>
      <c r="Q37" s="36" t="s">
        <v>125</v>
      </c>
      <c r="R37" s="36"/>
      <c r="S37" s="36"/>
      <c r="T37" s="36"/>
    </row>
    <row r="38" spans="1:20" ht="47.25">
      <c r="A38" s="85">
        <v>34</v>
      </c>
      <c r="B38" s="75" t="s">
        <v>63</v>
      </c>
      <c r="C38" s="44" t="s">
        <v>194</v>
      </c>
      <c r="D38" s="36" t="s">
        <v>26</v>
      </c>
      <c r="E38" s="54">
        <v>18060500603</v>
      </c>
      <c r="F38" s="36" t="s">
        <v>92</v>
      </c>
      <c r="G38" s="45">
        <v>128</v>
      </c>
      <c r="H38" s="45">
        <v>131</v>
      </c>
      <c r="I38" s="46">
        <f t="shared" si="3"/>
        <v>259</v>
      </c>
      <c r="J38" s="47" t="s">
        <v>195</v>
      </c>
      <c r="K38" s="48" t="s">
        <v>190</v>
      </c>
      <c r="L38" s="53" t="s">
        <v>500</v>
      </c>
      <c r="M38" s="193">
        <v>9365509020</v>
      </c>
      <c r="N38" s="41" t="s">
        <v>552</v>
      </c>
      <c r="O38" s="188">
        <v>9577742147</v>
      </c>
      <c r="P38" s="114" t="s">
        <v>196</v>
      </c>
      <c r="Q38" s="36" t="s">
        <v>197</v>
      </c>
      <c r="R38" s="36"/>
      <c r="S38" s="36"/>
      <c r="T38" s="36"/>
    </row>
    <row r="39" spans="1:20" ht="30">
      <c r="A39" s="85">
        <v>35</v>
      </c>
      <c r="B39" s="75" t="s">
        <v>63</v>
      </c>
      <c r="C39" s="44" t="s">
        <v>198</v>
      </c>
      <c r="D39" s="36" t="s">
        <v>26</v>
      </c>
      <c r="E39" s="59" t="s">
        <v>199</v>
      </c>
      <c r="F39" s="36" t="s">
        <v>91</v>
      </c>
      <c r="G39" s="45">
        <v>26</v>
      </c>
      <c r="H39" s="45">
        <v>74</v>
      </c>
      <c r="I39" s="46">
        <f t="shared" si="3"/>
        <v>100</v>
      </c>
      <c r="J39" s="49" t="s">
        <v>200</v>
      </c>
      <c r="K39" s="48" t="s">
        <v>201</v>
      </c>
      <c r="L39" s="53" t="s">
        <v>501</v>
      </c>
      <c r="M39" s="191">
        <v>9864812945</v>
      </c>
      <c r="N39" s="41" t="s">
        <v>553</v>
      </c>
      <c r="O39" s="188">
        <v>9854705131</v>
      </c>
      <c r="P39" s="114">
        <v>43398</v>
      </c>
      <c r="Q39" s="36" t="s">
        <v>89</v>
      </c>
      <c r="R39" s="36"/>
      <c r="S39" s="36"/>
      <c r="T39" s="36"/>
    </row>
    <row r="40" spans="1:20" ht="45">
      <c r="A40" s="85">
        <v>36</v>
      </c>
      <c r="B40" s="75" t="s">
        <v>63</v>
      </c>
      <c r="C40" s="44" t="s">
        <v>202</v>
      </c>
      <c r="D40" s="36" t="s">
        <v>26</v>
      </c>
      <c r="E40" s="50" t="s">
        <v>203</v>
      </c>
      <c r="F40" s="36" t="s">
        <v>92</v>
      </c>
      <c r="G40" s="46">
        <v>54</v>
      </c>
      <c r="H40" s="46">
        <v>63</v>
      </c>
      <c r="I40" s="46">
        <f t="shared" si="3"/>
        <v>117</v>
      </c>
      <c r="J40" s="41" t="s">
        <v>204</v>
      </c>
      <c r="K40" s="81" t="s">
        <v>201</v>
      </c>
      <c r="L40" s="53" t="s">
        <v>502</v>
      </c>
      <c r="M40" s="191">
        <v>9864219709</v>
      </c>
      <c r="N40" s="41" t="s">
        <v>554</v>
      </c>
      <c r="O40" s="188">
        <v>9127108038</v>
      </c>
      <c r="P40" s="114">
        <v>43399</v>
      </c>
      <c r="Q40" s="36" t="s">
        <v>90</v>
      </c>
      <c r="R40" s="36"/>
      <c r="S40" s="36"/>
      <c r="T40" s="36"/>
    </row>
    <row r="41" spans="1:20" ht="45">
      <c r="A41" s="85">
        <v>37</v>
      </c>
      <c r="B41" s="75" t="s">
        <v>63</v>
      </c>
      <c r="C41" s="44" t="s">
        <v>205</v>
      </c>
      <c r="D41" s="36" t="s">
        <v>26</v>
      </c>
      <c r="E41" s="59" t="s">
        <v>206</v>
      </c>
      <c r="F41" s="36" t="s">
        <v>92</v>
      </c>
      <c r="G41" s="45">
        <v>22</v>
      </c>
      <c r="H41" s="45">
        <v>27</v>
      </c>
      <c r="I41" s="46">
        <f t="shared" si="3"/>
        <v>49</v>
      </c>
      <c r="J41" s="49" t="s">
        <v>207</v>
      </c>
      <c r="K41" s="56" t="s">
        <v>190</v>
      </c>
      <c r="L41" s="53" t="s">
        <v>499</v>
      </c>
      <c r="M41" s="191">
        <v>9957790785</v>
      </c>
      <c r="N41" s="41" t="s">
        <v>555</v>
      </c>
      <c r="O41" s="188">
        <v>8822163290</v>
      </c>
      <c r="P41" s="114">
        <v>43400</v>
      </c>
      <c r="Q41" s="36" t="s">
        <v>125</v>
      </c>
      <c r="R41" s="36"/>
      <c r="S41" s="36"/>
      <c r="T41" s="36"/>
    </row>
    <row r="42" spans="1:20" ht="45">
      <c r="A42" s="85">
        <v>38</v>
      </c>
      <c r="B42" s="75" t="s">
        <v>63</v>
      </c>
      <c r="C42" s="54" t="s">
        <v>208</v>
      </c>
      <c r="D42" s="36" t="s">
        <v>26</v>
      </c>
      <c r="E42" s="59" t="s">
        <v>209</v>
      </c>
      <c r="F42" s="36" t="s">
        <v>92</v>
      </c>
      <c r="G42" s="45">
        <v>73</v>
      </c>
      <c r="H42" s="45">
        <v>75</v>
      </c>
      <c r="I42" s="46">
        <f t="shared" si="3"/>
        <v>148</v>
      </c>
      <c r="J42" s="49" t="s">
        <v>210</v>
      </c>
      <c r="K42" s="48" t="s">
        <v>211</v>
      </c>
      <c r="L42" s="53" t="s">
        <v>503</v>
      </c>
      <c r="M42" s="53">
        <v>8486322592</v>
      </c>
      <c r="N42" s="41" t="s">
        <v>556</v>
      </c>
      <c r="O42" s="194">
        <v>8812013158</v>
      </c>
      <c r="P42" s="114">
        <v>43402</v>
      </c>
      <c r="Q42" s="36" t="s">
        <v>87</v>
      </c>
      <c r="R42" s="36"/>
      <c r="S42" s="36"/>
      <c r="T42" s="36"/>
    </row>
    <row r="43" spans="1:20" ht="30">
      <c r="A43" s="85">
        <v>39</v>
      </c>
      <c r="B43" s="75" t="s">
        <v>63</v>
      </c>
      <c r="C43" s="44" t="s">
        <v>213</v>
      </c>
      <c r="D43" s="36" t="s">
        <v>26</v>
      </c>
      <c r="E43" s="54" t="s">
        <v>214</v>
      </c>
      <c r="F43" s="36" t="s">
        <v>91</v>
      </c>
      <c r="G43" s="45">
        <v>0</v>
      </c>
      <c r="H43" s="45">
        <v>31</v>
      </c>
      <c r="I43" s="46">
        <f t="shared" si="3"/>
        <v>31</v>
      </c>
      <c r="J43" s="49" t="s">
        <v>216</v>
      </c>
      <c r="K43" s="56" t="s">
        <v>217</v>
      </c>
      <c r="L43" s="53" t="s">
        <v>504</v>
      </c>
      <c r="M43" s="189">
        <v>9435910494</v>
      </c>
      <c r="N43" s="41" t="s">
        <v>558</v>
      </c>
      <c r="O43" s="188">
        <v>9957704797</v>
      </c>
      <c r="P43" s="114">
        <v>43403</v>
      </c>
      <c r="Q43" s="36" t="s">
        <v>168</v>
      </c>
      <c r="R43" s="36"/>
      <c r="S43" s="36"/>
      <c r="T43" s="36"/>
    </row>
    <row r="44" spans="1:20" ht="30">
      <c r="A44" s="85">
        <v>40</v>
      </c>
      <c r="B44" s="75" t="s">
        <v>63</v>
      </c>
      <c r="C44" s="50" t="s">
        <v>218</v>
      </c>
      <c r="D44" s="36" t="s">
        <v>26</v>
      </c>
      <c r="E44" s="80">
        <v>18060501111</v>
      </c>
      <c r="F44" s="36" t="s">
        <v>92</v>
      </c>
      <c r="G44" s="46">
        <v>29</v>
      </c>
      <c r="H44" s="46">
        <v>23</v>
      </c>
      <c r="I44" s="46">
        <f t="shared" si="3"/>
        <v>52</v>
      </c>
      <c r="J44" s="41" t="s">
        <v>219</v>
      </c>
      <c r="K44" s="81" t="s">
        <v>217</v>
      </c>
      <c r="L44" s="53" t="s">
        <v>505</v>
      </c>
      <c r="M44" s="191">
        <v>9365560026</v>
      </c>
      <c r="N44" s="41" t="s">
        <v>559</v>
      </c>
      <c r="O44" s="188">
        <v>9957704797</v>
      </c>
      <c r="P44" s="114">
        <v>43403</v>
      </c>
      <c r="Q44" s="36" t="s">
        <v>168</v>
      </c>
      <c r="R44" s="36"/>
      <c r="S44" s="36"/>
      <c r="T44" s="36"/>
    </row>
    <row r="45" spans="1:20" ht="45">
      <c r="A45" s="85">
        <v>41</v>
      </c>
      <c r="B45" s="75" t="s">
        <v>63</v>
      </c>
      <c r="C45" s="44" t="s">
        <v>212</v>
      </c>
      <c r="D45" s="36" t="s">
        <v>26</v>
      </c>
      <c r="E45" s="60">
        <v>18060511214</v>
      </c>
      <c r="F45" s="36" t="s">
        <v>92</v>
      </c>
      <c r="G45" s="45">
        <v>15</v>
      </c>
      <c r="H45" s="45">
        <v>15</v>
      </c>
      <c r="I45" s="46">
        <f>SUM(G45:H45)</f>
        <v>30</v>
      </c>
      <c r="J45" s="49" t="s">
        <v>215</v>
      </c>
      <c r="K45" s="48" t="s">
        <v>211</v>
      </c>
      <c r="L45" s="53" t="s">
        <v>504</v>
      </c>
      <c r="M45" s="189">
        <v>9435910494</v>
      </c>
      <c r="N45" s="41" t="s">
        <v>557</v>
      </c>
      <c r="O45" s="188">
        <v>9859007052</v>
      </c>
      <c r="P45" s="114">
        <v>43404</v>
      </c>
      <c r="Q45" s="36" t="s">
        <v>88</v>
      </c>
      <c r="R45" s="36"/>
      <c r="S45" s="36"/>
      <c r="T45" s="36"/>
    </row>
    <row r="46" spans="1:20" ht="30">
      <c r="A46" s="85">
        <v>42</v>
      </c>
      <c r="B46" s="75" t="s">
        <v>63</v>
      </c>
      <c r="C46" s="44" t="s">
        <v>220</v>
      </c>
      <c r="D46" s="36" t="s">
        <v>26</v>
      </c>
      <c r="E46" s="60">
        <v>18060503602</v>
      </c>
      <c r="F46" s="36" t="s">
        <v>92</v>
      </c>
      <c r="G46" s="45">
        <v>12</v>
      </c>
      <c r="H46" s="45">
        <v>12</v>
      </c>
      <c r="I46" s="46">
        <f>SUM(G46:H46)</f>
        <v>24</v>
      </c>
      <c r="J46" s="49" t="s">
        <v>221</v>
      </c>
      <c r="K46" s="48" t="s">
        <v>222</v>
      </c>
      <c r="L46" s="53" t="s">
        <v>506</v>
      </c>
      <c r="M46" s="191">
        <v>9954784225</v>
      </c>
      <c r="N46" s="41" t="s">
        <v>560</v>
      </c>
      <c r="O46" s="188">
        <v>9954824226</v>
      </c>
      <c r="P46" s="114">
        <v>43404</v>
      </c>
      <c r="Q46" s="36" t="s">
        <v>88</v>
      </c>
      <c r="R46" s="36"/>
      <c r="S46" s="36"/>
      <c r="T46" s="36"/>
    </row>
    <row r="47" spans="1:20">
      <c r="A47" s="85">
        <v>43</v>
      </c>
      <c r="B47" s="75"/>
      <c r="C47" s="44"/>
      <c r="D47" s="36"/>
      <c r="E47" s="37"/>
      <c r="F47" s="36"/>
      <c r="G47" s="45">
        <v>885</v>
      </c>
      <c r="H47" s="45">
        <v>1130</v>
      </c>
      <c r="I47" s="46">
        <f>SUM(G47:H47)</f>
        <v>2015</v>
      </c>
      <c r="J47" s="49"/>
      <c r="K47" s="56"/>
      <c r="L47" s="41"/>
      <c r="M47" s="38"/>
      <c r="N47" s="41"/>
      <c r="O47" s="38"/>
      <c r="P47" s="58"/>
      <c r="Q47" s="36"/>
      <c r="R47" s="36"/>
      <c r="S47" s="36"/>
      <c r="T47" s="36"/>
    </row>
    <row r="48" spans="1:20">
      <c r="A48" s="85">
        <v>44</v>
      </c>
      <c r="B48" s="75"/>
      <c r="C48" s="44"/>
      <c r="D48" s="36"/>
      <c r="E48" s="37"/>
      <c r="F48" s="36"/>
      <c r="G48" s="45"/>
      <c r="H48" s="45"/>
      <c r="I48" s="46"/>
      <c r="J48" s="49"/>
      <c r="K48" s="56"/>
      <c r="L48" s="41"/>
      <c r="M48" s="38"/>
      <c r="N48" s="41"/>
      <c r="O48" s="38"/>
      <c r="P48" s="58"/>
      <c r="Q48" s="36"/>
      <c r="R48" s="36"/>
      <c r="S48" s="36"/>
      <c r="T48" s="36"/>
    </row>
    <row r="49" spans="1:20">
      <c r="A49" s="85">
        <v>45</v>
      </c>
      <c r="B49" s="75"/>
      <c r="C49" s="44"/>
      <c r="D49" s="36"/>
      <c r="E49" s="37"/>
      <c r="F49" s="36"/>
      <c r="G49" s="46"/>
      <c r="H49" s="46"/>
      <c r="I49" s="46"/>
      <c r="J49" s="49"/>
      <c r="K49" s="56"/>
      <c r="L49" s="41"/>
      <c r="M49" s="38"/>
      <c r="N49" s="41"/>
      <c r="O49" s="38"/>
      <c r="P49" s="58"/>
      <c r="Q49" s="36"/>
      <c r="R49" s="36"/>
      <c r="S49" s="36"/>
      <c r="T49" s="36"/>
    </row>
    <row r="50" spans="1:20">
      <c r="A50" s="85">
        <v>46</v>
      </c>
      <c r="B50" s="75"/>
      <c r="C50" s="50"/>
      <c r="D50" s="36"/>
      <c r="E50" s="37"/>
      <c r="F50" s="36"/>
      <c r="G50" s="46"/>
      <c r="H50" s="46"/>
      <c r="I50" s="46"/>
      <c r="J50" s="47"/>
      <c r="K50" s="40"/>
      <c r="L50" s="61"/>
      <c r="M50" s="61"/>
      <c r="N50" s="41"/>
      <c r="O50" s="38"/>
      <c r="P50" s="58"/>
      <c r="Q50" s="36"/>
      <c r="R50" s="36"/>
      <c r="S50" s="36"/>
      <c r="T50" s="36"/>
    </row>
    <row r="51" spans="1:20">
      <c r="A51" s="85">
        <v>47</v>
      </c>
      <c r="B51" s="75"/>
      <c r="C51" s="44"/>
      <c r="D51" s="36"/>
      <c r="E51" s="37"/>
      <c r="F51" s="36"/>
      <c r="G51" s="45"/>
      <c r="H51" s="45"/>
      <c r="I51" s="46"/>
      <c r="J51" s="49"/>
      <c r="K51" s="56"/>
      <c r="L51" s="61"/>
      <c r="M51" s="61"/>
      <c r="N51" s="41"/>
      <c r="O51" s="38"/>
      <c r="P51" s="58"/>
      <c r="Q51" s="36"/>
      <c r="R51" s="36"/>
      <c r="S51" s="36"/>
      <c r="T51" s="36"/>
    </row>
    <row r="52" spans="1:20">
      <c r="A52" s="85">
        <v>48</v>
      </c>
      <c r="B52" s="75"/>
      <c r="C52" s="44"/>
      <c r="D52" s="36"/>
      <c r="E52" s="37"/>
      <c r="F52" s="36"/>
      <c r="G52" s="45"/>
      <c r="H52" s="45"/>
      <c r="I52" s="46"/>
      <c r="J52" s="49"/>
      <c r="K52" s="56"/>
      <c r="L52" s="41"/>
      <c r="M52" s="38"/>
      <c r="N52" s="41"/>
      <c r="O52" s="38"/>
      <c r="P52" s="58"/>
      <c r="Q52" s="36"/>
      <c r="R52" s="36"/>
      <c r="S52" s="36"/>
      <c r="T52" s="36"/>
    </row>
    <row r="53" spans="1:20">
      <c r="A53" s="85">
        <v>49</v>
      </c>
      <c r="B53" s="75"/>
      <c r="C53" s="44"/>
      <c r="D53" s="36"/>
      <c r="E53" s="37"/>
      <c r="F53" s="36"/>
      <c r="G53" s="45"/>
      <c r="H53" s="45"/>
      <c r="I53" s="46"/>
      <c r="J53" s="49"/>
      <c r="K53" s="56"/>
      <c r="L53" s="61"/>
      <c r="M53" s="61"/>
      <c r="N53" s="41"/>
      <c r="O53" s="38"/>
      <c r="P53" s="58"/>
      <c r="Q53" s="36"/>
      <c r="R53" s="36"/>
      <c r="S53" s="36"/>
      <c r="T53" s="36"/>
    </row>
    <row r="54" spans="1:20">
      <c r="A54" s="85">
        <v>50</v>
      </c>
      <c r="B54" s="75"/>
      <c r="C54" s="35"/>
      <c r="D54" s="36"/>
      <c r="E54" s="37"/>
      <c r="F54" s="36"/>
      <c r="G54" s="38"/>
      <c r="H54" s="38"/>
      <c r="I54" s="38"/>
      <c r="J54" s="39"/>
      <c r="K54" s="40"/>
      <c r="L54" s="41"/>
      <c r="M54" s="38"/>
      <c r="N54" s="41"/>
      <c r="O54" s="38"/>
      <c r="P54" s="58"/>
      <c r="Q54" s="36"/>
      <c r="R54" s="36"/>
      <c r="S54" s="36"/>
      <c r="T54" s="36"/>
    </row>
    <row r="55" spans="1:20">
      <c r="A55" s="85">
        <v>51</v>
      </c>
      <c r="B55" s="75"/>
      <c r="C55" s="35"/>
      <c r="D55" s="36"/>
      <c r="E55" s="37"/>
      <c r="F55" s="36"/>
      <c r="G55" s="38"/>
      <c r="H55" s="38"/>
      <c r="I55" s="38"/>
      <c r="J55" s="39"/>
      <c r="K55" s="40"/>
      <c r="L55" s="41"/>
      <c r="M55" s="38"/>
      <c r="N55" s="41"/>
      <c r="O55" s="38"/>
      <c r="P55" s="58"/>
      <c r="Q55" s="36"/>
      <c r="R55" s="36"/>
      <c r="S55" s="36"/>
      <c r="T55" s="36"/>
    </row>
    <row r="56" spans="1:20">
      <c r="A56" s="85">
        <v>52</v>
      </c>
      <c r="B56" s="75"/>
      <c r="C56" s="35"/>
      <c r="D56" s="36"/>
      <c r="E56" s="37"/>
      <c r="F56" s="36"/>
      <c r="G56" s="38"/>
      <c r="H56" s="38"/>
      <c r="I56" s="38"/>
      <c r="J56" s="39"/>
      <c r="K56" s="40"/>
      <c r="L56" s="41"/>
      <c r="M56" s="38"/>
      <c r="N56" s="41"/>
      <c r="O56" s="38"/>
      <c r="P56" s="58"/>
      <c r="Q56" s="36"/>
      <c r="R56" s="36"/>
      <c r="S56" s="36"/>
      <c r="T56" s="36"/>
    </row>
    <row r="57" spans="1:20">
      <c r="A57" s="85">
        <v>53</v>
      </c>
      <c r="B57" s="75"/>
      <c r="C57" s="35"/>
      <c r="D57" s="36"/>
      <c r="E57" s="37"/>
      <c r="F57" s="36"/>
      <c r="G57" s="38"/>
      <c r="H57" s="38"/>
      <c r="I57" s="38"/>
      <c r="J57" s="38"/>
      <c r="K57" s="38"/>
      <c r="L57" s="41"/>
      <c r="M57" s="38"/>
      <c r="N57" s="41"/>
      <c r="O57" s="38"/>
      <c r="P57" s="58"/>
      <c r="Q57" s="36"/>
      <c r="R57" s="36"/>
      <c r="S57" s="36"/>
      <c r="T57" s="36"/>
    </row>
    <row r="58" spans="1:20">
      <c r="A58" s="85">
        <v>54</v>
      </c>
      <c r="B58" s="75"/>
      <c r="C58" s="35"/>
      <c r="D58" s="36"/>
      <c r="E58" s="37"/>
      <c r="F58" s="36"/>
      <c r="G58" s="38"/>
      <c r="H58" s="38"/>
      <c r="I58" s="38"/>
      <c r="J58" s="39"/>
      <c r="K58" s="40"/>
      <c r="L58" s="41"/>
      <c r="M58" s="38"/>
      <c r="N58" s="41"/>
      <c r="O58" s="38"/>
      <c r="P58" s="58"/>
      <c r="Q58" s="36"/>
      <c r="R58" s="36"/>
      <c r="S58" s="36"/>
      <c r="T58" s="36"/>
    </row>
    <row r="59" spans="1:20">
      <c r="A59" s="85">
        <v>55</v>
      </c>
      <c r="B59" s="75"/>
      <c r="C59" s="35"/>
      <c r="D59" s="36"/>
      <c r="E59" s="37"/>
      <c r="F59" s="36"/>
      <c r="G59" s="38"/>
      <c r="H59" s="38"/>
      <c r="I59" s="38"/>
      <c r="J59" s="39"/>
      <c r="K59" s="40"/>
      <c r="L59" s="41"/>
      <c r="M59" s="38"/>
      <c r="N59" s="41"/>
      <c r="O59" s="38"/>
      <c r="P59" s="58"/>
      <c r="Q59" s="36"/>
      <c r="R59" s="36"/>
      <c r="S59" s="36"/>
      <c r="T59" s="36"/>
    </row>
    <row r="60" spans="1:20">
      <c r="A60" s="85">
        <v>56</v>
      </c>
      <c r="B60" s="75"/>
      <c r="C60" s="35"/>
      <c r="D60" s="36"/>
      <c r="E60" s="37"/>
      <c r="F60" s="36"/>
      <c r="G60" s="38"/>
      <c r="H60" s="38"/>
      <c r="I60" s="38"/>
      <c r="J60" s="39"/>
      <c r="K60" s="40"/>
      <c r="L60" s="41"/>
      <c r="M60" s="38"/>
      <c r="N60" s="41"/>
      <c r="O60" s="38"/>
      <c r="P60" s="58"/>
      <c r="Q60" s="36"/>
      <c r="R60" s="36"/>
      <c r="S60" s="36"/>
      <c r="T60" s="36"/>
    </row>
    <row r="61" spans="1:20">
      <c r="A61" s="85">
        <v>57</v>
      </c>
      <c r="B61" s="75"/>
      <c r="C61" s="35"/>
      <c r="D61" s="36"/>
      <c r="E61" s="37"/>
      <c r="F61" s="36"/>
      <c r="G61" s="38"/>
      <c r="H61" s="38"/>
      <c r="I61" s="38"/>
      <c r="J61" s="39"/>
      <c r="K61" s="40"/>
      <c r="L61" s="41"/>
      <c r="M61" s="38"/>
      <c r="N61" s="41"/>
      <c r="O61" s="38"/>
      <c r="P61" s="58"/>
      <c r="Q61" s="36"/>
      <c r="R61" s="36"/>
      <c r="S61" s="36"/>
      <c r="T61" s="36"/>
    </row>
    <row r="62" spans="1:20">
      <c r="A62" s="85">
        <v>58</v>
      </c>
      <c r="B62" s="75"/>
      <c r="C62" s="35"/>
      <c r="D62" s="36"/>
      <c r="E62" s="37"/>
      <c r="F62" s="36"/>
      <c r="G62" s="38"/>
      <c r="H62" s="38"/>
      <c r="I62" s="38"/>
      <c r="J62" s="39"/>
      <c r="K62" s="40"/>
      <c r="L62" s="41"/>
      <c r="M62" s="38"/>
      <c r="N62" s="41"/>
      <c r="O62" s="38"/>
      <c r="P62" s="58"/>
      <c r="Q62" s="36"/>
      <c r="R62" s="36"/>
      <c r="S62" s="36"/>
      <c r="T62" s="36"/>
    </row>
    <row r="63" spans="1:20">
      <c r="A63" s="85">
        <v>59</v>
      </c>
      <c r="B63" s="75"/>
      <c r="C63" s="35"/>
      <c r="D63" s="36"/>
      <c r="E63" s="37"/>
      <c r="F63" s="36"/>
      <c r="G63" s="38"/>
      <c r="H63" s="38"/>
      <c r="I63" s="38"/>
      <c r="J63" s="39"/>
      <c r="K63" s="46"/>
      <c r="L63" s="41"/>
      <c r="M63" s="38"/>
      <c r="N63" s="41"/>
      <c r="O63" s="38"/>
      <c r="P63" s="58"/>
      <c r="Q63" s="36"/>
      <c r="R63" s="36"/>
      <c r="S63" s="36"/>
      <c r="T63" s="36"/>
    </row>
    <row r="64" spans="1:20">
      <c r="A64" s="85">
        <v>60</v>
      </c>
      <c r="B64" s="75"/>
      <c r="C64" s="35"/>
      <c r="D64" s="36"/>
      <c r="E64" s="37"/>
      <c r="F64" s="36"/>
      <c r="G64" s="45"/>
      <c r="H64" s="45"/>
      <c r="I64" s="46"/>
      <c r="J64" s="49"/>
      <c r="K64" s="56"/>
      <c r="L64" s="41"/>
      <c r="M64" s="38"/>
      <c r="N64" s="41"/>
      <c r="O64" s="38"/>
      <c r="P64" s="58"/>
      <c r="Q64" s="36"/>
      <c r="R64" s="36"/>
      <c r="S64" s="36"/>
      <c r="T64" s="36"/>
    </row>
    <row r="65" spans="1:20">
      <c r="A65" s="85">
        <v>61</v>
      </c>
      <c r="B65" s="75"/>
      <c r="C65" s="35"/>
      <c r="D65" s="76"/>
      <c r="E65" s="75"/>
      <c r="F65" s="76"/>
      <c r="G65" s="38"/>
      <c r="H65" s="38"/>
      <c r="I65" s="38"/>
      <c r="J65" s="39"/>
      <c r="K65" s="40"/>
      <c r="L65" s="41"/>
      <c r="M65" s="38"/>
      <c r="N65" s="41"/>
      <c r="O65" s="38"/>
      <c r="P65" s="58"/>
      <c r="Q65" s="36"/>
      <c r="R65" s="36"/>
      <c r="S65" s="36"/>
      <c r="T65" s="36"/>
    </row>
    <row r="66" spans="1:20">
      <c r="A66" s="85">
        <v>62</v>
      </c>
      <c r="B66" s="75"/>
      <c r="C66" s="35"/>
      <c r="D66" s="76"/>
      <c r="E66" s="75"/>
      <c r="F66" s="76"/>
      <c r="G66" s="38"/>
      <c r="H66" s="38"/>
      <c r="I66" s="38"/>
      <c r="J66" s="39"/>
      <c r="K66" s="40"/>
      <c r="L66" s="41"/>
      <c r="M66" s="38"/>
      <c r="N66" s="41"/>
      <c r="O66" s="38"/>
      <c r="P66" s="58"/>
      <c r="Q66" s="36"/>
      <c r="R66" s="36"/>
      <c r="S66" s="36"/>
      <c r="T66" s="36"/>
    </row>
    <row r="67" spans="1:20">
      <c r="A67" s="85">
        <v>63</v>
      </c>
      <c r="B67" s="75"/>
      <c r="C67" s="35"/>
      <c r="D67" s="77"/>
      <c r="E67" s="75"/>
      <c r="F67" s="77"/>
      <c r="G67" s="38"/>
      <c r="H67" s="38"/>
      <c r="I67" s="38"/>
      <c r="J67" s="39"/>
      <c r="K67" s="40"/>
      <c r="L67" s="41"/>
      <c r="M67" s="38"/>
      <c r="N67" s="41"/>
      <c r="O67" s="38"/>
      <c r="P67" s="58"/>
      <c r="Q67" s="158"/>
      <c r="R67" s="78"/>
      <c r="S67" s="36"/>
      <c r="T67" s="36"/>
    </row>
    <row r="68" spans="1:20">
      <c r="A68" s="85">
        <v>64</v>
      </c>
      <c r="B68" s="75"/>
      <c r="C68" s="35"/>
      <c r="D68" s="77"/>
      <c r="E68" s="75"/>
      <c r="F68" s="77"/>
      <c r="G68" s="38"/>
      <c r="H68" s="38"/>
      <c r="I68" s="38"/>
      <c r="J68" s="39"/>
      <c r="K68" s="40"/>
      <c r="L68" s="41"/>
      <c r="M68" s="38"/>
      <c r="N68" s="41"/>
      <c r="O68" s="38"/>
      <c r="P68" s="58"/>
      <c r="Q68" s="158"/>
      <c r="R68" s="36"/>
      <c r="S68" s="36"/>
      <c r="T68" s="36"/>
    </row>
    <row r="69" spans="1:20">
      <c r="A69" s="85">
        <v>65</v>
      </c>
      <c r="B69" s="75"/>
      <c r="C69" s="35"/>
      <c r="D69" s="76"/>
      <c r="E69" s="75"/>
      <c r="F69" s="76"/>
      <c r="G69" s="38"/>
      <c r="H69" s="38"/>
      <c r="I69" s="38"/>
      <c r="J69" s="39"/>
      <c r="K69" s="40"/>
      <c r="L69" s="41"/>
      <c r="M69" s="38"/>
      <c r="N69" s="41"/>
      <c r="O69" s="38"/>
      <c r="P69" s="58"/>
      <c r="Q69" s="159"/>
      <c r="R69" s="36"/>
      <c r="S69" s="36"/>
      <c r="T69" s="36"/>
    </row>
    <row r="70" spans="1:20">
      <c r="A70" s="85">
        <v>66</v>
      </c>
      <c r="B70" s="75"/>
      <c r="C70" s="35"/>
      <c r="D70" s="76"/>
      <c r="E70" s="75"/>
      <c r="F70" s="76"/>
      <c r="G70" s="38"/>
      <c r="H70" s="38"/>
      <c r="I70" s="38"/>
      <c r="J70" s="39"/>
      <c r="K70" s="40"/>
      <c r="L70" s="41"/>
      <c r="M70" s="38"/>
      <c r="N70" s="41"/>
      <c r="O70" s="38"/>
      <c r="P70" s="58"/>
      <c r="Q70" s="159"/>
      <c r="R70" s="36"/>
      <c r="S70" s="36"/>
      <c r="T70" s="36"/>
    </row>
    <row r="71" spans="1:20">
      <c r="A71" s="85">
        <v>67</v>
      </c>
      <c r="B71" s="75"/>
      <c r="C71" s="35"/>
      <c r="D71" s="76"/>
      <c r="E71" s="75"/>
      <c r="F71" s="76"/>
      <c r="G71" s="38"/>
      <c r="H71" s="38"/>
      <c r="I71" s="38"/>
      <c r="J71" s="39"/>
      <c r="K71" s="40"/>
      <c r="L71" s="41"/>
      <c r="M71" s="38"/>
      <c r="N71" s="41"/>
      <c r="O71" s="38"/>
      <c r="P71" s="58"/>
      <c r="Q71" s="159"/>
      <c r="R71" s="36"/>
      <c r="S71" s="36"/>
      <c r="T71" s="36"/>
    </row>
    <row r="72" spans="1:20">
      <c r="A72" s="85">
        <v>68</v>
      </c>
      <c r="B72" s="75"/>
      <c r="C72" s="35"/>
      <c r="D72" s="36"/>
      <c r="E72" s="37"/>
      <c r="F72" s="36"/>
      <c r="G72" s="38"/>
      <c r="H72" s="38"/>
      <c r="I72" s="38"/>
      <c r="J72" s="39"/>
      <c r="K72" s="40"/>
      <c r="L72" s="41"/>
      <c r="M72" s="38"/>
      <c r="N72" s="41"/>
      <c r="O72" s="38"/>
      <c r="P72" s="58"/>
      <c r="Q72" s="159"/>
      <c r="R72" s="36"/>
      <c r="S72" s="36"/>
      <c r="T72" s="36"/>
    </row>
    <row r="73" spans="1:20">
      <c r="A73" s="85">
        <v>69</v>
      </c>
      <c r="B73" s="75"/>
      <c r="C73" s="35"/>
      <c r="D73" s="76"/>
      <c r="E73" s="75"/>
      <c r="F73" s="76"/>
      <c r="G73" s="38"/>
      <c r="H73" s="38"/>
      <c r="I73" s="38"/>
      <c r="J73" s="39"/>
      <c r="K73" s="40"/>
      <c r="L73" s="41"/>
      <c r="M73" s="38"/>
      <c r="N73" s="41"/>
      <c r="O73" s="38"/>
      <c r="P73" s="58"/>
      <c r="Q73" s="158"/>
      <c r="R73" s="36"/>
      <c r="S73" s="36"/>
      <c r="T73" s="36"/>
    </row>
    <row r="74" spans="1:20">
      <c r="A74" s="85">
        <v>70</v>
      </c>
      <c r="B74" s="75"/>
      <c r="C74" s="35"/>
      <c r="D74" s="76"/>
      <c r="E74" s="75"/>
      <c r="F74" s="76"/>
      <c r="G74" s="38"/>
      <c r="H74" s="38"/>
      <c r="I74" s="38"/>
      <c r="J74" s="39"/>
      <c r="K74" s="40"/>
      <c r="L74" s="41"/>
      <c r="M74" s="38"/>
      <c r="N74" s="41"/>
      <c r="O74" s="38"/>
      <c r="P74" s="58"/>
      <c r="Q74" s="158"/>
      <c r="R74" s="36"/>
      <c r="S74" s="36"/>
      <c r="T74" s="36"/>
    </row>
    <row r="75" spans="1:20">
      <c r="A75" s="85">
        <v>71</v>
      </c>
      <c r="B75" s="75"/>
      <c r="C75" s="44"/>
      <c r="D75" s="76"/>
      <c r="E75" s="75"/>
      <c r="F75" s="76"/>
      <c r="G75" s="45"/>
      <c r="H75" s="45"/>
      <c r="I75" s="46"/>
      <c r="J75" s="49"/>
      <c r="K75" s="48"/>
      <c r="L75" s="61"/>
      <c r="M75" s="61"/>
      <c r="N75" s="41"/>
      <c r="O75" s="38"/>
      <c r="P75" s="58"/>
      <c r="Q75" s="158"/>
      <c r="R75" s="36"/>
      <c r="S75" s="36"/>
      <c r="T75" s="36"/>
    </row>
    <row r="76" spans="1:20">
      <c r="A76" s="85">
        <v>72</v>
      </c>
      <c r="B76" s="75"/>
      <c r="C76" s="54"/>
      <c r="D76" s="76"/>
      <c r="E76" s="75"/>
      <c r="F76" s="76"/>
      <c r="G76" s="45"/>
      <c r="H76" s="45"/>
      <c r="I76" s="46"/>
      <c r="J76" s="49"/>
      <c r="K76" s="48"/>
      <c r="L76" s="41"/>
      <c r="M76" s="38"/>
      <c r="N76" s="41"/>
      <c r="O76" s="38"/>
      <c r="P76" s="58"/>
      <c r="Q76" s="158"/>
      <c r="R76" s="78"/>
      <c r="S76" s="36"/>
      <c r="T76" s="36"/>
    </row>
    <row r="77" spans="1:20">
      <c r="A77" s="85">
        <v>73</v>
      </c>
      <c r="B77" s="75"/>
      <c r="C77" s="54"/>
      <c r="D77" s="76"/>
      <c r="E77" s="75"/>
      <c r="F77" s="76"/>
      <c r="G77" s="45"/>
      <c r="H77" s="45"/>
      <c r="I77" s="46"/>
      <c r="J77" s="49"/>
      <c r="K77" s="56"/>
      <c r="L77" s="41"/>
      <c r="M77" s="38"/>
      <c r="N77" s="41"/>
      <c r="O77" s="38"/>
      <c r="P77" s="132"/>
      <c r="Q77" s="160"/>
      <c r="R77" s="78"/>
      <c r="S77" s="36"/>
      <c r="T77" s="36"/>
    </row>
    <row r="78" spans="1:20">
      <c r="A78" s="85">
        <v>74</v>
      </c>
      <c r="B78" s="75"/>
      <c r="C78" s="54"/>
      <c r="D78" s="77"/>
      <c r="E78" s="75"/>
      <c r="F78" s="77"/>
      <c r="G78" s="45"/>
      <c r="H78" s="45"/>
      <c r="I78" s="46"/>
      <c r="J78" s="49"/>
      <c r="K78" s="51"/>
      <c r="L78" s="41"/>
      <c r="M78" s="38"/>
      <c r="N78" s="41"/>
      <c r="O78" s="38"/>
      <c r="P78" s="132"/>
      <c r="Q78" s="160"/>
      <c r="R78" s="36"/>
      <c r="S78" s="36"/>
      <c r="T78" s="36"/>
    </row>
    <row r="79" spans="1:20">
      <c r="A79" s="85">
        <v>75</v>
      </c>
      <c r="B79" s="75"/>
      <c r="C79" s="54"/>
      <c r="D79" s="77"/>
      <c r="E79" s="75"/>
      <c r="F79" s="77"/>
      <c r="G79" s="45"/>
      <c r="H79" s="45"/>
      <c r="I79" s="46"/>
      <c r="J79" s="49"/>
      <c r="K79" s="48"/>
      <c r="L79" s="41"/>
      <c r="M79" s="38"/>
      <c r="N79" s="41"/>
      <c r="O79" s="38"/>
      <c r="P79" s="132"/>
      <c r="Q79" s="160"/>
      <c r="R79" s="36"/>
      <c r="S79" s="36"/>
      <c r="T79" s="36"/>
    </row>
    <row r="80" spans="1:20">
      <c r="A80" s="85">
        <v>76</v>
      </c>
      <c r="B80" s="75"/>
      <c r="C80" s="54"/>
      <c r="D80" s="77"/>
      <c r="E80" s="75"/>
      <c r="F80" s="77"/>
      <c r="G80" s="45"/>
      <c r="H80" s="45"/>
      <c r="I80" s="46"/>
      <c r="J80" s="49"/>
      <c r="K80" s="56"/>
      <c r="L80" s="41"/>
      <c r="M80" s="38"/>
      <c r="N80" s="41"/>
      <c r="O80" s="38"/>
      <c r="P80" s="58"/>
      <c r="Q80" s="159"/>
      <c r="R80" s="36"/>
      <c r="S80" s="36"/>
      <c r="T80" s="36"/>
    </row>
    <row r="81" spans="1:20">
      <c r="A81" s="85">
        <v>77</v>
      </c>
      <c r="B81" s="75"/>
      <c r="C81" s="54"/>
      <c r="D81" s="36"/>
      <c r="E81" s="37"/>
      <c r="F81" s="36"/>
      <c r="G81" s="45"/>
      <c r="H81" s="45"/>
      <c r="I81" s="46"/>
      <c r="J81" s="49"/>
      <c r="K81" s="48"/>
      <c r="L81" s="41"/>
      <c r="M81" s="38"/>
      <c r="N81" s="41"/>
      <c r="O81" s="38"/>
      <c r="P81" s="58"/>
      <c r="Q81" s="159"/>
      <c r="R81" s="36"/>
      <c r="S81" s="36"/>
      <c r="T81" s="36"/>
    </row>
    <row r="82" spans="1:20">
      <c r="A82" s="85">
        <v>78</v>
      </c>
      <c r="B82" s="75"/>
      <c r="C82" s="54"/>
      <c r="D82" s="36"/>
      <c r="E82" s="37"/>
      <c r="F82" s="36"/>
      <c r="G82" s="45"/>
      <c r="H82" s="45"/>
      <c r="I82" s="46"/>
      <c r="J82" s="49"/>
      <c r="K82" s="48"/>
      <c r="L82" s="41"/>
      <c r="M82" s="38"/>
      <c r="N82" s="41"/>
      <c r="O82" s="38"/>
      <c r="P82" s="58"/>
      <c r="Q82" s="159"/>
      <c r="R82" s="36"/>
      <c r="S82" s="36"/>
      <c r="T82" s="36"/>
    </row>
    <row r="83" spans="1:20">
      <c r="A83" s="85">
        <v>79</v>
      </c>
      <c r="B83" s="75"/>
      <c r="C83" s="44"/>
      <c r="D83" s="36"/>
      <c r="E83" s="37"/>
      <c r="F83" s="36"/>
      <c r="G83" s="45"/>
      <c r="H83" s="45"/>
      <c r="I83" s="46"/>
      <c r="J83" s="49"/>
      <c r="K83" s="48"/>
      <c r="L83" s="41"/>
      <c r="M83" s="38"/>
      <c r="N83" s="41"/>
      <c r="O83" s="38"/>
      <c r="P83" s="58"/>
      <c r="Q83" s="159"/>
      <c r="R83" s="36"/>
      <c r="S83" s="36"/>
      <c r="T83" s="36"/>
    </row>
    <row r="84" spans="1:20">
      <c r="A84" s="85">
        <v>80</v>
      </c>
      <c r="B84" s="75"/>
      <c r="C84" s="44"/>
      <c r="D84" s="36"/>
      <c r="E84" s="37"/>
      <c r="F84" s="36"/>
      <c r="G84" s="45"/>
      <c r="H84" s="45"/>
      <c r="I84" s="46"/>
      <c r="J84" s="49"/>
      <c r="K84" s="48"/>
      <c r="L84" s="41"/>
      <c r="M84" s="38"/>
      <c r="N84" s="41"/>
      <c r="O84" s="38"/>
      <c r="P84" s="58"/>
      <c r="Q84" s="159"/>
      <c r="R84" s="36"/>
      <c r="S84" s="36"/>
      <c r="T84" s="36"/>
    </row>
    <row r="85" spans="1:20">
      <c r="A85" s="85">
        <v>81</v>
      </c>
      <c r="B85" s="75"/>
      <c r="C85" s="44"/>
      <c r="D85" s="36"/>
      <c r="E85" s="37"/>
      <c r="F85" s="36"/>
      <c r="G85" s="45"/>
      <c r="H85" s="45"/>
      <c r="I85" s="46"/>
      <c r="J85" s="49"/>
      <c r="K85" s="56"/>
      <c r="L85" s="41"/>
      <c r="M85" s="38"/>
      <c r="N85" s="41"/>
      <c r="O85" s="38"/>
      <c r="P85" s="58"/>
      <c r="Q85" s="36"/>
      <c r="R85" s="36"/>
      <c r="S85" s="36"/>
      <c r="T85" s="36"/>
    </row>
    <row r="86" spans="1:20">
      <c r="A86" s="85">
        <v>82</v>
      </c>
      <c r="B86" s="75"/>
      <c r="C86" s="44"/>
      <c r="D86" s="36"/>
      <c r="E86" s="37"/>
      <c r="F86" s="36"/>
      <c r="G86" s="45"/>
      <c r="H86" s="45"/>
      <c r="I86" s="46"/>
      <c r="J86" s="49"/>
      <c r="K86" s="56"/>
      <c r="L86" s="41"/>
      <c r="M86" s="38"/>
      <c r="N86" s="41"/>
      <c r="O86" s="38"/>
      <c r="P86" s="58"/>
      <c r="Q86" s="36"/>
      <c r="R86" s="36"/>
      <c r="S86" s="36"/>
      <c r="T86" s="36"/>
    </row>
    <row r="87" spans="1:20">
      <c r="A87" s="85">
        <v>83</v>
      </c>
      <c r="B87" s="75"/>
      <c r="C87" s="44"/>
      <c r="D87" s="36"/>
      <c r="E87" s="37"/>
      <c r="F87" s="36"/>
      <c r="G87" s="45"/>
      <c r="H87" s="45"/>
      <c r="I87" s="46"/>
      <c r="J87" s="49"/>
      <c r="K87" s="56"/>
      <c r="L87" s="41"/>
      <c r="M87" s="38"/>
      <c r="N87" s="41"/>
      <c r="O87" s="38"/>
      <c r="P87" s="58"/>
      <c r="Q87" s="36"/>
      <c r="R87" s="36"/>
      <c r="S87" s="36"/>
      <c r="T87" s="36"/>
    </row>
    <row r="88" spans="1:20">
      <c r="A88" s="85">
        <v>84</v>
      </c>
      <c r="B88" s="75"/>
      <c r="C88" s="44"/>
      <c r="D88" s="36"/>
      <c r="E88" s="37"/>
      <c r="F88" s="36"/>
      <c r="G88" s="45"/>
      <c r="H88" s="45"/>
      <c r="I88" s="46"/>
      <c r="J88" s="49"/>
      <c r="K88" s="56"/>
      <c r="L88" s="41"/>
      <c r="M88" s="38"/>
      <c r="N88" s="41"/>
      <c r="O88" s="38"/>
      <c r="P88" s="58"/>
      <c r="Q88" s="36"/>
      <c r="R88" s="36"/>
      <c r="S88" s="36"/>
      <c r="T88" s="36"/>
    </row>
    <row r="89" spans="1:20">
      <c r="A89" s="85">
        <v>85</v>
      </c>
      <c r="B89" s="75"/>
      <c r="C89" s="44"/>
      <c r="D89" s="36"/>
      <c r="E89" s="37"/>
      <c r="F89" s="36"/>
      <c r="G89" s="45"/>
      <c r="H89" s="45"/>
      <c r="I89" s="46"/>
      <c r="J89" s="49"/>
      <c r="K89" s="56"/>
      <c r="L89" s="41"/>
      <c r="M89" s="38"/>
      <c r="N89" s="41"/>
      <c r="O89" s="38"/>
      <c r="P89" s="58"/>
      <c r="Q89" s="36"/>
      <c r="R89" s="36"/>
      <c r="S89" s="36"/>
      <c r="T89" s="36"/>
    </row>
    <row r="90" spans="1:20">
      <c r="A90" s="85">
        <v>86</v>
      </c>
      <c r="B90" s="75"/>
      <c r="C90" s="44"/>
      <c r="D90" s="36"/>
      <c r="E90" s="37"/>
      <c r="F90" s="36"/>
      <c r="G90" s="45"/>
      <c r="H90" s="45"/>
      <c r="I90" s="46"/>
      <c r="J90" s="49"/>
      <c r="K90" s="56"/>
      <c r="L90" s="41"/>
      <c r="M90" s="38"/>
      <c r="N90" s="41"/>
      <c r="O90" s="38"/>
      <c r="P90" s="58"/>
      <c r="Q90" s="36"/>
      <c r="R90" s="36"/>
      <c r="S90" s="36"/>
      <c r="T90" s="36"/>
    </row>
    <row r="91" spans="1:20">
      <c r="A91" s="85">
        <v>87</v>
      </c>
      <c r="B91" s="75"/>
      <c r="C91" s="44"/>
      <c r="D91" s="36"/>
      <c r="E91" s="37"/>
      <c r="F91" s="36"/>
      <c r="G91" s="45"/>
      <c r="H91" s="45"/>
      <c r="I91" s="46"/>
      <c r="J91" s="49"/>
      <c r="K91" s="56"/>
      <c r="L91" s="41"/>
      <c r="M91" s="38"/>
      <c r="N91" s="41"/>
      <c r="O91" s="38"/>
      <c r="P91" s="58"/>
      <c r="Q91" s="36"/>
      <c r="R91" s="36"/>
      <c r="S91" s="36"/>
      <c r="T91" s="36"/>
    </row>
    <row r="92" spans="1:20">
      <c r="A92" s="85">
        <v>88</v>
      </c>
      <c r="B92" s="75"/>
      <c r="C92" s="50"/>
      <c r="D92" s="36"/>
      <c r="E92" s="37"/>
      <c r="F92" s="36"/>
      <c r="G92" s="46"/>
      <c r="H92" s="46"/>
      <c r="I92" s="46"/>
      <c r="J92" s="41"/>
      <c r="K92" s="81"/>
      <c r="L92" s="41"/>
      <c r="M92" s="38"/>
      <c r="N92" s="41"/>
      <c r="O92" s="38"/>
      <c r="P92" s="58"/>
      <c r="Q92" s="36"/>
      <c r="R92" s="36"/>
      <c r="S92" s="36"/>
      <c r="T92" s="36"/>
    </row>
    <row r="93" spans="1:20">
      <c r="A93" s="85">
        <v>89</v>
      </c>
      <c r="B93" s="75"/>
      <c r="C93" s="44"/>
      <c r="D93" s="36"/>
      <c r="E93" s="37"/>
      <c r="F93" s="36"/>
      <c r="G93" s="45"/>
      <c r="H93" s="45"/>
      <c r="I93" s="46"/>
      <c r="J93" s="49"/>
      <c r="K93" s="56"/>
      <c r="L93" s="41"/>
      <c r="M93" s="38"/>
      <c r="N93" s="41"/>
      <c r="O93" s="38"/>
      <c r="P93" s="58"/>
      <c r="Q93" s="36"/>
      <c r="R93" s="36"/>
      <c r="S93" s="36"/>
      <c r="T93" s="36"/>
    </row>
    <row r="94" spans="1:20">
      <c r="A94" s="85">
        <v>90</v>
      </c>
      <c r="B94" s="75"/>
      <c r="C94" s="44"/>
      <c r="D94" s="36"/>
      <c r="E94" s="37"/>
      <c r="F94" s="36"/>
      <c r="G94" s="45"/>
      <c r="H94" s="45"/>
      <c r="I94" s="46"/>
      <c r="J94" s="49"/>
      <c r="K94" s="48"/>
      <c r="L94" s="41"/>
      <c r="M94" s="38"/>
      <c r="N94" s="41"/>
      <c r="O94" s="38"/>
      <c r="P94" s="154"/>
      <c r="Q94" s="161"/>
      <c r="R94" s="36"/>
      <c r="S94" s="36"/>
      <c r="T94" s="36"/>
    </row>
    <row r="95" spans="1:20">
      <c r="A95" s="85">
        <v>91</v>
      </c>
      <c r="B95" s="75"/>
      <c r="C95" s="44"/>
      <c r="D95" s="36"/>
      <c r="E95" s="37"/>
      <c r="F95" s="36"/>
      <c r="G95" s="45"/>
      <c r="H95" s="45"/>
      <c r="I95" s="46"/>
      <c r="J95" s="49"/>
      <c r="K95" s="48"/>
      <c r="L95" s="41"/>
      <c r="M95" s="38"/>
      <c r="N95" s="41"/>
      <c r="O95" s="38"/>
      <c r="P95" s="58"/>
      <c r="Q95" s="36"/>
      <c r="R95" s="36"/>
      <c r="S95" s="36"/>
      <c r="T95" s="36"/>
    </row>
    <row r="96" spans="1:20">
      <c r="A96" s="85">
        <v>92</v>
      </c>
      <c r="B96" s="75"/>
      <c r="C96" s="44"/>
      <c r="D96" s="36"/>
      <c r="E96" s="37"/>
      <c r="F96" s="36"/>
      <c r="G96" s="45"/>
      <c r="H96" s="45"/>
      <c r="I96" s="46"/>
      <c r="J96" s="49"/>
      <c r="K96" s="48"/>
      <c r="L96" s="41"/>
      <c r="M96" s="38"/>
      <c r="N96" s="41"/>
      <c r="O96" s="38"/>
      <c r="P96" s="58"/>
      <c r="Q96" s="36"/>
      <c r="R96" s="36"/>
      <c r="S96" s="36"/>
      <c r="T96" s="36"/>
    </row>
    <row r="97" spans="1:20">
      <c r="A97" s="85">
        <v>93</v>
      </c>
      <c r="B97" s="75"/>
      <c r="C97" s="36"/>
      <c r="D97" s="36"/>
      <c r="E97" s="37"/>
      <c r="F97" s="36"/>
      <c r="G97" s="37"/>
      <c r="H97" s="37"/>
      <c r="I97" s="75"/>
      <c r="J97" s="36"/>
      <c r="K97" s="36"/>
      <c r="L97" s="36"/>
      <c r="M97" s="36"/>
      <c r="N97" s="36"/>
      <c r="O97" s="36"/>
      <c r="P97" s="58"/>
      <c r="Q97" s="36"/>
      <c r="R97" s="36"/>
      <c r="S97" s="36"/>
      <c r="T97" s="36"/>
    </row>
    <row r="98" spans="1:20">
      <c r="A98" s="85">
        <v>94</v>
      </c>
      <c r="B98" s="75"/>
      <c r="C98" s="36"/>
      <c r="D98" s="36"/>
      <c r="E98" s="37"/>
      <c r="F98" s="36"/>
      <c r="G98" s="37"/>
      <c r="H98" s="37"/>
      <c r="I98" s="75"/>
      <c r="J98" s="36"/>
      <c r="K98" s="36"/>
      <c r="L98" s="36"/>
      <c r="M98" s="36"/>
      <c r="N98" s="36"/>
      <c r="O98" s="36"/>
      <c r="P98" s="58"/>
      <c r="Q98" s="36"/>
      <c r="R98" s="36"/>
      <c r="S98" s="36"/>
      <c r="T98" s="36"/>
    </row>
    <row r="99" spans="1:20">
      <c r="A99" s="85">
        <v>95</v>
      </c>
      <c r="B99" s="75"/>
      <c r="C99" s="36"/>
      <c r="D99" s="36"/>
      <c r="E99" s="37"/>
      <c r="F99" s="36"/>
      <c r="G99" s="37"/>
      <c r="H99" s="37"/>
      <c r="I99" s="75"/>
      <c r="J99" s="36"/>
      <c r="K99" s="36"/>
      <c r="L99" s="36"/>
      <c r="M99" s="36"/>
      <c r="N99" s="36"/>
      <c r="O99" s="36"/>
      <c r="P99" s="58"/>
      <c r="Q99" s="36"/>
      <c r="R99" s="36"/>
      <c r="S99" s="36"/>
      <c r="T99" s="36"/>
    </row>
    <row r="100" spans="1:20">
      <c r="A100" s="85">
        <v>96</v>
      </c>
      <c r="B100" s="75"/>
      <c r="C100" s="36"/>
      <c r="D100" s="36"/>
      <c r="E100" s="37"/>
      <c r="F100" s="36"/>
      <c r="G100" s="37"/>
      <c r="H100" s="37"/>
      <c r="I100" s="75"/>
      <c r="J100" s="36"/>
      <c r="K100" s="36"/>
      <c r="L100" s="36"/>
      <c r="M100" s="36"/>
      <c r="N100" s="36"/>
      <c r="O100" s="36"/>
      <c r="P100" s="58"/>
      <c r="Q100" s="36"/>
      <c r="R100" s="36"/>
      <c r="S100" s="36"/>
      <c r="T100" s="36"/>
    </row>
    <row r="101" spans="1:20">
      <c r="A101" s="85">
        <v>97</v>
      </c>
      <c r="B101" s="75"/>
      <c r="C101" s="36"/>
      <c r="D101" s="36"/>
      <c r="E101" s="37"/>
      <c r="F101" s="36"/>
      <c r="G101" s="37"/>
      <c r="H101" s="37"/>
      <c r="I101" s="75"/>
      <c r="J101" s="36"/>
      <c r="K101" s="36"/>
      <c r="L101" s="36"/>
      <c r="M101" s="36"/>
      <c r="N101" s="36"/>
      <c r="O101" s="36"/>
      <c r="P101" s="58"/>
      <c r="Q101" s="36"/>
      <c r="R101" s="36"/>
      <c r="S101" s="36"/>
      <c r="T101" s="36"/>
    </row>
    <row r="102" spans="1:20">
      <c r="A102" s="85">
        <v>98</v>
      </c>
      <c r="B102" s="75"/>
      <c r="C102" s="36"/>
      <c r="D102" s="36"/>
      <c r="E102" s="37"/>
      <c r="F102" s="36"/>
      <c r="G102" s="37"/>
      <c r="H102" s="37"/>
      <c r="I102" s="75"/>
      <c r="J102" s="36"/>
      <c r="K102" s="36"/>
      <c r="L102" s="36"/>
      <c r="M102" s="36"/>
      <c r="N102" s="36"/>
      <c r="O102" s="36"/>
      <c r="P102" s="58"/>
      <c r="Q102" s="36"/>
      <c r="R102" s="36"/>
      <c r="S102" s="36"/>
      <c r="T102" s="36"/>
    </row>
    <row r="103" spans="1:20">
      <c r="A103" s="85">
        <v>99</v>
      </c>
      <c r="B103" s="75"/>
      <c r="C103" s="36"/>
      <c r="D103" s="36"/>
      <c r="E103" s="37"/>
      <c r="F103" s="36"/>
      <c r="G103" s="37"/>
      <c r="H103" s="37"/>
      <c r="I103" s="75"/>
      <c r="J103" s="36"/>
      <c r="K103" s="36"/>
      <c r="L103" s="36"/>
      <c r="M103" s="36"/>
      <c r="N103" s="36"/>
      <c r="O103" s="36"/>
      <c r="P103" s="58"/>
      <c r="Q103" s="36"/>
      <c r="R103" s="36"/>
      <c r="S103" s="36"/>
      <c r="T103" s="36"/>
    </row>
    <row r="104" spans="1:20">
      <c r="A104" s="85">
        <v>100</v>
      </c>
      <c r="B104" s="75"/>
      <c r="C104" s="36"/>
      <c r="D104" s="36"/>
      <c r="E104" s="37"/>
      <c r="F104" s="36"/>
      <c r="G104" s="37"/>
      <c r="H104" s="37"/>
      <c r="I104" s="75"/>
      <c r="J104" s="36"/>
      <c r="K104" s="36"/>
      <c r="L104" s="36"/>
      <c r="M104" s="36"/>
      <c r="N104" s="36"/>
      <c r="O104" s="36"/>
      <c r="P104" s="58"/>
      <c r="Q104" s="36"/>
      <c r="R104" s="36"/>
      <c r="S104" s="36"/>
      <c r="T104" s="36"/>
    </row>
    <row r="105" spans="1:20">
      <c r="A105" s="85">
        <v>101</v>
      </c>
      <c r="B105" s="75"/>
      <c r="C105" s="36"/>
      <c r="D105" s="36"/>
      <c r="E105" s="37"/>
      <c r="F105" s="36"/>
      <c r="G105" s="37"/>
      <c r="H105" s="37"/>
      <c r="I105" s="75"/>
      <c r="J105" s="36"/>
      <c r="K105" s="36"/>
      <c r="L105" s="36"/>
      <c r="M105" s="36"/>
      <c r="N105" s="36"/>
      <c r="O105" s="36"/>
      <c r="P105" s="58"/>
      <c r="Q105" s="36"/>
      <c r="R105" s="36"/>
      <c r="S105" s="36"/>
      <c r="T105" s="36"/>
    </row>
    <row r="106" spans="1:20">
      <c r="A106" s="85">
        <v>102</v>
      </c>
      <c r="B106" s="75"/>
      <c r="C106" s="36"/>
      <c r="D106" s="36"/>
      <c r="E106" s="37"/>
      <c r="F106" s="36"/>
      <c r="G106" s="37"/>
      <c r="H106" s="37"/>
      <c r="I106" s="75"/>
      <c r="J106" s="36"/>
      <c r="K106" s="36"/>
      <c r="L106" s="36"/>
      <c r="M106" s="36"/>
      <c r="N106" s="36"/>
      <c r="O106" s="36"/>
      <c r="P106" s="58"/>
      <c r="Q106" s="36"/>
      <c r="R106" s="36"/>
      <c r="S106" s="36"/>
      <c r="T106" s="36"/>
    </row>
    <row r="107" spans="1:20">
      <c r="A107" s="85">
        <v>103</v>
      </c>
      <c r="B107" s="75"/>
      <c r="C107" s="36"/>
      <c r="D107" s="36"/>
      <c r="E107" s="37"/>
      <c r="F107" s="36"/>
      <c r="G107" s="37"/>
      <c r="H107" s="37"/>
      <c r="I107" s="75"/>
      <c r="J107" s="36"/>
      <c r="K107" s="36"/>
      <c r="L107" s="36"/>
      <c r="M107" s="36"/>
      <c r="N107" s="36"/>
      <c r="O107" s="36"/>
      <c r="P107" s="58"/>
      <c r="Q107" s="36"/>
      <c r="R107" s="36"/>
      <c r="S107" s="36"/>
      <c r="T107" s="36"/>
    </row>
    <row r="108" spans="1:20">
      <c r="A108" s="85">
        <v>104</v>
      </c>
      <c r="B108" s="75"/>
      <c r="C108" s="36"/>
      <c r="D108" s="36"/>
      <c r="E108" s="37"/>
      <c r="F108" s="36"/>
      <c r="G108" s="37"/>
      <c r="H108" s="37"/>
      <c r="I108" s="75"/>
      <c r="J108" s="36"/>
      <c r="K108" s="36"/>
      <c r="L108" s="36"/>
      <c r="M108" s="36"/>
      <c r="N108" s="36"/>
      <c r="O108" s="36"/>
      <c r="P108" s="58"/>
      <c r="Q108" s="36"/>
      <c r="R108" s="36"/>
      <c r="S108" s="36"/>
      <c r="T108" s="36"/>
    </row>
    <row r="109" spans="1:20">
      <c r="A109" s="85">
        <v>105</v>
      </c>
      <c r="B109" s="75"/>
      <c r="C109" s="36"/>
      <c r="D109" s="36"/>
      <c r="E109" s="37"/>
      <c r="F109" s="36"/>
      <c r="G109" s="37"/>
      <c r="H109" s="37"/>
      <c r="I109" s="75"/>
      <c r="J109" s="36"/>
      <c r="K109" s="36"/>
      <c r="L109" s="36"/>
      <c r="M109" s="36"/>
      <c r="N109" s="36"/>
      <c r="O109" s="36"/>
      <c r="P109" s="58"/>
      <c r="Q109" s="36"/>
      <c r="R109" s="36"/>
      <c r="S109" s="36"/>
      <c r="T109" s="36"/>
    </row>
    <row r="110" spans="1:20">
      <c r="A110" s="85">
        <v>106</v>
      </c>
      <c r="B110" s="75"/>
      <c r="C110" s="36"/>
      <c r="D110" s="36"/>
      <c r="E110" s="37"/>
      <c r="F110" s="36"/>
      <c r="G110" s="37"/>
      <c r="H110" s="37"/>
      <c r="I110" s="75"/>
      <c r="J110" s="36"/>
      <c r="K110" s="36"/>
      <c r="L110" s="36"/>
      <c r="M110" s="36"/>
      <c r="N110" s="36"/>
      <c r="O110" s="36"/>
      <c r="P110" s="58"/>
      <c r="Q110" s="36"/>
      <c r="R110" s="36"/>
      <c r="S110" s="36"/>
      <c r="T110" s="36"/>
    </row>
    <row r="111" spans="1:20">
      <c r="A111" s="85">
        <v>107</v>
      </c>
      <c r="B111" s="75"/>
      <c r="C111" s="36"/>
      <c r="D111" s="36"/>
      <c r="E111" s="37"/>
      <c r="F111" s="36"/>
      <c r="G111" s="37"/>
      <c r="H111" s="37"/>
      <c r="I111" s="75"/>
      <c r="J111" s="36"/>
      <c r="K111" s="36"/>
      <c r="L111" s="36"/>
      <c r="M111" s="36"/>
      <c r="N111" s="36"/>
      <c r="O111" s="36"/>
      <c r="P111" s="58"/>
      <c r="Q111" s="36"/>
      <c r="R111" s="36"/>
      <c r="S111" s="36"/>
      <c r="T111" s="36"/>
    </row>
    <row r="112" spans="1:20">
      <c r="A112" s="85">
        <v>108</v>
      </c>
      <c r="B112" s="75"/>
      <c r="C112" s="36"/>
      <c r="D112" s="36"/>
      <c r="E112" s="37"/>
      <c r="F112" s="36"/>
      <c r="G112" s="37"/>
      <c r="H112" s="37"/>
      <c r="I112" s="75"/>
      <c r="J112" s="36"/>
      <c r="K112" s="36"/>
      <c r="L112" s="36"/>
      <c r="M112" s="36"/>
      <c r="N112" s="36"/>
      <c r="O112" s="36"/>
      <c r="P112" s="58"/>
      <c r="Q112" s="36"/>
      <c r="R112" s="36"/>
      <c r="S112" s="36"/>
      <c r="T112" s="36"/>
    </row>
    <row r="113" spans="1:20">
      <c r="A113" s="85">
        <v>109</v>
      </c>
      <c r="B113" s="75"/>
      <c r="C113" s="36"/>
      <c r="D113" s="36"/>
      <c r="E113" s="37"/>
      <c r="F113" s="36"/>
      <c r="G113" s="37"/>
      <c r="H113" s="37"/>
      <c r="I113" s="75"/>
      <c r="J113" s="36"/>
      <c r="K113" s="36"/>
      <c r="L113" s="36"/>
      <c r="M113" s="36"/>
      <c r="N113" s="36"/>
      <c r="O113" s="36"/>
      <c r="P113" s="58"/>
      <c r="Q113" s="36"/>
      <c r="R113" s="36"/>
      <c r="S113" s="36"/>
      <c r="T113" s="36"/>
    </row>
    <row r="114" spans="1:20">
      <c r="A114" s="85">
        <v>110</v>
      </c>
      <c r="B114" s="75"/>
      <c r="C114" s="36"/>
      <c r="D114" s="36"/>
      <c r="E114" s="37"/>
      <c r="F114" s="36"/>
      <c r="G114" s="37"/>
      <c r="H114" s="37"/>
      <c r="I114" s="75"/>
      <c r="J114" s="36"/>
      <c r="K114" s="36"/>
      <c r="L114" s="36"/>
      <c r="M114" s="36"/>
      <c r="N114" s="36"/>
      <c r="O114" s="36"/>
      <c r="P114" s="58"/>
      <c r="Q114" s="36"/>
      <c r="R114" s="36"/>
      <c r="S114" s="36"/>
      <c r="T114" s="36"/>
    </row>
    <row r="115" spans="1:20">
      <c r="A115" s="85">
        <v>111</v>
      </c>
      <c r="B115" s="75"/>
      <c r="C115" s="36"/>
      <c r="D115" s="36"/>
      <c r="E115" s="37"/>
      <c r="F115" s="36"/>
      <c r="G115" s="37"/>
      <c r="H115" s="37"/>
      <c r="I115" s="75"/>
      <c r="J115" s="36"/>
      <c r="K115" s="36"/>
      <c r="L115" s="36"/>
      <c r="M115" s="36"/>
      <c r="N115" s="36"/>
      <c r="O115" s="36"/>
      <c r="P115" s="58"/>
      <c r="Q115" s="36"/>
      <c r="R115" s="36"/>
      <c r="S115" s="36"/>
      <c r="T115" s="36"/>
    </row>
    <row r="116" spans="1:20">
      <c r="A116" s="85">
        <v>112</v>
      </c>
      <c r="B116" s="75"/>
      <c r="C116" s="36"/>
      <c r="D116" s="36"/>
      <c r="E116" s="37"/>
      <c r="F116" s="36"/>
      <c r="G116" s="37"/>
      <c r="H116" s="37"/>
      <c r="I116" s="75"/>
      <c r="J116" s="36"/>
      <c r="K116" s="36"/>
      <c r="L116" s="36"/>
      <c r="M116" s="36"/>
      <c r="N116" s="36"/>
      <c r="O116" s="36"/>
      <c r="P116" s="58"/>
      <c r="Q116" s="36"/>
      <c r="R116" s="36"/>
      <c r="S116" s="36"/>
      <c r="T116" s="36"/>
    </row>
    <row r="117" spans="1:20">
      <c r="A117" s="85">
        <v>113</v>
      </c>
      <c r="B117" s="75"/>
      <c r="C117" s="36"/>
      <c r="D117" s="36"/>
      <c r="E117" s="37"/>
      <c r="F117" s="36"/>
      <c r="G117" s="37"/>
      <c r="H117" s="37"/>
      <c r="I117" s="75"/>
      <c r="J117" s="36"/>
      <c r="K117" s="36"/>
      <c r="L117" s="36"/>
      <c r="M117" s="36"/>
      <c r="N117" s="36"/>
      <c r="O117" s="36"/>
      <c r="P117" s="58"/>
      <c r="Q117" s="36"/>
      <c r="R117" s="36"/>
      <c r="S117" s="36"/>
      <c r="T117" s="36"/>
    </row>
    <row r="118" spans="1:20">
      <c r="A118" s="85">
        <v>114</v>
      </c>
      <c r="B118" s="75"/>
      <c r="C118" s="36"/>
      <c r="D118" s="36"/>
      <c r="E118" s="37"/>
      <c r="F118" s="36"/>
      <c r="G118" s="37"/>
      <c r="H118" s="37"/>
      <c r="I118" s="75"/>
      <c r="J118" s="36"/>
      <c r="K118" s="36"/>
      <c r="L118" s="36"/>
      <c r="M118" s="36"/>
      <c r="N118" s="36"/>
      <c r="O118" s="36"/>
      <c r="P118" s="58"/>
      <c r="Q118" s="36"/>
      <c r="R118" s="36"/>
      <c r="S118" s="36"/>
      <c r="T118" s="36"/>
    </row>
    <row r="119" spans="1:20">
      <c r="A119" s="85">
        <v>115</v>
      </c>
      <c r="B119" s="75"/>
      <c r="C119" s="36"/>
      <c r="D119" s="36"/>
      <c r="E119" s="37"/>
      <c r="F119" s="36"/>
      <c r="G119" s="37"/>
      <c r="H119" s="37"/>
      <c r="I119" s="75"/>
      <c r="J119" s="36"/>
      <c r="K119" s="36"/>
      <c r="L119" s="36"/>
      <c r="M119" s="36"/>
      <c r="N119" s="36"/>
      <c r="O119" s="36"/>
      <c r="P119" s="58"/>
      <c r="Q119" s="36"/>
      <c r="R119" s="36"/>
      <c r="S119" s="36"/>
      <c r="T119" s="36"/>
    </row>
    <row r="120" spans="1:20">
      <c r="A120" s="85">
        <v>116</v>
      </c>
      <c r="B120" s="75"/>
      <c r="C120" s="36"/>
      <c r="D120" s="36"/>
      <c r="E120" s="37"/>
      <c r="F120" s="36"/>
      <c r="G120" s="37"/>
      <c r="H120" s="37"/>
      <c r="I120" s="75"/>
      <c r="J120" s="36"/>
      <c r="K120" s="36"/>
      <c r="L120" s="36"/>
      <c r="M120" s="36"/>
      <c r="N120" s="36"/>
      <c r="O120" s="36"/>
      <c r="P120" s="58"/>
      <c r="Q120" s="36"/>
      <c r="R120" s="36"/>
      <c r="S120" s="36"/>
      <c r="T120" s="36"/>
    </row>
    <row r="121" spans="1:20">
      <c r="A121" s="85">
        <v>117</v>
      </c>
      <c r="B121" s="75"/>
      <c r="C121" s="36"/>
      <c r="D121" s="36"/>
      <c r="E121" s="37"/>
      <c r="F121" s="36"/>
      <c r="G121" s="37"/>
      <c r="H121" s="37"/>
      <c r="I121" s="75"/>
      <c r="J121" s="36"/>
      <c r="K121" s="36"/>
      <c r="L121" s="36"/>
      <c r="M121" s="36"/>
      <c r="N121" s="36"/>
      <c r="O121" s="36"/>
      <c r="P121" s="58"/>
      <c r="Q121" s="36"/>
      <c r="R121" s="36"/>
      <c r="S121" s="36"/>
      <c r="T121" s="36"/>
    </row>
    <row r="122" spans="1:20">
      <c r="A122" s="85">
        <v>118</v>
      </c>
      <c r="B122" s="75"/>
      <c r="C122" s="36"/>
      <c r="D122" s="36"/>
      <c r="E122" s="37"/>
      <c r="F122" s="36"/>
      <c r="G122" s="37"/>
      <c r="H122" s="37"/>
      <c r="I122" s="75"/>
      <c r="J122" s="36"/>
      <c r="K122" s="36"/>
      <c r="L122" s="36"/>
      <c r="M122" s="36"/>
      <c r="N122" s="36"/>
      <c r="O122" s="36"/>
      <c r="P122" s="58"/>
      <c r="Q122" s="36"/>
      <c r="R122" s="36"/>
      <c r="S122" s="36"/>
      <c r="T122" s="36"/>
    </row>
    <row r="123" spans="1:20">
      <c r="A123" s="85">
        <v>119</v>
      </c>
      <c r="B123" s="75"/>
      <c r="C123" s="36"/>
      <c r="D123" s="36"/>
      <c r="E123" s="37"/>
      <c r="F123" s="36"/>
      <c r="G123" s="37"/>
      <c r="H123" s="37"/>
      <c r="I123" s="75"/>
      <c r="J123" s="36"/>
      <c r="K123" s="36"/>
      <c r="L123" s="36"/>
      <c r="M123" s="36"/>
      <c r="N123" s="36"/>
      <c r="O123" s="36"/>
      <c r="P123" s="58"/>
      <c r="Q123" s="36"/>
      <c r="R123" s="36"/>
      <c r="S123" s="36"/>
      <c r="T123" s="36"/>
    </row>
    <row r="124" spans="1:20">
      <c r="A124" s="85">
        <v>120</v>
      </c>
      <c r="B124" s="75"/>
      <c r="C124" s="36"/>
      <c r="D124" s="36"/>
      <c r="E124" s="37"/>
      <c r="F124" s="36"/>
      <c r="G124" s="37"/>
      <c r="H124" s="37"/>
      <c r="I124" s="75"/>
      <c r="J124" s="36"/>
      <c r="K124" s="36"/>
      <c r="L124" s="36"/>
      <c r="M124" s="36"/>
      <c r="N124" s="36"/>
      <c r="O124" s="36"/>
      <c r="P124" s="58"/>
      <c r="Q124" s="36"/>
      <c r="R124" s="36"/>
      <c r="S124" s="36"/>
      <c r="T124" s="36"/>
    </row>
    <row r="125" spans="1:20">
      <c r="A125" s="85">
        <v>121</v>
      </c>
      <c r="B125" s="75"/>
      <c r="C125" s="36"/>
      <c r="D125" s="36"/>
      <c r="E125" s="37"/>
      <c r="F125" s="36"/>
      <c r="G125" s="37"/>
      <c r="H125" s="37"/>
      <c r="I125" s="75"/>
      <c r="J125" s="36"/>
      <c r="K125" s="36"/>
      <c r="L125" s="36"/>
      <c r="M125" s="36"/>
      <c r="N125" s="36"/>
      <c r="O125" s="36"/>
      <c r="P125" s="58"/>
      <c r="Q125" s="36"/>
      <c r="R125" s="36"/>
      <c r="S125" s="36"/>
      <c r="T125" s="36"/>
    </row>
    <row r="126" spans="1:20">
      <c r="A126" s="85">
        <v>122</v>
      </c>
      <c r="B126" s="75"/>
      <c r="C126" s="36"/>
      <c r="D126" s="36"/>
      <c r="E126" s="37"/>
      <c r="F126" s="36"/>
      <c r="G126" s="37"/>
      <c r="H126" s="37"/>
      <c r="I126" s="75"/>
      <c r="J126" s="36"/>
      <c r="K126" s="36"/>
      <c r="L126" s="36"/>
      <c r="M126" s="36"/>
      <c r="N126" s="36"/>
      <c r="O126" s="36"/>
      <c r="P126" s="58"/>
      <c r="Q126" s="36"/>
      <c r="R126" s="36"/>
      <c r="S126" s="36"/>
      <c r="T126" s="36"/>
    </row>
    <row r="127" spans="1:20">
      <c r="A127" s="85">
        <v>123</v>
      </c>
      <c r="B127" s="75"/>
      <c r="C127" s="36"/>
      <c r="D127" s="36"/>
      <c r="E127" s="37"/>
      <c r="F127" s="36"/>
      <c r="G127" s="37"/>
      <c r="H127" s="37"/>
      <c r="I127" s="75"/>
      <c r="J127" s="36"/>
      <c r="K127" s="36"/>
      <c r="L127" s="36"/>
      <c r="M127" s="36"/>
      <c r="N127" s="36"/>
      <c r="O127" s="36"/>
      <c r="P127" s="58"/>
      <c r="Q127" s="36"/>
      <c r="R127" s="36"/>
      <c r="S127" s="36"/>
      <c r="T127" s="36"/>
    </row>
    <row r="128" spans="1:20">
      <c r="A128" s="85">
        <v>124</v>
      </c>
      <c r="B128" s="75"/>
      <c r="C128" s="36"/>
      <c r="D128" s="36"/>
      <c r="E128" s="37"/>
      <c r="F128" s="36"/>
      <c r="G128" s="37"/>
      <c r="H128" s="37"/>
      <c r="I128" s="75"/>
      <c r="J128" s="36"/>
      <c r="K128" s="36"/>
      <c r="L128" s="36"/>
      <c r="M128" s="36"/>
      <c r="N128" s="36"/>
      <c r="O128" s="36"/>
      <c r="P128" s="58"/>
      <c r="Q128" s="36"/>
      <c r="R128" s="36"/>
      <c r="S128" s="36"/>
      <c r="T128" s="36"/>
    </row>
    <row r="129" spans="1:20">
      <c r="A129" s="85">
        <v>125</v>
      </c>
      <c r="B129" s="75"/>
      <c r="C129" s="36"/>
      <c r="D129" s="36"/>
      <c r="E129" s="37"/>
      <c r="F129" s="36"/>
      <c r="G129" s="37"/>
      <c r="H129" s="37"/>
      <c r="I129" s="75"/>
      <c r="J129" s="36"/>
      <c r="K129" s="36"/>
      <c r="L129" s="36"/>
      <c r="M129" s="36"/>
      <c r="N129" s="36"/>
      <c r="O129" s="36"/>
      <c r="P129" s="58"/>
      <c r="Q129" s="36"/>
      <c r="R129" s="36"/>
      <c r="S129" s="36"/>
      <c r="T129" s="36"/>
    </row>
    <row r="130" spans="1:20">
      <c r="A130" s="85">
        <v>126</v>
      </c>
      <c r="B130" s="75"/>
      <c r="C130" s="36"/>
      <c r="D130" s="36"/>
      <c r="E130" s="37"/>
      <c r="F130" s="36"/>
      <c r="G130" s="37"/>
      <c r="H130" s="37"/>
      <c r="I130" s="75"/>
      <c r="J130" s="36"/>
      <c r="K130" s="36"/>
      <c r="L130" s="36"/>
      <c r="M130" s="36"/>
      <c r="N130" s="36"/>
      <c r="O130" s="36"/>
      <c r="P130" s="58"/>
      <c r="Q130" s="36"/>
      <c r="R130" s="36"/>
      <c r="S130" s="36"/>
      <c r="T130" s="36"/>
    </row>
    <row r="131" spans="1:20">
      <c r="A131" s="85">
        <v>127</v>
      </c>
      <c r="B131" s="75"/>
      <c r="C131" s="36"/>
      <c r="D131" s="36"/>
      <c r="E131" s="37"/>
      <c r="F131" s="36"/>
      <c r="G131" s="37"/>
      <c r="H131" s="37"/>
      <c r="I131" s="75"/>
      <c r="J131" s="36"/>
      <c r="K131" s="36"/>
      <c r="L131" s="36"/>
      <c r="M131" s="36"/>
      <c r="N131" s="36"/>
      <c r="O131" s="36"/>
      <c r="P131" s="58"/>
      <c r="Q131" s="36"/>
      <c r="R131" s="36"/>
      <c r="S131" s="36"/>
      <c r="T131" s="36"/>
    </row>
    <row r="132" spans="1:20">
      <c r="A132" s="85">
        <v>128</v>
      </c>
      <c r="B132" s="75"/>
      <c r="C132" s="36"/>
      <c r="D132" s="36"/>
      <c r="E132" s="37"/>
      <c r="F132" s="36"/>
      <c r="G132" s="37"/>
      <c r="H132" s="37"/>
      <c r="I132" s="75"/>
      <c r="J132" s="36"/>
      <c r="K132" s="36"/>
      <c r="L132" s="36"/>
      <c r="M132" s="36"/>
      <c r="N132" s="36"/>
      <c r="O132" s="36"/>
      <c r="P132" s="58"/>
      <c r="Q132" s="36"/>
      <c r="R132" s="36"/>
      <c r="S132" s="36"/>
      <c r="T132" s="36"/>
    </row>
    <row r="133" spans="1:20">
      <c r="A133" s="85">
        <v>129</v>
      </c>
      <c r="B133" s="75"/>
      <c r="C133" s="36"/>
      <c r="D133" s="36"/>
      <c r="E133" s="37"/>
      <c r="F133" s="36"/>
      <c r="G133" s="37"/>
      <c r="H133" s="37"/>
      <c r="I133" s="75"/>
      <c r="J133" s="36"/>
      <c r="K133" s="36"/>
      <c r="L133" s="36"/>
      <c r="M133" s="36"/>
      <c r="N133" s="36"/>
      <c r="O133" s="36"/>
      <c r="P133" s="58"/>
      <c r="Q133" s="36"/>
      <c r="R133" s="36"/>
      <c r="S133" s="36"/>
      <c r="T133" s="36"/>
    </row>
    <row r="134" spans="1:20">
      <c r="A134" s="85">
        <v>130</v>
      </c>
      <c r="B134" s="75"/>
      <c r="C134" s="36"/>
      <c r="D134" s="36"/>
      <c r="E134" s="37"/>
      <c r="F134" s="36"/>
      <c r="G134" s="37"/>
      <c r="H134" s="37"/>
      <c r="I134" s="75"/>
      <c r="J134" s="36"/>
      <c r="K134" s="36"/>
      <c r="L134" s="36"/>
      <c r="M134" s="36"/>
      <c r="N134" s="36"/>
      <c r="O134" s="36"/>
      <c r="P134" s="58"/>
      <c r="Q134" s="36"/>
      <c r="R134" s="36"/>
      <c r="S134" s="36"/>
      <c r="T134" s="36"/>
    </row>
    <row r="135" spans="1:20">
      <c r="A135" s="85">
        <v>131</v>
      </c>
      <c r="B135" s="75"/>
      <c r="C135" s="36"/>
      <c r="D135" s="36"/>
      <c r="E135" s="37"/>
      <c r="F135" s="36"/>
      <c r="G135" s="37"/>
      <c r="H135" s="37"/>
      <c r="I135" s="75"/>
      <c r="J135" s="36"/>
      <c r="K135" s="36"/>
      <c r="L135" s="36"/>
      <c r="M135" s="36"/>
      <c r="N135" s="36"/>
      <c r="O135" s="36"/>
      <c r="P135" s="58"/>
      <c r="Q135" s="36"/>
      <c r="R135" s="36"/>
      <c r="S135" s="36"/>
      <c r="T135" s="36"/>
    </row>
    <row r="136" spans="1:20">
      <c r="A136" s="85">
        <v>132</v>
      </c>
      <c r="B136" s="75"/>
      <c r="C136" s="36"/>
      <c r="D136" s="36"/>
      <c r="E136" s="37"/>
      <c r="F136" s="36"/>
      <c r="G136" s="37"/>
      <c r="H136" s="37"/>
      <c r="I136" s="75"/>
      <c r="J136" s="36"/>
      <c r="K136" s="36"/>
      <c r="L136" s="36"/>
      <c r="M136" s="36"/>
      <c r="N136" s="36"/>
      <c r="O136" s="36"/>
      <c r="P136" s="58"/>
      <c r="Q136" s="36"/>
      <c r="R136" s="36"/>
      <c r="S136" s="36"/>
      <c r="T136" s="36"/>
    </row>
    <row r="137" spans="1:20">
      <c r="A137" s="85">
        <v>133</v>
      </c>
      <c r="B137" s="75"/>
      <c r="C137" s="36"/>
      <c r="D137" s="36"/>
      <c r="E137" s="37"/>
      <c r="F137" s="36"/>
      <c r="G137" s="37"/>
      <c r="H137" s="37"/>
      <c r="I137" s="75"/>
      <c r="J137" s="36"/>
      <c r="K137" s="36"/>
      <c r="L137" s="36"/>
      <c r="M137" s="36"/>
      <c r="N137" s="36"/>
      <c r="O137" s="36"/>
      <c r="P137" s="58"/>
      <c r="Q137" s="36"/>
      <c r="R137" s="36"/>
      <c r="S137" s="36"/>
      <c r="T137" s="36"/>
    </row>
    <row r="138" spans="1:20">
      <c r="A138" s="85">
        <v>134</v>
      </c>
      <c r="B138" s="75"/>
      <c r="C138" s="36"/>
      <c r="D138" s="36"/>
      <c r="E138" s="37"/>
      <c r="F138" s="36"/>
      <c r="G138" s="37"/>
      <c r="H138" s="37"/>
      <c r="I138" s="75"/>
      <c r="J138" s="36"/>
      <c r="K138" s="36"/>
      <c r="L138" s="36"/>
      <c r="M138" s="36"/>
      <c r="N138" s="36"/>
      <c r="O138" s="36"/>
      <c r="P138" s="58"/>
      <c r="Q138" s="36"/>
      <c r="R138" s="36"/>
      <c r="S138" s="36"/>
      <c r="T138" s="36"/>
    </row>
    <row r="139" spans="1:20">
      <c r="A139" s="85">
        <v>135</v>
      </c>
      <c r="B139" s="75"/>
      <c r="C139" s="36"/>
      <c r="D139" s="36"/>
      <c r="E139" s="37"/>
      <c r="F139" s="36"/>
      <c r="G139" s="37"/>
      <c r="H139" s="37"/>
      <c r="I139" s="75"/>
      <c r="J139" s="36"/>
      <c r="K139" s="36"/>
      <c r="L139" s="36"/>
      <c r="M139" s="36"/>
      <c r="N139" s="36"/>
      <c r="O139" s="36"/>
      <c r="P139" s="58"/>
      <c r="Q139" s="36"/>
      <c r="R139" s="36"/>
      <c r="S139" s="36"/>
      <c r="T139" s="36"/>
    </row>
    <row r="140" spans="1:20">
      <c r="A140" s="85">
        <v>136</v>
      </c>
      <c r="B140" s="75"/>
      <c r="C140" s="36"/>
      <c r="D140" s="36"/>
      <c r="E140" s="37"/>
      <c r="F140" s="36"/>
      <c r="G140" s="37"/>
      <c r="H140" s="37"/>
      <c r="I140" s="75"/>
      <c r="J140" s="36"/>
      <c r="K140" s="36"/>
      <c r="L140" s="36"/>
      <c r="M140" s="36"/>
      <c r="N140" s="36"/>
      <c r="O140" s="36"/>
      <c r="P140" s="58"/>
      <c r="Q140" s="36"/>
      <c r="R140" s="36"/>
      <c r="S140" s="36"/>
      <c r="T140" s="36"/>
    </row>
    <row r="141" spans="1:20">
      <c r="A141" s="85">
        <v>137</v>
      </c>
      <c r="B141" s="75"/>
      <c r="C141" s="36"/>
      <c r="D141" s="36"/>
      <c r="E141" s="37"/>
      <c r="F141" s="36"/>
      <c r="G141" s="37"/>
      <c r="H141" s="37"/>
      <c r="I141" s="75"/>
      <c r="J141" s="36"/>
      <c r="K141" s="36"/>
      <c r="L141" s="36"/>
      <c r="M141" s="36"/>
      <c r="N141" s="36"/>
      <c r="O141" s="36"/>
      <c r="P141" s="58"/>
      <c r="Q141" s="36"/>
      <c r="R141" s="36"/>
      <c r="S141" s="36"/>
      <c r="T141" s="36"/>
    </row>
    <row r="142" spans="1:20">
      <c r="A142" s="85">
        <v>138</v>
      </c>
      <c r="B142" s="75"/>
      <c r="C142" s="36"/>
      <c r="D142" s="36"/>
      <c r="E142" s="37"/>
      <c r="F142" s="36"/>
      <c r="G142" s="37"/>
      <c r="H142" s="37"/>
      <c r="I142" s="75"/>
      <c r="J142" s="36"/>
      <c r="K142" s="36"/>
      <c r="L142" s="36"/>
      <c r="M142" s="36"/>
      <c r="N142" s="36"/>
      <c r="O142" s="36"/>
      <c r="P142" s="58"/>
      <c r="Q142" s="36"/>
      <c r="R142" s="36"/>
      <c r="S142" s="36"/>
      <c r="T142" s="36"/>
    </row>
    <row r="143" spans="1:20">
      <c r="A143" s="85">
        <v>139</v>
      </c>
      <c r="B143" s="75"/>
      <c r="C143" s="36"/>
      <c r="D143" s="36"/>
      <c r="E143" s="37"/>
      <c r="F143" s="36"/>
      <c r="G143" s="37"/>
      <c r="H143" s="37"/>
      <c r="I143" s="75"/>
      <c r="J143" s="36"/>
      <c r="K143" s="36"/>
      <c r="L143" s="36"/>
      <c r="M143" s="36"/>
      <c r="N143" s="36"/>
      <c r="O143" s="36"/>
      <c r="P143" s="58"/>
      <c r="Q143" s="36"/>
      <c r="R143" s="36"/>
      <c r="S143" s="36"/>
      <c r="T143" s="36"/>
    </row>
    <row r="144" spans="1:20">
      <c r="A144" s="85">
        <v>140</v>
      </c>
      <c r="B144" s="75"/>
      <c r="C144" s="36"/>
      <c r="D144" s="36"/>
      <c r="E144" s="37"/>
      <c r="F144" s="36"/>
      <c r="G144" s="37"/>
      <c r="H144" s="37"/>
      <c r="I144" s="75"/>
      <c r="J144" s="36"/>
      <c r="K144" s="36"/>
      <c r="L144" s="36"/>
      <c r="M144" s="36"/>
      <c r="N144" s="36"/>
      <c r="O144" s="36"/>
      <c r="P144" s="58"/>
      <c r="Q144" s="36"/>
      <c r="R144" s="36"/>
      <c r="S144" s="36"/>
      <c r="T144" s="36"/>
    </row>
    <row r="145" spans="1:20">
      <c r="A145" s="85">
        <v>141</v>
      </c>
      <c r="B145" s="75"/>
      <c r="C145" s="36"/>
      <c r="D145" s="36"/>
      <c r="E145" s="37"/>
      <c r="F145" s="36"/>
      <c r="G145" s="37"/>
      <c r="H145" s="37"/>
      <c r="I145" s="75"/>
      <c r="J145" s="36"/>
      <c r="K145" s="36"/>
      <c r="L145" s="36"/>
      <c r="M145" s="36"/>
      <c r="N145" s="36"/>
      <c r="O145" s="36"/>
      <c r="P145" s="58"/>
      <c r="Q145" s="36"/>
      <c r="R145" s="36"/>
      <c r="S145" s="36"/>
      <c r="T145" s="36"/>
    </row>
    <row r="146" spans="1:20">
      <c r="A146" s="85">
        <v>142</v>
      </c>
      <c r="B146" s="75"/>
      <c r="C146" s="36"/>
      <c r="D146" s="36"/>
      <c r="E146" s="37"/>
      <c r="F146" s="36"/>
      <c r="G146" s="37"/>
      <c r="H146" s="37"/>
      <c r="I146" s="75"/>
      <c r="J146" s="36"/>
      <c r="K146" s="36"/>
      <c r="L146" s="36"/>
      <c r="M146" s="36"/>
      <c r="N146" s="36"/>
      <c r="O146" s="36"/>
      <c r="P146" s="58"/>
      <c r="Q146" s="36"/>
      <c r="R146" s="36"/>
      <c r="S146" s="36"/>
      <c r="T146" s="36"/>
    </row>
    <row r="147" spans="1:20">
      <c r="A147" s="85">
        <v>143</v>
      </c>
      <c r="B147" s="75"/>
      <c r="C147" s="36"/>
      <c r="D147" s="36"/>
      <c r="E147" s="37"/>
      <c r="F147" s="36"/>
      <c r="G147" s="37"/>
      <c r="H147" s="37"/>
      <c r="I147" s="75"/>
      <c r="J147" s="36"/>
      <c r="K147" s="36"/>
      <c r="L147" s="36"/>
      <c r="M147" s="36"/>
      <c r="N147" s="36"/>
      <c r="O147" s="36"/>
      <c r="P147" s="58"/>
      <c r="Q147" s="36"/>
      <c r="R147" s="36"/>
      <c r="S147" s="36"/>
      <c r="T147" s="36"/>
    </row>
    <row r="148" spans="1:20">
      <c r="A148" s="85">
        <v>144</v>
      </c>
      <c r="B148" s="75"/>
      <c r="C148" s="36"/>
      <c r="D148" s="36"/>
      <c r="E148" s="37"/>
      <c r="F148" s="36"/>
      <c r="G148" s="37"/>
      <c r="H148" s="37"/>
      <c r="I148" s="75"/>
      <c r="J148" s="36"/>
      <c r="K148" s="36"/>
      <c r="L148" s="36"/>
      <c r="M148" s="36"/>
      <c r="N148" s="36"/>
      <c r="O148" s="36"/>
      <c r="P148" s="58"/>
      <c r="Q148" s="36"/>
      <c r="R148" s="36"/>
      <c r="S148" s="36"/>
      <c r="T148" s="36"/>
    </row>
    <row r="149" spans="1:20">
      <c r="A149" s="85">
        <v>145</v>
      </c>
      <c r="B149" s="75"/>
      <c r="C149" s="36"/>
      <c r="D149" s="36"/>
      <c r="E149" s="37"/>
      <c r="F149" s="36"/>
      <c r="G149" s="37"/>
      <c r="H149" s="37"/>
      <c r="I149" s="75"/>
      <c r="J149" s="36"/>
      <c r="K149" s="36"/>
      <c r="L149" s="36"/>
      <c r="M149" s="36"/>
      <c r="N149" s="36"/>
      <c r="O149" s="36"/>
      <c r="P149" s="58"/>
      <c r="Q149" s="36"/>
      <c r="R149" s="36"/>
      <c r="S149" s="36"/>
      <c r="T149" s="36"/>
    </row>
    <row r="150" spans="1:20">
      <c r="A150" s="85">
        <v>146</v>
      </c>
      <c r="B150" s="75"/>
      <c r="C150" s="36"/>
      <c r="D150" s="36"/>
      <c r="E150" s="37"/>
      <c r="F150" s="36"/>
      <c r="G150" s="37"/>
      <c r="H150" s="37"/>
      <c r="I150" s="75"/>
      <c r="J150" s="36"/>
      <c r="K150" s="36"/>
      <c r="L150" s="36"/>
      <c r="M150" s="36"/>
      <c r="N150" s="36"/>
      <c r="O150" s="36"/>
      <c r="P150" s="58"/>
      <c r="Q150" s="36"/>
      <c r="R150" s="36"/>
      <c r="S150" s="36"/>
      <c r="T150" s="36"/>
    </row>
    <row r="151" spans="1:20">
      <c r="A151" s="85">
        <v>147</v>
      </c>
      <c r="B151" s="75"/>
      <c r="C151" s="36"/>
      <c r="D151" s="36"/>
      <c r="E151" s="37"/>
      <c r="F151" s="36"/>
      <c r="G151" s="37"/>
      <c r="H151" s="37"/>
      <c r="I151" s="75"/>
      <c r="J151" s="36"/>
      <c r="K151" s="36"/>
      <c r="L151" s="36"/>
      <c r="M151" s="36"/>
      <c r="N151" s="36"/>
      <c r="O151" s="36"/>
      <c r="P151" s="58"/>
      <c r="Q151" s="36"/>
      <c r="R151" s="36"/>
      <c r="S151" s="36"/>
      <c r="T151" s="36"/>
    </row>
    <row r="152" spans="1:20">
      <c r="A152" s="85">
        <v>148</v>
      </c>
      <c r="B152" s="75"/>
      <c r="C152" s="36"/>
      <c r="D152" s="36"/>
      <c r="E152" s="37"/>
      <c r="F152" s="36"/>
      <c r="G152" s="37"/>
      <c r="H152" s="37"/>
      <c r="I152" s="75"/>
      <c r="J152" s="36"/>
      <c r="K152" s="36"/>
      <c r="L152" s="36"/>
      <c r="M152" s="36"/>
      <c r="N152" s="36"/>
      <c r="O152" s="36"/>
      <c r="P152" s="58"/>
      <c r="Q152" s="36"/>
      <c r="R152" s="36"/>
      <c r="S152" s="36"/>
      <c r="T152" s="36"/>
    </row>
    <row r="153" spans="1:20">
      <c r="A153" s="85">
        <v>149</v>
      </c>
      <c r="B153" s="75"/>
      <c r="C153" s="36"/>
      <c r="D153" s="36"/>
      <c r="E153" s="37"/>
      <c r="F153" s="36"/>
      <c r="G153" s="37"/>
      <c r="H153" s="37"/>
      <c r="I153" s="75"/>
      <c r="J153" s="36"/>
      <c r="K153" s="36"/>
      <c r="L153" s="36"/>
      <c r="M153" s="36"/>
      <c r="N153" s="36"/>
      <c r="O153" s="36"/>
      <c r="P153" s="58"/>
      <c r="Q153" s="36"/>
      <c r="R153" s="36"/>
      <c r="S153" s="36"/>
      <c r="T153" s="36"/>
    </row>
    <row r="154" spans="1:20">
      <c r="A154" s="85">
        <v>150</v>
      </c>
      <c r="B154" s="75"/>
      <c r="C154" s="36"/>
      <c r="D154" s="36"/>
      <c r="E154" s="37"/>
      <c r="F154" s="36"/>
      <c r="G154" s="37"/>
      <c r="H154" s="37"/>
      <c r="I154" s="75"/>
      <c r="J154" s="36"/>
      <c r="K154" s="36"/>
      <c r="L154" s="36"/>
      <c r="M154" s="36"/>
      <c r="N154" s="36"/>
      <c r="O154" s="36"/>
      <c r="P154" s="58"/>
      <c r="Q154" s="36"/>
      <c r="R154" s="36"/>
      <c r="S154" s="36"/>
      <c r="T154" s="36"/>
    </row>
    <row r="155" spans="1:20">
      <c r="A155" s="85">
        <v>151</v>
      </c>
      <c r="B155" s="75"/>
      <c r="C155" s="36"/>
      <c r="D155" s="36"/>
      <c r="E155" s="37"/>
      <c r="F155" s="36"/>
      <c r="G155" s="37"/>
      <c r="H155" s="37"/>
      <c r="I155" s="75"/>
      <c r="J155" s="36"/>
      <c r="K155" s="36"/>
      <c r="L155" s="36"/>
      <c r="M155" s="36"/>
      <c r="N155" s="36"/>
      <c r="O155" s="36"/>
      <c r="P155" s="58"/>
      <c r="Q155" s="36"/>
      <c r="R155" s="36"/>
      <c r="S155" s="36"/>
      <c r="T155" s="36"/>
    </row>
    <row r="156" spans="1:20">
      <c r="A156" s="85">
        <v>152</v>
      </c>
      <c r="B156" s="75"/>
      <c r="C156" s="36"/>
      <c r="D156" s="36"/>
      <c r="E156" s="37"/>
      <c r="F156" s="36"/>
      <c r="G156" s="37"/>
      <c r="H156" s="37"/>
      <c r="I156" s="75"/>
      <c r="J156" s="36"/>
      <c r="K156" s="36"/>
      <c r="L156" s="36"/>
      <c r="M156" s="36"/>
      <c r="N156" s="36"/>
      <c r="O156" s="36"/>
      <c r="P156" s="58"/>
      <c r="Q156" s="36"/>
      <c r="R156" s="36"/>
      <c r="S156" s="36"/>
      <c r="T156" s="36"/>
    </row>
    <row r="157" spans="1:20">
      <c r="A157" s="85">
        <v>153</v>
      </c>
      <c r="B157" s="75"/>
      <c r="C157" s="36"/>
      <c r="D157" s="36"/>
      <c r="E157" s="37"/>
      <c r="F157" s="36"/>
      <c r="G157" s="37"/>
      <c r="H157" s="37"/>
      <c r="I157" s="75"/>
      <c r="J157" s="36"/>
      <c r="K157" s="36"/>
      <c r="L157" s="36"/>
      <c r="M157" s="36"/>
      <c r="N157" s="36"/>
      <c r="O157" s="36"/>
      <c r="P157" s="58"/>
      <c r="Q157" s="36"/>
      <c r="R157" s="36"/>
      <c r="S157" s="36"/>
      <c r="T157" s="36"/>
    </row>
    <row r="158" spans="1:20">
      <c r="A158" s="85">
        <v>154</v>
      </c>
      <c r="B158" s="75"/>
      <c r="C158" s="36"/>
      <c r="D158" s="36"/>
      <c r="E158" s="37"/>
      <c r="F158" s="36"/>
      <c r="G158" s="37"/>
      <c r="H158" s="37"/>
      <c r="I158" s="75"/>
      <c r="J158" s="36"/>
      <c r="K158" s="36"/>
      <c r="L158" s="36"/>
      <c r="M158" s="36"/>
      <c r="N158" s="36"/>
      <c r="O158" s="36"/>
      <c r="P158" s="58"/>
      <c r="Q158" s="36"/>
      <c r="R158" s="36"/>
      <c r="S158" s="36"/>
      <c r="T158" s="36"/>
    </row>
    <row r="159" spans="1:20">
      <c r="A159" s="85">
        <v>155</v>
      </c>
      <c r="B159" s="75"/>
      <c r="C159" s="36"/>
      <c r="D159" s="36"/>
      <c r="E159" s="37"/>
      <c r="F159" s="36"/>
      <c r="G159" s="37"/>
      <c r="H159" s="37"/>
      <c r="I159" s="75"/>
      <c r="J159" s="36"/>
      <c r="K159" s="36"/>
      <c r="L159" s="36"/>
      <c r="M159" s="36"/>
      <c r="N159" s="36"/>
      <c r="O159" s="36"/>
      <c r="P159" s="58"/>
      <c r="Q159" s="36"/>
      <c r="R159" s="36"/>
      <c r="S159" s="36"/>
      <c r="T159" s="36"/>
    </row>
    <row r="160" spans="1:20">
      <c r="A160" s="85">
        <v>156</v>
      </c>
      <c r="B160" s="75"/>
      <c r="C160" s="36"/>
      <c r="D160" s="36"/>
      <c r="E160" s="37"/>
      <c r="F160" s="36"/>
      <c r="G160" s="37"/>
      <c r="H160" s="37"/>
      <c r="I160" s="75"/>
      <c r="J160" s="36"/>
      <c r="K160" s="36"/>
      <c r="L160" s="36"/>
      <c r="M160" s="36"/>
      <c r="N160" s="36"/>
      <c r="O160" s="36"/>
      <c r="P160" s="58"/>
      <c r="Q160" s="36"/>
      <c r="R160" s="36"/>
      <c r="S160" s="36"/>
      <c r="T160" s="36"/>
    </row>
    <row r="161" spans="1:20">
      <c r="A161" s="85">
        <v>157</v>
      </c>
      <c r="B161" s="75"/>
      <c r="C161" s="36"/>
      <c r="D161" s="36"/>
      <c r="E161" s="37"/>
      <c r="F161" s="36"/>
      <c r="G161" s="37"/>
      <c r="H161" s="37"/>
      <c r="I161" s="75"/>
      <c r="J161" s="36"/>
      <c r="K161" s="36"/>
      <c r="L161" s="36"/>
      <c r="M161" s="36"/>
      <c r="N161" s="36"/>
      <c r="O161" s="36"/>
      <c r="P161" s="58"/>
      <c r="Q161" s="36"/>
      <c r="R161" s="36"/>
      <c r="S161" s="36"/>
      <c r="T161" s="36"/>
    </row>
    <row r="162" spans="1:20">
      <c r="A162" s="85">
        <v>158</v>
      </c>
      <c r="B162" s="75"/>
      <c r="C162" s="36"/>
      <c r="D162" s="36"/>
      <c r="E162" s="37"/>
      <c r="F162" s="36"/>
      <c r="G162" s="37"/>
      <c r="H162" s="37"/>
      <c r="I162" s="75"/>
      <c r="J162" s="36"/>
      <c r="K162" s="36"/>
      <c r="L162" s="36"/>
      <c r="M162" s="36"/>
      <c r="N162" s="36"/>
      <c r="O162" s="36"/>
      <c r="P162" s="58"/>
      <c r="Q162" s="36"/>
      <c r="R162" s="36"/>
      <c r="S162" s="36"/>
      <c r="T162" s="36"/>
    </row>
    <row r="163" spans="1:20">
      <c r="A163" s="85">
        <v>159</v>
      </c>
      <c r="B163" s="75"/>
      <c r="C163" s="36"/>
      <c r="D163" s="36"/>
      <c r="E163" s="37"/>
      <c r="F163" s="36"/>
      <c r="G163" s="37"/>
      <c r="H163" s="37"/>
      <c r="I163" s="75"/>
      <c r="J163" s="36"/>
      <c r="K163" s="36"/>
      <c r="L163" s="36"/>
      <c r="M163" s="36"/>
      <c r="N163" s="36"/>
      <c r="O163" s="36"/>
      <c r="P163" s="58"/>
      <c r="Q163" s="36"/>
      <c r="R163" s="36"/>
      <c r="S163" s="36"/>
      <c r="T163" s="36"/>
    </row>
    <row r="164" spans="1:20">
      <c r="A164" s="85">
        <v>160</v>
      </c>
      <c r="B164" s="75"/>
      <c r="C164" s="36"/>
      <c r="D164" s="36"/>
      <c r="E164" s="37"/>
      <c r="F164" s="36"/>
      <c r="G164" s="37"/>
      <c r="H164" s="37"/>
      <c r="I164" s="75"/>
      <c r="J164" s="36"/>
      <c r="K164" s="36"/>
      <c r="L164" s="36"/>
      <c r="M164" s="36"/>
      <c r="N164" s="36"/>
      <c r="O164" s="36"/>
      <c r="P164" s="58"/>
      <c r="Q164" s="36"/>
      <c r="R164" s="36"/>
      <c r="S164" s="36"/>
      <c r="T164" s="36"/>
    </row>
    <row r="165" spans="1:20">
      <c r="A165" s="86" t="s">
        <v>11</v>
      </c>
      <c r="B165" s="86"/>
      <c r="C165" s="86">
        <f>COUNTIFS(C5:C164,"*")</f>
        <v>40</v>
      </c>
      <c r="D165" s="86"/>
      <c r="E165" s="87"/>
      <c r="F165" s="86"/>
      <c r="G165" s="87">
        <f>SUM(G5:G164)</f>
        <v>3860</v>
      </c>
      <c r="H165" s="87">
        <f>SUM(H5:H164)</f>
        <v>4736</v>
      </c>
      <c r="I165" s="87">
        <f>SUM(I5:I164)</f>
        <v>8596</v>
      </c>
      <c r="J165" s="86"/>
      <c r="K165" s="86"/>
      <c r="L165" s="86"/>
      <c r="M165" s="86"/>
      <c r="N165" s="86"/>
      <c r="O165" s="86"/>
      <c r="P165" s="155"/>
      <c r="Q165" s="162"/>
      <c r="R165" s="86"/>
      <c r="S165" s="86"/>
      <c r="T165" s="89"/>
    </row>
    <row r="166" spans="1:20">
      <c r="A166" s="105" t="s">
        <v>62</v>
      </c>
      <c r="B166" s="86">
        <f>COUNTIF(B$5:B$164,"Team 1")</f>
        <v>18</v>
      </c>
      <c r="C166" s="105" t="s">
        <v>28</v>
      </c>
      <c r="D166" s="86">
        <f>COUNTIF(D5:D164,"Anganwadi")</f>
        <v>0</v>
      </c>
      <c r="E166" s="90"/>
      <c r="F166" s="83"/>
      <c r="G166" s="90"/>
      <c r="H166" s="90"/>
      <c r="I166" s="83"/>
      <c r="J166" s="83"/>
      <c r="K166" s="83"/>
      <c r="L166" s="83"/>
      <c r="M166" s="83"/>
      <c r="N166" s="83"/>
      <c r="O166" s="83"/>
      <c r="P166" s="156"/>
      <c r="Q166" s="163"/>
      <c r="R166" s="83"/>
      <c r="S166" s="83"/>
      <c r="T166" s="83"/>
    </row>
    <row r="167" spans="1:20">
      <c r="A167" s="105" t="s">
        <v>63</v>
      </c>
      <c r="B167" s="86">
        <f>COUNTIF(B$6:B$164,"Team 2")</f>
        <v>22</v>
      </c>
      <c r="C167" s="105" t="s">
        <v>26</v>
      </c>
      <c r="D167" s="86">
        <f>COUNTIF(D5:D164,"School")</f>
        <v>40</v>
      </c>
      <c r="E167" s="90"/>
      <c r="F167" s="83"/>
      <c r="G167" s="90"/>
      <c r="H167" s="90"/>
      <c r="I167" s="83"/>
      <c r="J167" s="83"/>
      <c r="K167" s="83"/>
      <c r="L167" s="83"/>
      <c r="M167" s="83"/>
      <c r="N167" s="83"/>
      <c r="O167" s="83"/>
      <c r="P167" s="156"/>
      <c r="Q167" s="163"/>
      <c r="R167" s="83"/>
      <c r="S167" s="83"/>
      <c r="T167" s="83"/>
    </row>
  </sheetData>
  <sheetProtection formatCells="0" deleteColumns="0" deleteRows="0"/>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1" width="19.5703125" style="91" customWidth="1"/>
    <col min="12"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73" t="s">
        <v>629</v>
      </c>
      <c r="B1" s="273"/>
      <c r="C1" s="273"/>
      <c r="D1" s="273"/>
      <c r="E1" s="273"/>
      <c r="F1" s="273"/>
      <c r="G1" s="273"/>
      <c r="H1" s="273"/>
      <c r="I1" s="273"/>
      <c r="J1" s="273"/>
      <c r="K1" s="273"/>
      <c r="L1" s="273"/>
      <c r="M1" s="273"/>
      <c r="N1" s="273"/>
      <c r="O1" s="273"/>
      <c r="P1" s="273"/>
      <c r="Q1" s="273"/>
      <c r="R1" s="273"/>
      <c r="S1" s="273"/>
      <c r="T1" s="120"/>
    </row>
    <row r="2" spans="1:20">
      <c r="A2" s="274" t="s">
        <v>60</v>
      </c>
      <c r="B2" s="275"/>
      <c r="C2" s="275"/>
      <c r="D2" s="124">
        <v>43405</v>
      </c>
      <c r="E2" s="125"/>
      <c r="F2" s="125"/>
      <c r="G2" s="125"/>
      <c r="H2" s="125"/>
      <c r="I2" s="125"/>
      <c r="J2" s="125"/>
      <c r="K2" s="125"/>
      <c r="L2" s="125"/>
      <c r="M2" s="125"/>
      <c r="N2" s="125"/>
      <c r="O2" s="125"/>
      <c r="P2" s="125"/>
      <c r="Q2" s="125"/>
      <c r="R2" s="125"/>
      <c r="S2" s="125"/>
      <c r="T2" s="120"/>
    </row>
    <row r="3" spans="1:20" ht="24" customHeight="1">
      <c r="A3" s="272" t="s">
        <v>14</v>
      </c>
      <c r="B3" s="270" t="s">
        <v>76</v>
      </c>
      <c r="C3" s="269" t="s">
        <v>7</v>
      </c>
      <c r="D3" s="269" t="s">
        <v>56</v>
      </c>
      <c r="E3" s="269" t="s">
        <v>16</v>
      </c>
      <c r="F3" s="277" t="s">
        <v>77</v>
      </c>
      <c r="G3" s="269" t="s">
        <v>8</v>
      </c>
      <c r="H3" s="269"/>
      <c r="I3" s="269"/>
      <c r="J3" s="269" t="s">
        <v>34</v>
      </c>
      <c r="K3" s="270" t="s">
        <v>36</v>
      </c>
      <c r="L3" s="181" t="s">
        <v>53</v>
      </c>
      <c r="M3" s="181" t="s">
        <v>54</v>
      </c>
      <c r="N3" s="181" t="s">
        <v>37</v>
      </c>
      <c r="O3" s="181" t="s">
        <v>38</v>
      </c>
      <c r="P3" s="272" t="s">
        <v>55</v>
      </c>
      <c r="Q3" s="269" t="s">
        <v>78</v>
      </c>
      <c r="R3" s="269" t="s">
        <v>35</v>
      </c>
      <c r="S3" s="269" t="s">
        <v>79</v>
      </c>
      <c r="T3" s="269" t="s">
        <v>13</v>
      </c>
    </row>
    <row r="4" spans="1:20" ht="25.5" customHeight="1">
      <c r="A4" s="272"/>
      <c r="B4" s="276"/>
      <c r="C4" s="269"/>
      <c r="D4" s="269"/>
      <c r="E4" s="269"/>
      <c r="F4" s="277"/>
      <c r="G4" s="183" t="s">
        <v>9</v>
      </c>
      <c r="H4" s="183" t="s">
        <v>10</v>
      </c>
      <c r="I4" s="183" t="s">
        <v>11</v>
      </c>
      <c r="J4" s="269"/>
      <c r="K4" s="271"/>
      <c r="L4" s="182"/>
      <c r="M4" s="182"/>
      <c r="N4" s="182"/>
      <c r="O4" s="182"/>
      <c r="P4" s="272"/>
      <c r="Q4" s="272"/>
      <c r="R4" s="269"/>
      <c r="S4" s="269"/>
      <c r="T4" s="269"/>
    </row>
    <row r="5" spans="1:20" ht="49.5">
      <c r="A5" s="126">
        <v>1</v>
      </c>
      <c r="B5" s="127" t="s">
        <v>62</v>
      </c>
      <c r="C5" s="128" t="s">
        <v>228</v>
      </c>
      <c r="D5" s="129" t="s">
        <v>26</v>
      </c>
      <c r="E5" s="121" t="s">
        <v>406</v>
      </c>
      <c r="F5" s="129" t="s">
        <v>229</v>
      </c>
      <c r="G5" s="130">
        <v>343</v>
      </c>
      <c r="H5" s="130">
        <v>267</v>
      </c>
      <c r="I5" s="121">
        <f t="shared" ref="I5:I15" si="0">SUM(G5:H5)</f>
        <v>610</v>
      </c>
      <c r="J5" s="131" t="s">
        <v>230</v>
      </c>
      <c r="K5" s="122" t="s">
        <v>144</v>
      </c>
      <c r="L5" s="145" t="s">
        <v>507</v>
      </c>
      <c r="M5" s="145">
        <v>8638835108</v>
      </c>
      <c r="N5" s="128" t="s">
        <v>561</v>
      </c>
      <c r="O5" s="128">
        <v>9706741186</v>
      </c>
      <c r="P5" s="128" t="s">
        <v>231</v>
      </c>
      <c r="Q5" s="132" t="s">
        <v>115</v>
      </c>
      <c r="R5" s="133"/>
      <c r="S5" s="133"/>
      <c r="T5" s="133"/>
    </row>
    <row r="6" spans="1:20" ht="32.25">
      <c r="A6" s="126">
        <v>2</v>
      </c>
      <c r="B6" s="127" t="s">
        <v>62</v>
      </c>
      <c r="C6" s="128" t="s">
        <v>232</v>
      </c>
      <c r="D6" s="134" t="s">
        <v>26</v>
      </c>
      <c r="E6" s="121">
        <v>18060505003</v>
      </c>
      <c r="F6" s="134" t="s">
        <v>92</v>
      </c>
      <c r="G6" s="121">
        <v>24</v>
      </c>
      <c r="H6" s="121">
        <v>35</v>
      </c>
      <c r="I6" s="121">
        <f t="shared" si="0"/>
        <v>59</v>
      </c>
      <c r="J6" s="135" t="s">
        <v>233</v>
      </c>
      <c r="K6" s="121" t="s">
        <v>234</v>
      </c>
      <c r="L6" s="145" t="s">
        <v>508</v>
      </c>
      <c r="M6" s="121">
        <v>9854611197</v>
      </c>
      <c r="N6" s="128" t="s">
        <v>562</v>
      </c>
      <c r="O6" s="188">
        <v>9508852768</v>
      </c>
      <c r="P6" s="136">
        <v>43409</v>
      </c>
      <c r="Q6" s="132" t="s">
        <v>87</v>
      </c>
      <c r="R6" s="133"/>
      <c r="S6" s="133"/>
      <c r="T6" s="133"/>
    </row>
    <row r="7" spans="1:20" ht="49.5">
      <c r="A7" s="126">
        <v>3</v>
      </c>
      <c r="B7" s="127" t="s">
        <v>62</v>
      </c>
      <c r="C7" s="128" t="s">
        <v>235</v>
      </c>
      <c r="D7" s="129" t="s">
        <v>26</v>
      </c>
      <c r="E7" s="137">
        <v>18060503405</v>
      </c>
      <c r="F7" s="129" t="s">
        <v>229</v>
      </c>
      <c r="G7" s="121">
        <v>213</v>
      </c>
      <c r="H7" s="121">
        <v>205</v>
      </c>
      <c r="I7" s="121">
        <f t="shared" si="0"/>
        <v>418</v>
      </c>
      <c r="J7" s="131" t="s">
        <v>236</v>
      </c>
      <c r="K7" s="122" t="s">
        <v>124</v>
      </c>
      <c r="L7" s="145" t="s">
        <v>489</v>
      </c>
      <c r="M7" s="145">
        <v>9435910494</v>
      </c>
      <c r="N7" s="128" t="s">
        <v>563</v>
      </c>
      <c r="O7" s="190">
        <v>9707183101</v>
      </c>
      <c r="P7" s="128" t="s">
        <v>237</v>
      </c>
      <c r="Q7" s="132" t="s">
        <v>238</v>
      </c>
      <c r="R7" s="133"/>
      <c r="S7" s="133"/>
      <c r="T7" s="133"/>
    </row>
    <row r="8" spans="1:20" ht="45.75">
      <c r="A8" s="126">
        <v>4</v>
      </c>
      <c r="B8" s="127" t="s">
        <v>62</v>
      </c>
      <c r="C8" s="128" t="s">
        <v>239</v>
      </c>
      <c r="D8" s="129" t="s">
        <v>26</v>
      </c>
      <c r="E8" s="138" t="s">
        <v>410</v>
      </c>
      <c r="F8" s="129" t="s">
        <v>92</v>
      </c>
      <c r="G8" s="130">
        <v>16</v>
      </c>
      <c r="H8" s="130">
        <v>17</v>
      </c>
      <c r="I8" s="121">
        <f t="shared" si="0"/>
        <v>33</v>
      </c>
      <c r="J8" s="131" t="s">
        <v>240</v>
      </c>
      <c r="K8" s="122" t="s">
        <v>241</v>
      </c>
      <c r="L8" s="145" t="s">
        <v>509</v>
      </c>
      <c r="M8" s="145">
        <v>9957191980</v>
      </c>
      <c r="N8" s="128" t="s">
        <v>564</v>
      </c>
      <c r="O8" s="188">
        <v>9126882392</v>
      </c>
      <c r="P8" s="136">
        <v>43414</v>
      </c>
      <c r="Q8" s="132" t="s">
        <v>125</v>
      </c>
      <c r="R8" s="133"/>
      <c r="S8" s="133"/>
      <c r="T8" s="133"/>
    </row>
    <row r="9" spans="1:20" ht="30.75">
      <c r="A9" s="126">
        <v>5</v>
      </c>
      <c r="B9" s="127" t="s">
        <v>62</v>
      </c>
      <c r="C9" s="128" t="s">
        <v>242</v>
      </c>
      <c r="D9" s="129" t="s">
        <v>26</v>
      </c>
      <c r="E9" s="139" t="s">
        <v>411</v>
      </c>
      <c r="F9" s="129" t="s">
        <v>92</v>
      </c>
      <c r="G9" s="130">
        <v>18</v>
      </c>
      <c r="H9" s="130">
        <v>28</v>
      </c>
      <c r="I9" s="121">
        <f t="shared" si="0"/>
        <v>46</v>
      </c>
      <c r="J9" s="131" t="s">
        <v>243</v>
      </c>
      <c r="K9" s="122" t="s">
        <v>224</v>
      </c>
      <c r="L9" s="145" t="s">
        <v>510</v>
      </c>
      <c r="M9" s="121">
        <v>9706030801</v>
      </c>
      <c r="N9" s="128" t="s">
        <v>565</v>
      </c>
      <c r="O9" s="190">
        <v>8486747124</v>
      </c>
      <c r="P9" s="136">
        <v>43416</v>
      </c>
      <c r="Q9" s="132" t="s">
        <v>87</v>
      </c>
      <c r="R9" s="133"/>
      <c r="S9" s="133"/>
      <c r="T9" s="133"/>
    </row>
    <row r="10" spans="1:20" ht="30.75">
      <c r="A10" s="126">
        <v>6</v>
      </c>
      <c r="B10" s="127" t="s">
        <v>62</v>
      </c>
      <c r="C10" s="128" t="s">
        <v>244</v>
      </c>
      <c r="D10" s="129" t="s">
        <v>26</v>
      </c>
      <c r="E10" s="139">
        <v>18060504907</v>
      </c>
      <c r="F10" s="129" t="s">
        <v>92</v>
      </c>
      <c r="G10" s="130">
        <v>4</v>
      </c>
      <c r="H10" s="130">
        <v>11</v>
      </c>
      <c r="I10" s="121">
        <f t="shared" si="0"/>
        <v>15</v>
      </c>
      <c r="J10" s="131" t="s">
        <v>245</v>
      </c>
      <c r="K10" s="122" t="s">
        <v>223</v>
      </c>
      <c r="L10" s="145" t="s">
        <v>511</v>
      </c>
      <c r="M10" s="121">
        <v>9435114586</v>
      </c>
      <c r="N10" s="128" t="s">
        <v>566</v>
      </c>
      <c r="O10" s="188">
        <v>9854305598</v>
      </c>
      <c r="P10" s="136">
        <v>43416</v>
      </c>
      <c r="Q10" s="132" t="s">
        <v>87</v>
      </c>
      <c r="R10" s="133"/>
      <c r="S10" s="133"/>
      <c r="T10" s="133"/>
    </row>
    <row r="11" spans="1:20" ht="66">
      <c r="A11" s="126">
        <v>7</v>
      </c>
      <c r="B11" s="127" t="s">
        <v>62</v>
      </c>
      <c r="C11" s="128" t="s">
        <v>246</v>
      </c>
      <c r="D11" s="129" t="s">
        <v>26</v>
      </c>
      <c r="E11" s="137">
        <v>1806050055</v>
      </c>
      <c r="F11" s="129" t="s">
        <v>229</v>
      </c>
      <c r="G11" s="121">
        <v>514</v>
      </c>
      <c r="H11" s="121">
        <v>530</v>
      </c>
      <c r="I11" s="121">
        <f t="shared" si="0"/>
        <v>1044</v>
      </c>
      <c r="J11" s="131" t="s">
        <v>247</v>
      </c>
      <c r="K11" s="122" t="s">
        <v>248</v>
      </c>
      <c r="L11" s="145" t="s">
        <v>512</v>
      </c>
      <c r="M11" s="145">
        <v>7576013255</v>
      </c>
      <c r="N11" s="128" t="s">
        <v>558</v>
      </c>
      <c r="O11" s="190">
        <v>9508959953</v>
      </c>
      <c r="P11" s="136" t="s">
        <v>249</v>
      </c>
      <c r="Q11" s="132" t="s">
        <v>250</v>
      </c>
      <c r="R11" s="133"/>
      <c r="S11" s="133"/>
      <c r="T11" s="133"/>
    </row>
    <row r="12" spans="1:20" ht="82.5">
      <c r="A12" s="126">
        <v>8</v>
      </c>
      <c r="B12" s="127" t="s">
        <v>62</v>
      </c>
      <c r="C12" s="128" t="s">
        <v>251</v>
      </c>
      <c r="D12" s="129" t="s">
        <v>26</v>
      </c>
      <c r="E12" s="137" t="s">
        <v>407</v>
      </c>
      <c r="F12" s="129" t="s">
        <v>229</v>
      </c>
      <c r="G12" s="121">
        <v>509</v>
      </c>
      <c r="H12" s="121">
        <v>445</v>
      </c>
      <c r="I12" s="121">
        <f t="shared" si="0"/>
        <v>954</v>
      </c>
      <c r="J12" s="131" t="s">
        <v>252</v>
      </c>
      <c r="K12" s="122" t="s">
        <v>80</v>
      </c>
      <c r="L12" s="145" t="s">
        <v>513</v>
      </c>
      <c r="M12" s="145">
        <v>7576020494</v>
      </c>
      <c r="N12" s="128" t="s">
        <v>567</v>
      </c>
      <c r="O12" s="188">
        <v>8474831513</v>
      </c>
      <c r="P12" s="136" t="s">
        <v>253</v>
      </c>
      <c r="Q12" s="132" t="s">
        <v>254</v>
      </c>
      <c r="R12" s="133"/>
      <c r="S12" s="133"/>
      <c r="T12" s="133"/>
    </row>
    <row r="13" spans="1:20" ht="82.5">
      <c r="A13" s="126">
        <v>9</v>
      </c>
      <c r="B13" s="127" t="s">
        <v>62</v>
      </c>
      <c r="C13" s="128" t="s">
        <v>255</v>
      </c>
      <c r="D13" s="129" t="s">
        <v>26</v>
      </c>
      <c r="E13" s="137" t="s">
        <v>408</v>
      </c>
      <c r="F13" s="129" t="s">
        <v>229</v>
      </c>
      <c r="G13" s="121">
        <v>465</v>
      </c>
      <c r="H13" s="121">
        <v>398</v>
      </c>
      <c r="I13" s="121">
        <f t="shared" si="0"/>
        <v>863</v>
      </c>
      <c r="J13" s="128" t="s">
        <v>256</v>
      </c>
      <c r="K13" s="122" t="s">
        <v>178</v>
      </c>
      <c r="L13" s="145" t="s">
        <v>496</v>
      </c>
      <c r="M13" s="121">
        <v>8876065691</v>
      </c>
      <c r="N13" s="128" t="s">
        <v>546</v>
      </c>
      <c r="O13" s="188">
        <v>8876062608</v>
      </c>
      <c r="P13" s="136" t="s">
        <v>257</v>
      </c>
      <c r="Q13" s="132" t="s">
        <v>258</v>
      </c>
      <c r="R13" s="133"/>
      <c r="S13" s="133"/>
      <c r="T13" s="133"/>
    </row>
    <row r="14" spans="1:20" ht="33">
      <c r="A14" s="126">
        <v>10</v>
      </c>
      <c r="B14" s="127" t="s">
        <v>62</v>
      </c>
      <c r="C14" s="128" t="s">
        <v>259</v>
      </c>
      <c r="D14" s="129" t="s">
        <v>26</v>
      </c>
      <c r="E14" s="137" t="s">
        <v>409</v>
      </c>
      <c r="F14" s="129" t="s">
        <v>229</v>
      </c>
      <c r="G14" s="121">
        <v>315</v>
      </c>
      <c r="H14" s="121">
        <v>133</v>
      </c>
      <c r="I14" s="121">
        <f t="shared" si="0"/>
        <v>448</v>
      </c>
      <c r="J14" s="128" t="s">
        <v>260</v>
      </c>
      <c r="K14" s="122" t="s">
        <v>234</v>
      </c>
      <c r="L14" s="145" t="s">
        <v>508</v>
      </c>
      <c r="M14" s="121">
        <v>9854611197</v>
      </c>
      <c r="N14" s="128" t="s">
        <v>568</v>
      </c>
      <c r="O14" s="188">
        <v>9706341540</v>
      </c>
      <c r="P14" s="128" t="s">
        <v>261</v>
      </c>
      <c r="Q14" s="132" t="s">
        <v>104</v>
      </c>
      <c r="R14" s="133"/>
      <c r="S14" s="133"/>
      <c r="T14" s="133"/>
    </row>
    <row r="15" spans="1:20">
      <c r="A15" s="126">
        <v>11</v>
      </c>
      <c r="B15" s="127"/>
      <c r="C15" s="128"/>
      <c r="D15" s="129"/>
      <c r="E15" s="121"/>
      <c r="F15" s="129"/>
      <c r="G15" s="121">
        <v>2421</v>
      </c>
      <c r="H15" s="121">
        <v>2069</v>
      </c>
      <c r="I15" s="121">
        <f t="shared" si="0"/>
        <v>4490</v>
      </c>
      <c r="J15" s="131"/>
      <c r="K15" s="122"/>
      <c r="L15" s="128"/>
      <c r="M15" s="140"/>
      <c r="N15" s="128"/>
      <c r="O15" s="128"/>
      <c r="P15" s="128"/>
      <c r="Q15" s="132"/>
      <c r="R15" s="133"/>
      <c r="S15" s="133"/>
      <c r="T15" s="133"/>
    </row>
    <row r="16" spans="1:20" ht="49.5">
      <c r="A16" s="126">
        <v>12</v>
      </c>
      <c r="B16" s="127" t="s">
        <v>63</v>
      </c>
      <c r="C16" s="128" t="s">
        <v>228</v>
      </c>
      <c r="D16" s="129" t="s">
        <v>26</v>
      </c>
      <c r="E16" s="121" t="s">
        <v>406</v>
      </c>
      <c r="F16" s="129" t="s">
        <v>229</v>
      </c>
      <c r="G16" s="130">
        <v>343</v>
      </c>
      <c r="H16" s="130">
        <v>267</v>
      </c>
      <c r="I16" s="121">
        <f t="shared" ref="I16:I19" si="1">SUM(G16:H16)</f>
        <v>610</v>
      </c>
      <c r="J16" s="131" t="s">
        <v>230</v>
      </c>
      <c r="K16" s="122" t="s">
        <v>144</v>
      </c>
      <c r="L16" s="145" t="s">
        <v>507</v>
      </c>
      <c r="M16" s="145">
        <v>8638835108</v>
      </c>
      <c r="N16" s="128" t="s">
        <v>561</v>
      </c>
      <c r="O16" s="128">
        <v>9706741186</v>
      </c>
      <c r="P16" s="128" t="s">
        <v>231</v>
      </c>
      <c r="Q16" s="132" t="s">
        <v>115</v>
      </c>
      <c r="R16" s="133"/>
      <c r="S16" s="133"/>
      <c r="T16" s="133"/>
    </row>
    <row r="17" spans="1:20" ht="30.75">
      <c r="A17" s="126">
        <v>13</v>
      </c>
      <c r="B17" s="127" t="s">
        <v>63</v>
      </c>
      <c r="C17" s="121" t="s">
        <v>262</v>
      </c>
      <c r="D17" s="134" t="s">
        <v>26</v>
      </c>
      <c r="E17" s="139" t="s">
        <v>412</v>
      </c>
      <c r="F17" s="134" t="s">
        <v>91</v>
      </c>
      <c r="G17" s="130">
        <v>57</v>
      </c>
      <c r="H17" s="130">
        <v>63</v>
      </c>
      <c r="I17" s="121">
        <f t="shared" si="1"/>
        <v>120</v>
      </c>
      <c r="J17" s="131" t="s">
        <v>263</v>
      </c>
      <c r="K17" s="122" t="s">
        <v>225</v>
      </c>
      <c r="L17" s="145" t="s">
        <v>515</v>
      </c>
      <c r="M17" s="121">
        <v>7670092454</v>
      </c>
      <c r="N17" s="128" t="s">
        <v>569</v>
      </c>
      <c r="O17" s="188">
        <v>7399852581</v>
      </c>
      <c r="P17" s="136">
        <v>43409</v>
      </c>
      <c r="Q17" s="132" t="s">
        <v>87</v>
      </c>
      <c r="R17" s="133"/>
      <c r="S17" s="133"/>
      <c r="T17" s="133"/>
    </row>
    <row r="18" spans="1:20" ht="49.5">
      <c r="A18" s="126">
        <v>14</v>
      </c>
      <c r="B18" s="127" t="s">
        <v>63</v>
      </c>
      <c r="C18" s="128" t="s">
        <v>235</v>
      </c>
      <c r="D18" s="129" t="s">
        <v>26</v>
      </c>
      <c r="E18" s="137">
        <v>18060503405</v>
      </c>
      <c r="F18" s="129" t="s">
        <v>229</v>
      </c>
      <c r="G18" s="121">
        <v>213</v>
      </c>
      <c r="H18" s="121">
        <v>205</v>
      </c>
      <c r="I18" s="121">
        <f t="shared" si="1"/>
        <v>418</v>
      </c>
      <c r="J18" s="131" t="s">
        <v>236</v>
      </c>
      <c r="K18" s="122" t="s">
        <v>124</v>
      </c>
      <c r="L18" s="145" t="s">
        <v>489</v>
      </c>
      <c r="M18" s="145">
        <v>9435910494</v>
      </c>
      <c r="N18" s="128" t="s">
        <v>570</v>
      </c>
      <c r="O18" s="190">
        <v>7577979768</v>
      </c>
      <c r="P18" s="128" t="s">
        <v>237</v>
      </c>
      <c r="Q18" s="132" t="s">
        <v>238</v>
      </c>
      <c r="R18" s="133"/>
      <c r="S18" s="133"/>
      <c r="T18" s="133"/>
    </row>
    <row r="19" spans="1:20" ht="30.75">
      <c r="A19" s="126">
        <v>15</v>
      </c>
      <c r="B19" s="127" t="s">
        <v>63</v>
      </c>
      <c r="C19" s="128" t="s">
        <v>266</v>
      </c>
      <c r="D19" s="129" t="s">
        <v>26</v>
      </c>
      <c r="E19" s="138" t="s">
        <v>413</v>
      </c>
      <c r="F19" s="129" t="s">
        <v>92</v>
      </c>
      <c r="G19" s="130">
        <v>18</v>
      </c>
      <c r="H19" s="130">
        <v>17</v>
      </c>
      <c r="I19" s="121">
        <f t="shared" si="1"/>
        <v>35</v>
      </c>
      <c r="J19" s="131" t="s">
        <v>267</v>
      </c>
      <c r="K19" s="122" t="s">
        <v>225</v>
      </c>
      <c r="L19" s="145" t="s">
        <v>514</v>
      </c>
      <c r="M19" s="145">
        <v>7670092456</v>
      </c>
      <c r="N19" s="128" t="s">
        <v>572</v>
      </c>
      <c r="O19" s="188">
        <v>9957110256</v>
      </c>
      <c r="P19" s="136">
        <v>43414</v>
      </c>
      <c r="Q19" s="132" t="s">
        <v>125</v>
      </c>
      <c r="R19" s="133"/>
      <c r="S19" s="133"/>
      <c r="T19" s="133"/>
    </row>
    <row r="20" spans="1:20" ht="30.75">
      <c r="A20" s="126">
        <v>16</v>
      </c>
      <c r="B20" s="127" t="s">
        <v>63</v>
      </c>
      <c r="C20" s="121" t="s">
        <v>264</v>
      </c>
      <c r="D20" s="129" t="s">
        <v>26</v>
      </c>
      <c r="E20" s="139" t="s">
        <v>414</v>
      </c>
      <c r="F20" s="129" t="s">
        <v>92</v>
      </c>
      <c r="G20" s="130">
        <v>51</v>
      </c>
      <c r="H20" s="130">
        <v>74</v>
      </c>
      <c r="I20" s="121">
        <f t="shared" ref="I20:I25" si="2">SUM(G20:H20)</f>
        <v>125</v>
      </c>
      <c r="J20" s="131" t="s">
        <v>265</v>
      </c>
      <c r="K20" s="122" t="s">
        <v>225</v>
      </c>
      <c r="L20" s="145" t="s">
        <v>515</v>
      </c>
      <c r="M20" s="121">
        <v>7670092454</v>
      </c>
      <c r="N20" s="128" t="s">
        <v>573</v>
      </c>
      <c r="O20" s="188">
        <v>7683042831</v>
      </c>
      <c r="P20" s="136">
        <v>43416</v>
      </c>
      <c r="Q20" s="132" t="s">
        <v>87</v>
      </c>
      <c r="R20" s="133"/>
      <c r="S20" s="133"/>
      <c r="T20" s="133"/>
    </row>
    <row r="21" spans="1:20" ht="66">
      <c r="A21" s="126">
        <v>17</v>
      </c>
      <c r="B21" s="127" t="s">
        <v>63</v>
      </c>
      <c r="C21" s="128" t="s">
        <v>246</v>
      </c>
      <c r="D21" s="129" t="s">
        <v>26</v>
      </c>
      <c r="E21" s="137">
        <v>1806050055</v>
      </c>
      <c r="F21" s="129" t="s">
        <v>229</v>
      </c>
      <c r="G21" s="121">
        <v>514</v>
      </c>
      <c r="H21" s="121">
        <v>530</v>
      </c>
      <c r="I21" s="121">
        <f t="shared" si="2"/>
        <v>1044</v>
      </c>
      <c r="J21" s="131" t="s">
        <v>247</v>
      </c>
      <c r="K21" s="122" t="s">
        <v>248</v>
      </c>
      <c r="L21" s="145" t="s">
        <v>511</v>
      </c>
      <c r="M21" s="121">
        <v>9435114586</v>
      </c>
      <c r="N21" s="128" t="s">
        <v>566</v>
      </c>
      <c r="O21" s="188">
        <v>9854305598</v>
      </c>
      <c r="P21" s="136" t="s">
        <v>249</v>
      </c>
      <c r="Q21" s="132" t="s">
        <v>250</v>
      </c>
      <c r="R21" s="133"/>
      <c r="S21" s="133"/>
      <c r="T21" s="133"/>
    </row>
    <row r="22" spans="1:20" ht="82.5">
      <c r="A22" s="126">
        <v>18</v>
      </c>
      <c r="B22" s="127" t="s">
        <v>63</v>
      </c>
      <c r="C22" s="128" t="s">
        <v>251</v>
      </c>
      <c r="D22" s="129" t="s">
        <v>26</v>
      </c>
      <c r="E22" s="137" t="s">
        <v>407</v>
      </c>
      <c r="F22" s="129" t="s">
        <v>229</v>
      </c>
      <c r="G22" s="121">
        <v>509</v>
      </c>
      <c r="H22" s="121">
        <v>445</v>
      </c>
      <c r="I22" s="121">
        <f t="shared" si="2"/>
        <v>954</v>
      </c>
      <c r="J22" s="131" t="s">
        <v>252</v>
      </c>
      <c r="K22" s="122" t="s">
        <v>80</v>
      </c>
      <c r="L22" s="145" t="s">
        <v>516</v>
      </c>
      <c r="M22" s="145">
        <v>9085842378</v>
      </c>
      <c r="N22" s="128" t="s">
        <v>571</v>
      </c>
      <c r="O22" s="188">
        <v>9577125229</v>
      </c>
      <c r="P22" s="136" t="s">
        <v>253</v>
      </c>
      <c r="Q22" s="132" t="s">
        <v>254</v>
      </c>
      <c r="R22" s="133"/>
      <c r="S22" s="133"/>
      <c r="T22" s="133"/>
    </row>
    <row r="23" spans="1:20" ht="82.5">
      <c r="A23" s="126">
        <v>19</v>
      </c>
      <c r="B23" s="127" t="s">
        <v>63</v>
      </c>
      <c r="C23" s="128" t="s">
        <v>255</v>
      </c>
      <c r="D23" s="129" t="s">
        <v>26</v>
      </c>
      <c r="E23" s="137" t="s">
        <v>408</v>
      </c>
      <c r="F23" s="129" t="s">
        <v>229</v>
      </c>
      <c r="G23" s="121">
        <v>465</v>
      </c>
      <c r="H23" s="121">
        <v>398</v>
      </c>
      <c r="I23" s="121">
        <f t="shared" si="2"/>
        <v>863</v>
      </c>
      <c r="J23" s="128" t="s">
        <v>256</v>
      </c>
      <c r="K23" s="122" t="s">
        <v>178</v>
      </c>
      <c r="L23" s="145" t="s">
        <v>496</v>
      </c>
      <c r="M23" s="121">
        <v>8876065691</v>
      </c>
      <c r="N23" s="128" t="s">
        <v>547</v>
      </c>
      <c r="O23" s="188">
        <v>8011073148</v>
      </c>
      <c r="P23" s="136" t="s">
        <v>257</v>
      </c>
      <c r="Q23" s="132" t="s">
        <v>258</v>
      </c>
      <c r="R23" s="133"/>
      <c r="S23" s="133"/>
      <c r="T23" s="133"/>
    </row>
    <row r="24" spans="1:20" ht="33">
      <c r="A24" s="126">
        <v>20</v>
      </c>
      <c r="B24" s="127" t="s">
        <v>63</v>
      </c>
      <c r="C24" s="128" t="s">
        <v>259</v>
      </c>
      <c r="D24" s="129" t="s">
        <v>26</v>
      </c>
      <c r="E24" s="137" t="s">
        <v>409</v>
      </c>
      <c r="F24" s="129" t="s">
        <v>229</v>
      </c>
      <c r="G24" s="121">
        <v>315</v>
      </c>
      <c r="H24" s="121">
        <v>133</v>
      </c>
      <c r="I24" s="121">
        <f t="shared" si="2"/>
        <v>448</v>
      </c>
      <c r="J24" s="128" t="s">
        <v>260</v>
      </c>
      <c r="K24" s="122" t="s">
        <v>234</v>
      </c>
      <c r="L24" s="145" t="s">
        <v>517</v>
      </c>
      <c r="M24" s="121">
        <v>8638284790</v>
      </c>
      <c r="N24" s="128" t="s">
        <v>574</v>
      </c>
      <c r="O24" s="188">
        <v>8486487050</v>
      </c>
      <c r="P24" s="128" t="s">
        <v>261</v>
      </c>
      <c r="Q24" s="132" t="s">
        <v>104</v>
      </c>
      <c r="R24" s="133"/>
      <c r="S24" s="133"/>
      <c r="T24" s="133"/>
    </row>
    <row r="25" spans="1:20">
      <c r="A25" s="126">
        <v>21</v>
      </c>
      <c r="B25" s="127"/>
      <c r="C25" s="128"/>
      <c r="D25" s="129"/>
      <c r="E25" s="139"/>
      <c r="F25" s="129"/>
      <c r="G25" s="121">
        <v>2485</v>
      </c>
      <c r="H25" s="121">
        <v>2132</v>
      </c>
      <c r="I25" s="121">
        <f t="shared" si="2"/>
        <v>4617</v>
      </c>
      <c r="J25" s="128"/>
      <c r="K25" s="122"/>
      <c r="L25" s="128"/>
      <c r="M25" s="140"/>
      <c r="N25" s="128"/>
      <c r="O25" s="128"/>
      <c r="P25" s="132"/>
      <c r="Q25" s="129"/>
      <c r="R25" s="133"/>
      <c r="S25" s="133"/>
      <c r="T25" s="133"/>
    </row>
    <row r="26" spans="1:20">
      <c r="A26" s="126">
        <v>22</v>
      </c>
      <c r="B26" s="127"/>
      <c r="C26" s="128"/>
      <c r="D26" s="129"/>
      <c r="E26" s="137"/>
      <c r="F26" s="129"/>
      <c r="G26" s="130"/>
      <c r="H26" s="130"/>
      <c r="I26" s="121"/>
      <c r="J26" s="131"/>
      <c r="K26" s="122"/>
      <c r="L26" s="128"/>
      <c r="M26" s="128"/>
      <c r="N26" s="128"/>
      <c r="O26" s="128"/>
      <c r="P26" s="132"/>
      <c r="Q26" s="129"/>
      <c r="R26" s="133"/>
      <c r="S26" s="133"/>
      <c r="T26" s="133"/>
    </row>
    <row r="27" spans="1:20">
      <c r="A27" s="126">
        <v>23</v>
      </c>
      <c r="B27" s="127"/>
      <c r="C27" s="128"/>
      <c r="D27" s="129"/>
      <c r="E27" s="141"/>
      <c r="F27" s="129"/>
      <c r="G27" s="130"/>
      <c r="H27" s="130"/>
      <c r="I27" s="121"/>
      <c r="J27" s="131"/>
      <c r="K27" s="122"/>
      <c r="L27" s="128"/>
      <c r="M27" s="128"/>
      <c r="N27" s="128"/>
      <c r="O27" s="128"/>
      <c r="P27" s="132"/>
      <c r="Q27" s="129"/>
      <c r="R27" s="133"/>
      <c r="S27" s="133"/>
      <c r="T27" s="133"/>
    </row>
    <row r="28" spans="1:20">
      <c r="A28" s="126">
        <v>24</v>
      </c>
      <c r="B28" s="127"/>
      <c r="C28" s="128"/>
      <c r="D28" s="129"/>
      <c r="E28" s="142"/>
      <c r="F28" s="129"/>
      <c r="G28" s="130"/>
      <c r="H28" s="130"/>
      <c r="I28" s="121"/>
      <c r="J28" s="131"/>
      <c r="K28" s="122"/>
      <c r="L28" s="140"/>
      <c r="M28" s="140"/>
      <c r="N28" s="128"/>
      <c r="O28" s="128"/>
      <c r="P28" s="132"/>
      <c r="Q28" s="129"/>
      <c r="R28" s="133"/>
      <c r="S28" s="133"/>
      <c r="T28" s="133"/>
    </row>
    <row r="29" spans="1:20">
      <c r="A29" s="126">
        <v>25</v>
      </c>
      <c r="B29" s="127"/>
      <c r="C29" s="128"/>
      <c r="D29" s="134"/>
      <c r="E29" s="121"/>
      <c r="F29" s="134"/>
      <c r="G29" s="130"/>
      <c r="H29" s="130"/>
      <c r="I29" s="121"/>
      <c r="J29" s="131"/>
      <c r="K29" s="122"/>
      <c r="L29" s="140"/>
      <c r="M29" s="140"/>
      <c r="N29" s="128"/>
      <c r="O29" s="128"/>
      <c r="P29" s="132"/>
      <c r="Q29" s="129"/>
      <c r="R29" s="133"/>
      <c r="S29" s="133"/>
      <c r="T29" s="133"/>
    </row>
    <row r="30" spans="1:20">
      <c r="A30" s="126">
        <v>26</v>
      </c>
      <c r="B30" s="127"/>
      <c r="C30" s="128"/>
      <c r="D30" s="129"/>
      <c r="E30" s="142"/>
      <c r="F30" s="129"/>
      <c r="G30" s="130"/>
      <c r="H30" s="130"/>
      <c r="I30" s="121"/>
      <c r="J30" s="131"/>
      <c r="K30" s="122"/>
      <c r="L30" s="128"/>
      <c r="M30" s="128"/>
      <c r="N30" s="128"/>
      <c r="O30" s="128"/>
      <c r="P30" s="132"/>
      <c r="Q30" s="129"/>
      <c r="R30" s="133"/>
      <c r="S30" s="133"/>
      <c r="T30" s="133"/>
    </row>
    <row r="31" spans="1:20">
      <c r="A31" s="126">
        <v>27</v>
      </c>
      <c r="B31" s="127"/>
      <c r="C31" s="128"/>
      <c r="D31" s="129"/>
      <c r="E31" s="137"/>
      <c r="F31" s="129"/>
      <c r="G31" s="130"/>
      <c r="H31" s="130"/>
      <c r="I31" s="121"/>
      <c r="J31" s="128"/>
      <c r="K31" s="122"/>
      <c r="L31" s="128"/>
      <c r="M31" s="128"/>
      <c r="N31" s="128"/>
      <c r="O31" s="128"/>
      <c r="P31" s="132"/>
      <c r="Q31" s="129"/>
      <c r="R31" s="133"/>
      <c r="S31" s="133"/>
      <c r="T31" s="133"/>
    </row>
    <row r="32" spans="1:20">
      <c r="A32" s="126">
        <v>28</v>
      </c>
      <c r="B32" s="127"/>
      <c r="C32" s="128"/>
      <c r="D32" s="129"/>
      <c r="E32" s="142"/>
      <c r="F32" s="129"/>
      <c r="G32" s="130"/>
      <c r="H32" s="130"/>
      <c r="I32" s="121"/>
      <c r="J32" s="131"/>
      <c r="K32" s="122"/>
      <c r="L32" s="128"/>
      <c r="M32" s="128"/>
      <c r="N32" s="128"/>
      <c r="O32" s="128"/>
      <c r="P32" s="132"/>
      <c r="Q32" s="129"/>
      <c r="R32" s="133"/>
      <c r="S32" s="133"/>
      <c r="T32" s="133"/>
    </row>
    <row r="33" spans="1:20">
      <c r="A33" s="126">
        <v>29</v>
      </c>
      <c r="B33" s="127"/>
      <c r="C33" s="128"/>
      <c r="D33" s="129"/>
      <c r="E33" s="137"/>
      <c r="F33" s="129"/>
      <c r="G33" s="130"/>
      <c r="H33" s="130"/>
      <c r="I33" s="121"/>
      <c r="J33" s="131"/>
      <c r="K33" s="122"/>
      <c r="L33" s="128"/>
      <c r="M33" s="128"/>
      <c r="N33" s="128"/>
      <c r="O33" s="128"/>
      <c r="P33" s="132"/>
      <c r="Q33" s="129"/>
      <c r="R33" s="133"/>
      <c r="S33" s="133"/>
      <c r="T33" s="133"/>
    </row>
    <row r="34" spans="1:20">
      <c r="A34" s="126">
        <v>30</v>
      </c>
      <c r="B34" s="127"/>
      <c r="C34" s="128"/>
      <c r="D34" s="129"/>
      <c r="E34" s="121"/>
      <c r="F34" s="129"/>
      <c r="G34" s="130"/>
      <c r="H34" s="130"/>
      <c r="I34" s="121"/>
      <c r="J34" s="131"/>
      <c r="K34" s="122"/>
      <c r="L34" s="128"/>
      <c r="M34" s="128"/>
      <c r="N34" s="128"/>
      <c r="O34" s="128"/>
      <c r="P34" s="132"/>
      <c r="Q34" s="129"/>
      <c r="R34" s="133"/>
      <c r="S34" s="133"/>
      <c r="T34" s="133"/>
    </row>
    <row r="35" spans="1:20">
      <c r="A35" s="126">
        <v>31</v>
      </c>
      <c r="B35" s="127"/>
      <c r="C35" s="128"/>
      <c r="D35" s="129"/>
      <c r="E35" s="139"/>
      <c r="F35" s="129"/>
      <c r="G35" s="130"/>
      <c r="H35" s="130"/>
      <c r="I35" s="121"/>
      <c r="J35" s="131"/>
      <c r="K35" s="122"/>
      <c r="L35" s="128"/>
      <c r="M35" s="128"/>
      <c r="N35" s="128"/>
      <c r="O35" s="128"/>
      <c r="P35" s="132"/>
      <c r="Q35" s="129"/>
      <c r="R35" s="133"/>
      <c r="S35" s="133"/>
      <c r="T35" s="133"/>
    </row>
    <row r="36" spans="1:20">
      <c r="A36" s="126">
        <v>32</v>
      </c>
      <c r="B36" s="127"/>
      <c r="C36" s="128"/>
      <c r="D36" s="129"/>
      <c r="E36" s="137"/>
      <c r="F36" s="129"/>
      <c r="G36" s="130"/>
      <c r="H36" s="130"/>
      <c r="I36" s="121"/>
      <c r="J36" s="131"/>
      <c r="K36" s="122"/>
      <c r="L36" s="128"/>
      <c r="M36" s="128"/>
      <c r="N36" s="128"/>
      <c r="O36" s="128"/>
      <c r="P36" s="132"/>
      <c r="Q36" s="129"/>
      <c r="R36" s="133"/>
      <c r="S36" s="133"/>
      <c r="T36" s="133"/>
    </row>
    <row r="37" spans="1:20">
      <c r="A37" s="126">
        <v>33</v>
      </c>
      <c r="B37" s="127"/>
      <c r="C37" s="128"/>
      <c r="D37" s="129"/>
      <c r="E37" s="137"/>
      <c r="F37" s="129"/>
      <c r="G37" s="130"/>
      <c r="H37" s="130"/>
      <c r="I37" s="121"/>
      <c r="J37" s="131"/>
      <c r="K37" s="122"/>
      <c r="L37" s="128"/>
      <c r="M37" s="128"/>
      <c r="N37" s="128"/>
      <c r="O37" s="128"/>
      <c r="P37" s="132"/>
      <c r="Q37" s="129"/>
      <c r="R37" s="133"/>
      <c r="S37" s="133"/>
      <c r="T37" s="133"/>
    </row>
    <row r="38" spans="1:20">
      <c r="A38" s="126">
        <v>34</v>
      </c>
      <c r="B38" s="127"/>
      <c r="C38" s="128"/>
      <c r="D38" s="129"/>
      <c r="E38" s="139"/>
      <c r="F38" s="129"/>
      <c r="G38" s="130"/>
      <c r="H38" s="130"/>
      <c r="I38" s="121"/>
      <c r="J38" s="131"/>
      <c r="K38" s="122"/>
      <c r="L38" s="128"/>
      <c r="M38" s="128"/>
      <c r="N38" s="128"/>
      <c r="O38" s="128"/>
      <c r="P38" s="132"/>
      <c r="Q38" s="129"/>
      <c r="R38" s="133"/>
      <c r="S38" s="133"/>
      <c r="T38" s="133"/>
    </row>
    <row r="39" spans="1:20">
      <c r="A39" s="126">
        <v>35</v>
      </c>
      <c r="B39" s="127"/>
      <c r="C39" s="128"/>
      <c r="D39" s="133"/>
      <c r="E39" s="143"/>
      <c r="F39" s="133"/>
      <c r="G39" s="130"/>
      <c r="H39" s="130"/>
      <c r="I39" s="121"/>
      <c r="J39" s="131"/>
      <c r="K39" s="122"/>
      <c r="L39" s="128"/>
      <c r="M39" s="128"/>
      <c r="N39" s="128"/>
      <c r="O39" s="128"/>
      <c r="P39" s="144"/>
      <c r="Q39" s="133"/>
      <c r="R39" s="133"/>
      <c r="S39" s="133"/>
      <c r="T39" s="133"/>
    </row>
    <row r="40" spans="1:20">
      <c r="A40" s="126">
        <v>36</v>
      </c>
      <c r="B40" s="127"/>
      <c r="C40" s="128"/>
      <c r="D40" s="133"/>
      <c r="E40" s="143"/>
      <c r="F40" s="133"/>
      <c r="G40" s="130"/>
      <c r="H40" s="130"/>
      <c r="I40" s="121"/>
      <c r="J40" s="131"/>
      <c r="K40" s="122"/>
      <c r="L40" s="128"/>
      <c r="M40" s="128"/>
      <c r="N40" s="128"/>
      <c r="O40" s="128"/>
      <c r="P40" s="144"/>
      <c r="Q40" s="133"/>
      <c r="R40" s="133"/>
      <c r="S40" s="133"/>
      <c r="T40" s="133"/>
    </row>
    <row r="41" spans="1:20">
      <c r="A41" s="126">
        <v>37</v>
      </c>
      <c r="B41" s="127"/>
      <c r="C41" s="128"/>
      <c r="D41" s="129"/>
      <c r="E41" s="142"/>
      <c r="F41" s="129"/>
      <c r="G41" s="130"/>
      <c r="H41" s="130"/>
      <c r="I41" s="121"/>
      <c r="J41" s="131"/>
      <c r="K41" s="122"/>
      <c r="L41" s="128"/>
      <c r="M41" s="128"/>
      <c r="N41" s="128"/>
      <c r="O41" s="128"/>
      <c r="P41" s="144"/>
      <c r="Q41" s="133"/>
      <c r="R41" s="133"/>
      <c r="S41" s="133"/>
      <c r="T41" s="133"/>
    </row>
    <row r="42" spans="1:20">
      <c r="A42" s="126">
        <v>38</v>
      </c>
      <c r="B42" s="127"/>
      <c r="C42" s="128"/>
      <c r="D42" s="134"/>
      <c r="E42" s="121"/>
      <c r="F42" s="134"/>
      <c r="G42" s="130"/>
      <c r="H42" s="130"/>
      <c r="I42" s="121"/>
      <c r="J42" s="131"/>
      <c r="K42" s="122"/>
      <c r="L42" s="128"/>
      <c r="M42" s="128"/>
      <c r="N42" s="128"/>
      <c r="O42" s="128"/>
      <c r="P42" s="132"/>
      <c r="Q42" s="129"/>
      <c r="R42" s="133"/>
      <c r="S42" s="133"/>
      <c r="T42" s="133"/>
    </row>
    <row r="43" spans="1:20">
      <c r="A43" s="126">
        <v>39</v>
      </c>
      <c r="B43" s="127"/>
      <c r="C43" s="128"/>
      <c r="D43" s="129"/>
      <c r="E43" s="142"/>
      <c r="F43" s="129"/>
      <c r="G43" s="130"/>
      <c r="H43" s="130"/>
      <c r="I43" s="121"/>
      <c r="J43" s="131"/>
      <c r="K43" s="122"/>
      <c r="L43" s="128"/>
      <c r="M43" s="128"/>
      <c r="N43" s="128"/>
      <c r="O43" s="128"/>
      <c r="P43" s="132"/>
      <c r="Q43" s="129"/>
      <c r="R43" s="133"/>
      <c r="S43" s="133"/>
      <c r="T43" s="133"/>
    </row>
    <row r="44" spans="1:20">
      <c r="A44" s="126">
        <v>40</v>
      </c>
      <c r="B44" s="127"/>
      <c r="C44" s="121"/>
      <c r="D44" s="129"/>
      <c r="E44" s="137"/>
      <c r="F44" s="129"/>
      <c r="G44" s="130"/>
      <c r="H44" s="130"/>
      <c r="I44" s="121"/>
      <c r="J44" s="131"/>
      <c r="K44" s="122"/>
      <c r="L44" s="128"/>
      <c r="M44" s="128"/>
      <c r="N44" s="128"/>
      <c r="O44" s="128"/>
      <c r="P44" s="132"/>
      <c r="Q44" s="129"/>
      <c r="R44" s="133"/>
      <c r="S44" s="133"/>
      <c r="T44" s="133"/>
    </row>
    <row r="45" spans="1:20">
      <c r="A45" s="126">
        <v>41</v>
      </c>
      <c r="B45" s="127"/>
      <c r="C45" s="128"/>
      <c r="D45" s="129"/>
      <c r="E45" s="142"/>
      <c r="F45" s="129"/>
      <c r="G45" s="130"/>
      <c r="H45" s="130"/>
      <c r="I45" s="121"/>
      <c r="J45" s="131"/>
      <c r="K45" s="122"/>
      <c r="L45" s="128"/>
      <c r="M45" s="128"/>
      <c r="N45" s="128"/>
      <c r="O45" s="128"/>
      <c r="P45" s="132"/>
      <c r="Q45" s="129"/>
      <c r="R45" s="133"/>
      <c r="S45" s="133"/>
      <c r="T45" s="133"/>
    </row>
    <row r="46" spans="1:20">
      <c r="A46" s="126">
        <v>42</v>
      </c>
      <c r="B46" s="127"/>
      <c r="C46" s="128"/>
      <c r="D46" s="129"/>
      <c r="E46" s="137"/>
      <c r="F46" s="129"/>
      <c r="G46" s="130"/>
      <c r="H46" s="130"/>
      <c r="I46" s="121"/>
      <c r="J46" s="131"/>
      <c r="K46" s="122"/>
      <c r="L46" s="140"/>
      <c r="M46" s="140"/>
      <c r="N46" s="128"/>
      <c r="O46" s="128"/>
      <c r="P46" s="132"/>
      <c r="Q46" s="129"/>
      <c r="R46" s="133"/>
      <c r="S46" s="133"/>
      <c r="T46" s="133"/>
    </row>
    <row r="47" spans="1:20">
      <c r="A47" s="126">
        <v>43</v>
      </c>
      <c r="B47" s="127"/>
      <c r="C47" s="128"/>
      <c r="D47" s="129"/>
      <c r="E47" s="121"/>
      <c r="F47" s="129"/>
      <c r="G47" s="130"/>
      <c r="H47" s="130"/>
      <c r="I47" s="121"/>
      <c r="J47" s="131"/>
      <c r="K47" s="122"/>
      <c r="L47" s="140"/>
      <c r="M47" s="140"/>
      <c r="N47" s="128"/>
      <c r="O47" s="128"/>
      <c r="P47" s="132"/>
      <c r="Q47" s="129"/>
      <c r="R47" s="133"/>
      <c r="S47" s="133"/>
      <c r="T47" s="133"/>
    </row>
    <row r="48" spans="1:20">
      <c r="A48" s="126">
        <v>44</v>
      </c>
      <c r="B48" s="127"/>
      <c r="C48" s="128"/>
      <c r="D48" s="129"/>
      <c r="E48" s="139"/>
      <c r="F48" s="129"/>
      <c r="G48" s="130"/>
      <c r="H48" s="130"/>
      <c r="I48" s="121"/>
      <c r="J48" s="131"/>
      <c r="K48" s="122"/>
      <c r="L48" s="128"/>
      <c r="M48" s="128"/>
      <c r="N48" s="128"/>
      <c r="O48" s="128"/>
      <c r="P48" s="132"/>
      <c r="Q48" s="129"/>
      <c r="R48" s="133"/>
      <c r="S48" s="133"/>
      <c r="T48" s="133"/>
    </row>
    <row r="49" spans="1:20">
      <c r="A49" s="126">
        <v>45</v>
      </c>
      <c r="B49" s="127"/>
      <c r="C49" s="128"/>
      <c r="D49" s="129"/>
      <c r="E49" s="137"/>
      <c r="F49" s="129"/>
      <c r="G49" s="130"/>
      <c r="H49" s="130"/>
      <c r="I49" s="121"/>
      <c r="J49" s="131"/>
      <c r="K49" s="122"/>
      <c r="L49" s="140"/>
      <c r="M49" s="140"/>
      <c r="N49" s="128"/>
      <c r="O49" s="128"/>
      <c r="P49" s="132"/>
      <c r="Q49" s="129"/>
      <c r="R49" s="133"/>
      <c r="S49" s="133"/>
      <c r="T49" s="133"/>
    </row>
    <row r="50" spans="1:20">
      <c r="A50" s="126">
        <v>46</v>
      </c>
      <c r="B50" s="127"/>
      <c r="C50" s="128"/>
      <c r="D50" s="129"/>
      <c r="E50" s="137"/>
      <c r="F50" s="129"/>
      <c r="G50" s="130"/>
      <c r="H50" s="130"/>
      <c r="I50" s="121"/>
      <c r="J50" s="131"/>
      <c r="K50" s="122"/>
      <c r="L50" s="128"/>
      <c r="M50" s="128"/>
      <c r="N50" s="128"/>
      <c r="O50" s="128"/>
      <c r="P50" s="132"/>
      <c r="Q50" s="129"/>
      <c r="R50" s="133"/>
      <c r="S50" s="133"/>
      <c r="T50" s="133"/>
    </row>
    <row r="51" spans="1:20">
      <c r="A51" s="126">
        <v>47</v>
      </c>
      <c r="B51" s="127"/>
      <c r="C51" s="128"/>
      <c r="D51" s="129"/>
      <c r="E51" s="142"/>
      <c r="F51" s="129"/>
      <c r="G51" s="130"/>
      <c r="H51" s="130"/>
      <c r="I51" s="121"/>
      <c r="J51" s="131"/>
      <c r="K51" s="122"/>
      <c r="L51" s="128"/>
      <c r="M51" s="128"/>
      <c r="N51" s="128"/>
      <c r="O51" s="128"/>
      <c r="P51" s="132"/>
      <c r="Q51" s="129"/>
      <c r="R51" s="133"/>
      <c r="S51" s="133"/>
      <c r="T51" s="133"/>
    </row>
    <row r="52" spans="1:20">
      <c r="A52" s="126">
        <v>48</v>
      </c>
      <c r="B52" s="127"/>
      <c r="C52" s="128"/>
      <c r="D52" s="129"/>
      <c r="E52" s="141"/>
      <c r="F52" s="129"/>
      <c r="G52" s="130"/>
      <c r="H52" s="130"/>
      <c r="I52" s="121"/>
      <c r="J52" s="131"/>
      <c r="K52" s="122"/>
      <c r="L52" s="128"/>
      <c r="M52" s="128"/>
      <c r="N52" s="128"/>
      <c r="O52" s="128"/>
      <c r="P52" s="132"/>
      <c r="Q52" s="129"/>
      <c r="R52" s="133"/>
      <c r="S52" s="133"/>
      <c r="T52" s="133"/>
    </row>
    <row r="53" spans="1:20">
      <c r="A53" s="126">
        <v>49</v>
      </c>
      <c r="B53" s="127"/>
      <c r="C53" s="128"/>
      <c r="D53" s="134"/>
      <c r="E53" s="134"/>
      <c r="F53" s="134"/>
      <c r="G53" s="130"/>
      <c r="H53" s="130"/>
      <c r="I53" s="121"/>
      <c r="J53" s="131"/>
      <c r="K53" s="122"/>
      <c r="L53" s="128"/>
      <c r="M53" s="128"/>
      <c r="N53" s="128"/>
      <c r="O53" s="128"/>
      <c r="P53" s="132"/>
      <c r="Q53" s="129"/>
      <c r="R53" s="133"/>
      <c r="S53" s="133"/>
      <c r="T53" s="133"/>
    </row>
    <row r="54" spans="1:20">
      <c r="A54" s="126">
        <v>50</v>
      </c>
      <c r="B54" s="127"/>
      <c r="C54" s="128"/>
      <c r="D54" s="129"/>
      <c r="E54" s="138"/>
      <c r="F54" s="129"/>
      <c r="G54" s="130"/>
      <c r="H54" s="130"/>
      <c r="I54" s="121"/>
      <c r="J54" s="131"/>
      <c r="K54" s="122"/>
      <c r="L54" s="128"/>
      <c r="M54" s="128"/>
      <c r="N54" s="128"/>
      <c r="O54" s="128"/>
      <c r="P54" s="132"/>
      <c r="Q54" s="129"/>
      <c r="R54" s="133"/>
      <c r="S54" s="133"/>
      <c r="T54" s="133"/>
    </row>
    <row r="55" spans="1:20">
      <c r="A55" s="126">
        <v>51</v>
      </c>
      <c r="B55" s="127"/>
      <c r="C55" s="128"/>
      <c r="D55" s="129"/>
      <c r="E55" s="121"/>
      <c r="F55" s="129"/>
      <c r="G55" s="130"/>
      <c r="H55" s="130"/>
      <c r="I55" s="121"/>
      <c r="J55" s="131"/>
      <c r="K55" s="122"/>
      <c r="L55" s="128"/>
      <c r="M55" s="128"/>
      <c r="N55" s="128"/>
      <c r="O55" s="128"/>
      <c r="P55" s="132"/>
      <c r="Q55" s="129"/>
      <c r="R55" s="133"/>
      <c r="S55" s="133"/>
      <c r="T55" s="133"/>
    </row>
    <row r="56" spans="1:20" s="95" customFormat="1">
      <c r="A56" s="126">
        <v>52</v>
      </c>
      <c r="B56" s="127"/>
      <c r="C56" s="128"/>
      <c r="D56" s="129"/>
      <c r="E56" s="141"/>
      <c r="F56" s="129"/>
      <c r="G56" s="130"/>
      <c r="H56" s="130"/>
      <c r="I56" s="121"/>
      <c r="J56" s="131"/>
      <c r="K56" s="145"/>
      <c r="L56" s="128"/>
      <c r="M56" s="128"/>
      <c r="N56" s="128"/>
      <c r="O56" s="128"/>
      <c r="P56" s="132"/>
      <c r="Q56" s="129"/>
      <c r="R56" s="133"/>
      <c r="S56" s="133"/>
      <c r="T56" s="133"/>
    </row>
    <row r="57" spans="1:20">
      <c r="A57" s="126">
        <v>53</v>
      </c>
      <c r="B57" s="127"/>
      <c r="C57" s="134"/>
      <c r="D57" s="129"/>
      <c r="E57" s="141"/>
      <c r="F57" s="129"/>
      <c r="G57" s="128"/>
      <c r="H57" s="128"/>
      <c r="I57" s="128"/>
      <c r="J57" s="134"/>
      <c r="K57" s="121"/>
      <c r="L57" s="128"/>
      <c r="M57" s="128"/>
      <c r="N57" s="128"/>
      <c r="O57" s="128"/>
      <c r="P57" s="132"/>
      <c r="Q57" s="129"/>
      <c r="R57" s="133"/>
      <c r="S57" s="133"/>
      <c r="T57" s="133"/>
    </row>
    <row r="58" spans="1:20">
      <c r="A58" s="126">
        <v>54</v>
      </c>
      <c r="B58" s="127"/>
      <c r="C58" s="128"/>
      <c r="D58" s="129"/>
      <c r="E58" s="121"/>
      <c r="F58" s="129"/>
      <c r="G58" s="130"/>
      <c r="H58" s="130"/>
      <c r="I58" s="121"/>
      <c r="J58" s="131"/>
      <c r="K58" s="122"/>
      <c r="L58" s="128"/>
      <c r="M58" s="128"/>
      <c r="N58" s="128"/>
      <c r="O58" s="128"/>
      <c r="P58" s="132"/>
      <c r="Q58" s="129"/>
      <c r="R58" s="133"/>
      <c r="S58" s="133"/>
      <c r="T58" s="133"/>
    </row>
    <row r="59" spans="1:20">
      <c r="A59" s="126">
        <v>55</v>
      </c>
      <c r="B59" s="127"/>
      <c r="C59" s="128"/>
      <c r="D59" s="129"/>
      <c r="E59" s="121"/>
      <c r="F59" s="129"/>
      <c r="G59" s="130"/>
      <c r="H59" s="130"/>
      <c r="I59" s="121"/>
      <c r="J59" s="131"/>
      <c r="K59" s="122"/>
      <c r="L59" s="128"/>
      <c r="M59" s="128"/>
      <c r="N59" s="128"/>
      <c r="O59" s="128"/>
      <c r="P59" s="132"/>
      <c r="Q59" s="129"/>
      <c r="R59" s="133"/>
      <c r="S59" s="133"/>
      <c r="T59" s="133"/>
    </row>
    <row r="60" spans="1:20">
      <c r="A60" s="126">
        <v>56</v>
      </c>
      <c r="B60" s="127"/>
      <c r="C60" s="128"/>
      <c r="D60" s="129"/>
      <c r="E60" s="139"/>
      <c r="F60" s="129"/>
      <c r="G60" s="130"/>
      <c r="H60" s="130"/>
      <c r="I60" s="121"/>
      <c r="J60" s="131"/>
      <c r="K60" s="122"/>
      <c r="L60" s="128"/>
      <c r="M60" s="128"/>
      <c r="N60" s="128"/>
      <c r="O60" s="128"/>
      <c r="P60" s="132"/>
      <c r="Q60" s="129"/>
      <c r="R60" s="133"/>
      <c r="S60" s="133"/>
      <c r="T60" s="133"/>
    </row>
    <row r="61" spans="1:20">
      <c r="A61" s="126">
        <v>57</v>
      </c>
      <c r="B61" s="127"/>
      <c r="C61" s="128"/>
      <c r="D61" s="129"/>
      <c r="E61" s="139"/>
      <c r="F61" s="129"/>
      <c r="G61" s="130"/>
      <c r="H61" s="130"/>
      <c r="I61" s="121"/>
      <c r="J61" s="131"/>
      <c r="K61" s="122"/>
      <c r="L61" s="128"/>
      <c r="M61" s="128"/>
      <c r="N61" s="128"/>
      <c r="O61" s="128"/>
      <c r="P61" s="132"/>
      <c r="Q61" s="129"/>
      <c r="R61" s="133"/>
      <c r="S61" s="133"/>
      <c r="T61" s="133"/>
    </row>
    <row r="62" spans="1:20">
      <c r="A62" s="126">
        <v>58</v>
      </c>
      <c r="B62" s="127"/>
      <c r="C62" s="128"/>
      <c r="D62" s="129"/>
      <c r="E62" s="141"/>
      <c r="F62" s="129"/>
      <c r="G62" s="130"/>
      <c r="H62" s="130"/>
      <c r="I62" s="121"/>
      <c r="J62" s="131"/>
      <c r="K62" s="122"/>
      <c r="L62" s="128"/>
      <c r="M62" s="128"/>
      <c r="N62" s="128"/>
      <c r="O62" s="128"/>
      <c r="P62" s="132"/>
      <c r="Q62" s="129"/>
      <c r="R62" s="133"/>
      <c r="S62" s="133"/>
      <c r="T62" s="133"/>
    </row>
    <row r="63" spans="1:20">
      <c r="A63" s="126">
        <v>59</v>
      </c>
      <c r="B63" s="127"/>
      <c r="C63" s="121"/>
      <c r="D63" s="133"/>
      <c r="E63" s="139"/>
      <c r="F63" s="133"/>
      <c r="G63" s="130"/>
      <c r="H63" s="130"/>
      <c r="I63" s="121"/>
      <c r="J63" s="131"/>
      <c r="K63" s="122"/>
      <c r="L63" s="128"/>
      <c r="M63" s="128"/>
      <c r="N63" s="128"/>
      <c r="O63" s="128"/>
      <c r="P63" s="132"/>
      <c r="Q63" s="129"/>
      <c r="R63" s="133"/>
      <c r="S63" s="133"/>
      <c r="T63" s="133"/>
    </row>
    <row r="64" spans="1:20">
      <c r="A64" s="126">
        <v>60</v>
      </c>
      <c r="B64" s="127"/>
      <c r="C64" s="128"/>
      <c r="D64" s="133"/>
      <c r="E64" s="139"/>
      <c r="F64" s="133"/>
      <c r="G64" s="130"/>
      <c r="H64" s="130"/>
      <c r="I64" s="121"/>
      <c r="J64" s="131"/>
      <c r="K64" s="122"/>
      <c r="L64" s="128"/>
      <c r="M64" s="128"/>
      <c r="N64" s="128"/>
      <c r="O64" s="128"/>
      <c r="P64" s="132"/>
      <c r="Q64" s="129"/>
      <c r="R64" s="133"/>
      <c r="S64" s="133"/>
      <c r="T64" s="133"/>
    </row>
    <row r="65" spans="1:20">
      <c r="A65" s="126">
        <v>61</v>
      </c>
      <c r="B65" s="127"/>
      <c r="C65" s="128"/>
      <c r="D65" s="133"/>
      <c r="E65" s="143"/>
      <c r="F65" s="133"/>
      <c r="G65" s="130"/>
      <c r="H65" s="130"/>
      <c r="I65" s="121"/>
      <c r="J65" s="131"/>
      <c r="K65" s="122"/>
      <c r="L65" s="128"/>
      <c r="M65" s="128"/>
      <c r="N65" s="128"/>
      <c r="O65" s="128"/>
      <c r="P65" s="132"/>
      <c r="Q65" s="129"/>
      <c r="R65" s="133"/>
      <c r="S65" s="133"/>
      <c r="T65" s="133"/>
    </row>
    <row r="66" spans="1:20">
      <c r="A66" s="126">
        <v>62</v>
      </c>
      <c r="B66" s="127"/>
      <c r="C66" s="128"/>
      <c r="D66" s="133"/>
      <c r="E66" s="142"/>
      <c r="F66" s="133"/>
      <c r="G66" s="130"/>
      <c r="H66" s="130"/>
      <c r="I66" s="121"/>
      <c r="J66" s="131"/>
      <c r="K66" s="122"/>
      <c r="L66" s="128"/>
      <c r="M66" s="128"/>
      <c r="N66" s="128"/>
      <c r="O66" s="128"/>
      <c r="P66" s="132"/>
      <c r="Q66" s="129"/>
      <c r="R66" s="133"/>
      <c r="S66" s="133"/>
      <c r="T66" s="133"/>
    </row>
    <row r="67" spans="1:20">
      <c r="A67" s="126">
        <v>63</v>
      </c>
      <c r="B67" s="127"/>
      <c r="C67" s="128"/>
      <c r="D67" s="133"/>
      <c r="E67" s="142"/>
      <c r="F67" s="133"/>
      <c r="G67" s="130"/>
      <c r="H67" s="130"/>
      <c r="I67" s="121"/>
      <c r="J67" s="131"/>
      <c r="K67" s="122"/>
      <c r="L67" s="128"/>
      <c r="M67" s="128"/>
      <c r="N67" s="128"/>
      <c r="O67" s="128"/>
      <c r="P67" s="132"/>
      <c r="Q67" s="129"/>
      <c r="R67" s="133"/>
      <c r="S67" s="133"/>
      <c r="T67" s="133"/>
    </row>
    <row r="68" spans="1:20">
      <c r="A68" s="126">
        <v>64</v>
      </c>
      <c r="B68" s="127"/>
      <c r="C68" s="128"/>
      <c r="D68" s="133"/>
      <c r="E68" s="143"/>
      <c r="F68" s="133"/>
      <c r="G68" s="130"/>
      <c r="H68" s="130"/>
      <c r="I68" s="121"/>
      <c r="J68" s="131"/>
      <c r="K68" s="122"/>
      <c r="L68" s="128"/>
      <c r="M68" s="128"/>
      <c r="N68" s="128"/>
      <c r="O68" s="128"/>
      <c r="P68" s="132"/>
      <c r="Q68" s="129"/>
      <c r="R68" s="133"/>
      <c r="S68" s="133"/>
      <c r="T68" s="133"/>
    </row>
    <row r="69" spans="1:20">
      <c r="A69" s="126">
        <v>65</v>
      </c>
      <c r="B69" s="127"/>
      <c r="C69" s="128"/>
      <c r="D69" s="133"/>
      <c r="E69" s="142"/>
      <c r="F69" s="133"/>
      <c r="G69" s="130"/>
      <c r="H69" s="130"/>
      <c r="I69" s="121"/>
      <c r="J69" s="131"/>
      <c r="K69" s="122"/>
      <c r="L69" s="128"/>
      <c r="M69" s="128"/>
      <c r="N69" s="128"/>
      <c r="O69" s="128"/>
      <c r="P69" s="132"/>
      <c r="Q69" s="129"/>
      <c r="R69" s="133"/>
      <c r="S69" s="133"/>
      <c r="T69" s="133"/>
    </row>
    <row r="70" spans="1:20">
      <c r="A70" s="126">
        <v>66</v>
      </c>
      <c r="B70" s="127"/>
      <c r="C70" s="128"/>
      <c r="D70" s="133"/>
      <c r="E70" s="143"/>
      <c r="F70" s="133"/>
      <c r="G70" s="130"/>
      <c r="H70" s="130"/>
      <c r="I70" s="121"/>
      <c r="J70" s="131"/>
      <c r="K70" s="122"/>
      <c r="L70" s="128"/>
      <c r="M70" s="128"/>
      <c r="N70" s="128"/>
      <c r="O70" s="128"/>
      <c r="P70" s="132"/>
      <c r="Q70" s="129"/>
      <c r="R70" s="133"/>
      <c r="S70" s="133"/>
      <c r="T70" s="133"/>
    </row>
    <row r="71" spans="1:20">
      <c r="A71" s="126">
        <v>67</v>
      </c>
      <c r="B71" s="127"/>
      <c r="C71" s="128"/>
      <c r="D71" s="133"/>
      <c r="E71" s="143"/>
      <c r="F71" s="133"/>
      <c r="G71" s="130"/>
      <c r="H71" s="130"/>
      <c r="I71" s="121"/>
      <c r="J71" s="131"/>
      <c r="K71" s="122"/>
      <c r="L71" s="128"/>
      <c r="M71" s="128"/>
      <c r="N71" s="128"/>
      <c r="O71" s="128"/>
      <c r="P71" s="132"/>
      <c r="Q71" s="129"/>
      <c r="R71" s="133"/>
      <c r="S71" s="133"/>
      <c r="T71" s="133"/>
    </row>
    <row r="72" spans="1:20">
      <c r="A72" s="126">
        <v>68</v>
      </c>
      <c r="B72" s="127"/>
      <c r="C72" s="128"/>
      <c r="D72" s="133"/>
      <c r="E72" s="142"/>
      <c r="F72" s="133"/>
      <c r="G72" s="130"/>
      <c r="H72" s="130"/>
      <c r="I72" s="121"/>
      <c r="J72" s="131"/>
      <c r="K72" s="122"/>
      <c r="L72" s="128"/>
      <c r="M72" s="128"/>
      <c r="N72" s="128"/>
      <c r="O72" s="128"/>
      <c r="P72" s="132"/>
      <c r="Q72" s="133"/>
      <c r="R72" s="133"/>
      <c r="S72" s="133"/>
      <c r="T72" s="133"/>
    </row>
    <row r="73" spans="1:20">
      <c r="A73" s="126">
        <v>69</v>
      </c>
      <c r="B73" s="127"/>
      <c r="C73" s="128"/>
      <c r="D73" s="133"/>
      <c r="E73" s="143"/>
      <c r="F73" s="133"/>
      <c r="G73" s="130"/>
      <c r="H73" s="130"/>
      <c r="I73" s="121"/>
      <c r="J73" s="131"/>
      <c r="K73" s="122"/>
      <c r="L73" s="128"/>
      <c r="M73" s="128"/>
      <c r="N73" s="128"/>
      <c r="O73" s="128"/>
      <c r="P73" s="132"/>
      <c r="Q73" s="133"/>
      <c r="R73" s="133"/>
      <c r="S73" s="133"/>
      <c r="T73" s="133"/>
    </row>
    <row r="74" spans="1:20">
      <c r="A74" s="126">
        <v>70</v>
      </c>
      <c r="B74" s="127"/>
      <c r="C74" s="128"/>
      <c r="D74" s="133"/>
      <c r="E74" s="143"/>
      <c r="F74" s="133"/>
      <c r="G74" s="130"/>
      <c r="H74" s="130"/>
      <c r="I74" s="121"/>
      <c r="J74" s="131"/>
      <c r="K74" s="122"/>
      <c r="L74" s="128"/>
      <c r="M74" s="128"/>
      <c r="N74" s="128"/>
      <c r="O74" s="128"/>
      <c r="P74" s="144"/>
      <c r="Q74" s="133"/>
      <c r="R74" s="133"/>
      <c r="S74" s="133"/>
      <c r="T74" s="133"/>
    </row>
    <row r="75" spans="1:20">
      <c r="A75" s="126">
        <v>71</v>
      </c>
      <c r="B75" s="127"/>
      <c r="C75" s="128"/>
      <c r="D75" s="133"/>
      <c r="E75" s="143"/>
      <c r="F75" s="133"/>
      <c r="G75" s="130"/>
      <c r="H75" s="130"/>
      <c r="I75" s="121"/>
      <c r="J75" s="131"/>
      <c r="K75" s="122"/>
      <c r="L75" s="140"/>
      <c r="M75" s="140"/>
      <c r="N75" s="128"/>
      <c r="O75" s="128"/>
      <c r="P75" s="144"/>
      <c r="Q75" s="133"/>
      <c r="R75" s="133"/>
      <c r="S75" s="133"/>
      <c r="T75" s="133"/>
    </row>
    <row r="76" spans="1:20">
      <c r="A76" s="126">
        <v>72</v>
      </c>
      <c r="B76" s="127"/>
      <c r="C76" s="128"/>
      <c r="D76" s="133"/>
      <c r="E76" s="143"/>
      <c r="F76" s="133"/>
      <c r="G76" s="130"/>
      <c r="H76" s="130"/>
      <c r="I76" s="121"/>
      <c r="J76" s="131"/>
      <c r="K76" s="122"/>
      <c r="L76" s="140"/>
      <c r="M76" s="140"/>
      <c r="N76" s="128"/>
      <c r="O76" s="128"/>
      <c r="P76" s="144"/>
      <c r="Q76" s="133"/>
      <c r="R76" s="133"/>
      <c r="S76" s="133"/>
      <c r="T76" s="133"/>
    </row>
    <row r="77" spans="1:20">
      <c r="A77" s="126">
        <v>73</v>
      </c>
      <c r="B77" s="127"/>
      <c r="C77" s="128"/>
      <c r="D77" s="133"/>
      <c r="E77" s="143"/>
      <c r="F77" s="133"/>
      <c r="G77" s="121"/>
      <c r="H77" s="121"/>
      <c r="I77" s="121"/>
      <c r="J77" s="128"/>
      <c r="K77" s="122"/>
      <c r="L77" s="140"/>
      <c r="M77" s="140"/>
      <c r="N77" s="128"/>
      <c r="O77" s="128"/>
      <c r="P77" s="144"/>
      <c r="Q77" s="133"/>
      <c r="R77" s="133"/>
      <c r="S77" s="133"/>
      <c r="T77" s="133"/>
    </row>
    <row r="78" spans="1:20">
      <c r="A78" s="126">
        <v>74</v>
      </c>
      <c r="B78" s="127"/>
      <c r="C78" s="128"/>
      <c r="D78" s="133"/>
      <c r="E78" s="143"/>
      <c r="F78" s="133"/>
      <c r="G78" s="130"/>
      <c r="H78" s="130"/>
      <c r="I78" s="121"/>
      <c r="J78" s="131"/>
      <c r="K78" s="122"/>
      <c r="L78" s="128"/>
      <c r="M78" s="128"/>
      <c r="N78" s="128"/>
      <c r="O78" s="128"/>
      <c r="P78" s="144"/>
      <c r="Q78" s="133"/>
      <c r="R78" s="133"/>
      <c r="S78" s="133"/>
      <c r="T78" s="133"/>
    </row>
    <row r="79" spans="1:20">
      <c r="A79" s="126">
        <v>75</v>
      </c>
      <c r="B79" s="127"/>
      <c r="C79" s="128"/>
      <c r="D79" s="133"/>
      <c r="E79" s="143"/>
      <c r="F79" s="133"/>
      <c r="G79" s="130"/>
      <c r="H79" s="130"/>
      <c r="I79" s="121"/>
      <c r="J79" s="131"/>
      <c r="K79" s="122"/>
      <c r="L79" s="128"/>
      <c r="M79" s="128"/>
      <c r="N79" s="128"/>
      <c r="O79" s="128"/>
      <c r="P79" s="144"/>
      <c r="Q79" s="133"/>
      <c r="R79" s="133"/>
      <c r="S79" s="133"/>
      <c r="T79" s="133"/>
    </row>
    <row r="80" spans="1:20">
      <c r="A80" s="126">
        <v>76</v>
      </c>
      <c r="B80" s="127"/>
      <c r="C80" s="128"/>
      <c r="D80" s="133"/>
      <c r="E80" s="143"/>
      <c r="F80" s="133"/>
      <c r="G80" s="130"/>
      <c r="H80" s="130"/>
      <c r="I80" s="121"/>
      <c r="J80" s="131"/>
      <c r="K80" s="122"/>
      <c r="L80" s="128"/>
      <c r="M80" s="128"/>
      <c r="N80" s="121"/>
      <c r="O80" s="128"/>
      <c r="P80" s="144"/>
      <c r="Q80" s="133"/>
      <c r="R80" s="133"/>
      <c r="S80" s="133"/>
      <c r="T80" s="133"/>
    </row>
    <row r="81" spans="1:20">
      <c r="A81" s="126">
        <v>77</v>
      </c>
      <c r="B81" s="127"/>
      <c r="C81" s="128"/>
      <c r="D81" s="133"/>
      <c r="E81" s="143"/>
      <c r="F81" s="133"/>
      <c r="G81" s="130"/>
      <c r="H81" s="130"/>
      <c r="I81" s="121"/>
      <c r="J81" s="131"/>
      <c r="K81" s="122"/>
      <c r="L81" s="128"/>
      <c r="M81" s="128"/>
      <c r="N81" s="128"/>
      <c r="O81" s="128"/>
      <c r="P81" s="144"/>
      <c r="Q81" s="133"/>
      <c r="R81" s="133"/>
      <c r="S81" s="133"/>
      <c r="T81" s="133"/>
    </row>
    <row r="82" spans="1:20">
      <c r="A82" s="126">
        <v>78</v>
      </c>
      <c r="B82" s="127"/>
      <c r="C82" s="128"/>
      <c r="D82" s="133"/>
      <c r="E82" s="143"/>
      <c r="F82" s="133"/>
      <c r="G82" s="130"/>
      <c r="H82" s="130"/>
      <c r="I82" s="121"/>
      <c r="J82" s="131"/>
      <c r="K82" s="122"/>
      <c r="L82" s="128"/>
      <c r="M82" s="128"/>
      <c r="N82" s="128"/>
      <c r="O82" s="128"/>
      <c r="P82" s="144"/>
      <c r="Q82" s="133"/>
      <c r="R82" s="133"/>
      <c r="S82" s="133"/>
      <c r="T82" s="133"/>
    </row>
    <row r="83" spans="1:20">
      <c r="A83" s="126">
        <v>79</v>
      </c>
      <c r="B83" s="127"/>
      <c r="C83" s="128"/>
      <c r="D83" s="133"/>
      <c r="E83" s="143"/>
      <c r="F83" s="133"/>
      <c r="G83" s="130"/>
      <c r="H83" s="130"/>
      <c r="I83" s="121"/>
      <c r="J83" s="146"/>
      <c r="K83" s="122"/>
      <c r="L83" s="128"/>
      <c r="M83" s="128"/>
      <c r="N83" s="128"/>
      <c r="O83" s="128"/>
      <c r="P83" s="144"/>
      <c r="Q83" s="133"/>
      <c r="R83" s="133"/>
      <c r="S83" s="133"/>
      <c r="T83" s="133"/>
    </row>
    <row r="84" spans="1:20">
      <c r="A84" s="126">
        <v>80</v>
      </c>
      <c r="B84" s="127"/>
      <c r="C84" s="128"/>
      <c r="D84" s="133"/>
      <c r="E84" s="143"/>
      <c r="F84" s="133"/>
      <c r="G84" s="130"/>
      <c r="H84" s="130"/>
      <c r="I84" s="121"/>
      <c r="J84" s="131"/>
      <c r="K84" s="122"/>
      <c r="L84" s="128"/>
      <c r="M84" s="128"/>
      <c r="N84" s="128"/>
      <c r="O84" s="128"/>
      <c r="P84" s="144"/>
      <c r="Q84" s="133"/>
      <c r="R84" s="133"/>
      <c r="S84" s="133"/>
      <c r="T84" s="133"/>
    </row>
    <row r="85" spans="1:20">
      <c r="A85" s="126">
        <v>81</v>
      </c>
      <c r="B85" s="127"/>
      <c r="C85" s="128"/>
      <c r="D85" s="133"/>
      <c r="E85" s="143"/>
      <c r="F85" s="133"/>
      <c r="G85" s="130"/>
      <c r="H85" s="130"/>
      <c r="I85" s="121"/>
      <c r="J85" s="131"/>
      <c r="K85" s="122"/>
      <c r="L85" s="128"/>
      <c r="M85" s="128"/>
      <c r="N85" s="128"/>
      <c r="O85" s="128"/>
      <c r="P85" s="144"/>
      <c r="Q85" s="133"/>
      <c r="R85" s="133"/>
      <c r="S85" s="133"/>
      <c r="T85" s="133"/>
    </row>
    <row r="86" spans="1:20">
      <c r="A86" s="126">
        <v>82</v>
      </c>
      <c r="B86" s="127"/>
      <c r="C86" s="128"/>
      <c r="D86" s="133"/>
      <c r="E86" s="143"/>
      <c r="F86" s="133"/>
      <c r="G86" s="130"/>
      <c r="H86" s="130"/>
      <c r="I86" s="121"/>
      <c r="J86" s="131"/>
      <c r="K86" s="122"/>
      <c r="L86" s="128"/>
      <c r="M86" s="128"/>
      <c r="N86" s="121"/>
      <c r="O86" s="128"/>
      <c r="P86" s="144"/>
      <c r="Q86" s="133"/>
      <c r="R86" s="133"/>
      <c r="S86" s="133"/>
      <c r="T86" s="133"/>
    </row>
    <row r="87" spans="1:20">
      <c r="A87" s="126">
        <v>83</v>
      </c>
      <c r="B87" s="127"/>
      <c r="C87" s="128"/>
      <c r="D87" s="133"/>
      <c r="E87" s="143"/>
      <c r="F87" s="133"/>
      <c r="G87" s="130"/>
      <c r="H87" s="130"/>
      <c r="I87" s="121"/>
      <c r="J87" s="131"/>
      <c r="K87" s="122"/>
      <c r="L87" s="128"/>
      <c r="M87" s="128"/>
      <c r="N87" s="128"/>
      <c r="O87" s="128"/>
      <c r="P87" s="144"/>
      <c r="Q87" s="133"/>
      <c r="R87" s="133"/>
      <c r="S87" s="133"/>
      <c r="T87" s="133"/>
    </row>
    <row r="88" spans="1:20">
      <c r="A88" s="126">
        <v>84</v>
      </c>
      <c r="B88" s="127"/>
      <c r="C88" s="128"/>
      <c r="D88" s="133"/>
      <c r="E88" s="143"/>
      <c r="F88" s="133"/>
      <c r="G88" s="130"/>
      <c r="H88" s="130"/>
      <c r="I88" s="121"/>
      <c r="J88" s="131"/>
      <c r="K88" s="122"/>
      <c r="L88" s="128"/>
      <c r="M88" s="128"/>
      <c r="N88" s="128"/>
      <c r="O88" s="128"/>
      <c r="P88" s="144"/>
      <c r="Q88" s="133"/>
      <c r="R88" s="133"/>
      <c r="S88" s="133"/>
      <c r="T88" s="133"/>
    </row>
    <row r="89" spans="1:20">
      <c r="A89" s="126">
        <v>85</v>
      </c>
      <c r="B89" s="127"/>
      <c r="C89" s="128"/>
      <c r="D89" s="133"/>
      <c r="E89" s="143"/>
      <c r="F89" s="133"/>
      <c r="G89" s="130"/>
      <c r="H89" s="130"/>
      <c r="I89" s="121"/>
      <c r="J89" s="131"/>
      <c r="K89" s="122"/>
      <c r="L89" s="128"/>
      <c r="M89" s="128"/>
      <c r="N89" s="128"/>
      <c r="O89" s="128"/>
      <c r="P89" s="144"/>
      <c r="Q89" s="133"/>
      <c r="R89" s="133"/>
      <c r="S89" s="133"/>
      <c r="T89" s="133"/>
    </row>
    <row r="90" spans="1:20">
      <c r="A90" s="126">
        <v>86</v>
      </c>
      <c r="B90" s="127"/>
      <c r="C90" s="128"/>
      <c r="D90" s="133"/>
      <c r="E90" s="143"/>
      <c r="F90" s="133"/>
      <c r="G90" s="130"/>
      <c r="H90" s="130"/>
      <c r="I90" s="121"/>
      <c r="J90" s="131"/>
      <c r="K90" s="122"/>
      <c r="L90" s="128"/>
      <c r="M90" s="128"/>
      <c r="N90" s="128"/>
      <c r="O90" s="128"/>
      <c r="P90" s="144"/>
      <c r="Q90" s="133"/>
      <c r="R90" s="133"/>
      <c r="S90" s="133"/>
      <c r="T90" s="133"/>
    </row>
    <row r="91" spans="1:20">
      <c r="A91" s="126">
        <v>87</v>
      </c>
      <c r="B91" s="127"/>
      <c r="C91" s="128"/>
      <c r="D91" s="133"/>
      <c r="E91" s="143"/>
      <c r="F91" s="133"/>
      <c r="G91" s="130"/>
      <c r="H91" s="130"/>
      <c r="I91" s="121"/>
      <c r="J91" s="131"/>
      <c r="K91" s="122"/>
      <c r="L91" s="128"/>
      <c r="M91" s="128"/>
      <c r="N91" s="128"/>
      <c r="O91" s="128"/>
      <c r="P91" s="144"/>
      <c r="Q91" s="133"/>
      <c r="R91" s="133"/>
      <c r="S91" s="133"/>
      <c r="T91" s="133"/>
    </row>
    <row r="92" spans="1:20">
      <c r="A92" s="126">
        <v>88</v>
      </c>
      <c r="B92" s="127"/>
      <c r="C92" s="128"/>
      <c r="D92" s="133"/>
      <c r="E92" s="143"/>
      <c r="F92" s="133"/>
      <c r="G92" s="130"/>
      <c r="H92" s="130"/>
      <c r="I92" s="121"/>
      <c r="J92" s="131"/>
      <c r="K92" s="122"/>
      <c r="L92" s="128"/>
      <c r="M92" s="128"/>
      <c r="N92" s="121"/>
      <c r="O92" s="128"/>
      <c r="P92" s="144"/>
      <c r="Q92" s="133"/>
      <c r="R92" s="133"/>
      <c r="S92" s="133"/>
      <c r="T92" s="133"/>
    </row>
    <row r="93" spans="1:20">
      <c r="A93" s="126">
        <v>89</v>
      </c>
      <c r="B93" s="127"/>
      <c r="C93" s="128"/>
      <c r="D93" s="133"/>
      <c r="E93" s="143"/>
      <c r="F93" s="133"/>
      <c r="G93" s="130"/>
      <c r="H93" s="130"/>
      <c r="I93" s="121"/>
      <c r="J93" s="131"/>
      <c r="K93" s="122"/>
      <c r="L93" s="128"/>
      <c r="M93" s="128"/>
      <c r="N93" s="128"/>
      <c r="O93" s="128"/>
      <c r="P93" s="144"/>
      <c r="Q93" s="133"/>
      <c r="R93" s="133"/>
      <c r="S93" s="133"/>
      <c r="T93" s="133"/>
    </row>
    <row r="94" spans="1:20">
      <c r="A94" s="126">
        <v>90</v>
      </c>
      <c r="B94" s="127"/>
      <c r="C94" s="133"/>
      <c r="D94" s="133"/>
      <c r="E94" s="143"/>
      <c r="F94" s="133"/>
      <c r="G94" s="143"/>
      <c r="H94" s="143"/>
      <c r="I94" s="127"/>
      <c r="J94" s="133"/>
      <c r="K94" s="133"/>
      <c r="L94" s="128"/>
      <c r="M94" s="128"/>
      <c r="N94" s="128"/>
      <c r="O94" s="128"/>
      <c r="P94" s="144"/>
      <c r="Q94" s="133"/>
      <c r="R94" s="133"/>
      <c r="S94" s="133"/>
      <c r="T94" s="133"/>
    </row>
    <row r="95" spans="1:20">
      <c r="A95" s="126">
        <v>91</v>
      </c>
      <c r="B95" s="127"/>
      <c r="C95" s="133"/>
      <c r="D95" s="133"/>
      <c r="E95" s="143"/>
      <c r="F95" s="133"/>
      <c r="G95" s="143"/>
      <c r="H95" s="143"/>
      <c r="I95" s="127"/>
      <c r="J95" s="133"/>
      <c r="K95" s="133"/>
      <c r="L95" s="128"/>
      <c r="M95" s="128"/>
      <c r="N95" s="128"/>
      <c r="O95" s="128"/>
      <c r="P95" s="144"/>
      <c r="Q95" s="133"/>
      <c r="R95" s="133"/>
      <c r="S95" s="133"/>
      <c r="T95" s="133"/>
    </row>
    <row r="96" spans="1:20">
      <c r="A96" s="126">
        <v>92</v>
      </c>
      <c r="B96" s="127"/>
      <c r="C96" s="133"/>
      <c r="D96" s="133"/>
      <c r="E96" s="143"/>
      <c r="F96" s="133"/>
      <c r="G96" s="143"/>
      <c r="H96" s="143"/>
      <c r="I96" s="127"/>
      <c r="J96" s="133"/>
      <c r="K96" s="133"/>
      <c r="L96" s="133"/>
      <c r="M96" s="133"/>
      <c r="N96" s="133"/>
      <c r="O96" s="133"/>
      <c r="P96" s="144"/>
      <c r="Q96" s="133"/>
      <c r="R96" s="133"/>
      <c r="S96" s="133"/>
      <c r="T96" s="133"/>
    </row>
    <row r="97" spans="1:20">
      <c r="A97" s="126">
        <v>93</v>
      </c>
      <c r="B97" s="127"/>
      <c r="C97" s="133"/>
      <c r="D97" s="133"/>
      <c r="E97" s="143"/>
      <c r="F97" s="133"/>
      <c r="G97" s="143"/>
      <c r="H97" s="143"/>
      <c r="I97" s="127"/>
      <c r="J97" s="133"/>
      <c r="K97" s="133"/>
      <c r="L97" s="133"/>
      <c r="M97" s="133"/>
      <c r="N97" s="133"/>
      <c r="O97" s="133"/>
      <c r="P97" s="144"/>
      <c r="Q97" s="133"/>
      <c r="R97" s="133"/>
      <c r="S97" s="133"/>
      <c r="T97" s="133"/>
    </row>
    <row r="98" spans="1:20">
      <c r="A98" s="126">
        <v>94</v>
      </c>
      <c r="B98" s="127"/>
      <c r="C98" s="133"/>
      <c r="D98" s="133"/>
      <c r="E98" s="143"/>
      <c r="F98" s="133"/>
      <c r="G98" s="143"/>
      <c r="H98" s="143"/>
      <c r="I98" s="127"/>
      <c r="J98" s="133"/>
      <c r="K98" s="133"/>
      <c r="L98" s="133"/>
      <c r="M98" s="133"/>
      <c r="N98" s="133"/>
      <c r="O98" s="133"/>
      <c r="P98" s="144"/>
      <c r="Q98" s="133"/>
      <c r="R98" s="133"/>
      <c r="S98" s="133"/>
      <c r="T98" s="133"/>
    </row>
    <row r="99" spans="1:20">
      <c r="A99" s="126">
        <v>95</v>
      </c>
      <c r="B99" s="127"/>
      <c r="C99" s="133"/>
      <c r="D99" s="133"/>
      <c r="E99" s="143"/>
      <c r="F99" s="133"/>
      <c r="G99" s="143"/>
      <c r="H99" s="143"/>
      <c r="I99" s="127"/>
      <c r="J99" s="133"/>
      <c r="K99" s="133"/>
      <c r="L99" s="133"/>
      <c r="M99" s="133"/>
      <c r="N99" s="133"/>
      <c r="O99" s="133"/>
      <c r="P99" s="144"/>
      <c r="Q99" s="133"/>
      <c r="R99" s="133"/>
      <c r="S99" s="133"/>
      <c r="T99" s="133"/>
    </row>
    <row r="100" spans="1:20">
      <c r="A100" s="126">
        <v>96</v>
      </c>
      <c r="B100" s="127"/>
      <c r="C100" s="133"/>
      <c r="D100" s="133"/>
      <c r="E100" s="143"/>
      <c r="F100" s="133"/>
      <c r="G100" s="143"/>
      <c r="H100" s="143"/>
      <c r="I100" s="127"/>
      <c r="J100" s="133"/>
      <c r="K100" s="133"/>
      <c r="L100" s="133"/>
      <c r="M100" s="133"/>
      <c r="N100" s="133"/>
      <c r="O100" s="133"/>
      <c r="P100" s="144"/>
      <c r="Q100" s="133"/>
      <c r="R100" s="133"/>
      <c r="S100" s="133"/>
      <c r="T100" s="133"/>
    </row>
    <row r="101" spans="1:20">
      <c r="A101" s="126">
        <v>97</v>
      </c>
      <c r="B101" s="127"/>
      <c r="C101" s="133"/>
      <c r="D101" s="133"/>
      <c r="E101" s="143"/>
      <c r="F101" s="133"/>
      <c r="G101" s="143"/>
      <c r="H101" s="143"/>
      <c r="I101" s="127"/>
      <c r="J101" s="133"/>
      <c r="K101" s="133"/>
      <c r="L101" s="133"/>
      <c r="M101" s="133"/>
      <c r="N101" s="133"/>
      <c r="O101" s="133"/>
      <c r="P101" s="144"/>
      <c r="Q101" s="133"/>
      <c r="R101" s="133"/>
      <c r="S101" s="133"/>
      <c r="T101" s="133"/>
    </row>
    <row r="102" spans="1:20">
      <c r="A102" s="126">
        <v>98</v>
      </c>
      <c r="B102" s="127"/>
      <c r="C102" s="133"/>
      <c r="D102" s="133"/>
      <c r="E102" s="143"/>
      <c r="F102" s="133"/>
      <c r="G102" s="143"/>
      <c r="H102" s="143"/>
      <c r="I102" s="127"/>
      <c r="J102" s="133"/>
      <c r="K102" s="133"/>
      <c r="L102" s="133"/>
      <c r="M102" s="133"/>
      <c r="N102" s="133"/>
      <c r="O102" s="133"/>
      <c r="P102" s="144"/>
      <c r="Q102" s="133"/>
      <c r="R102" s="133"/>
      <c r="S102" s="133"/>
      <c r="T102" s="133"/>
    </row>
    <row r="103" spans="1:20">
      <c r="A103" s="126">
        <v>99</v>
      </c>
      <c r="B103" s="127"/>
      <c r="C103" s="133"/>
      <c r="D103" s="133"/>
      <c r="E103" s="143"/>
      <c r="F103" s="133"/>
      <c r="G103" s="143"/>
      <c r="H103" s="143"/>
      <c r="I103" s="127"/>
      <c r="J103" s="133"/>
      <c r="K103" s="133"/>
      <c r="L103" s="133"/>
      <c r="M103" s="133"/>
      <c r="N103" s="133"/>
      <c r="O103" s="133"/>
      <c r="P103" s="144"/>
      <c r="Q103" s="133"/>
      <c r="R103" s="133"/>
      <c r="S103" s="133"/>
      <c r="T103" s="133"/>
    </row>
    <row r="104" spans="1:20">
      <c r="A104" s="126">
        <v>100</v>
      </c>
      <c r="B104" s="127"/>
      <c r="C104" s="133"/>
      <c r="D104" s="133"/>
      <c r="E104" s="143"/>
      <c r="F104" s="133"/>
      <c r="G104" s="143"/>
      <c r="H104" s="143"/>
      <c r="I104" s="127"/>
      <c r="J104" s="133"/>
      <c r="K104" s="133"/>
      <c r="L104" s="133"/>
      <c r="M104" s="133"/>
      <c r="N104" s="133"/>
      <c r="O104" s="133"/>
      <c r="P104" s="144"/>
      <c r="Q104" s="133"/>
      <c r="R104" s="133"/>
      <c r="S104" s="133"/>
      <c r="T104" s="133"/>
    </row>
    <row r="105" spans="1:20">
      <c r="A105" s="126">
        <v>101</v>
      </c>
      <c r="B105" s="127"/>
      <c r="C105" s="133"/>
      <c r="D105" s="133"/>
      <c r="E105" s="143"/>
      <c r="F105" s="133"/>
      <c r="G105" s="143"/>
      <c r="H105" s="143"/>
      <c r="I105" s="127"/>
      <c r="J105" s="133"/>
      <c r="K105" s="133"/>
      <c r="L105" s="133"/>
      <c r="M105" s="133"/>
      <c r="N105" s="133"/>
      <c r="O105" s="133"/>
      <c r="P105" s="144"/>
      <c r="Q105" s="133"/>
      <c r="R105" s="133"/>
      <c r="S105" s="133"/>
      <c r="T105" s="133"/>
    </row>
    <row r="106" spans="1:20">
      <c r="A106" s="126">
        <v>102</v>
      </c>
      <c r="B106" s="127"/>
      <c r="C106" s="133"/>
      <c r="D106" s="133"/>
      <c r="E106" s="143"/>
      <c r="F106" s="133"/>
      <c r="G106" s="143"/>
      <c r="H106" s="143"/>
      <c r="I106" s="127"/>
      <c r="J106" s="133"/>
      <c r="K106" s="133"/>
      <c r="L106" s="133"/>
      <c r="M106" s="133"/>
      <c r="N106" s="133"/>
      <c r="O106" s="133"/>
      <c r="P106" s="144"/>
      <c r="Q106" s="133"/>
      <c r="R106" s="133"/>
      <c r="S106" s="133"/>
      <c r="T106" s="133"/>
    </row>
    <row r="107" spans="1:20">
      <c r="A107" s="126">
        <v>103</v>
      </c>
      <c r="B107" s="127"/>
      <c r="C107" s="133"/>
      <c r="D107" s="133"/>
      <c r="E107" s="143"/>
      <c r="F107" s="133"/>
      <c r="G107" s="143"/>
      <c r="H107" s="143"/>
      <c r="I107" s="127"/>
      <c r="J107" s="133"/>
      <c r="K107" s="133"/>
      <c r="L107" s="133"/>
      <c r="M107" s="133"/>
      <c r="N107" s="133"/>
      <c r="O107" s="133"/>
      <c r="P107" s="144"/>
      <c r="Q107" s="133"/>
      <c r="R107" s="133"/>
      <c r="S107" s="133"/>
      <c r="T107" s="133"/>
    </row>
    <row r="108" spans="1:20">
      <c r="A108" s="126">
        <v>104</v>
      </c>
      <c r="B108" s="127"/>
      <c r="C108" s="133"/>
      <c r="D108" s="133"/>
      <c r="E108" s="143"/>
      <c r="F108" s="133"/>
      <c r="G108" s="143"/>
      <c r="H108" s="143"/>
      <c r="I108" s="127"/>
      <c r="J108" s="133"/>
      <c r="K108" s="133"/>
      <c r="L108" s="133"/>
      <c r="M108" s="133"/>
      <c r="N108" s="133"/>
      <c r="O108" s="133"/>
      <c r="P108" s="144"/>
      <c r="Q108" s="133"/>
      <c r="R108" s="133"/>
      <c r="S108" s="133"/>
      <c r="T108" s="133"/>
    </row>
    <row r="109" spans="1:20">
      <c r="A109" s="126">
        <v>105</v>
      </c>
      <c r="B109" s="127"/>
      <c r="C109" s="133"/>
      <c r="D109" s="133"/>
      <c r="E109" s="143"/>
      <c r="F109" s="133"/>
      <c r="G109" s="143"/>
      <c r="H109" s="143"/>
      <c r="I109" s="127"/>
      <c r="J109" s="133"/>
      <c r="K109" s="133"/>
      <c r="L109" s="133"/>
      <c r="M109" s="133"/>
      <c r="N109" s="133"/>
      <c r="O109" s="133"/>
      <c r="P109" s="144"/>
      <c r="Q109" s="133"/>
      <c r="R109" s="133"/>
      <c r="S109" s="133"/>
      <c r="T109" s="133"/>
    </row>
    <row r="110" spans="1:20">
      <c r="A110" s="126">
        <v>106</v>
      </c>
      <c r="B110" s="127"/>
      <c r="C110" s="133"/>
      <c r="D110" s="133"/>
      <c r="E110" s="143"/>
      <c r="F110" s="133"/>
      <c r="G110" s="143"/>
      <c r="H110" s="143"/>
      <c r="I110" s="127"/>
      <c r="J110" s="133"/>
      <c r="K110" s="133"/>
      <c r="L110" s="133"/>
      <c r="M110" s="133"/>
      <c r="N110" s="133"/>
      <c r="O110" s="133"/>
      <c r="P110" s="144"/>
      <c r="Q110" s="133"/>
      <c r="R110" s="133"/>
      <c r="S110" s="133"/>
      <c r="T110" s="133"/>
    </row>
    <row r="111" spans="1:20">
      <c r="A111" s="126">
        <v>107</v>
      </c>
      <c r="B111" s="127"/>
      <c r="C111" s="133"/>
      <c r="D111" s="133"/>
      <c r="E111" s="143"/>
      <c r="F111" s="133"/>
      <c r="G111" s="143"/>
      <c r="H111" s="143"/>
      <c r="I111" s="127">
        <f t="shared" ref="I111:I138" si="3">+G111+H111</f>
        <v>0</v>
      </c>
      <c r="J111" s="133"/>
      <c r="K111" s="133"/>
      <c r="L111" s="133"/>
      <c r="M111" s="133"/>
      <c r="N111" s="133"/>
      <c r="O111" s="133"/>
      <c r="P111" s="144"/>
      <c r="Q111" s="133"/>
      <c r="R111" s="133"/>
      <c r="S111" s="133"/>
      <c r="T111" s="133"/>
    </row>
    <row r="112" spans="1:20">
      <c r="A112" s="126">
        <v>108</v>
      </c>
      <c r="B112" s="127"/>
      <c r="C112" s="133"/>
      <c r="D112" s="133"/>
      <c r="E112" s="143"/>
      <c r="F112" s="133"/>
      <c r="G112" s="143"/>
      <c r="H112" s="143"/>
      <c r="I112" s="127">
        <f t="shared" si="3"/>
        <v>0</v>
      </c>
      <c r="J112" s="133"/>
      <c r="K112" s="133"/>
      <c r="L112" s="133"/>
      <c r="M112" s="133"/>
      <c r="N112" s="133"/>
      <c r="O112" s="133"/>
      <c r="P112" s="144"/>
      <c r="Q112" s="133"/>
      <c r="R112" s="133"/>
      <c r="S112" s="133"/>
      <c r="T112" s="133"/>
    </row>
    <row r="113" spans="1:20">
      <c r="A113" s="126">
        <v>109</v>
      </c>
      <c r="B113" s="127"/>
      <c r="C113" s="133"/>
      <c r="D113" s="133"/>
      <c r="E113" s="143"/>
      <c r="F113" s="133"/>
      <c r="G113" s="143"/>
      <c r="H113" s="143"/>
      <c r="I113" s="127">
        <f t="shared" si="3"/>
        <v>0</v>
      </c>
      <c r="J113" s="133"/>
      <c r="K113" s="133"/>
      <c r="L113" s="133"/>
      <c r="M113" s="133"/>
      <c r="N113" s="133"/>
      <c r="O113" s="133"/>
      <c r="P113" s="144"/>
      <c r="Q113" s="133"/>
      <c r="R113" s="133"/>
      <c r="S113" s="133"/>
      <c r="T113" s="133"/>
    </row>
    <row r="114" spans="1:20">
      <c r="A114" s="126">
        <v>110</v>
      </c>
      <c r="B114" s="127"/>
      <c r="C114" s="133"/>
      <c r="D114" s="133"/>
      <c r="E114" s="143"/>
      <c r="F114" s="133"/>
      <c r="G114" s="143"/>
      <c r="H114" s="143"/>
      <c r="I114" s="127">
        <f t="shared" si="3"/>
        <v>0</v>
      </c>
      <c r="J114" s="133"/>
      <c r="K114" s="133"/>
      <c r="L114" s="133"/>
      <c r="M114" s="133"/>
      <c r="N114" s="133"/>
      <c r="O114" s="133"/>
      <c r="P114" s="144"/>
      <c r="Q114" s="133"/>
      <c r="R114" s="133"/>
      <c r="S114" s="133"/>
      <c r="T114" s="133"/>
    </row>
    <row r="115" spans="1:20">
      <c r="A115" s="126">
        <v>111</v>
      </c>
      <c r="B115" s="127"/>
      <c r="C115" s="133"/>
      <c r="D115" s="133"/>
      <c r="E115" s="143"/>
      <c r="F115" s="133"/>
      <c r="G115" s="143"/>
      <c r="H115" s="143"/>
      <c r="I115" s="127">
        <f t="shared" si="3"/>
        <v>0</v>
      </c>
      <c r="J115" s="133"/>
      <c r="K115" s="133"/>
      <c r="L115" s="133"/>
      <c r="M115" s="133"/>
      <c r="N115" s="133"/>
      <c r="O115" s="133"/>
      <c r="P115" s="144"/>
      <c r="Q115" s="133"/>
      <c r="R115" s="133"/>
      <c r="S115" s="133"/>
      <c r="T115" s="133"/>
    </row>
    <row r="116" spans="1:20">
      <c r="A116" s="126">
        <v>112</v>
      </c>
      <c r="B116" s="127"/>
      <c r="C116" s="133"/>
      <c r="D116" s="133"/>
      <c r="E116" s="143"/>
      <c r="F116" s="133"/>
      <c r="G116" s="143"/>
      <c r="H116" s="143"/>
      <c r="I116" s="127">
        <f t="shared" si="3"/>
        <v>0</v>
      </c>
      <c r="J116" s="133"/>
      <c r="K116" s="133"/>
      <c r="L116" s="133"/>
      <c r="M116" s="133"/>
      <c r="N116" s="133"/>
      <c r="O116" s="133"/>
      <c r="P116" s="144"/>
      <c r="Q116" s="133"/>
      <c r="R116" s="133"/>
      <c r="S116" s="133"/>
      <c r="T116" s="133"/>
    </row>
    <row r="117" spans="1:20">
      <c r="A117" s="126">
        <v>113</v>
      </c>
      <c r="B117" s="127"/>
      <c r="C117" s="133"/>
      <c r="D117" s="133"/>
      <c r="E117" s="143"/>
      <c r="F117" s="133"/>
      <c r="G117" s="143"/>
      <c r="H117" s="143"/>
      <c r="I117" s="127">
        <f t="shared" si="3"/>
        <v>0</v>
      </c>
      <c r="J117" s="133"/>
      <c r="K117" s="133"/>
      <c r="L117" s="133"/>
      <c r="M117" s="133"/>
      <c r="N117" s="133"/>
      <c r="O117" s="133"/>
      <c r="P117" s="144"/>
      <c r="Q117" s="133"/>
      <c r="R117" s="133"/>
      <c r="S117" s="133"/>
      <c r="T117" s="133"/>
    </row>
    <row r="118" spans="1:20">
      <c r="A118" s="126">
        <v>114</v>
      </c>
      <c r="B118" s="127"/>
      <c r="C118" s="133"/>
      <c r="D118" s="133"/>
      <c r="E118" s="143"/>
      <c r="F118" s="133"/>
      <c r="G118" s="143"/>
      <c r="H118" s="143"/>
      <c r="I118" s="127">
        <f t="shared" si="3"/>
        <v>0</v>
      </c>
      <c r="J118" s="133"/>
      <c r="K118" s="133"/>
      <c r="L118" s="133"/>
      <c r="M118" s="133"/>
      <c r="N118" s="133"/>
      <c r="O118" s="133"/>
      <c r="P118" s="144"/>
      <c r="Q118" s="133"/>
      <c r="R118" s="133"/>
      <c r="S118" s="133"/>
      <c r="T118" s="133"/>
    </row>
    <row r="119" spans="1:20">
      <c r="A119" s="126">
        <v>115</v>
      </c>
      <c r="B119" s="127"/>
      <c r="C119" s="133"/>
      <c r="D119" s="133"/>
      <c r="E119" s="143"/>
      <c r="F119" s="133"/>
      <c r="G119" s="143"/>
      <c r="H119" s="143"/>
      <c r="I119" s="127">
        <f t="shared" si="3"/>
        <v>0</v>
      </c>
      <c r="J119" s="133"/>
      <c r="K119" s="133"/>
      <c r="L119" s="133"/>
      <c r="M119" s="133"/>
      <c r="N119" s="133"/>
      <c r="O119" s="133"/>
      <c r="P119" s="144"/>
      <c r="Q119" s="133"/>
      <c r="R119" s="133"/>
      <c r="S119" s="133"/>
      <c r="T119" s="133"/>
    </row>
    <row r="120" spans="1:20">
      <c r="A120" s="126">
        <v>116</v>
      </c>
      <c r="B120" s="127"/>
      <c r="C120" s="133"/>
      <c r="D120" s="133"/>
      <c r="E120" s="143"/>
      <c r="F120" s="133"/>
      <c r="G120" s="143"/>
      <c r="H120" s="143"/>
      <c r="I120" s="127">
        <f t="shared" si="3"/>
        <v>0</v>
      </c>
      <c r="J120" s="133"/>
      <c r="K120" s="133"/>
      <c r="L120" s="133"/>
      <c r="M120" s="133"/>
      <c r="N120" s="133"/>
      <c r="O120" s="133"/>
      <c r="P120" s="144"/>
      <c r="Q120" s="133"/>
      <c r="R120" s="133"/>
      <c r="S120" s="133"/>
      <c r="T120" s="133"/>
    </row>
    <row r="121" spans="1:20">
      <c r="A121" s="126">
        <v>117</v>
      </c>
      <c r="B121" s="127"/>
      <c r="C121" s="133"/>
      <c r="D121" s="133"/>
      <c r="E121" s="143"/>
      <c r="F121" s="133"/>
      <c r="G121" s="143"/>
      <c r="H121" s="143"/>
      <c r="I121" s="127">
        <f t="shared" si="3"/>
        <v>0</v>
      </c>
      <c r="J121" s="133"/>
      <c r="K121" s="133"/>
      <c r="L121" s="133"/>
      <c r="M121" s="133"/>
      <c r="N121" s="133"/>
      <c r="O121" s="133"/>
      <c r="P121" s="144"/>
      <c r="Q121" s="133"/>
      <c r="R121" s="133"/>
      <c r="S121" s="133"/>
      <c r="T121" s="133"/>
    </row>
    <row r="122" spans="1:20">
      <c r="A122" s="126">
        <v>118</v>
      </c>
      <c r="B122" s="127"/>
      <c r="C122" s="133"/>
      <c r="D122" s="133"/>
      <c r="E122" s="143"/>
      <c r="F122" s="133"/>
      <c r="G122" s="143"/>
      <c r="H122" s="143"/>
      <c r="I122" s="127">
        <f t="shared" si="3"/>
        <v>0</v>
      </c>
      <c r="J122" s="133"/>
      <c r="K122" s="133"/>
      <c r="L122" s="133"/>
      <c r="M122" s="133"/>
      <c r="N122" s="133"/>
      <c r="O122" s="133"/>
      <c r="P122" s="144"/>
      <c r="Q122" s="133"/>
      <c r="R122" s="133"/>
      <c r="S122" s="133"/>
      <c r="T122" s="133"/>
    </row>
    <row r="123" spans="1:20">
      <c r="A123" s="126">
        <v>119</v>
      </c>
      <c r="B123" s="127"/>
      <c r="C123" s="133"/>
      <c r="D123" s="133"/>
      <c r="E123" s="143"/>
      <c r="F123" s="133"/>
      <c r="G123" s="143"/>
      <c r="H123" s="143"/>
      <c r="I123" s="127">
        <f t="shared" si="3"/>
        <v>0</v>
      </c>
      <c r="J123" s="133"/>
      <c r="K123" s="133"/>
      <c r="L123" s="133"/>
      <c r="M123" s="133"/>
      <c r="N123" s="133"/>
      <c r="O123" s="133"/>
      <c r="P123" s="144"/>
      <c r="Q123" s="133"/>
      <c r="R123" s="133"/>
      <c r="S123" s="133"/>
      <c r="T123" s="133"/>
    </row>
    <row r="124" spans="1:20">
      <c r="A124" s="126">
        <v>120</v>
      </c>
      <c r="B124" s="127"/>
      <c r="C124" s="133"/>
      <c r="D124" s="133"/>
      <c r="E124" s="143"/>
      <c r="F124" s="133"/>
      <c r="G124" s="143"/>
      <c r="H124" s="143"/>
      <c r="I124" s="127">
        <f t="shared" si="3"/>
        <v>0</v>
      </c>
      <c r="J124" s="133"/>
      <c r="K124" s="133"/>
      <c r="L124" s="133"/>
      <c r="M124" s="133"/>
      <c r="N124" s="133"/>
      <c r="O124" s="133"/>
      <c r="P124" s="144"/>
      <c r="Q124" s="133"/>
      <c r="R124" s="133"/>
      <c r="S124" s="133"/>
      <c r="T124" s="133"/>
    </row>
    <row r="125" spans="1:20">
      <c r="A125" s="126">
        <v>121</v>
      </c>
      <c r="B125" s="127"/>
      <c r="C125" s="133"/>
      <c r="D125" s="133"/>
      <c r="E125" s="143"/>
      <c r="F125" s="133"/>
      <c r="G125" s="143"/>
      <c r="H125" s="143"/>
      <c r="I125" s="127">
        <f t="shared" si="3"/>
        <v>0</v>
      </c>
      <c r="J125" s="133"/>
      <c r="K125" s="133"/>
      <c r="L125" s="133"/>
      <c r="M125" s="133"/>
      <c r="N125" s="133"/>
      <c r="O125" s="133"/>
      <c r="P125" s="144"/>
      <c r="Q125" s="133"/>
      <c r="R125" s="133"/>
      <c r="S125" s="133"/>
      <c r="T125" s="133"/>
    </row>
    <row r="126" spans="1:20">
      <c r="A126" s="126">
        <v>122</v>
      </c>
      <c r="B126" s="127"/>
      <c r="C126" s="133"/>
      <c r="D126" s="133"/>
      <c r="E126" s="143"/>
      <c r="F126" s="133"/>
      <c r="G126" s="143"/>
      <c r="H126" s="143"/>
      <c r="I126" s="127">
        <f t="shared" si="3"/>
        <v>0</v>
      </c>
      <c r="J126" s="133"/>
      <c r="K126" s="133"/>
      <c r="L126" s="133"/>
      <c r="M126" s="133"/>
      <c r="N126" s="133"/>
      <c r="O126" s="133"/>
      <c r="P126" s="144"/>
      <c r="Q126" s="133"/>
      <c r="R126" s="133"/>
      <c r="S126" s="133"/>
      <c r="T126" s="133"/>
    </row>
    <row r="127" spans="1:20">
      <c r="A127" s="126">
        <v>123</v>
      </c>
      <c r="B127" s="127"/>
      <c r="C127" s="133"/>
      <c r="D127" s="133"/>
      <c r="E127" s="143"/>
      <c r="F127" s="133"/>
      <c r="G127" s="143"/>
      <c r="H127" s="143"/>
      <c r="I127" s="127">
        <f t="shared" si="3"/>
        <v>0</v>
      </c>
      <c r="J127" s="133"/>
      <c r="K127" s="133"/>
      <c r="L127" s="133"/>
      <c r="M127" s="133"/>
      <c r="N127" s="133"/>
      <c r="O127" s="133"/>
      <c r="P127" s="144"/>
      <c r="Q127" s="133"/>
      <c r="R127" s="133"/>
      <c r="S127" s="133"/>
      <c r="T127" s="133"/>
    </row>
    <row r="128" spans="1:20">
      <c r="A128" s="126">
        <v>124</v>
      </c>
      <c r="B128" s="127"/>
      <c r="C128" s="133"/>
      <c r="D128" s="133"/>
      <c r="E128" s="143"/>
      <c r="F128" s="133"/>
      <c r="G128" s="143"/>
      <c r="H128" s="143"/>
      <c r="I128" s="127">
        <f t="shared" si="3"/>
        <v>0</v>
      </c>
      <c r="J128" s="133"/>
      <c r="K128" s="133"/>
      <c r="L128" s="133"/>
      <c r="M128" s="133"/>
      <c r="N128" s="133"/>
      <c r="O128" s="133"/>
      <c r="P128" s="144"/>
      <c r="Q128" s="133"/>
      <c r="R128" s="133"/>
      <c r="S128" s="133"/>
      <c r="T128" s="133"/>
    </row>
    <row r="129" spans="1:20">
      <c r="A129" s="126">
        <v>125</v>
      </c>
      <c r="B129" s="127"/>
      <c r="C129" s="133"/>
      <c r="D129" s="133"/>
      <c r="E129" s="143"/>
      <c r="F129" s="133"/>
      <c r="G129" s="143"/>
      <c r="H129" s="143"/>
      <c r="I129" s="127">
        <f t="shared" si="3"/>
        <v>0</v>
      </c>
      <c r="J129" s="133"/>
      <c r="K129" s="133"/>
      <c r="L129" s="133"/>
      <c r="M129" s="133"/>
      <c r="N129" s="133"/>
      <c r="O129" s="133"/>
      <c r="P129" s="144"/>
      <c r="Q129" s="133"/>
      <c r="R129" s="133"/>
      <c r="S129" s="133"/>
      <c r="T129" s="133"/>
    </row>
    <row r="130" spans="1:20">
      <c r="A130" s="126">
        <v>126</v>
      </c>
      <c r="B130" s="127"/>
      <c r="C130" s="133"/>
      <c r="D130" s="133"/>
      <c r="E130" s="143"/>
      <c r="F130" s="133"/>
      <c r="G130" s="143"/>
      <c r="H130" s="143"/>
      <c r="I130" s="127">
        <f t="shared" si="3"/>
        <v>0</v>
      </c>
      <c r="J130" s="133"/>
      <c r="K130" s="133"/>
      <c r="L130" s="133"/>
      <c r="M130" s="133"/>
      <c r="N130" s="133"/>
      <c r="O130" s="133"/>
      <c r="P130" s="144"/>
      <c r="Q130" s="133"/>
      <c r="R130" s="133"/>
      <c r="S130" s="133"/>
      <c r="T130" s="133"/>
    </row>
    <row r="131" spans="1:20">
      <c r="A131" s="126">
        <v>127</v>
      </c>
      <c r="B131" s="127"/>
      <c r="C131" s="133"/>
      <c r="D131" s="133"/>
      <c r="E131" s="143"/>
      <c r="F131" s="133"/>
      <c r="G131" s="143"/>
      <c r="H131" s="143"/>
      <c r="I131" s="127">
        <f t="shared" si="3"/>
        <v>0</v>
      </c>
      <c r="J131" s="133"/>
      <c r="K131" s="133"/>
      <c r="L131" s="133"/>
      <c r="M131" s="133"/>
      <c r="N131" s="133"/>
      <c r="O131" s="133"/>
      <c r="P131" s="144"/>
      <c r="Q131" s="133"/>
      <c r="R131" s="133"/>
      <c r="S131" s="133"/>
      <c r="T131" s="133"/>
    </row>
    <row r="132" spans="1:20">
      <c r="A132" s="126">
        <v>128</v>
      </c>
      <c r="B132" s="127"/>
      <c r="C132" s="133"/>
      <c r="D132" s="133"/>
      <c r="E132" s="143"/>
      <c r="F132" s="133"/>
      <c r="G132" s="143"/>
      <c r="H132" s="143"/>
      <c r="I132" s="127">
        <f t="shared" si="3"/>
        <v>0</v>
      </c>
      <c r="J132" s="133"/>
      <c r="K132" s="133"/>
      <c r="L132" s="133"/>
      <c r="M132" s="133"/>
      <c r="N132" s="133"/>
      <c r="O132" s="133"/>
      <c r="P132" s="144"/>
      <c r="Q132" s="133"/>
      <c r="R132" s="133"/>
      <c r="S132" s="133"/>
      <c r="T132" s="133"/>
    </row>
    <row r="133" spans="1:20">
      <c r="A133" s="126">
        <v>129</v>
      </c>
      <c r="B133" s="127"/>
      <c r="C133" s="133"/>
      <c r="D133" s="133"/>
      <c r="E133" s="143"/>
      <c r="F133" s="133"/>
      <c r="G133" s="143"/>
      <c r="H133" s="143"/>
      <c r="I133" s="127">
        <f t="shared" si="3"/>
        <v>0</v>
      </c>
      <c r="J133" s="133"/>
      <c r="K133" s="133"/>
      <c r="L133" s="133"/>
      <c r="M133" s="133"/>
      <c r="N133" s="133"/>
      <c r="O133" s="133"/>
      <c r="P133" s="144"/>
      <c r="Q133" s="133"/>
      <c r="R133" s="133"/>
      <c r="S133" s="133"/>
      <c r="T133" s="133"/>
    </row>
    <row r="134" spans="1:20">
      <c r="A134" s="126">
        <v>130</v>
      </c>
      <c r="B134" s="127"/>
      <c r="C134" s="133"/>
      <c r="D134" s="133"/>
      <c r="E134" s="143"/>
      <c r="F134" s="133"/>
      <c r="G134" s="143"/>
      <c r="H134" s="143"/>
      <c r="I134" s="127">
        <f t="shared" si="3"/>
        <v>0</v>
      </c>
      <c r="J134" s="133"/>
      <c r="K134" s="133"/>
      <c r="L134" s="133"/>
      <c r="M134" s="133"/>
      <c r="N134" s="133"/>
      <c r="O134" s="133"/>
      <c r="P134" s="144"/>
      <c r="Q134" s="133"/>
      <c r="R134" s="133"/>
      <c r="S134" s="133"/>
      <c r="T134" s="133"/>
    </row>
    <row r="135" spans="1:20">
      <c r="A135" s="126">
        <v>131</v>
      </c>
      <c r="B135" s="127"/>
      <c r="C135" s="133"/>
      <c r="D135" s="133"/>
      <c r="E135" s="143"/>
      <c r="F135" s="133"/>
      <c r="G135" s="143"/>
      <c r="H135" s="143"/>
      <c r="I135" s="127">
        <f t="shared" si="3"/>
        <v>0</v>
      </c>
      <c r="J135" s="133"/>
      <c r="K135" s="133"/>
      <c r="L135" s="133"/>
      <c r="M135" s="133"/>
      <c r="N135" s="133"/>
      <c r="O135" s="133"/>
      <c r="P135" s="144"/>
      <c r="Q135" s="133"/>
      <c r="R135" s="133"/>
      <c r="S135" s="133"/>
      <c r="T135" s="133"/>
    </row>
    <row r="136" spans="1:20">
      <c r="A136" s="126">
        <v>132</v>
      </c>
      <c r="B136" s="127"/>
      <c r="C136" s="133"/>
      <c r="D136" s="133"/>
      <c r="E136" s="143"/>
      <c r="F136" s="133"/>
      <c r="G136" s="143"/>
      <c r="H136" s="143"/>
      <c r="I136" s="127">
        <f t="shared" si="3"/>
        <v>0</v>
      </c>
      <c r="J136" s="133"/>
      <c r="K136" s="133"/>
      <c r="L136" s="133"/>
      <c r="M136" s="133"/>
      <c r="N136" s="133"/>
      <c r="O136" s="133"/>
      <c r="P136" s="144"/>
      <c r="Q136" s="133"/>
      <c r="R136" s="133"/>
      <c r="S136" s="133"/>
      <c r="T136" s="133"/>
    </row>
    <row r="137" spans="1:20">
      <c r="A137" s="126">
        <v>133</v>
      </c>
      <c r="B137" s="127"/>
      <c r="C137" s="133"/>
      <c r="D137" s="133"/>
      <c r="E137" s="143"/>
      <c r="F137" s="133"/>
      <c r="G137" s="143"/>
      <c r="H137" s="143"/>
      <c r="I137" s="127">
        <f t="shared" si="3"/>
        <v>0</v>
      </c>
      <c r="J137" s="133"/>
      <c r="K137" s="133"/>
      <c r="L137" s="133"/>
      <c r="M137" s="133"/>
      <c r="N137" s="133"/>
      <c r="O137" s="133"/>
      <c r="P137" s="144"/>
      <c r="Q137" s="133"/>
      <c r="R137" s="133"/>
      <c r="S137" s="133"/>
      <c r="T137" s="133"/>
    </row>
    <row r="138" spans="1:20">
      <c r="A138" s="126">
        <v>134</v>
      </c>
      <c r="B138" s="127"/>
      <c r="C138" s="133"/>
      <c r="D138" s="133"/>
      <c r="E138" s="143"/>
      <c r="F138" s="133"/>
      <c r="G138" s="143"/>
      <c r="H138" s="143"/>
      <c r="I138" s="127">
        <f t="shared" si="3"/>
        <v>0</v>
      </c>
      <c r="J138" s="133"/>
      <c r="K138" s="133"/>
      <c r="L138" s="133"/>
      <c r="M138" s="133"/>
      <c r="N138" s="133"/>
      <c r="O138" s="133"/>
      <c r="P138" s="144"/>
      <c r="Q138" s="133"/>
      <c r="R138" s="133"/>
      <c r="S138" s="133"/>
      <c r="T138" s="133"/>
    </row>
    <row r="139" spans="1:20">
      <c r="A139" s="126">
        <v>135</v>
      </c>
      <c r="B139" s="127"/>
      <c r="C139" s="133"/>
      <c r="D139" s="133"/>
      <c r="E139" s="143"/>
      <c r="F139" s="133"/>
      <c r="G139" s="143"/>
      <c r="H139" s="143"/>
      <c r="I139" s="127">
        <f t="shared" ref="I139:I164" si="4">+G139+H139</f>
        <v>0</v>
      </c>
      <c r="J139" s="133"/>
      <c r="K139" s="133"/>
      <c r="L139" s="133"/>
      <c r="M139" s="133"/>
      <c r="N139" s="133"/>
      <c r="O139" s="133"/>
      <c r="P139" s="144"/>
      <c r="Q139" s="133"/>
      <c r="R139" s="133"/>
      <c r="S139" s="133"/>
      <c r="T139" s="133"/>
    </row>
    <row r="140" spans="1:20">
      <c r="A140" s="126">
        <v>136</v>
      </c>
      <c r="B140" s="127"/>
      <c r="C140" s="133"/>
      <c r="D140" s="133"/>
      <c r="E140" s="143"/>
      <c r="F140" s="133"/>
      <c r="G140" s="143"/>
      <c r="H140" s="143"/>
      <c r="I140" s="127">
        <f t="shared" si="4"/>
        <v>0</v>
      </c>
      <c r="J140" s="133"/>
      <c r="K140" s="133"/>
      <c r="L140" s="133"/>
      <c r="M140" s="133"/>
      <c r="N140" s="133"/>
      <c r="O140" s="133"/>
      <c r="P140" s="144"/>
      <c r="Q140" s="133"/>
      <c r="R140" s="133"/>
      <c r="S140" s="133"/>
      <c r="T140" s="133"/>
    </row>
    <row r="141" spans="1:20">
      <c r="A141" s="126">
        <v>137</v>
      </c>
      <c r="B141" s="127"/>
      <c r="C141" s="133"/>
      <c r="D141" s="133"/>
      <c r="E141" s="143"/>
      <c r="F141" s="133"/>
      <c r="G141" s="143"/>
      <c r="H141" s="143"/>
      <c r="I141" s="127">
        <f t="shared" si="4"/>
        <v>0</v>
      </c>
      <c r="J141" s="133"/>
      <c r="K141" s="133"/>
      <c r="L141" s="133"/>
      <c r="M141" s="133"/>
      <c r="N141" s="133"/>
      <c r="O141" s="133"/>
      <c r="P141" s="144"/>
      <c r="Q141" s="133"/>
      <c r="R141" s="133"/>
      <c r="S141" s="133"/>
      <c r="T141" s="133"/>
    </row>
    <row r="142" spans="1:20">
      <c r="A142" s="126">
        <v>138</v>
      </c>
      <c r="B142" s="127"/>
      <c r="C142" s="133"/>
      <c r="D142" s="133"/>
      <c r="E142" s="143"/>
      <c r="F142" s="133"/>
      <c r="G142" s="143"/>
      <c r="H142" s="143"/>
      <c r="I142" s="127">
        <f t="shared" si="4"/>
        <v>0</v>
      </c>
      <c r="J142" s="133"/>
      <c r="K142" s="133"/>
      <c r="L142" s="133"/>
      <c r="M142" s="133"/>
      <c r="N142" s="133"/>
      <c r="O142" s="133"/>
      <c r="P142" s="144"/>
      <c r="Q142" s="133"/>
      <c r="R142" s="133"/>
      <c r="S142" s="133"/>
      <c r="T142" s="133"/>
    </row>
    <row r="143" spans="1:20">
      <c r="A143" s="126">
        <v>139</v>
      </c>
      <c r="B143" s="127"/>
      <c r="C143" s="133"/>
      <c r="D143" s="133"/>
      <c r="E143" s="143"/>
      <c r="F143" s="133"/>
      <c r="G143" s="143"/>
      <c r="H143" s="143"/>
      <c r="I143" s="127">
        <f t="shared" si="4"/>
        <v>0</v>
      </c>
      <c r="J143" s="133"/>
      <c r="K143" s="133"/>
      <c r="L143" s="133"/>
      <c r="M143" s="133"/>
      <c r="N143" s="133"/>
      <c r="O143" s="133"/>
      <c r="P143" s="144"/>
      <c r="Q143" s="133"/>
      <c r="R143" s="133"/>
      <c r="S143" s="133"/>
      <c r="T143" s="133"/>
    </row>
    <row r="144" spans="1:20">
      <c r="A144" s="126">
        <v>140</v>
      </c>
      <c r="B144" s="127"/>
      <c r="C144" s="133"/>
      <c r="D144" s="133"/>
      <c r="E144" s="143"/>
      <c r="F144" s="133"/>
      <c r="G144" s="143"/>
      <c r="H144" s="143"/>
      <c r="I144" s="127">
        <f t="shared" si="4"/>
        <v>0</v>
      </c>
      <c r="J144" s="133"/>
      <c r="K144" s="133"/>
      <c r="L144" s="133"/>
      <c r="M144" s="133"/>
      <c r="N144" s="133"/>
      <c r="O144" s="133"/>
      <c r="P144" s="144"/>
      <c r="Q144" s="133"/>
      <c r="R144" s="133"/>
      <c r="S144" s="133"/>
      <c r="T144" s="133"/>
    </row>
    <row r="145" spans="1:20">
      <c r="A145" s="126">
        <v>141</v>
      </c>
      <c r="B145" s="127"/>
      <c r="C145" s="133"/>
      <c r="D145" s="133"/>
      <c r="E145" s="143"/>
      <c r="F145" s="133"/>
      <c r="G145" s="143"/>
      <c r="H145" s="143"/>
      <c r="I145" s="127">
        <f t="shared" si="4"/>
        <v>0</v>
      </c>
      <c r="J145" s="133"/>
      <c r="K145" s="133"/>
      <c r="L145" s="133"/>
      <c r="M145" s="133"/>
      <c r="N145" s="133"/>
      <c r="O145" s="133"/>
      <c r="P145" s="144"/>
      <c r="Q145" s="133"/>
      <c r="R145" s="133"/>
      <c r="S145" s="133"/>
      <c r="T145" s="133"/>
    </row>
    <row r="146" spans="1:20">
      <c r="A146" s="126">
        <v>142</v>
      </c>
      <c r="B146" s="127"/>
      <c r="C146" s="133"/>
      <c r="D146" s="133"/>
      <c r="E146" s="143"/>
      <c r="F146" s="133"/>
      <c r="G146" s="143"/>
      <c r="H146" s="143"/>
      <c r="I146" s="127">
        <f t="shared" si="4"/>
        <v>0</v>
      </c>
      <c r="J146" s="133"/>
      <c r="K146" s="133"/>
      <c r="L146" s="133"/>
      <c r="M146" s="133"/>
      <c r="N146" s="133"/>
      <c r="O146" s="133"/>
      <c r="P146" s="144"/>
      <c r="Q146" s="133"/>
      <c r="R146" s="133"/>
      <c r="S146" s="133"/>
      <c r="T146" s="133"/>
    </row>
    <row r="147" spans="1:20">
      <c r="A147" s="126">
        <v>143</v>
      </c>
      <c r="B147" s="127"/>
      <c r="C147" s="133"/>
      <c r="D147" s="133"/>
      <c r="E147" s="143"/>
      <c r="F147" s="133"/>
      <c r="G147" s="143"/>
      <c r="H147" s="143"/>
      <c r="I147" s="127">
        <f t="shared" si="4"/>
        <v>0</v>
      </c>
      <c r="J147" s="133"/>
      <c r="K147" s="133"/>
      <c r="L147" s="133"/>
      <c r="M147" s="133"/>
      <c r="N147" s="133"/>
      <c r="O147" s="133"/>
      <c r="P147" s="144"/>
      <c r="Q147" s="133"/>
      <c r="R147" s="133"/>
      <c r="S147" s="133"/>
      <c r="T147" s="133"/>
    </row>
    <row r="148" spans="1:20">
      <c r="A148" s="126">
        <v>144</v>
      </c>
      <c r="B148" s="127"/>
      <c r="C148" s="133"/>
      <c r="D148" s="133"/>
      <c r="E148" s="143"/>
      <c r="F148" s="133"/>
      <c r="G148" s="143"/>
      <c r="H148" s="143"/>
      <c r="I148" s="127">
        <f t="shared" si="4"/>
        <v>0</v>
      </c>
      <c r="J148" s="133"/>
      <c r="K148" s="133"/>
      <c r="L148" s="133"/>
      <c r="M148" s="133"/>
      <c r="N148" s="133"/>
      <c r="O148" s="133"/>
      <c r="P148" s="144"/>
      <c r="Q148" s="133"/>
      <c r="R148" s="133"/>
      <c r="S148" s="133"/>
      <c r="T148" s="133"/>
    </row>
    <row r="149" spans="1:20">
      <c r="A149" s="126">
        <v>145</v>
      </c>
      <c r="B149" s="127"/>
      <c r="C149" s="133"/>
      <c r="D149" s="133"/>
      <c r="E149" s="143"/>
      <c r="F149" s="133"/>
      <c r="G149" s="143"/>
      <c r="H149" s="143"/>
      <c r="I149" s="127">
        <f t="shared" si="4"/>
        <v>0</v>
      </c>
      <c r="J149" s="133"/>
      <c r="K149" s="133"/>
      <c r="L149" s="133"/>
      <c r="M149" s="133"/>
      <c r="N149" s="133"/>
      <c r="O149" s="133"/>
      <c r="P149" s="144"/>
      <c r="Q149" s="133"/>
      <c r="R149" s="133"/>
      <c r="S149" s="133"/>
      <c r="T149" s="133"/>
    </row>
    <row r="150" spans="1:20">
      <c r="A150" s="126">
        <v>146</v>
      </c>
      <c r="B150" s="127"/>
      <c r="C150" s="133"/>
      <c r="D150" s="133"/>
      <c r="E150" s="143"/>
      <c r="F150" s="133"/>
      <c r="G150" s="143"/>
      <c r="H150" s="143"/>
      <c r="I150" s="127">
        <f t="shared" si="4"/>
        <v>0</v>
      </c>
      <c r="J150" s="133"/>
      <c r="K150" s="133"/>
      <c r="L150" s="133"/>
      <c r="M150" s="133"/>
      <c r="N150" s="133"/>
      <c r="O150" s="133"/>
      <c r="P150" s="144"/>
      <c r="Q150" s="133"/>
      <c r="R150" s="133"/>
      <c r="S150" s="133"/>
      <c r="T150" s="133"/>
    </row>
    <row r="151" spans="1:20">
      <c r="A151" s="126">
        <v>147</v>
      </c>
      <c r="B151" s="127"/>
      <c r="C151" s="133"/>
      <c r="D151" s="133"/>
      <c r="E151" s="143"/>
      <c r="F151" s="133"/>
      <c r="G151" s="143"/>
      <c r="H151" s="143"/>
      <c r="I151" s="127">
        <f t="shared" si="4"/>
        <v>0</v>
      </c>
      <c r="J151" s="133"/>
      <c r="K151" s="133"/>
      <c r="L151" s="133"/>
      <c r="M151" s="133"/>
      <c r="N151" s="133"/>
      <c r="O151" s="133"/>
      <c r="P151" s="144"/>
      <c r="Q151" s="133"/>
      <c r="R151" s="133"/>
      <c r="S151" s="133"/>
      <c r="T151" s="133"/>
    </row>
    <row r="152" spans="1:20">
      <c r="A152" s="126">
        <v>148</v>
      </c>
      <c r="B152" s="127"/>
      <c r="C152" s="133"/>
      <c r="D152" s="133"/>
      <c r="E152" s="143"/>
      <c r="F152" s="133"/>
      <c r="G152" s="143"/>
      <c r="H152" s="143"/>
      <c r="I152" s="127">
        <f t="shared" si="4"/>
        <v>0</v>
      </c>
      <c r="J152" s="133"/>
      <c r="K152" s="133"/>
      <c r="L152" s="133"/>
      <c r="M152" s="133"/>
      <c r="N152" s="133"/>
      <c r="O152" s="133"/>
      <c r="P152" s="144"/>
      <c r="Q152" s="133"/>
      <c r="R152" s="133"/>
      <c r="S152" s="133"/>
      <c r="T152" s="133"/>
    </row>
    <row r="153" spans="1:20">
      <c r="A153" s="126">
        <v>149</v>
      </c>
      <c r="B153" s="127"/>
      <c r="C153" s="133"/>
      <c r="D153" s="133"/>
      <c r="E153" s="143"/>
      <c r="F153" s="133"/>
      <c r="G153" s="143"/>
      <c r="H153" s="143"/>
      <c r="I153" s="127">
        <f t="shared" si="4"/>
        <v>0</v>
      </c>
      <c r="J153" s="133"/>
      <c r="K153" s="133"/>
      <c r="L153" s="133"/>
      <c r="M153" s="133"/>
      <c r="N153" s="133"/>
      <c r="O153" s="133"/>
      <c r="P153" s="144"/>
      <c r="Q153" s="133"/>
      <c r="R153" s="133"/>
      <c r="S153" s="133"/>
      <c r="T153" s="133"/>
    </row>
    <row r="154" spans="1:20">
      <c r="A154" s="126">
        <v>150</v>
      </c>
      <c r="B154" s="127"/>
      <c r="C154" s="133"/>
      <c r="D154" s="133"/>
      <c r="E154" s="143"/>
      <c r="F154" s="133"/>
      <c r="G154" s="143"/>
      <c r="H154" s="143"/>
      <c r="I154" s="127">
        <f t="shared" si="4"/>
        <v>0</v>
      </c>
      <c r="J154" s="133"/>
      <c r="K154" s="133"/>
      <c r="L154" s="133"/>
      <c r="M154" s="133"/>
      <c r="N154" s="133"/>
      <c r="O154" s="133"/>
      <c r="P154" s="144"/>
      <c r="Q154" s="133"/>
      <c r="R154" s="133"/>
      <c r="S154" s="133"/>
      <c r="T154" s="133"/>
    </row>
    <row r="155" spans="1:20">
      <c r="A155" s="126">
        <v>151</v>
      </c>
      <c r="B155" s="127"/>
      <c r="C155" s="133"/>
      <c r="D155" s="133"/>
      <c r="E155" s="143"/>
      <c r="F155" s="133"/>
      <c r="G155" s="143"/>
      <c r="H155" s="143"/>
      <c r="I155" s="127">
        <f t="shared" si="4"/>
        <v>0</v>
      </c>
      <c r="J155" s="133"/>
      <c r="K155" s="133"/>
      <c r="L155" s="133"/>
      <c r="M155" s="133"/>
      <c r="N155" s="133"/>
      <c r="O155" s="133"/>
      <c r="P155" s="144"/>
      <c r="Q155" s="133"/>
      <c r="R155" s="133"/>
      <c r="S155" s="133"/>
      <c r="T155" s="133"/>
    </row>
    <row r="156" spans="1:20">
      <c r="A156" s="126">
        <v>152</v>
      </c>
      <c r="B156" s="127"/>
      <c r="C156" s="133"/>
      <c r="D156" s="133"/>
      <c r="E156" s="143"/>
      <c r="F156" s="133"/>
      <c r="G156" s="143"/>
      <c r="H156" s="143"/>
      <c r="I156" s="127">
        <f t="shared" si="4"/>
        <v>0</v>
      </c>
      <c r="J156" s="133"/>
      <c r="K156" s="133"/>
      <c r="L156" s="133"/>
      <c r="M156" s="133"/>
      <c r="N156" s="133"/>
      <c r="O156" s="133"/>
      <c r="P156" s="144"/>
      <c r="Q156" s="133"/>
      <c r="R156" s="133"/>
      <c r="S156" s="133"/>
      <c r="T156" s="133"/>
    </row>
    <row r="157" spans="1:20">
      <c r="A157" s="126">
        <v>153</v>
      </c>
      <c r="B157" s="127"/>
      <c r="C157" s="133"/>
      <c r="D157" s="133"/>
      <c r="E157" s="143"/>
      <c r="F157" s="133"/>
      <c r="G157" s="143"/>
      <c r="H157" s="143"/>
      <c r="I157" s="127">
        <f t="shared" si="4"/>
        <v>0</v>
      </c>
      <c r="J157" s="133"/>
      <c r="K157" s="133"/>
      <c r="L157" s="133"/>
      <c r="M157" s="133"/>
      <c r="N157" s="133"/>
      <c r="O157" s="133"/>
      <c r="P157" s="144"/>
      <c r="Q157" s="133"/>
      <c r="R157" s="133"/>
      <c r="S157" s="133"/>
      <c r="T157" s="133"/>
    </row>
    <row r="158" spans="1:20">
      <c r="A158" s="126">
        <v>154</v>
      </c>
      <c r="B158" s="127"/>
      <c r="C158" s="133"/>
      <c r="D158" s="133"/>
      <c r="E158" s="143"/>
      <c r="F158" s="133"/>
      <c r="G158" s="143"/>
      <c r="H158" s="143"/>
      <c r="I158" s="127">
        <f t="shared" si="4"/>
        <v>0</v>
      </c>
      <c r="J158" s="133"/>
      <c r="K158" s="133"/>
      <c r="L158" s="133"/>
      <c r="M158" s="133"/>
      <c r="N158" s="133"/>
      <c r="O158" s="133"/>
      <c r="P158" s="144"/>
      <c r="Q158" s="133"/>
      <c r="R158" s="133"/>
      <c r="S158" s="133"/>
      <c r="T158" s="133"/>
    </row>
    <row r="159" spans="1:20">
      <c r="A159" s="126">
        <v>155</v>
      </c>
      <c r="B159" s="127"/>
      <c r="C159" s="133"/>
      <c r="D159" s="133"/>
      <c r="E159" s="143"/>
      <c r="F159" s="133"/>
      <c r="G159" s="143"/>
      <c r="H159" s="143"/>
      <c r="I159" s="127">
        <f t="shared" si="4"/>
        <v>0</v>
      </c>
      <c r="J159" s="133"/>
      <c r="K159" s="133"/>
      <c r="L159" s="133"/>
      <c r="M159" s="133"/>
      <c r="N159" s="133"/>
      <c r="O159" s="133"/>
      <c r="P159" s="144"/>
      <c r="Q159" s="133"/>
      <c r="R159" s="133"/>
      <c r="S159" s="133"/>
      <c r="T159" s="133"/>
    </row>
    <row r="160" spans="1:20">
      <c r="A160" s="126">
        <v>156</v>
      </c>
      <c r="B160" s="127"/>
      <c r="C160" s="133"/>
      <c r="D160" s="133"/>
      <c r="E160" s="143"/>
      <c r="F160" s="133"/>
      <c r="G160" s="143"/>
      <c r="H160" s="143"/>
      <c r="I160" s="127">
        <f t="shared" si="4"/>
        <v>0</v>
      </c>
      <c r="J160" s="133"/>
      <c r="K160" s="133"/>
      <c r="L160" s="133"/>
      <c r="M160" s="133"/>
      <c r="N160" s="133"/>
      <c r="O160" s="133"/>
      <c r="P160" s="144"/>
      <c r="Q160" s="133"/>
      <c r="R160" s="133"/>
      <c r="S160" s="133"/>
      <c r="T160" s="133"/>
    </row>
    <row r="161" spans="1:20">
      <c r="A161" s="126">
        <v>157</v>
      </c>
      <c r="B161" s="127"/>
      <c r="C161" s="133"/>
      <c r="D161" s="133"/>
      <c r="E161" s="143"/>
      <c r="F161" s="133"/>
      <c r="G161" s="143"/>
      <c r="H161" s="143"/>
      <c r="I161" s="127">
        <f t="shared" si="4"/>
        <v>0</v>
      </c>
      <c r="J161" s="133"/>
      <c r="K161" s="133"/>
      <c r="L161" s="133"/>
      <c r="M161" s="133"/>
      <c r="N161" s="133"/>
      <c r="O161" s="133"/>
      <c r="P161" s="144"/>
      <c r="Q161" s="133"/>
      <c r="R161" s="133"/>
      <c r="S161" s="133"/>
      <c r="T161" s="133"/>
    </row>
    <row r="162" spans="1:20">
      <c r="A162" s="126">
        <v>158</v>
      </c>
      <c r="B162" s="127"/>
      <c r="C162" s="133"/>
      <c r="D162" s="133"/>
      <c r="E162" s="143"/>
      <c r="F162" s="133"/>
      <c r="G162" s="143"/>
      <c r="H162" s="143"/>
      <c r="I162" s="127">
        <f t="shared" si="4"/>
        <v>0</v>
      </c>
      <c r="J162" s="133"/>
      <c r="K162" s="133"/>
      <c r="L162" s="133"/>
      <c r="M162" s="133"/>
      <c r="N162" s="133"/>
      <c r="O162" s="133"/>
      <c r="P162" s="144"/>
      <c r="Q162" s="133"/>
      <c r="R162" s="133"/>
      <c r="S162" s="133"/>
      <c r="T162" s="133"/>
    </row>
    <row r="163" spans="1:20">
      <c r="A163" s="126">
        <v>159</v>
      </c>
      <c r="B163" s="127"/>
      <c r="C163" s="133"/>
      <c r="D163" s="133"/>
      <c r="E163" s="143"/>
      <c r="F163" s="133"/>
      <c r="G163" s="143"/>
      <c r="H163" s="143"/>
      <c r="I163" s="127">
        <f t="shared" si="4"/>
        <v>0</v>
      </c>
      <c r="J163" s="133"/>
      <c r="K163" s="133"/>
      <c r="L163" s="133"/>
      <c r="M163" s="133"/>
      <c r="N163" s="133"/>
      <c r="O163" s="133"/>
      <c r="P163" s="144"/>
      <c r="Q163" s="133"/>
      <c r="R163" s="133"/>
      <c r="S163" s="133"/>
      <c r="T163" s="133"/>
    </row>
    <row r="164" spans="1:20">
      <c r="A164" s="126">
        <v>160</v>
      </c>
      <c r="B164" s="127"/>
      <c r="C164" s="133"/>
      <c r="D164" s="133"/>
      <c r="E164" s="143"/>
      <c r="F164" s="133"/>
      <c r="G164" s="143"/>
      <c r="H164" s="143"/>
      <c r="I164" s="127">
        <f t="shared" si="4"/>
        <v>0</v>
      </c>
      <c r="J164" s="133"/>
      <c r="K164" s="133"/>
      <c r="L164" s="133"/>
      <c r="M164" s="133"/>
      <c r="N164" s="133"/>
      <c r="O164" s="133"/>
      <c r="P164" s="144"/>
      <c r="Q164" s="133"/>
      <c r="R164" s="133"/>
      <c r="S164" s="133"/>
      <c r="T164" s="133"/>
    </row>
    <row r="165" spans="1:20">
      <c r="A165" s="147" t="s">
        <v>11</v>
      </c>
      <c r="B165" s="147"/>
      <c r="C165" s="147">
        <f>COUNTIFS(C5:C164,"*")</f>
        <v>19</v>
      </c>
      <c r="D165" s="147"/>
      <c r="E165" s="148"/>
      <c r="F165" s="147"/>
      <c r="G165" s="147">
        <f>SUM(G5:G164)</f>
        <v>9812</v>
      </c>
      <c r="H165" s="147">
        <f>SUM(H5:H164)</f>
        <v>8402</v>
      </c>
      <c r="I165" s="147">
        <f>SUM(I5:I164)</f>
        <v>18214</v>
      </c>
      <c r="J165" s="147"/>
      <c r="K165" s="147"/>
      <c r="L165" s="147"/>
      <c r="M165" s="147"/>
      <c r="N165" s="147"/>
      <c r="O165" s="147"/>
      <c r="P165" s="149"/>
      <c r="Q165" s="147"/>
      <c r="R165" s="147"/>
      <c r="S165" s="147"/>
      <c r="T165" s="123"/>
    </row>
    <row r="166" spans="1:20">
      <c r="A166" s="150" t="s">
        <v>62</v>
      </c>
      <c r="B166" s="151">
        <f>COUNTIF(B$5:B$164,"Team 1")</f>
        <v>10</v>
      </c>
      <c r="C166" s="150" t="s">
        <v>28</v>
      </c>
      <c r="D166" s="151">
        <f>COUNTIF(D5:D164,"Anganwadi")</f>
        <v>0</v>
      </c>
      <c r="E166" s="120"/>
      <c r="F166" s="120"/>
      <c r="G166" s="120"/>
      <c r="H166" s="120"/>
      <c r="I166" s="120"/>
      <c r="J166" s="120"/>
      <c r="K166" s="120"/>
      <c r="L166" s="120"/>
      <c r="M166" s="120"/>
      <c r="N166" s="120"/>
      <c r="O166" s="120"/>
      <c r="P166" s="120"/>
      <c r="Q166" s="120"/>
      <c r="R166" s="120"/>
      <c r="S166" s="120"/>
      <c r="T166" s="120"/>
    </row>
    <row r="167" spans="1:20">
      <c r="A167" s="150" t="s">
        <v>63</v>
      </c>
      <c r="B167" s="151">
        <f>COUNTIF(B$6:B$164,"Team 2")</f>
        <v>9</v>
      </c>
      <c r="C167" s="150" t="s">
        <v>26</v>
      </c>
      <c r="D167" s="151">
        <f>COUNTIF(D5:D164,"School")</f>
        <v>19</v>
      </c>
      <c r="E167" s="120"/>
      <c r="F167" s="120"/>
      <c r="G167" s="120"/>
      <c r="H167" s="120"/>
      <c r="I167" s="120"/>
      <c r="J167" s="120"/>
      <c r="K167" s="120"/>
      <c r="L167" s="120"/>
      <c r="M167" s="120"/>
      <c r="N167" s="120"/>
      <c r="O167" s="120"/>
      <c r="P167" s="120"/>
      <c r="Q167" s="120"/>
      <c r="R167" s="120"/>
      <c r="S167" s="120"/>
      <c r="T167" s="120"/>
    </row>
  </sheetData>
  <sheetProtection formatCells="0" deleteColumns="0" deleteRows="0"/>
  <mergeCells count="16">
    <mergeCell ref="T3:T4"/>
    <mergeCell ref="K3:K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65" customWidth="1"/>
    <col min="2" max="2" width="13.7109375" style="65" bestFit="1" customWidth="1"/>
    <col min="3" max="3" width="25.85546875" style="65" customWidth="1"/>
    <col min="4" max="4" width="17.42578125" style="65" bestFit="1" customWidth="1"/>
    <col min="5" max="5" width="16" style="74" customWidth="1"/>
    <col min="6" max="6" width="17" style="65" customWidth="1"/>
    <col min="7" max="7" width="6.140625" style="74" customWidth="1"/>
    <col min="8" max="8" width="6.28515625" style="74" bestFit="1" customWidth="1"/>
    <col min="9" max="9" width="6" style="65" bestFit="1" customWidth="1"/>
    <col min="10" max="10" width="16.7109375" style="65" customWidth="1"/>
    <col min="11" max="12" width="19.5703125" style="65" customWidth="1"/>
    <col min="13" max="13" width="19.5703125" style="100" customWidth="1"/>
    <col min="14" max="14" width="19.140625" style="100" customWidth="1"/>
    <col min="15" max="15" width="14.85546875" style="100" bestFit="1" customWidth="1"/>
    <col min="16" max="16" width="15.28515625" style="65" customWidth="1"/>
    <col min="17" max="17" width="11.5703125" style="65" bestFit="1" customWidth="1"/>
    <col min="18" max="18" width="17.5703125" style="65" customWidth="1"/>
    <col min="19" max="19" width="19.5703125" style="65" customWidth="1"/>
    <col min="20" max="16384" width="9.140625" style="65"/>
  </cols>
  <sheetData>
    <row r="1" spans="1:20" ht="51" customHeight="1">
      <c r="A1" s="278" t="s">
        <v>629</v>
      </c>
      <c r="B1" s="278"/>
      <c r="C1" s="278"/>
      <c r="D1" s="279"/>
      <c r="E1" s="279"/>
      <c r="F1" s="279"/>
      <c r="G1" s="279"/>
      <c r="H1" s="279"/>
      <c r="I1" s="279"/>
      <c r="J1" s="279"/>
      <c r="K1" s="279"/>
      <c r="L1" s="279"/>
      <c r="M1" s="279"/>
      <c r="N1" s="279"/>
      <c r="O1" s="279"/>
      <c r="P1" s="279"/>
      <c r="Q1" s="279"/>
      <c r="R1" s="279"/>
      <c r="S1" s="279"/>
    </row>
    <row r="2" spans="1:20">
      <c r="A2" s="285" t="s">
        <v>60</v>
      </c>
      <c r="B2" s="286"/>
      <c r="C2" s="286"/>
      <c r="D2" s="66">
        <v>43435</v>
      </c>
      <c r="E2" s="186"/>
      <c r="F2" s="186"/>
      <c r="G2" s="186"/>
      <c r="H2" s="186"/>
      <c r="I2" s="186"/>
      <c r="J2" s="186"/>
      <c r="K2" s="186"/>
      <c r="L2" s="186"/>
      <c r="M2" s="202"/>
      <c r="N2" s="202"/>
      <c r="O2" s="202"/>
      <c r="P2" s="186"/>
      <c r="Q2" s="186"/>
      <c r="R2" s="186"/>
      <c r="S2" s="186"/>
    </row>
    <row r="3" spans="1:20" ht="24" customHeight="1">
      <c r="A3" s="280" t="s">
        <v>14</v>
      </c>
      <c r="B3" s="283" t="s">
        <v>76</v>
      </c>
      <c r="C3" s="281" t="s">
        <v>7</v>
      </c>
      <c r="D3" s="281" t="s">
        <v>56</v>
      </c>
      <c r="E3" s="281" t="s">
        <v>16</v>
      </c>
      <c r="F3" s="282" t="s">
        <v>77</v>
      </c>
      <c r="G3" s="281" t="s">
        <v>8</v>
      </c>
      <c r="H3" s="281"/>
      <c r="I3" s="281"/>
      <c r="J3" s="281" t="s">
        <v>34</v>
      </c>
      <c r="K3" s="283" t="s">
        <v>36</v>
      </c>
      <c r="L3" s="283" t="s">
        <v>53</v>
      </c>
      <c r="M3" s="287" t="s">
        <v>54</v>
      </c>
      <c r="N3" s="287" t="s">
        <v>37</v>
      </c>
      <c r="O3" s="287" t="s">
        <v>38</v>
      </c>
      <c r="P3" s="280" t="s">
        <v>55</v>
      </c>
      <c r="Q3" s="281" t="s">
        <v>78</v>
      </c>
      <c r="R3" s="281" t="s">
        <v>35</v>
      </c>
      <c r="S3" s="281" t="s">
        <v>79</v>
      </c>
      <c r="T3" s="281" t="s">
        <v>13</v>
      </c>
    </row>
    <row r="4" spans="1:20" ht="25.5" customHeight="1">
      <c r="A4" s="280"/>
      <c r="B4" s="289"/>
      <c r="C4" s="281"/>
      <c r="D4" s="281"/>
      <c r="E4" s="281"/>
      <c r="F4" s="282"/>
      <c r="G4" s="185" t="s">
        <v>9</v>
      </c>
      <c r="H4" s="185" t="s">
        <v>10</v>
      </c>
      <c r="I4" s="185" t="s">
        <v>11</v>
      </c>
      <c r="J4" s="281"/>
      <c r="K4" s="284"/>
      <c r="L4" s="284"/>
      <c r="M4" s="288"/>
      <c r="N4" s="288"/>
      <c r="O4" s="288"/>
      <c r="P4" s="280"/>
      <c r="Q4" s="280"/>
      <c r="R4" s="281"/>
      <c r="S4" s="281"/>
      <c r="T4" s="281"/>
    </row>
    <row r="5" spans="1:20" ht="24">
      <c r="A5" s="67">
        <v>1</v>
      </c>
      <c r="B5" s="34" t="s">
        <v>62</v>
      </c>
      <c r="C5" s="35" t="s">
        <v>268</v>
      </c>
      <c r="D5" s="43" t="s">
        <v>28</v>
      </c>
      <c r="E5" s="60"/>
      <c r="F5" s="43"/>
      <c r="G5" s="38">
        <v>21</v>
      </c>
      <c r="H5" s="38">
        <v>22</v>
      </c>
      <c r="I5" s="38">
        <f t="shared" ref="I5:I6" si="0">+H5+G5</f>
        <v>43</v>
      </c>
      <c r="J5" s="39" t="s">
        <v>271</v>
      </c>
      <c r="K5" s="46" t="s">
        <v>136</v>
      </c>
      <c r="L5" s="53" t="s">
        <v>492</v>
      </c>
      <c r="M5" s="99">
        <v>8474095075</v>
      </c>
      <c r="N5" s="41" t="s">
        <v>540</v>
      </c>
      <c r="O5" s="203">
        <v>9508609721</v>
      </c>
      <c r="P5" s="42">
        <v>43437</v>
      </c>
      <c r="Q5" s="43" t="s">
        <v>87</v>
      </c>
      <c r="R5" s="43"/>
      <c r="S5" s="43"/>
      <c r="T5" s="43"/>
    </row>
    <row r="6" spans="1:20" ht="30">
      <c r="A6" s="67">
        <v>2</v>
      </c>
      <c r="B6" s="34" t="s">
        <v>62</v>
      </c>
      <c r="C6" s="35" t="s">
        <v>269</v>
      </c>
      <c r="D6" s="43" t="s">
        <v>28</v>
      </c>
      <c r="E6" s="59"/>
      <c r="F6" s="43"/>
      <c r="G6" s="38">
        <v>18</v>
      </c>
      <c r="H6" s="38">
        <v>22</v>
      </c>
      <c r="I6" s="38">
        <f t="shared" si="0"/>
        <v>40</v>
      </c>
      <c r="J6" s="39" t="s">
        <v>272</v>
      </c>
      <c r="K6" s="40" t="s">
        <v>136</v>
      </c>
      <c r="L6" s="53" t="s">
        <v>493</v>
      </c>
      <c r="M6" s="98">
        <v>8486052801</v>
      </c>
      <c r="N6" s="41" t="s">
        <v>541</v>
      </c>
      <c r="O6" s="203">
        <v>9957783176</v>
      </c>
      <c r="P6" s="42">
        <v>43437</v>
      </c>
      <c r="Q6" s="43" t="s">
        <v>87</v>
      </c>
      <c r="R6" s="43"/>
      <c r="S6" s="43"/>
      <c r="T6" s="43"/>
    </row>
    <row r="7" spans="1:20" ht="24">
      <c r="A7" s="67">
        <v>3</v>
      </c>
      <c r="B7" s="34" t="s">
        <v>62</v>
      </c>
      <c r="C7" s="35" t="s">
        <v>270</v>
      </c>
      <c r="D7" s="43" t="s">
        <v>28</v>
      </c>
      <c r="E7" s="55"/>
      <c r="F7" s="43"/>
      <c r="G7" s="38">
        <v>26</v>
      </c>
      <c r="H7" s="38">
        <v>37</v>
      </c>
      <c r="I7" s="38">
        <v>63</v>
      </c>
      <c r="J7" s="39" t="s">
        <v>273</v>
      </c>
      <c r="K7" s="46" t="s">
        <v>136</v>
      </c>
      <c r="L7" s="53" t="s">
        <v>492</v>
      </c>
      <c r="M7" s="99">
        <v>8474095075</v>
      </c>
      <c r="N7" s="41" t="s">
        <v>542</v>
      </c>
      <c r="O7" s="203">
        <v>9577742035</v>
      </c>
      <c r="P7" s="42">
        <v>43438</v>
      </c>
      <c r="Q7" s="43" t="s">
        <v>110</v>
      </c>
      <c r="R7" s="43"/>
      <c r="S7" s="43"/>
      <c r="T7" s="43"/>
    </row>
    <row r="8" spans="1:20" ht="24">
      <c r="A8" s="67">
        <v>4</v>
      </c>
      <c r="B8" s="34" t="s">
        <v>62</v>
      </c>
      <c r="C8" s="35" t="s">
        <v>274</v>
      </c>
      <c r="D8" s="43" t="s">
        <v>28</v>
      </c>
      <c r="E8" s="55"/>
      <c r="F8" s="43"/>
      <c r="G8" s="38">
        <v>19</v>
      </c>
      <c r="H8" s="38">
        <v>22</v>
      </c>
      <c r="I8" s="38">
        <f>SUBTOTAL(9,G8:H8)</f>
        <v>41</v>
      </c>
      <c r="J8" s="39" t="s">
        <v>275</v>
      </c>
      <c r="K8" s="46" t="s">
        <v>136</v>
      </c>
      <c r="L8" s="53" t="s">
        <v>493</v>
      </c>
      <c r="M8" s="98">
        <v>8486052801</v>
      </c>
      <c r="N8" s="41" t="s">
        <v>543</v>
      </c>
      <c r="O8" s="203">
        <v>9101801757</v>
      </c>
      <c r="P8" s="42">
        <v>43438</v>
      </c>
      <c r="Q8" s="43" t="s">
        <v>110</v>
      </c>
      <c r="R8" s="43"/>
      <c r="S8" s="43"/>
      <c r="T8" s="43"/>
    </row>
    <row r="9" spans="1:20" ht="24">
      <c r="A9" s="67">
        <v>5</v>
      </c>
      <c r="B9" s="34" t="s">
        <v>62</v>
      </c>
      <c r="C9" s="35" t="s">
        <v>276</v>
      </c>
      <c r="D9" s="43" t="s">
        <v>28</v>
      </c>
      <c r="E9" s="60"/>
      <c r="F9" s="43"/>
      <c r="G9" s="38">
        <v>75</v>
      </c>
      <c r="H9" s="38">
        <v>55</v>
      </c>
      <c r="I9" s="38">
        <f t="shared" ref="I9:I19" si="1">+H9+G9</f>
        <v>130</v>
      </c>
      <c r="J9" s="39" t="s">
        <v>277</v>
      </c>
      <c r="K9" s="40" t="s">
        <v>129</v>
      </c>
      <c r="L9" s="53" t="s">
        <v>490</v>
      </c>
      <c r="M9" s="99">
        <v>6000034832</v>
      </c>
      <c r="N9" s="41" t="s">
        <v>548</v>
      </c>
      <c r="O9" s="203">
        <v>9954520824</v>
      </c>
      <c r="P9" s="42">
        <v>43439</v>
      </c>
      <c r="Q9" s="43" t="s">
        <v>88</v>
      </c>
      <c r="R9" s="43"/>
      <c r="S9" s="43"/>
      <c r="T9" s="43"/>
    </row>
    <row r="10" spans="1:20" ht="24">
      <c r="A10" s="67">
        <v>6</v>
      </c>
      <c r="B10" s="34" t="s">
        <v>62</v>
      </c>
      <c r="C10" s="35" t="s">
        <v>278</v>
      </c>
      <c r="D10" s="43" t="s">
        <v>28</v>
      </c>
      <c r="E10" s="55"/>
      <c r="F10" s="43"/>
      <c r="G10" s="38">
        <v>26</v>
      </c>
      <c r="H10" s="38">
        <v>30</v>
      </c>
      <c r="I10" s="38">
        <f t="shared" si="1"/>
        <v>56</v>
      </c>
      <c r="J10" s="39" t="s">
        <v>280</v>
      </c>
      <c r="K10" s="40" t="s">
        <v>129</v>
      </c>
      <c r="L10" s="53" t="s">
        <v>491</v>
      </c>
      <c r="M10" s="99">
        <v>7002195790</v>
      </c>
      <c r="N10" s="41" t="s">
        <v>549</v>
      </c>
      <c r="O10" s="203">
        <v>8721059798</v>
      </c>
      <c r="P10" s="42">
        <v>43440</v>
      </c>
      <c r="Q10" s="43" t="s">
        <v>89</v>
      </c>
      <c r="R10" s="43"/>
      <c r="S10" s="43"/>
      <c r="T10" s="43"/>
    </row>
    <row r="11" spans="1:20" ht="24">
      <c r="A11" s="67">
        <v>7</v>
      </c>
      <c r="B11" s="34" t="s">
        <v>62</v>
      </c>
      <c r="C11" s="35" t="s">
        <v>279</v>
      </c>
      <c r="D11" s="43" t="s">
        <v>28</v>
      </c>
      <c r="E11" s="55"/>
      <c r="F11" s="43"/>
      <c r="G11" s="38">
        <v>32</v>
      </c>
      <c r="H11" s="38">
        <v>31</v>
      </c>
      <c r="I11" s="38">
        <f t="shared" si="1"/>
        <v>63</v>
      </c>
      <c r="J11" s="39" t="s">
        <v>281</v>
      </c>
      <c r="K11" s="40" t="s">
        <v>129</v>
      </c>
      <c r="L11" s="53" t="s">
        <v>490</v>
      </c>
      <c r="M11" s="99">
        <v>6000034832</v>
      </c>
      <c r="N11" s="41" t="s">
        <v>575</v>
      </c>
      <c r="O11" s="203">
        <v>9508483802</v>
      </c>
      <c r="P11" s="42">
        <v>43440</v>
      </c>
      <c r="Q11" s="43" t="s">
        <v>89</v>
      </c>
      <c r="R11" s="43"/>
      <c r="S11" s="43"/>
      <c r="T11" s="43"/>
    </row>
    <row r="12" spans="1:20" ht="24">
      <c r="A12" s="67">
        <v>8</v>
      </c>
      <c r="B12" s="34" t="s">
        <v>62</v>
      </c>
      <c r="C12" s="35" t="s">
        <v>282</v>
      </c>
      <c r="D12" s="43" t="s">
        <v>28</v>
      </c>
      <c r="E12" s="59"/>
      <c r="F12" s="43"/>
      <c r="G12" s="38">
        <v>29</v>
      </c>
      <c r="H12" s="38">
        <v>34</v>
      </c>
      <c r="I12" s="38">
        <f t="shared" si="1"/>
        <v>63</v>
      </c>
      <c r="J12" s="39" t="s">
        <v>283</v>
      </c>
      <c r="K12" s="40" t="s">
        <v>129</v>
      </c>
      <c r="L12" s="53" t="s">
        <v>491</v>
      </c>
      <c r="M12" s="99">
        <v>7002195790</v>
      </c>
      <c r="N12" s="41" t="s">
        <v>537</v>
      </c>
      <c r="O12" s="203">
        <v>8486346202</v>
      </c>
      <c r="P12" s="42">
        <v>43441</v>
      </c>
      <c r="Q12" s="43" t="s">
        <v>90</v>
      </c>
      <c r="R12" s="43"/>
      <c r="S12" s="43"/>
      <c r="T12" s="43"/>
    </row>
    <row r="13" spans="1:20" ht="24">
      <c r="A13" s="67">
        <v>9</v>
      </c>
      <c r="B13" s="34" t="s">
        <v>62</v>
      </c>
      <c r="C13" s="35" t="s">
        <v>284</v>
      </c>
      <c r="D13" s="43" t="s">
        <v>28</v>
      </c>
      <c r="E13" s="60"/>
      <c r="F13" s="43"/>
      <c r="G13" s="38">
        <v>23</v>
      </c>
      <c r="H13" s="38">
        <v>22</v>
      </c>
      <c r="I13" s="38">
        <f t="shared" si="1"/>
        <v>45</v>
      </c>
      <c r="J13" s="39" t="s">
        <v>285</v>
      </c>
      <c r="K13" s="40" t="s">
        <v>129</v>
      </c>
      <c r="L13" s="53" t="s">
        <v>490</v>
      </c>
      <c r="M13" s="99">
        <v>6000034832</v>
      </c>
      <c r="N13" s="41" t="s">
        <v>538</v>
      </c>
      <c r="O13" s="203">
        <v>8723933958</v>
      </c>
      <c r="P13" s="42">
        <v>43441</v>
      </c>
      <c r="Q13" s="43" t="s">
        <v>90</v>
      </c>
      <c r="R13" s="43"/>
      <c r="S13" s="43"/>
      <c r="T13" s="43"/>
    </row>
    <row r="14" spans="1:20" ht="24">
      <c r="A14" s="67">
        <v>10</v>
      </c>
      <c r="B14" s="34" t="s">
        <v>62</v>
      </c>
      <c r="C14" s="35" t="s">
        <v>286</v>
      </c>
      <c r="D14" s="43" t="s">
        <v>28</v>
      </c>
      <c r="E14" s="55"/>
      <c r="F14" s="43"/>
      <c r="G14" s="38">
        <v>20</v>
      </c>
      <c r="H14" s="38">
        <v>24</v>
      </c>
      <c r="I14" s="38">
        <f t="shared" si="1"/>
        <v>44</v>
      </c>
      <c r="J14" s="39" t="s">
        <v>287</v>
      </c>
      <c r="K14" s="40" t="s">
        <v>129</v>
      </c>
      <c r="L14" s="53" t="s">
        <v>491</v>
      </c>
      <c r="M14" s="99">
        <v>7002195790</v>
      </c>
      <c r="N14" s="41" t="s">
        <v>539</v>
      </c>
      <c r="O14" s="203">
        <v>8723927268</v>
      </c>
      <c r="P14" s="42">
        <v>43442</v>
      </c>
      <c r="Q14" s="43" t="s">
        <v>125</v>
      </c>
      <c r="R14" s="43"/>
      <c r="S14" s="43"/>
      <c r="T14" s="43"/>
    </row>
    <row r="15" spans="1:20" ht="24">
      <c r="A15" s="67">
        <v>11</v>
      </c>
      <c r="B15" s="34" t="s">
        <v>62</v>
      </c>
      <c r="C15" s="35" t="s">
        <v>289</v>
      </c>
      <c r="D15" s="43" t="s">
        <v>28</v>
      </c>
      <c r="E15" s="55"/>
      <c r="F15" s="43"/>
      <c r="G15" s="38">
        <v>39</v>
      </c>
      <c r="H15" s="38">
        <v>39</v>
      </c>
      <c r="I15" s="38">
        <f t="shared" si="1"/>
        <v>78</v>
      </c>
      <c r="J15" s="39" t="s">
        <v>290</v>
      </c>
      <c r="K15" s="40" t="s">
        <v>144</v>
      </c>
      <c r="L15" s="53" t="s">
        <v>507</v>
      </c>
      <c r="M15" s="98">
        <v>8638835108</v>
      </c>
      <c r="N15" s="41" t="s">
        <v>576</v>
      </c>
      <c r="O15" s="203">
        <v>9577308283</v>
      </c>
      <c r="P15" s="42">
        <v>43444</v>
      </c>
      <c r="Q15" s="43" t="s">
        <v>87</v>
      </c>
      <c r="R15" s="43"/>
      <c r="S15" s="43"/>
      <c r="T15" s="43"/>
    </row>
    <row r="16" spans="1:20" ht="24">
      <c r="A16" s="67">
        <v>12</v>
      </c>
      <c r="B16" s="34" t="s">
        <v>62</v>
      </c>
      <c r="C16" s="35" t="s">
        <v>288</v>
      </c>
      <c r="D16" s="43" t="s">
        <v>28</v>
      </c>
      <c r="E16" s="59"/>
      <c r="F16" s="43"/>
      <c r="G16" s="38">
        <v>22</v>
      </c>
      <c r="H16" s="38">
        <v>23</v>
      </c>
      <c r="I16" s="38">
        <f t="shared" si="1"/>
        <v>45</v>
      </c>
      <c r="J16" s="39" t="s">
        <v>291</v>
      </c>
      <c r="K16" s="40" t="s">
        <v>144</v>
      </c>
      <c r="L16" s="53" t="s">
        <v>494</v>
      </c>
      <c r="M16" s="99">
        <v>9401806020</v>
      </c>
      <c r="N16" s="41" t="s">
        <v>544</v>
      </c>
      <c r="O16" s="203">
        <v>9678680771</v>
      </c>
      <c r="P16" s="42">
        <v>43445</v>
      </c>
      <c r="Q16" s="43" t="s">
        <v>110</v>
      </c>
      <c r="R16" s="43"/>
      <c r="S16" s="43"/>
      <c r="T16" s="43"/>
    </row>
    <row r="17" spans="1:20" ht="24">
      <c r="A17" s="67">
        <v>13</v>
      </c>
      <c r="B17" s="34" t="s">
        <v>62</v>
      </c>
      <c r="C17" s="35" t="s">
        <v>292</v>
      </c>
      <c r="D17" s="43" t="s">
        <v>28</v>
      </c>
      <c r="E17" s="59"/>
      <c r="F17" s="43"/>
      <c r="G17" s="38">
        <v>22</v>
      </c>
      <c r="H17" s="38">
        <v>19</v>
      </c>
      <c r="I17" s="38">
        <f t="shared" si="1"/>
        <v>41</v>
      </c>
      <c r="J17" s="39" t="s">
        <v>293</v>
      </c>
      <c r="K17" s="40" t="s">
        <v>144</v>
      </c>
      <c r="L17" s="53" t="s">
        <v>518</v>
      </c>
      <c r="M17" s="99">
        <v>9435647856</v>
      </c>
      <c r="N17" s="41" t="s">
        <v>577</v>
      </c>
      <c r="O17" s="203">
        <v>8472914022</v>
      </c>
      <c r="P17" s="42">
        <v>43445</v>
      </c>
      <c r="Q17" s="43" t="s">
        <v>110</v>
      </c>
      <c r="R17" s="43"/>
      <c r="S17" s="43"/>
      <c r="T17" s="43"/>
    </row>
    <row r="18" spans="1:20" ht="24">
      <c r="A18" s="67">
        <v>14</v>
      </c>
      <c r="B18" s="34" t="s">
        <v>62</v>
      </c>
      <c r="C18" s="35" t="s">
        <v>294</v>
      </c>
      <c r="D18" s="43" t="s">
        <v>28</v>
      </c>
      <c r="E18" s="55"/>
      <c r="F18" s="43"/>
      <c r="G18" s="38">
        <v>35</v>
      </c>
      <c r="H18" s="38">
        <v>40</v>
      </c>
      <c r="I18" s="38">
        <f t="shared" si="1"/>
        <v>75</v>
      </c>
      <c r="J18" s="39" t="s">
        <v>296</v>
      </c>
      <c r="K18" s="40" t="s">
        <v>144</v>
      </c>
      <c r="L18" s="53" t="s">
        <v>507</v>
      </c>
      <c r="M18" s="98">
        <v>8638835108</v>
      </c>
      <c r="N18" s="41" t="s">
        <v>578</v>
      </c>
      <c r="O18" s="203">
        <v>9577293767</v>
      </c>
      <c r="P18" s="42">
        <v>43446</v>
      </c>
      <c r="Q18" s="43" t="s">
        <v>88</v>
      </c>
      <c r="R18" s="43"/>
      <c r="S18" s="43"/>
      <c r="T18" s="43"/>
    </row>
    <row r="19" spans="1:20" ht="24">
      <c r="A19" s="67">
        <v>15</v>
      </c>
      <c r="B19" s="34" t="s">
        <v>62</v>
      </c>
      <c r="C19" s="35" t="s">
        <v>295</v>
      </c>
      <c r="D19" s="43" t="s">
        <v>28</v>
      </c>
      <c r="E19" s="64"/>
      <c r="F19" s="43"/>
      <c r="G19" s="38">
        <v>20</v>
      </c>
      <c r="H19" s="38">
        <v>25</v>
      </c>
      <c r="I19" s="38">
        <f t="shared" si="1"/>
        <v>45</v>
      </c>
      <c r="J19" s="39" t="s">
        <v>297</v>
      </c>
      <c r="K19" s="40" t="s">
        <v>144</v>
      </c>
      <c r="L19" s="53" t="s">
        <v>494</v>
      </c>
      <c r="M19" s="99">
        <v>9401806020</v>
      </c>
      <c r="N19" s="41" t="s">
        <v>579</v>
      </c>
      <c r="O19" s="203">
        <v>9613659020</v>
      </c>
      <c r="P19" s="42">
        <v>43446</v>
      </c>
      <c r="Q19" s="43" t="s">
        <v>88</v>
      </c>
      <c r="R19" s="43"/>
      <c r="S19" s="43"/>
      <c r="T19" s="43"/>
    </row>
    <row r="20" spans="1:20" ht="24">
      <c r="A20" s="67">
        <v>16</v>
      </c>
      <c r="B20" s="34" t="s">
        <v>62</v>
      </c>
      <c r="C20" s="35" t="s">
        <v>298</v>
      </c>
      <c r="D20" s="43" t="s">
        <v>28</v>
      </c>
      <c r="E20" s="55"/>
      <c r="F20" s="43"/>
      <c r="G20" s="38">
        <v>20</v>
      </c>
      <c r="H20" s="38">
        <v>20</v>
      </c>
      <c r="I20" s="38">
        <f>+H20+G20</f>
        <v>40</v>
      </c>
      <c r="J20" s="39" t="s">
        <v>300</v>
      </c>
      <c r="K20" s="40" t="s">
        <v>113</v>
      </c>
      <c r="L20" s="53" t="s">
        <v>486</v>
      </c>
      <c r="M20" s="99">
        <v>8638399690</v>
      </c>
      <c r="N20" s="41" t="s">
        <v>533</v>
      </c>
      <c r="O20" s="203">
        <v>9613322570</v>
      </c>
      <c r="P20" s="42">
        <v>43447</v>
      </c>
      <c r="Q20" s="43" t="s">
        <v>89</v>
      </c>
      <c r="R20" s="43"/>
      <c r="S20" s="43"/>
      <c r="T20" s="43"/>
    </row>
    <row r="21" spans="1:20" ht="24">
      <c r="A21" s="67">
        <v>17</v>
      </c>
      <c r="B21" s="34" t="s">
        <v>62</v>
      </c>
      <c r="C21" s="35" t="s">
        <v>299</v>
      </c>
      <c r="D21" s="43" t="s">
        <v>28</v>
      </c>
      <c r="E21" s="60"/>
      <c r="F21" s="43"/>
      <c r="G21" s="38">
        <v>29</v>
      </c>
      <c r="H21" s="38">
        <v>26</v>
      </c>
      <c r="I21" s="38">
        <f t="shared" ref="I21:I30" si="2">+H21+G21</f>
        <v>55</v>
      </c>
      <c r="J21" s="39" t="s">
        <v>301</v>
      </c>
      <c r="K21" s="40" t="s">
        <v>113</v>
      </c>
      <c r="L21" s="53" t="s">
        <v>487</v>
      </c>
      <c r="M21" s="98">
        <v>8723830741</v>
      </c>
      <c r="N21" s="41" t="s">
        <v>534</v>
      </c>
      <c r="O21" s="203">
        <v>8721879944</v>
      </c>
      <c r="P21" s="42">
        <v>43447</v>
      </c>
      <c r="Q21" s="43" t="s">
        <v>89</v>
      </c>
      <c r="R21" s="43"/>
      <c r="S21" s="43"/>
      <c r="T21" s="43"/>
    </row>
    <row r="22" spans="1:20" ht="24">
      <c r="A22" s="67">
        <v>18</v>
      </c>
      <c r="B22" s="34" t="s">
        <v>62</v>
      </c>
      <c r="C22" s="35" t="s">
        <v>607</v>
      </c>
      <c r="D22" s="43" t="s">
        <v>28</v>
      </c>
      <c r="E22" s="60"/>
      <c r="F22" s="43"/>
      <c r="G22" s="38">
        <v>29</v>
      </c>
      <c r="H22" s="38">
        <v>31</v>
      </c>
      <c r="I22" s="38">
        <f t="shared" si="2"/>
        <v>60</v>
      </c>
      <c r="J22" s="39" t="s">
        <v>609</v>
      </c>
      <c r="K22" s="40" t="s">
        <v>610</v>
      </c>
      <c r="L22" s="118" t="s">
        <v>516</v>
      </c>
      <c r="M22" s="204">
        <v>9085842378</v>
      </c>
      <c r="N22" s="41" t="s">
        <v>628</v>
      </c>
      <c r="O22" s="205">
        <v>9678234004</v>
      </c>
      <c r="P22" s="42">
        <v>43448</v>
      </c>
      <c r="Q22" s="43" t="s">
        <v>90</v>
      </c>
      <c r="R22" s="43"/>
      <c r="S22" s="43"/>
      <c r="T22" s="43"/>
    </row>
    <row r="23" spans="1:20" ht="24">
      <c r="A23" s="67">
        <v>19</v>
      </c>
      <c r="B23" s="34" t="s">
        <v>62</v>
      </c>
      <c r="C23" s="35" t="s">
        <v>608</v>
      </c>
      <c r="D23" s="43" t="s">
        <v>28</v>
      </c>
      <c r="E23" s="64"/>
      <c r="F23" s="43"/>
      <c r="G23" s="38">
        <v>11</v>
      </c>
      <c r="H23" s="38">
        <v>9</v>
      </c>
      <c r="I23" s="38">
        <f t="shared" si="2"/>
        <v>20</v>
      </c>
      <c r="J23" s="39" t="s">
        <v>611</v>
      </c>
      <c r="K23" s="40" t="s">
        <v>612</v>
      </c>
      <c r="L23" s="118" t="s">
        <v>627</v>
      </c>
      <c r="M23" s="204">
        <v>9706902750</v>
      </c>
      <c r="N23" s="41" t="s">
        <v>567</v>
      </c>
      <c r="O23" s="205">
        <v>8474831513</v>
      </c>
      <c r="P23" s="42">
        <v>43449</v>
      </c>
      <c r="Q23" s="43" t="s">
        <v>125</v>
      </c>
      <c r="R23" s="43"/>
      <c r="S23" s="43"/>
      <c r="T23" s="43"/>
    </row>
    <row r="24" spans="1:20" ht="30">
      <c r="A24" s="67">
        <v>20</v>
      </c>
      <c r="B24" s="34" t="s">
        <v>62</v>
      </c>
      <c r="C24" s="35" t="s">
        <v>306</v>
      </c>
      <c r="D24" s="43" t="s">
        <v>28</v>
      </c>
      <c r="E24" s="64"/>
      <c r="F24" s="43"/>
      <c r="G24" s="38">
        <v>1</v>
      </c>
      <c r="H24" s="38">
        <v>17</v>
      </c>
      <c r="I24" s="38">
        <f t="shared" si="2"/>
        <v>18</v>
      </c>
      <c r="J24" s="38" t="s">
        <v>308</v>
      </c>
      <c r="K24" s="38" t="s">
        <v>113</v>
      </c>
      <c r="L24" s="53" t="s">
        <v>487</v>
      </c>
      <c r="M24" s="98">
        <v>8723830741</v>
      </c>
      <c r="N24" s="41" t="s">
        <v>580</v>
      </c>
      <c r="O24" s="203">
        <v>9859328513</v>
      </c>
      <c r="P24" s="42">
        <v>43451</v>
      </c>
      <c r="Q24" s="43" t="s">
        <v>87</v>
      </c>
      <c r="R24" s="43"/>
      <c r="S24" s="43"/>
      <c r="T24" s="43"/>
    </row>
    <row r="25" spans="1:20" ht="48">
      <c r="A25" s="67">
        <v>21</v>
      </c>
      <c r="B25" s="34" t="s">
        <v>62</v>
      </c>
      <c r="C25" s="35" t="s">
        <v>307</v>
      </c>
      <c r="D25" s="43" t="s">
        <v>28</v>
      </c>
      <c r="E25" s="54"/>
      <c r="F25" s="43"/>
      <c r="G25" s="38">
        <v>26</v>
      </c>
      <c r="H25" s="38">
        <v>36</v>
      </c>
      <c r="I25" s="38">
        <f t="shared" si="2"/>
        <v>62</v>
      </c>
      <c r="J25" s="39" t="s">
        <v>309</v>
      </c>
      <c r="K25" s="46" t="s">
        <v>113</v>
      </c>
      <c r="L25" s="53" t="s">
        <v>488</v>
      </c>
      <c r="M25" s="98">
        <v>8876615064</v>
      </c>
      <c r="N25" s="41" t="s">
        <v>581</v>
      </c>
      <c r="O25" s="203">
        <v>9859680582</v>
      </c>
      <c r="P25" s="42">
        <v>43451</v>
      </c>
      <c r="Q25" s="43" t="s">
        <v>87</v>
      </c>
      <c r="R25" s="43"/>
      <c r="S25" s="43"/>
      <c r="T25" s="43"/>
    </row>
    <row r="26" spans="1:20" ht="24">
      <c r="A26" s="67">
        <v>22</v>
      </c>
      <c r="B26" s="34" t="s">
        <v>62</v>
      </c>
      <c r="C26" s="35" t="s">
        <v>310</v>
      </c>
      <c r="D26" s="43" t="s">
        <v>28</v>
      </c>
      <c r="E26" s="54"/>
      <c r="F26" s="43"/>
      <c r="G26" s="38">
        <v>18</v>
      </c>
      <c r="H26" s="38">
        <v>22</v>
      </c>
      <c r="I26" s="38">
        <f t="shared" si="2"/>
        <v>40</v>
      </c>
      <c r="J26" s="39" t="s">
        <v>312</v>
      </c>
      <c r="K26" s="40" t="s">
        <v>314</v>
      </c>
      <c r="L26" s="53" t="s">
        <v>486</v>
      </c>
      <c r="M26" s="99">
        <v>8638399690</v>
      </c>
      <c r="N26" s="41" t="s">
        <v>582</v>
      </c>
      <c r="O26" s="206">
        <v>8473061773</v>
      </c>
      <c r="P26" s="42">
        <v>43452</v>
      </c>
      <c r="Q26" s="43" t="s">
        <v>110</v>
      </c>
      <c r="R26" s="43"/>
      <c r="S26" s="43"/>
      <c r="T26" s="43"/>
    </row>
    <row r="27" spans="1:20" ht="24">
      <c r="A27" s="67">
        <v>23</v>
      </c>
      <c r="B27" s="34" t="s">
        <v>62</v>
      </c>
      <c r="C27" s="35" t="s">
        <v>311</v>
      </c>
      <c r="D27" s="43" t="s">
        <v>28</v>
      </c>
      <c r="E27" s="54"/>
      <c r="F27" s="43"/>
      <c r="G27" s="38">
        <v>39</v>
      </c>
      <c r="H27" s="38">
        <v>31</v>
      </c>
      <c r="I27" s="38">
        <f t="shared" si="2"/>
        <v>70</v>
      </c>
      <c r="J27" s="39" t="s">
        <v>313</v>
      </c>
      <c r="K27" s="40" t="s">
        <v>314</v>
      </c>
      <c r="L27" s="53" t="s">
        <v>487</v>
      </c>
      <c r="M27" s="98">
        <v>8723830741</v>
      </c>
      <c r="N27" s="41" t="s">
        <v>583</v>
      </c>
      <c r="O27" s="203">
        <v>9859094295</v>
      </c>
      <c r="P27" s="42">
        <v>43452</v>
      </c>
      <c r="Q27" s="43" t="s">
        <v>110</v>
      </c>
      <c r="R27" s="43"/>
      <c r="S27" s="43"/>
      <c r="T27" s="43"/>
    </row>
    <row r="28" spans="1:20" ht="30">
      <c r="A28" s="67">
        <v>24</v>
      </c>
      <c r="B28" s="34" t="s">
        <v>62</v>
      </c>
      <c r="C28" s="35" t="s">
        <v>315</v>
      </c>
      <c r="D28" s="43" t="s">
        <v>28</v>
      </c>
      <c r="E28" s="64"/>
      <c r="F28" s="43"/>
      <c r="G28" s="38">
        <v>17</v>
      </c>
      <c r="H28" s="38">
        <v>19</v>
      </c>
      <c r="I28" s="38">
        <f t="shared" si="2"/>
        <v>36</v>
      </c>
      <c r="J28" s="38" t="s">
        <v>316</v>
      </c>
      <c r="K28" s="38" t="s">
        <v>113</v>
      </c>
      <c r="L28" s="53" t="s">
        <v>486</v>
      </c>
      <c r="M28" s="99">
        <v>8638399690</v>
      </c>
      <c r="N28" s="41" t="s">
        <v>584</v>
      </c>
      <c r="O28" s="203">
        <v>9859229307</v>
      </c>
      <c r="P28" s="42">
        <v>43453</v>
      </c>
      <c r="Q28" s="43" t="s">
        <v>88</v>
      </c>
      <c r="R28" s="43"/>
      <c r="S28" s="43"/>
      <c r="T28" s="43"/>
    </row>
    <row r="29" spans="1:20" ht="24">
      <c r="A29" s="67">
        <v>25</v>
      </c>
      <c r="B29" s="34" t="s">
        <v>62</v>
      </c>
      <c r="C29" s="35" t="s">
        <v>95</v>
      </c>
      <c r="D29" s="43" t="s">
        <v>28</v>
      </c>
      <c r="E29" s="54"/>
      <c r="F29" s="43"/>
      <c r="G29" s="38">
        <v>36</v>
      </c>
      <c r="H29" s="38">
        <v>39</v>
      </c>
      <c r="I29" s="38">
        <f t="shared" si="2"/>
        <v>75</v>
      </c>
      <c r="J29" s="39" t="s">
        <v>317</v>
      </c>
      <c r="K29" s="40" t="s">
        <v>95</v>
      </c>
      <c r="L29" s="53" t="s">
        <v>484</v>
      </c>
      <c r="M29" s="98">
        <v>8876494972</v>
      </c>
      <c r="N29" s="41" t="s">
        <v>527</v>
      </c>
      <c r="O29" s="203">
        <v>9678890841</v>
      </c>
      <c r="P29" s="42">
        <v>43454</v>
      </c>
      <c r="Q29" s="43" t="s">
        <v>89</v>
      </c>
      <c r="R29" s="43"/>
      <c r="S29" s="43"/>
      <c r="T29" s="43"/>
    </row>
    <row r="30" spans="1:20" ht="24">
      <c r="A30" s="67">
        <v>26</v>
      </c>
      <c r="B30" s="34" t="s">
        <v>62</v>
      </c>
      <c r="C30" s="35" t="s">
        <v>320</v>
      </c>
      <c r="D30" s="43" t="s">
        <v>28</v>
      </c>
      <c r="E30" s="60"/>
      <c r="F30" s="43"/>
      <c r="G30" s="38">
        <v>49</v>
      </c>
      <c r="H30" s="38">
        <v>53</v>
      </c>
      <c r="I30" s="38">
        <f t="shared" si="2"/>
        <v>102</v>
      </c>
      <c r="J30" s="39" t="s">
        <v>321</v>
      </c>
      <c r="K30" s="40" t="s">
        <v>95</v>
      </c>
      <c r="L30" s="53" t="s">
        <v>485</v>
      </c>
      <c r="M30" s="98">
        <v>8876076542</v>
      </c>
      <c r="N30" s="41" t="s">
        <v>528</v>
      </c>
      <c r="O30" s="203">
        <v>8404082664</v>
      </c>
      <c r="P30" s="42">
        <v>43455</v>
      </c>
      <c r="Q30" s="43" t="s">
        <v>90</v>
      </c>
      <c r="R30" s="43"/>
      <c r="S30" s="43"/>
      <c r="T30" s="43"/>
    </row>
    <row r="31" spans="1:20" ht="24">
      <c r="A31" s="67">
        <v>27</v>
      </c>
      <c r="B31" s="34" t="s">
        <v>62</v>
      </c>
      <c r="C31" s="35" t="s">
        <v>318</v>
      </c>
      <c r="D31" s="43" t="s">
        <v>28</v>
      </c>
      <c r="E31" s="60"/>
      <c r="F31" s="43"/>
      <c r="G31" s="38">
        <v>35</v>
      </c>
      <c r="H31" s="38">
        <v>40</v>
      </c>
      <c r="I31" s="38">
        <f t="shared" ref="I31:I37" si="3">+H31+G31</f>
        <v>75</v>
      </c>
      <c r="J31" s="39" t="s">
        <v>319</v>
      </c>
      <c r="K31" s="40" t="s">
        <v>95</v>
      </c>
      <c r="L31" s="53" t="s">
        <v>484</v>
      </c>
      <c r="M31" s="98">
        <v>8876494972</v>
      </c>
      <c r="N31" s="41" t="s">
        <v>529</v>
      </c>
      <c r="O31" s="203">
        <v>8822460962</v>
      </c>
      <c r="P31" s="42">
        <v>43456</v>
      </c>
      <c r="Q31" s="43" t="s">
        <v>125</v>
      </c>
      <c r="R31" s="43"/>
      <c r="S31" s="43"/>
      <c r="T31" s="43"/>
    </row>
    <row r="32" spans="1:20" ht="24">
      <c r="A32" s="67">
        <v>28</v>
      </c>
      <c r="B32" s="34" t="s">
        <v>62</v>
      </c>
      <c r="C32" s="35" t="s">
        <v>322</v>
      </c>
      <c r="D32" s="43" t="s">
        <v>28</v>
      </c>
      <c r="E32" s="55"/>
      <c r="F32" s="43"/>
      <c r="G32" s="38">
        <v>35</v>
      </c>
      <c r="H32" s="38">
        <v>45</v>
      </c>
      <c r="I32" s="38">
        <f t="shared" si="3"/>
        <v>80</v>
      </c>
      <c r="J32" s="39" t="s">
        <v>323</v>
      </c>
      <c r="K32" s="40" t="s">
        <v>95</v>
      </c>
      <c r="L32" s="53" t="s">
        <v>485</v>
      </c>
      <c r="M32" s="98">
        <v>8876076542</v>
      </c>
      <c r="N32" s="41" t="s">
        <v>530</v>
      </c>
      <c r="O32" s="203">
        <v>9127511098</v>
      </c>
      <c r="P32" s="42">
        <v>43458</v>
      </c>
      <c r="Q32" s="43" t="s">
        <v>87</v>
      </c>
      <c r="R32" s="43"/>
      <c r="S32" s="43"/>
      <c r="T32" s="43"/>
    </row>
    <row r="33" spans="1:20" ht="24">
      <c r="A33" s="67">
        <v>29</v>
      </c>
      <c r="B33" s="34" t="s">
        <v>62</v>
      </c>
      <c r="C33" s="35" t="s">
        <v>324</v>
      </c>
      <c r="D33" s="43" t="s">
        <v>28</v>
      </c>
      <c r="E33" s="55"/>
      <c r="F33" s="43"/>
      <c r="G33" s="38">
        <v>33</v>
      </c>
      <c r="H33" s="38">
        <v>38</v>
      </c>
      <c r="I33" s="38">
        <f t="shared" si="3"/>
        <v>71</v>
      </c>
      <c r="J33" s="39" t="s">
        <v>325</v>
      </c>
      <c r="K33" s="40" t="s">
        <v>95</v>
      </c>
      <c r="L33" s="53" t="s">
        <v>484</v>
      </c>
      <c r="M33" s="98">
        <v>8876494972</v>
      </c>
      <c r="N33" s="41" t="s">
        <v>531</v>
      </c>
      <c r="O33" s="203">
        <v>9577189292</v>
      </c>
      <c r="P33" s="42">
        <v>43460</v>
      </c>
      <c r="Q33" s="43" t="s">
        <v>88</v>
      </c>
      <c r="R33" s="43"/>
      <c r="S33" s="43"/>
      <c r="T33" s="43"/>
    </row>
    <row r="34" spans="1:20" ht="24">
      <c r="A34" s="67">
        <v>30</v>
      </c>
      <c r="B34" s="34" t="s">
        <v>62</v>
      </c>
      <c r="C34" s="35" t="s">
        <v>326</v>
      </c>
      <c r="D34" s="43" t="s">
        <v>28</v>
      </c>
      <c r="E34" s="55"/>
      <c r="F34" s="43"/>
      <c r="G34" s="38">
        <v>23</v>
      </c>
      <c r="H34" s="38">
        <v>27</v>
      </c>
      <c r="I34" s="38">
        <f t="shared" si="3"/>
        <v>50</v>
      </c>
      <c r="J34" s="39" t="s">
        <v>327</v>
      </c>
      <c r="K34" s="40" t="s">
        <v>95</v>
      </c>
      <c r="L34" s="53" t="s">
        <v>485</v>
      </c>
      <c r="M34" s="98">
        <v>8876076542</v>
      </c>
      <c r="N34" s="41" t="s">
        <v>532</v>
      </c>
      <c r="O34" s="203">
        <v>7578048665</v>
      </c>
      <c r="P34" s="42">
        <v>43461</v>
      </c>
      <c r="Q34" s="43" t="s">
        <v>89</v>
      </c>
      <c r="R34" s="43"/>
      <c r="S34" s="43"/>
      <c r="T34" s="43"/>
    </row>
    <row r="35" spans="1:20" ht="24">
      <c r="A35" s="67">
        <v>31</v>
      </c>
      <c r="B35" s="34" t="s">
        <v>62</v>
      </c>
      <c r="C35" s="35" t="s">
        <v>328</v>
      </c>
      <c r="D35" s="43" t="s">
        <v>28</v>
      </c>
      <c r="E35" s="55"/>
      <c r="F35" s="43"/>
      <c r="G35" s="38">
        <v>65</v>
      </c>
      <c r="H35" s="38">
        <v>68</v>
      </c>
      <c r="I35" s="38">
        <f t="shared" si="3"/>
        <v>133</v>
      </c>
      <c r="J35" s="39" t="s">
        <v>329</v>
      </c>
      <c r="K35" s="40" t="s">
        <v>95</v>
      </c>
      <c r="L35" s="53" t="s">
        <v>484</v>
      </c>
      <c r="M35" s="98">
        <v>8876494972</v>
      </c>
      <c r="N35" s="41" t="s">
        <v>527</v>
      </c>
      <c r="O35" s="203">
        <v>9678890841</v>
      </c>
      <c r="P35" s="42">
        <v>43462</v>
      </c>
      <c r="Q35" s="43" t="s">
        <v>90</v>
      </c>
      <c r="R35" s="43"/>
      <c r="S35" s="43"/>
      <c r="T35" s="43"/>
    </row>
    <row r="36" spans="1:20" ht="24">
      <c r="A36" s="67">
        <v>32</v>
      </c>
      <c r="B36" s="34" t="s">
        <v>62</v>
      </c>
      <c r="C36" s="35" t="s">
        <v>330</v>
      </c>
      <c r="D36" s="43" t="s">
        <v>28</v>
      </c>
      <c r="E36" s="55"/>
      <c r="F36" s="43"/>
      <c r="G36" s="38">
        <v>26</v>
      </c>
      <c r="H36" s="38">
        <v>32</v>
      </c>
      <c r="I36" s="38">
        <f t="shared" si="3"/>
        <v>58</v>
      </c>
      <c r="J36" s="39" t="s">
        <v>329</v>
      </c>
      <c r="K36" s="40" t="s">
        <v>95</v>
      </c>
      <c r="L36" s="53" t="s">
        <v>485</v>
      </c>
      <c r="M36" s="98">
        <v>8876076542</v>
      </c>
      <c r="N36" s="41" t="s">
        <v>528</v>
      </c>
      <c r="O36" s="203">
        <v>8404082664</v>
      </c>
      <c r="P36" s="42">
        <v>43463</v>
      </c>
      <c r="Q36" s="43" t="s">
        <v>125</v>
      </c>
      <c r="R36" s="43"/>
      <c r="S36" s="43"/>
      <c r="T36" s="43"/>
    </row>
    <row r="37" spans="1:20" ht="30.75">
      <c r="A37" s="67">
        <v>33</v>
      </c>
      <c r="B37" s="34" t="s">
        <v>62</v>
      </c>
      <c r="C37" s="35" t="s">
        <v>331</v>
      </c>
      <c r="D37" s="43" t="s">
        <v>28</v>
      </c>
      <c r="E37" s="55"/>
      <c r="F37" s="43"/>
      <c r="G37" s="38">
        <v>35</v>
      </c>
      <c r="H37" s="38">
        <v>45</v>
      </c>
      <c r="I37" s="38">
        <f t="shared" si="3"/>
        <v>80</v>
      </c>
      <c r="J37" s="39" t="s">
        <v>332</v>
      </c>
      <c r="K37" s="40" t="s">
        <v>333</v>
      </c>
      <c r="L37" s="53" t="s">
        <v>519</v>
      </c>
      <c r="M37" s="99">
        <v>8721813677</v>
      </c>
      <c r="N37" s="62" t="s">
        <v>585</v>
      </c>
      <c r="O37" s="203">
        <v>8753836271</v>
      </c>
      <c r="P37" s="42">
        <v>43465</v>
      </c>
      <c r="Q37" s="43" t="s">
        <v>87</v>
      </c>
      <c r="R37" s="43"/>
      <c r="S37" s="43"/>
      <c r="T37" s="43"/>
    </row>
    <row r="38" spans="1:20">
      <c r="A38" s="67">
        <v>34</v>
      </c>
      <c r="B38" s="34"/>
      <c r="C38" s="35"/>
      <c r="D38" s="43"/>
      <c r="E38" s="55"/>
      <c r="F38" s="43"/>
      <c r="G38" s="38"/>
      <c r="H38" s="38"/>
      <c r="I38" s="38"/>
      <c r="J38" s="39"/>
      <c r="K38" s="79"/>
      <c r="L38" s="41"/>
      <c r="M38" s="41"/>
      <c r="N38" s="41"/>
      <c r="O38" s="203"/>
      <c r="P38" s="42"/>
      <c r="Q38" s="43"/>
      <c r="R38" s="43"/>
      <c r="S38" s="43"/>
      <c r="T38" s="43"/>
    </row>
    <row r="39" spans="1:20" ht="36">
      <c r="A39" s="67">
        <v>35</v>
      </c>
      <c r="B39" s="34" t="s">
        <v>63</v>
      </c>
      <c r="C39" s="35" t="s">
        <v>334</v>
      </c>
      <c r="D39" s="43" t="s">
        <v>28</v>
      </c>
      <c r="E39" s="55"/>
      <c r="F39" s="43"/>
      <c r="G39" s="38">
        <v>20</v>
      </c>
      <c r="H39" s="38">
        <v>21</v>
      </c>
      <c r="I39" s="38">
        <f t="shared" ref="I39:I60" si="4">+H39+G39</f>
        <v>41</v>
      </c>
      <c r="J39" s="39" t="s">
        <v>336</v>
      </c>
      <c r="K39" s="40" t="s">
        <v>338</v>
      </c>
      <c r="L39" s="53" t="s">
        <v>520</v>
      </c>
      <c r="M39" s="98">
        <v>9435647856</v>
      </c>
      <c r="N39" s="41" t="s">
        <v>586</v>
      </c>
      <c r="O39" s="203">
        <v>7086419617</v>
      </c>
      <c r="P39" s="42">
        <v>43437</v>
      </c>
      <c r="Q39" s="43" t="s">
        <v>87</v>
      </c>
      <c r="R39" s="43"/>
      <c r="S39" s="43"/>
      <c r="T39" s="43"/>
    </row>
    <row r="40" spans="1:20" ht="24">
      <c r="A40" s="67">
        <v>36</v>
      </c>
      <c r="B40" s="34" t="s">
        <v>63</v>
      </c>
      <c r="C40" s="35" t="s">
        <v>335</v>
      </c>
      <c r="D40" s="43" t="s">
        <v>28</v>
      </c>
      <c r="E40" s="55"/>
      <c r="F40" s="43"/>
      <c r="G40" s="38">
        <v>13</v>
      </c>
      <c r="H40" s="38">
        <v>7</v>
      </c>
      <c r="I40" s="38">
        <f t="shared" si="4"/>
        <v>20</v>
      </c>
      <c r="J40" s="39" t="s">
        <v>337</v>
      </c>
      <c r="K40" s="40" t="s">
        <v>338</v>
      </c>
      <c r="L40" s="53" t="s">
        <v>521</v>
      </c>
      <c r="M40" s="99">
        <v>9613960644</v>
      </c>
      <c r="N40" s="41" t="s">
        <v>587</v>
      </c>
      <c r="O40" s="203">
        <v>9508915076</v>
      </c>
      <c r="P40" s="42">
        <v>43437</v>
      </c>
      <c r="Q40" s="43" t="s">
        <v>87</v>
      </c>
      <c r="R40" s="43"/>
      <c r="S40" s="43"/>
      <c r="T40" s="43"/>
    </row>
    <row r="41" spans="1:20" ht="24">
      <c r="A41" s="67">
        <v>37</v>
      </c>
      <c r="B41" s="34" t="s">
        <v>63</v>
      </c>
      <c r="C41" s="35" t="s">
        <v>339</v>
      </c>
      <c r="D41" s="43" t="s">
        <v>28</v>
      </c>
      <c r="E41" s="55"/>
      <c r="F41" s="43"/>
      <c r="G41" s="38">
        <v>16</v>
      </c>
      <c r="H41" s="38">
        <v>13</v>
      </c>
      <c r="I41" s="38">
        <f t="shared" si="4"/>
        <v>29</v>
      </c>
      <c r="J41" s="39" t="s">
        <v>341</v>
      </c>
      <c r="K41" s="40" t="s">
        <v>338</v>
      </c>
      <c r="L41" s="53" t="s">
        <v>520</v>
      </c>
      <c r="M41" s="98">
        <v>9435647856</v>
      </c>
      <c r="N41" s="41" t="s">
        <v>588</v>
      </c>
      <c r="O41" s="203">
        <v>9859292735</v>
      </c>
      <c r="P41" s="42">
        <v>43438</v>
      </c>
      <c r="Q41" s="43" t="s">
        <v>110</v>
      </c>
      <c r="R41" s="43"/>
      <c r="S41" s="43"/>
      <c r="T41" s="43"/>
    </row>
    <row r="42" spans="1:20" ht="24">
      <c r="A42" s="67">
        <v>38</v>
      </c>
      <c r="B42" s="34" t="s">
        <v>63</v>
      </c>
      <c r="C42" s="35" t="s">
        <v>340</v>
      </c>
      <c r="D42" s="43" t="s">
        <v>28</v>
      </c>
      <c r="E42" s="55"/>
      <c r="F42" s="43"/>
      <c r="G42" s="38">
        <v>22</v>
      </c>
      <c r="H42" s="38">
        <v>8</v>
      </c>
      <c r="I42" s="38">
        <f t="shared" si="4"/>
        <v>30</v>
      </c>
      <c r="J42" s="39" t="s">
        <v>342</v>
      </c>
      <c r="K42" s="40" t="s">
        <v>338</v>
      </c>
      <c r="L42" s="53" t="s">
        <v>521</v>
      </c>
      <c r="M42" s="99">
        <v>9613960644</v>
      </c>
      <c r="N42" s="41" t="s">
        <v>589</v>
      </c>
      <c r="O42" s="203">
        <v>8486792433</v>
      </c>
      <c r="P42" s="42">
        <v>43438</v>
      </c>
      <c r="Q42" s="43" t="s">
        <v>110</v>
      </c>
      <c r="R42" s="43"/>
      <c r="S42" s="43"/>
      <c r="T42" s="43"/>
    </row>
    <row r="43" spans="1:20" ht="24">
      <c r="A43" s="67">
        <v>39</v>
      </c>
      <c r="B43" s="34" t="s">
        <v>63</v>
      </c>
      <c r="C43" s="35" t="s">
        <v>343</v>
      </c>
      <c r="D43" s="43" t="s">
        <v>28</v>
      </c>
      <c r="E43" s="55"/>
      <c r="F43" s="43"/>
      <c r="G43" s="38">
        <v>22</v>
      </c>
      <c r="H43" s="38">
        <v>15</v>
      </c>
      <c r="I43" s="38">
        <f t="shared" si="4"/>
        <v>37</v>
      </c>
      <c r="J43" s="39" t="s">
        <v>345</v>
      </c>
      <c r="K43" s="40" t="s">
        <v>338</v>
      </c>
      <c r="L43" s="53" t="s">
        <v>520</v>
      </c>
      <c r="M43" s="98">
        <v>9435647856</v>
      </c>
      <c r="N43" s="41" t="s">
        <v>586</v>
      </c>
      <c r="O43" s="203">
        <v>7086419617</v>
      </c>
      <c r="P43" s="42">
        <v>43439</v>
      </c>
      <c r="Q43" s="43" t="s">
        <v>88</v>
      </c>
      <c r="R43" s="43"/>
      <c r="S43" s="43"/>
      <c r="T43" s="43"/>
    </row>
    <row r="44" spans="1:20" ht="24">
      <c r="A44" s="67">
        <v>40</v>
      </c>
      <c r="B44" s="34" t="s">
        <v>63</v>
      </c>
      <c r="C44" s="35" t="s">
        <v>344</v>
      </c>
      <c r="D44" s="43" t="s">
        <v>28</v>
      </c>
      <c r="E44" s="55"/>
      <c r="F44" s="43"/>
      <c r="G44" s="38">
        <v>12</v>
      </c>
      <c r="H44" s="38">
        <v>13</v>
      </c>
      <c r="I44" s="38">
        <f t="shared" si="4"/>
        <v>25</v>
      </c>
      <c r="J44" s="39" t="s">
        <v>346</v>
      </c>
      <c r="K44" s="40" t="s">
        <v>338</v>
      </c>
      <c r="L44" s="53" t="s">
        <v>521</v>
      </c>
      <c r="M44" s="99">
        <v>9613960644</v>
      </c>
      <c r="N44" s="41" t="s">
        <v>587</v>
      </c>
      <c r="O44" s="203">
        <v>9508915076</v>
      </c>
      <c r="P44" s="42">
        <v>43439</v>
      </c>
      <c r="Q44" s="43" t="s">
        <v>88</v>
      </c>
      <c r="R44" s="43"/>
      <c r="S44" s="43"/>
      <c r="T44" s="43"/>
    </row>
    <row r="45" spans="1:20" ht="24">
      <c r="A45" s="67">
        <v>41</v>
      </c>
      <c r="B45" s="34" t="s">
        <v>63</v>
      </c>
      <c r="C45" s="35" t="s">
        <v>347</v>
      </c>
      <c r="D45" s="43" t="s">
        <v>28</v>
      </c>
      <c r="E45" s="55"/>
      <c r="F45" s="43"/>
      <c r="G45" s="38">
        <v>29</v>
      </c>
      <c r="H45" s="38">
        <v>30</v>
      </c>
      <c r="I45" s="38">
        <f t="shared" si="4"/>
        <v>59</v>
      </c>
      <c r="J45" s="39" t="s">
        <v>348</v>
      </c>
      <c r="K45" s="40" t="s">
        <v>338</v>
      </c>
      <c r="L45" s="53" t="s">
        <v>521</v>
      </c>
      <c r="M45" s="99">
        <v>9613960644</v>
      </c>
      <c r="N45" s="41" t="s">
        <v>588</v>
      </c>
      <c r="O45" s="203">
        <v>9859292735</v>
      </c>
      <c r="P45" s="42">
        <v>43440</v>
      </c>
      <c r="Q45" s="43" t="s">
        <v>89</v>
      </c>
      <c r="R45" s="43"/>
      <c r="S45" s="43"/>
      <c r="T45" s="43"/>
    </row>
    <row r="46" spans="1:20" ht="24">
      <c r="A46" s="67">
        <v>42</v>
      </c>
      <c r="B46" s="34" t="s">
        <v>63</v>
      </c>
      <c r="C46" s="35" t="s">
        <v>349</v>
      </c>
      <c r="D46" s="43" t="s">
        <v>28</v>
      </c>
      <c r="E46" s="55"/>
      <c r="F46" s="43"/>
      <c r="G46" s="38">
        <v>19</v>
      </c>
      <c r="H46" s="38">
        <v>14</v>
      </c>
      <c r="I46" s="38">
        <f t="shared" si="4"/>
        <v>33</v>
      </c>
      <c r="J46" s="39" t="s">
        <v>352</v>
      </c>
      <c r="K46" s="40" t="s">
        <v>234</v>
      </c>
      <c r="L46" s="53" t="s">
        <v>508</v>
      </c>
      <c r="M46" s="99">
        <v>9854611197</v>
      </c>
      <c r="N46" s="41" t="s">
        <v>562</v>
      </c>
      <c r="O46" s="203">
        <v>9508852768</v>
      </c>
      <c r="P46" s="42">
        <v>43441</v>
      </c>
      <c r="Q46" s="43" t="s">
        <v>90</v>
      </c>
      <c r="R46" s="43"/>
      <c r="S46" s="43"/>
      <c r="T46" s="43"/>
    </row>
    <row r="47" spans="1:20" ht="24">
      <c r="A47" s="67">
        <v>43</v>
      </c>
      <c r="B47" s="34" t="s">
        <v>63</v>
      </c>
      <c r="C47" s="35" t="s">
        <v>350</v>
      </c>
      <c r="D47" s="43" t="s">
        <v>28</v>
      </c>
      <c r="E47" s="55"/>
      <c r="F47" s="43"/>
      <c r="G47" s="38">
        <v>16</v>
      </c>
      <c r="H47" s="38">
        <v>13</v>
      </c>
      <c r="I47" s="38">
        <f t="shared" si="4"/>
        <v>29</v>
      </c>
      <c r="J47" s="39" t="s">
        <v>353</v>
      </c>
      <c r="K47" s="40" t="s">
        <v>234</v>
      </c>
      <c r="L47" s="53" t="s">
        <v>517</v>
      </c>
      <c r="M47" s="99">
        <v>8638284790</v>
      </c>
      <c r="N47" s="41" t="s">
        <v>568</v>
      </c>
      <c r="O47" s="203">
        <v>9706341540</v>
      </c>
      <c r="P47" s="42">
        <v>43441</v>
      </c>
      <c r="Q47" s="43" t="s">
        <v>90</v>
      </c>
      <c r="R47" s="43"/>
      <c r="S47" s="43"/>
      <c r="T47" s="43"/>
    </row>
    <row r="48" spans="1:20" ht="24">
      <c r="A48" s="67">
        <v>44</v>
      </c>
      <c r="B48" s="34" t="s">
        <v>63</v>
      </c>
      <c r="C48" s="35" t="s">
        <v>351</v>
      </c>
      <c r="D48" s="43" t="s">
        <v>28</v>
      </c>
      <c r="E48" s="55"/>
      <c r="F48" s="43"/>
      <c r="G48" s="38">
        <v>27</v>
      </c>
      <c r="H48" s="38">
        <v>28</v>
      </c>
      <c r="I48" s="38">
        <f t="shared" si="4"/>
        <v>55</v>
      </c>
      <c r="J48" s="39" t="s">
        <v>354</v>
      </c>
      <c r="K48" s="40" t="s">
        <v>234</v>
      </c>
      <c r="L48" s="53" t="s">
        <v>508</v>
      </c>
      <c r="M48" s="99">
        <v>9854611197</v>
      </c>
      <c r="N48" s="41" t="s">
        <v>574</v>
      </c>
      <c r="O48" s="203">
        <v>8486487050</v>
      </c>
      <c r="P48" s="42">
        <v>43441</v>
      </c>
      <c r="Q48" s="43" t="s">
        <v>90</v>
      </c>
      <c r="R48" s="43"/>
      <c r="S48" s="43"/>
      <c r="T48" s="43"/>
    </row>
    <row r="49" spans="1:20" ht="24">
      <c r="A49" s="67">
        <v>45</v>
      </c>
      <c r="B49" s="34" t="s">
        <v>63</v>
      </c>
      <c r="C49" s="35" t="s">
        <v>355</v>
      </c>
      <c r="D49" s="43" t="s">
        <v>28</v>
      </c>
      <c r="E49" s="55"/>
      <c r="F49" s="43"/>
      <c r="G49" s="38">
        <v>12</v>
      </c>
      <c r="H49" s="38">
        <v>18</v>
      </c>
      <c r="I49" s="38">
        <f t="shared" si="4"/>
        <v>30</v>
      </c>
      <c r="J49" s="39" t="s">
        <v>357</v>
      </c>
      <c r="K49" s="40" t="s">
        <v>234</v>
      </c>
      <c r="L49" s="53" t="s">
        <v>517</v>
      </c>
      <c r="M49" s="99">
        <v>8638284790</v>
      </c>
      <c r="N49" s="41" t="s">
        <v>590</v>
      </c>
      <c r="O49" s="203">
        <v>9706287909</v>
      </c>
      <c r="P49" s="42">
        <v>43442</v>
      </c>
      <c r="Q49" s="43" t="s">
        <v>125</v>
      </c>
      <c r="R49" s="43"/>
      <c r="S49" s="43"/>
      <c r="T49" s="43"/>
    </row>
    <row r="50" spans="1:20" ht="24">
      <c r="A50" s="67">
        <v>46</v>
      </c>
      <c r="B50" s="34" t="s">
        <v>63</v>
      </c>
      <c r="C50" s="35" t="s">
        <v>356</v>
      </c>
      <c r="D50" s="43" t="s">
        <v>28</v>
      </c>
      <c r="E50" s="55"/>
      <c r="F50" s="43"/>
      <c r="G50" s="38">
        <v>20</v>
      </c>
      <c r="H50" s="38">
        <v>15</v>
      </c>
      <c r="I50" s="38">
        <f t="shared" si="4"/>
        <v>35</v>
      </c>
      <c r="J50" s="39" t="s">
        <v>358</v>
      </c>
      <c r="K50" s="40" t="s">
        <v>234</v>
      </c>
      <c r="L50" s="53" t="s">
        <v>508</v>
      </c>
      <c r="M50" s="99">
        <v>9854611197</v>
      </c>
      <c r="N50" s="41" t="s">
        <v>562</v>
      </c>
      <c r="O50" s="203">
        <v>9508852768</v>
      </c>
      <c r="P50" s="42">
        <v>43442</v>
      </c>
      <c r="Q50" s="43" t="s">
        <v>125</v>
      </c>
      <c r="R50" s="43"/>
      <c r="S50" s="43"/>
      <c r="T50" s="43"/>
    </row>
    <row r="51" spans="1:20" ht="24">
      <c r="A51" s="67">
        <v>47</v>
      </c>
      <c r="B51" s="34" t="s">
        <v>63</v>
      </c>
      <c r="C51" s="35" t="s">
        <v>359</v>
      </c>
      <c r="D51" s="43" t="s">
        <v>28</v>
      </c>
      <c r="E51" s="55"/>
      <c r="F51" s="43"/>
      <c r="G51" s="38">
        <v>15</v>
      </c>
      <c r="H51" s="38">
        <v>18</v>
      </c>
      <c r="I51" s="38">
        <f t="shared" si="4"/>
        <v>33</v>
      </c>
      <c r="J51" s="39" t="s">
        <v>362</v>
      </c>
      <c r="K51" s="40" t="s">
        <v>234</v>
      </c>
      <c r="L51" s="53" t="s">
        <v>517</v>
      </c>
      <c r="M51" s="99">
        <v>8638284790</v>
      </c>
      <c r="N51" s="41" t="s">
        <v>568</v>
      </c>
      <c r="O51" s="203">
        <v>9706341540</v>
      </c>
      <c r="P51" s="42">
        <v>43444</v>
      </c>
      <c r="Q51" s="43" t="s">
        <v>87</v>
      </c>
      <c r="R51" s="43"/>
      <c r="S51" s="43"/>
      <c r="T51" s="43"/>
    </row>
    <row r="52" spans="1:20" ht="30">
      <c r="A52" s="67">
        <v>48</v>
      </c>
      <c r="B52" s="34" t="s">
        <v>63</v>
      </c>
      <c r="C52" s="35" t="s">
        <v>360</v>
      </c>
      <c r="D52" s="43" t="s">
        <v>28</v>
      </c>
      <c r="E52" s="55"/>
      <c r="F52" s="43"/>
      <c r="G52" s="38">
        <v>11</v>
      </c>
      <c r="H52" s="38">
        <v>10</v>
      </c>
      <c r="I52" s="38">
        <f t="shared" si="4"/>
        <v>21</v>
      </c>
      <c r="J52" s="38" t="s">
        <v>363</v>
      </c>
      <c r="K52" s="38" t="s">
        <v>234</v>
      </c>
      <c r="L52" s="53" t="s">
        <v>508</v>
      </c>
      <c r="M52" s="99">
        <v>9854611197</v>
      </c>
      <c r="N52" s="41" t="s">
        <v>574</v>
      </c>
      <c r="O52" s="203">
        <v>8486487050</v>
      </c>
      <c r="P52" s="42">
        <v>43444</v>
      </c>
      <c r="Q52" s="43" t="s">
        <v>87</v>
      </c>
      <c r="R52" s="43"/>
      <c r="S52" s="43"/>
      <c r="T52" s="43"/>
    </row>
    <row r="53" spans="1:20" ht="24">
      <c r="A53" s="67">
        <v>49</v>
      </c>
      <c r="B53" s="34" t="s">
        <v>63</v>
      </c>
      <c r="C53" s="35" t="s">
        <v>361</v>
      </c>
      <c r="D53" s="43" t="s">
        <v>28</v>
      </c>
      <c r="E53" s="55"/>
      <c r="F53" s="43"/>
      <c r="G53" s="38">
        <v>10</v>
      </c>
      <c r="H53" s="38">
        <v>11</v>
      </c>
      <c r="I53" s="38">
        <f t="shared" si="4"/>
        <v>21</v>
      </c>
      <c r="J53" s="39" t="s">
        <v>364</v>
      </c>
      <c r="K53" s="40" t="s">
        <v>234</v>
      </c>
      <c r="L53" s="53" t="s">
        <v>517</v>
      </c>
      <c r="M53" s="99">
        <v>8638284790</v>
      </c>
      <c r="N53" s="41" t="s">
        <v>590</v>
      </c>
      <c r="O53" s="203">
        <v>9706287909</v>
      </c>
      <c r="P53" s="42">
        <v>43444</v>
      </c>
      <c r="Q53" s="43" t="s">
        <v>87</v>
      </c>
      <c r="R53" s="43"/>
      <c r="S53" s="43"/>
      <c r="T53" s="43"/>
    </row>
    <row r="54" spans="1:20" ht="24">
      <c r="A54" s="67">
        <v>50</v>
      </c>
      <c r="B54" s="34" t="s">
        <v>63</v>
      </c>
      <c r="C54" s="35" t="s">
        <v>365</v>
      </c>
      <c r="D54" s="43" t="s">
        <v>28</v>
      </c>
      <c r="E54" s="55"/>
      <c r="F54" s="43"/>
      <c r="G54" s="38">
        <v>15</v>
      </c>
      <c r="H54" s="38">
        <v>19</v>
      </c>
      <c r="I54" s="38">
        <f t="shared" si="4"/>
        <v>34</v>
      </c>
      <c r="J54" s="39" t="s">
        <v>367</v>
      </c>
      <c r="K54" s="40" t="s">
        <v>234</v>
      </c>
      <c r="L54" s="53" t="s">
        <v>508</v>
      </c>
      <c r="M54" s="99">
        <v>9854611197</v>
      </c>
      <c r="N54" s="41" t="s">
        <v>562</v>
      </c>
      <c r="O54" s="203">
        <v>9508852768</v>
      </c>
      <c r="P54" s="42">
        <v>43445</v>
      </c>
      <c r="Q54" s="43" t="s">
        <v>110</v>
      </c>
      <c r="R54" s="43"/>
      <c r="S54" s="43"/>
      <c r="T54" s="43"/>
    </row>
    <row r="55" spans="1:20" ht="24">
      <c r="A55" s="67">
        <v>51</v>
      </c>
      <c r="B55" s="34" t="s">
        <v>63</v>
      </c>
      <c r="C55" s="35" t="s">
        <v>366</v>
      </c>
      <c r="D55" s="43" t="s">
        <v>28</v>
      </c>
      <c r="E55" s="55"/>
      <c r="F55" s="43"/>
      <c r="G55" s="38">
        <v>10</v>
      </c>
      <c r="H55" s="38">
        <v>12</v>
      </c>
      <c r="I55" s="38">
        <f t="shared" si="4"/>
        <v>22</v>
      </c>
      <c r="J55" s="39" t="s">
        <v>368</v>
      </c>
      <c r="K55" s="40" t="s">
        <v>234</v>
      </c>
      <c r="L55" s="53" t="s">
        <v>517</v>
      </c>
      <c r="M55" s="99">
        <v>8638284790</v>
      </c>
      <c r="N55" s="41" t="s">
        <v>568</v>
      </c>
      <c r="O55" s="203">
        <v>9706341540</v>
      </c>
      <c r="P55" s="42">
        <v>43445</v>
      </c>
      <c r="Q55" s="43" t="s">
        <v>110</v>
      </c>
      <c r="R55" s="43"/>
      <c r="S55" s="43"/>
      <c r="T55" s="43"/>
    </row>
    <row r="56" spans="1:20" ht="24">
      <c r="A56" s="67">
        <v>52</v>
      </c>
      <c r="B56" s="34" t="s">
        <v>63</v>
      </c>
      <c r="C56" s="35" t="s">
        <v>369</v>
      </c>
      <c r="D56" s="43" t="s">
        <v>28</v>
      </c>
      <c r="E56" s="55"/>
      <c r="F56" s="43"/>
      <c r="G56" s="38">
        <v>19</v>
      </c>
      <c r="H56" s="38">
        <v>14</v>
      </c>
      <c r="I56" s="38">
        <f t="shared" si="4"/>
        <v>33</v>
      </c>
      <c r="J56" s="39" t="s">
        <v>371</v>
      </c>
      <c r="K56" s="40" t="s">
        <v>234</v>
      </c>
      <c r="L56" s="53" t="s">
        <v>508</v>
      </c>
      <c r="M56" s="99">
        <v>9854611197</v>
      </c>
      <c r="N56" s="41" t="s">
        <v>574</v>
      </c>
      <c r="O56" s="203">
        <v>8486487050</v>
      </c>
      <c r="P56" s="42">
        <v>43446</v>
      </c>
      <c r="Q56" s="43" t="s">
        <v>88</v>
      </c>
      <c r="R56" s="43"/>
      <c r="S56" s="43"/>
      <c r="T56" s="43"/>
    </row>
    <row r="57" spans="1:20" ht="24">
      <c r="A57" s="67">
        <v>53</v>
      </c>
      <c r="B57" s="34" t="s">
        <v>63</v>
      </c>
      <c r="C57" s="35" t="s">
        <v>370</v>
      </c>
      <c r="D57" s="43" t="s">
        <v>28</v>
      </c>
      <c r="E57" s="55"/>
      <c r="F57" s="43"/>
      <c r="G57" s="38">
        <v>19</v>
      </c>
      <c r="H57" s="38">
        <v>21</v>
      </c>
      <c r="I57" s="38">
        <f t="shared" si="4"/>
        <v>40</v>
      </c>
      <c r="J57" s="39" t="s">
        <v>372</v>
      </c>
      <c r="K57" s="40" t="s">
        <v>234</v>
      </c>
      <c r="L57" s="53" t="s">
        <v>517</v>
      </c>
      <c r="M57" s="99">
        <v>8638284790</v>
      </c>
      <c r="N57" s="41" t="s">
        <v>590</v>
      </c>
      <c r="O57" s="203">
        <v>9706287909</v>
      </c>
      <c r="P57" s="42">
        <v>43446</v>
      </c>
      <c r="Q57" s="43" t="s">
        <v>88</v>
      </c>
      <c r="R57" s="43"/>
      <c r="S57" s="43"/>
      <c r="T57" s="43"/>
    </row>
    <row r="58" spans="1:20" ht="24">
      <c r="A58" s="67">
        <v>54</v>
      </c>
      <c r="B58" s="34" t="s">
        <v>63</v>
      </c>
      <c r="C58" s="35" t="s">
        <v>373</v>
      </c>
      <c r="D58" s="43" t="s">
        <v>28</v>
      </c>
      <c r="E58" s="55"/>
      <c r="F58" s="43"/>
      <c r="G58" s="38">
        <v>22</v>
      </c>
      <c r="H58" s="38">
        <v>34</v>
      </c>
      <c r="I58" s="38">
        <f t="shared" si="4"/>
        <v>56</v>
      </c>
      <c r="J58" s="39" t="s">
        <v>374</v>
      </c>
      <c r="K58" s="40" t="s">
        <v>375</v>
      </c>
      <c r="L58" s="53" t="s">
        <v>501</v>
      </c>
      <c r="M58" s="99">
        <v>9864812945</v>
      </c>
      <c r="N58" s="41" t="s">
        <v>591</v>
      </c>
      <c r="O58" s="203">
        <v>7086983057</v>
      </c>
      <c r="P58" s="42">
        <v>43447</v>
      </c>
      <c r="Q58" s="43" t="s">
        <v>89</v>
      </c>
      <c r="R58" s="43"/>
      <c r="S58" s="43"/>
      <c r="T58" s="43"/>
    </row>
    <row r="59" spans="1:20" ht="24">
      <c r="A59" s="67">
        <v>55</v>
      </c>
      <c r="B59" s="34" t="s">
        <v>63</v>
      </c>
      <c r="C59" s="35" t="s">
        <v>613</v>
      </c>
      <c r="D59" s="43" t="s">
        <v>28</v>
      </c>
      <c r="E59" s="55"/>
      <c r="F59" s="43"/>
      <c r="G59" s="38">
        <v>42</v>
      </c>
      <c r="H59" s="38">
        <v>37</v>
      </c>
      <c r="I59" s="38">
        <f t="shared" si="4"/>
        <v>79</v>
      </c>
      <c r="J59" s="39" t="s">
        <v>614</v>
      </c>
      <c r="K59" s="40" t="s">
        <v>615</v>
      </c>
      <c r="L59" s="53"/>
      <c r="M59" s="99"/>
      <c r="N59" s="41"/>
      <c r="O59" s="203"/>
      <c r="P59" s="42">
        <v>43448</v>
      </c>
      <c r="Q59" s="43" t="s">
        <v>90</v>
      </c>
      <c r="R59" s="43"/>
      <c r="S59" s="43"/>
      <c r="T59" s="43"/>
    </row>
    <row r="60" spans="1:20" ht="24">
      <c r="A60" s="67">
        <v>56</v>
      </c>
      <c r="B60" s="34" t="s">
        <v>63</v>
      </c>
      <c r="C60" s="35" t="s">
        <v>616</v>
      </c>
      <c r="D60" s="43" t="s">
        <v>28</v>
      </c>
      <c r="E60" s="55"/>
      <c r="F60" s="43"/>
      <c r="G60" s="38">
        <v>17</v>
      </c>
      <c r="H60" s="38">
        <v>13</v>
      </c>
      <c r="I60" s="38">
        <f t="shared" si="4"/>
        <v>30</v>
      </c>
      <c r="J60" s="39" t="s">
        <v>617</v>
      </c>
      <c r="K60" s="40" t="s">
        <v>615</v>
      </c>
      <c r="L60" s="53"/>
      <c r="M60" s="99"/>
      <c r="N60" s="41"/>
      <c r="O60" s="203"/>
      <c r="P60" s="42">
        <v>43449</v>
      </c>
      <c r="Q60" s="43" t="s">
        <v>125</v>
      </c>
      <c r="R60" s="43"/>
      <c r="S60" s="43"/>
      <c r="T60" s="43"/>
    </row>
    <row r="61" spans="1:20" ht="24">
      <c r="A61" s="67">
        <v>57</v>
      </c>
      <c r="B61" s="34" t="s">
        <v>63</v>
      </c>
      <c r="C61" s="35" t="s">
        <v>201</v>
      </c>
      <c r="D61" s="43" t="s">
        <v>28</v>
      </c>
      <c r="E61" s="55"/>
      <c r="F61" s="43"/>
      <c r="G61" s="38">
        <v>45</v>
      </c>
      <c r="H61" s="38">
        <v>53</v>
      </c>
      <c r="I61" s="38">
        <f>+H61+G61</f>
        <v>98</v>
      </c>
      <c r="J61" s="39" t="s">
        <v>380</v>
      </c>
      <c r="K61" s="40" t="s">
        <v>375</v>
      </c>
      <c r="L61" s="53" t="s">
        <v>502</v>
      </c>
      <c r="M61" s="99">
        <v>9864219709</v>
      </c>
      <c r="N61" s="41" t="s">
        <v>592</v>
      </c>
      <c r="O61" s="203">
        <v>8254801690</v>
      </c>
      <c r="P61" s="42">
        <v>43451</v>
      </c>
      <c r="Q61" s="43" t="s">
        <v>87</v>
      </c>
      <c r="R61" s="43"/>
      <c r="S61" s="43"/>
      <c r="T61" s="43"/>
    </row>
    <row r="62" spans="1:20" ht="24">
      <c r="A62" s="67">
        <v>58</v>
      </c>
      <c r="B62" s="34" t="s">
        <v>63</v>
      </c>
      <c r="C62" s="35" t="s">
        <v>381</v>
      </c>
      <c r="D62" s="43" t="s">
        <v>28</v>
      </c>
      <c r="E62" s="55"/>
      <c r="F62" s="43"/>
      <c r="G62" s="38">
        <v>45</v>
      </c>
      <c r="H62" s="38">
        <v>45</v>
      </c>
      <c r="I62" s="38">
        <f t="shared" ref="I62:I64" si="5">+H62+G62</f>
        <v>90</v>
      </c>
      <c r="J62" s="39" t="s">
        <v>382</v>
      </c>
      <c r="K62" s="40" t="s">
        <v>375</v>
      </c>
      <c r="L62" s="53" t="s">
        <v>501</v>
      </c>
      <c r="M62" s="99">
        <v>9864812945</v>
      </c>
      <c r="N62" s="41" t="s">
        <v>593</v>
      </c>
      <c r="O62" s="203">
        <v>9854845660</v>
      </c>
      <c r="P62" s="42">
        <v>43452</v>
      </c>
      <c r="Q62" s="43" t="s">
        <v>110</v>
      </c>
      <c r="R62" s="43"/>
      <c r="S62" s="43"/>
      <c r="T62" s="43"/>
    </row>
    <row r="63" spans="1:20" ht="24">
      <c r="A63" s="67">
        <v>59</v>
      </c>
      <c r="B63" s="34" t="s">
        <v>63</v>
      </c>
      <c r="C63" s="35" t="s">
        <v>383</v>
      </c>
      <c r="D63" s="43" t="s">
        <v>28</v>
      </c>
      <c r="E63" s="55"/>
      <c r="F63" s="43"/>
      <c r="G63" s="38">
        <v>32</v>
      </c>
      <c r="H63" s="38">
        <v>37</v>
      </c>
      <c r="I63" s="38">
        <f t="shared" si="5"/>
        <v>69</v>
      </c>
      <c r="J63" s="39" t="s">
        <v>384</v>
      </c>
      <c r="K63" s="40" t="s">
        <v>375</v>
      </c>
      <c r="L63" s="53" t="s">
        <v>502</v>
      </c>
      <c r="M63" s="99">
        <v>9864219709</v>
      </c>
      <c r="N63" s="41" t="s">
        <v>594</v>
      </c>
      <c r="O63" s="203">
        <v>9577885195</v>
      </c>
      <c r="P63" s="42">
        <v>43453</v>
      </c>
      <c r="Q63" s="43" t="s">
        <v>88</v>
      </c>
      <c r="R63" s="43"/>
      <c r="S63" s="43"/>
      <c r="T63" s="43"/>
    </row>
    <row r="64" spans="1:20" ht="24">
      <c r="A64" s="67">
        <v>60</v>
      </c>
      <c r="B64" s="34" t="s">
        <v>63</v>
      </c>
      <c r="C64" s="35" t="s">
        <v>385</v>
      </c>
      <c r="D64" s="43" t="s">
        <v>28</v>
      </c>
      <c r="E64" s="55"/>
      <c r="F64" s="43"/>
      <c r="G64" s="38">
        <v>31</v>
      </c>
      <c r="H64" s="38">
        <v>35</v>
      </c>
      <c r="I64" s="38">
        <f t="shared" si="5"/>
        <v>66</v>
      </c>
      <c r="J64" s="39" t="s">
        <v>386</v>
      </c>
      <c r="K64" s="40" t="s">
        <v>375</v>
      </c>
      <c r="L64" s="53" t="s">
        <v>501</v>
      </c>
      <c r="M64" s="99">
        <v>9864812945</v>
      </c>
      <c r="N64" s="41" t="s">
        <v>591</v>
      </c>
      <c r="O64" s="203">
        <v>7086983057</v>
      </c>
      <c r="P64" s="42">
        <v>43454</v>
      </c>
      <c r="Q64" s="43" t="s">
        <v>89</v>
      </c>
      <c r="R64" s="43"/>
      <c r="S64" s="43"/>
      <c r="T64" s="43"/>
    </row>
    <row r="65" spans="1:20" ht="24">
      <c r="A65" s="67">
        <v>61</v>
      </c>
      <c r="B65" s="34" t="s">
        <v>63</v>
      </c>
      <c r="C65" s="35" t="s">
        <v>387</v>
      </c>
      <c r="D65" s="43" t="s">
        <v>28</v>
      </c>
      <c r="E65" s="55"/>
      <c r="F65" s="43"/>
      <c r="G65" s="38">
        <v>23</v>
      </c>
      <c r="H65" s="38">
        <v>27</v>
      </c>
      <c r="I65" s="38">
        <f>+H65+G65</f>
        <v>50</v>
      </c>
      <c r="J65" s="39" t="s">
        <v>389</v>
      </c>
      <c r="K65" s="40" t="s">
        <v>375</v>
      </c>
      <c r="L65" s="53" t="s">
        <v>502</v>
      </c>
      <c r="M65" s="99">
        <v>9864219709</v>
      </c>
      <c r="N65" s="41" t="s">
        <v>553</v>
      </c>
      <c r="O65" s="203">
        <v>9854705131</v>
      </c>
      <c r="P65" s="42">
        <v>43455</v>
      </c>
      <c r="Q65" s="43" t="s">
        <v>90</v>
      </c>
      <c r="R65" s="43"/>
      <c r="S65" s="43"/>
      <c r="T65" s="43"/>
    </row>
    <row r="66" spans="1:20" ht="24">
      <c r="A66" s="67">
        <v>62</v>
      </c>
      <c r="B66" s="34" t="s">
        <v>63</v>
      </c>
      <c r="C66" s="35" t="s">
        <v>388</v>
      </c>
      <c r="D66" s="43" t="s">
        <v>28</v>
      </c>
      <c r="E66" s="55"/>
      <c r="F66" s="43"/>
      <c r="G66" s="38">
        <v>20</v>
      </c>
      <c r="H66" s="38">
        <v>26</v>
      </c>
      <c r="I66" s="38">
        <f>+H66+G66</f>
        <v>46</v>
      </c>
      <c r="J66" s="39" t="s">
        <v>390</v>
      </c>
      <c r="K66" s="46" t="s">
        <v>375</v>
      </c>
      <c r="L66" s="53" t="s">
        <v>501</v>
      </c>
      <c r="M66" s="99">
        <v>9864812945</v>
      </c>
      <c r="N66" s="41" t="s">
        <v>554</v>
      </c>
      <c r="O66" s="203">
        <v>9127108038</v>
      </c>
      <c r="P66" s="42">
        <v>43456</v>
      </c>
      <c r="Q66" s="43" t="s">
        <v>125</v>
      </c>
      <c r="R66" s="43"/>
      <c r="S66" s="43"/>
      <c r="T66" s="43"/>
    </row>
    <row r="67" spans="1:20" ht="24">
      <c r="A67" s="67">
        <v>63</v>
      </c>
      <c r="B67" s="34" t="s">
        <v>63</v>
      </c>
      <c r="C67" s="35" t="s">
        <v>391</v>
      </c>
      <c r="D67" s="43" t="s">
        <v>28</v>
      </c>
      <c r="E67" s="55"/>
      <c r="F67" s="43"/>
      <c r="G67" s="38">
        <v>44</v>
      </c>
      <c r="H67" s="38">
        <v>47</v>
      </c>
      <c r="I67" s="38">
        <f t="shared" ref="I67:I70" si="6">+H67+G67</f>
        <v>91</v>
      </c>
      <c r="J67" s="39" t="s">
        <v>392</v>
      </c>
      <c r="K67" s="40" t="s">
        <v>95</v>
      </c>
      <c r="L67" s="53" t="s">
        <v>484</v>
      </c>
      <c r="M67" s="98">
        <v>8876494972</v>
      </c>
      <c r="N67" s="41" t="s">
        <v>527</v>
      </c>
      <c r="O67" s="203">
        <v>9678890841</v>
      </c>
      <c r="P67" s="42">
        <v>43458</v>
      </c>
      <c r="Q67" s="43" t="s">
        <v>87</v>
      </c>
      <c r="R67" s="43"/>
      <c r="S67" s="43"/>
      <c r="T67" s="43"/>
    </row>
    <row r="68" spans="1:20" ht="24">
      <c r="A68" s="67">
        <v>64</v>
      </c>
      <c r="B68" s="34" t="s">
        <v>63</v>
      </c>
      <c r="C68" s="35" t="s">
        <v>393</v>
      </c>
      <c r="D68" s="43" t="s">
        <v>28</v>
      </c>
      <c r="E68" s="55"/>
      <c r="F68" s="43"/>
      <c r="G68" s="38">
        <v>65</v>
      </c>
      <c r="H68" s="38">
        <v>68</v>
      </c>
      <c r="I68" s="38">
        <f t="shared" si="6"/>
        <v>133</v>
      </c>
      <c r="J68" s="39" t="s">
        <v>394</v>
      </c>
      <c r="K68" s="40" t="s">
        <v>95</v>
      </c>
      <c r="L68" s="53" t="s">
        <v>485</v>
      </c>
      <c r="M68" s="98">
        <v>8876076542</v>
      </c>
      <c r="N68" s="41" t="s">
        <v>528</v>
      </c>
      <c r="O68" s="203">
        <v>8404082664</v>
      </c>
      <c r="P68" s="42">
        <v>43460</v>
      </c>
      <c r="Q68" s="43" t="s">
        <v>88</v>
      </c>
      <c r="R68" s="43"/>
      <c r="S68" s="43"/>
      <c r="T68" s="43"/>
    </row>
    <row r="69" spans="1:20" ht="24">
      <c r="A69" s="67">
        <v>65</v>
      </c>
      <c r="B69" s="34" t="s">
        <v>63</v>
      </c>
      <c r="C69" s="35" t="s">
        <v>395</v>
      </c>
      <c r="D69" s="43" t="s">
        <v>28</v>
      </c>
      <c r="E69" s="55"/>
      <c r="F69" s="43"/>
      <c r="G69" s="38">
        <v>23</v>
      </c>
      <c r="H69" s="38">
        <v>22</v>
      </c>
      <c r="I69" s="38">
        <f t="shared" si="6"/>
        <v>45</v>
      </c>
      <c r="J69" s="39" t="s">
        <v>396</v>
      </c>
      <c r="K69" s="40" t="s">
        <v>95</v>
      </c>
      <c r="L69" s="53" t="s">
        <v>484</v>
      </c>
      <c r="M69" s="98">
        <v>8876494972</v>
      </c>
      <c r="N69" s="41" t="s">
        <v>529</v>
      </c>
      <c r="O69" s="203">
        <v>8822460962</v>
      </c>
      <c r="P69" s="42">
        <v>44192</v>
      </c>
      <c r="Q69" s="43" t="s">
        <v>89</v>
      </c>
      <c r="R69" s="43"/>
      <c r="S69" s="43"/>
      <c r="T69" s="43"/>
    </row>
    <row r="70" spans="1:20" ht="24">
      <c r="A70" s="67">
        <v>66</v>
      </c>
      <c r="B70" s="34" t="s">
        <v>63</v>
      </c>
      <c r="C70" s="35" t="s">
        <v>399</v>
      </c>
      <c r="D70" s="43" t="s">
        <v>28</v>
      </c>
      <c r="E70" s="55"/>
      <c r="F70" s="43"/>
      <c r="G70" s="38">
        <v>30</v>
      </c>
      <c r="H70" s="38">
        <v>40</v>
      </c>
      <c r="I70" s="38">
        <f t="shared" si="6"/>
        <v>70</v>
      </c>
      <c r="J70" s="39" t="s">
        <v>400</v>
      </c>
      <c r="K70" s="40" t="s">
        <v>95</v>
      </c>
      <c r="L70" s="53" t="s">
        <v>485</v>
      </c>
      <c r="M70" s="98">
        <v>8876076542</v>
      </c>
      <c r="N70" s="41" t="s">
        <v>530</v>
      </c>
      <c r="O70" s="203">
        <v>9127511098</v>
      </c>
      <c r="P70" s="42">
        <v>43462</v>
      </c>
      <c r="Q70" s="43" t="s">
        <v>90</v>
      </c>
      <c r="R70" s="43"/>
      <c r="S70" s="43"/>
      <c r="T70" s="43"/>
    </row>
    <row r="71" spans="1:20" ht="24">
      <c r="A71" s="67">
        <v>67</v>
      </c>
      <c r="B71" s="34" t="s">
        <v>63</v>
      </c>
      <c r="C71" s="35" t="s">
        <v>397</v>
      </c>
      <c r="D71" s="43" t="s">
        <v>28</v>
      </c>
      <c r="E71" s="55"/>
      <c r="F71" s="43"/>
      <c r="G71" s="38">
        <v>29</v>
      </c>
      <c r="H71" s="38">
        <v>21</v>
      </c>
      <c r="I71" s="38">
        <f t="shared" ref="I71:I72" si="7">+H71+G71</f>
        <v>50</v>
      </c>
      <c r="J71" s="39" t="s">
        <v>398</v>
      </c>
      <c r="K71" s="40" t="s">
        <v>95</v>
      </c>
      <c r="L71" s="53" t="s">
        <v>484</v>
      </c>
      <c r="M71" s="98">
        <v>8876494972</v>
      </c>
      <c r="N71" s="41" t="s">
        <v>531</v>
      </c>
      <c r="O71" s="203">
        <v>9577189292</v>
      </c>
      <c r="P71" s="42">
        <v>43463</v>
      </c>
      <c r="Q71" s="43" t="s">
        <v>125</v>
      </c>
      <c r="R71" s="43"/>
      <c r="S71" s="43"/>
      <c r="T71" s="43"/>
    </row>
    <row r="72" spans="1:20" ht="24">
      <c r="A72" s="67">
        <v>68</v>
      </c>
      <c r="B72" s="34" t="s">
        <v>63</v>
      </c>
      <c r="C72" s="35" t="s">
        <v>401</v>
      </c>
      <c r="D72" s="43" t="s">
        <v>28</v>
      </c>
      <c r="E72" s="55"/>
      <c r="F72" s="43"/>
      <c r="G72" s="38">
        <v>30</v>
      </c>
      <c r="H72" s="38">
        <v>19</v>
      </c>
      <c r="I72" s="38">
        <f t="shared" si="7"/>
        <v>49</v>
      </c>
      <c r="J72" s="39" t="s">
        <v>402</v>
      </c>
      <c r="K72" s="40" t="s">
        <v>401</v>
      </c>
      <c r="L72" s="53" t="s">
        <v>522</v>
      </c>
      <c r="M72" s="98">
        <v>8486922155</v>
      </c>
      <c r="N72" s="41" t="s">
        <v>595</v>
      </c>
      <c r="O72" s="203">
        <v>9577730132</v>
      </c>
      <c r="P72" s="42">
        <v>43465</v>
      </c>
      <c r="Q72" s="43" t="s">
        <v>87</v>
      </c>
      <c r="R72" s="43"/>
      <c r="S72" s="43"/>
      <c r="T72" s="43"/>
    </row>
    <row r="73" spans="1:20">
      <c r="A73" s="67">
        <v>69</v>
      </c>
      <c r="B73" s="34"/>
      <c r="C73" s="35"/>
      <c r="D73" s="43"/>
      <c r="E73" s="55"/>
      <c r="F73" s="43"/>
      <c r="G73" s="38"/>
      <c r="H73" s="38"/>
      <c r="I73" s="38"/>
      <c r="J73" s="39"/>
      <c r="K73" s="40"/>
      <c r="L73" s="41"/>
      <c r="M73" s="41"/>
      <c r="N73" s="99"/>
      <c r="O73" s="41"/>
      <c r="P73" s="42"/>
      <c r="Q73" s="43"/>
      <c r="R73" s="43"/>
      <c r="S73" s="43"/>
      <c r="T73" s="43"/>
    </row>
    <row r="74" spans="1:20">
      <c r="A74" s="67">
        <v>70</v>
      </c>
      <c r="B74" s="34"/>
      <c r="C74" s="35"/>
      <c r="D74" s="43"/>
      <c r="E74" s="55"/>
      <c r="F74" s="43"/>
      <c r="G74" s="38"/>
      <c r="H74" s="38"/>
      <c r="I74" s="38"/>
      <c r="J74" s="39"/>
      <c r="K74" s="40"/>
      <c r="L74" s="41"/>
      <c r="M74" s="41"/>
      <c r="N74" s="41"/>
      <c r="O74" s="41"/>
      <c r="P74" s="42"/>
      <c r="Q74" s="43"/>
      <c r="R74" s="43"/>
      <c r="S74" s="43"/>
      <c r="T74" s="43"/>
    </row>
    <row r="75" spans="1:20">
      <c r="A75" s="67">
        <v>71</v>
      </c>
      <c r="B75" s="34"/>
      <c r="C75" s="35"/>
      <c r="D75" s="43"/>
      <c r="E75" s="55"/>
      <c r="F75" s="43"/>
      <c r="G75" s="38"/>
      <c r="H75" s="38"/>
      <c r="I75" s="38"/>
      <c r="J75" s="39"/>
      <c r="K75" s="40"/>
      <c r="L75" s="41"/>
      <c r="M75" s="41"/>
      <c r="N75" s="41"/>
      <c r="O75" s="41"/>
      <c r="P75" s="42"/>
      <c r="Q75" s="43"/>
      <c r="R75" s="43"/>
      <c r="S75" s="43"/>
      <c r="T75" s="43"/>
    </row>
    <row r="76" spans="1:20">
      <c r="A76" s="67">
        <v>72</v>
      </c>
      <c r="B76" s="34"/>
      <c r="C76" s="35"/>
      <c r="D76" s="43"/>
      <c r="E76" s="55"/>
      <c r="F76" s="43"/>
      <c r="G76" s="38"/>
      <c r="H76" s="38"/>
      <c r="I76" s="38"/>
      <c r="J76" s="39"/>
      <c r="K76" s="40"/>
      <c r="L76" s="41"/>
      <c r="M76" s="41"/>
      <c r="N76" s="41"/>
      <c r="O76" s="41"/>
      <c r="P76" s="42"/>
      <c r="Q76" s="43"/>
      <c r="R76" s="43"/>
      <c r="S76" s="43"/>
      <c r="T76" s="43"/>
    </row>
    <row r="77" spans="1:20">
      <c r="A77" s="67">
        <v>73</v>
      </c>
      <c r="B77" s="34"/>
      <c r="C77" s="35"/>
      <c r="D77" s="43"/>
      <c r="E77" s="59"/>
      <c r="F77" s="43"/>
      <c r="G77" s="38"/>
      <c r="H77" s="38"/>
      <c r="I77" s="38"/>
      <c r="J77" s="39"/>
      <c r="K77" s="40"/>
      <c r="L77" s="41"/>
      <c r="M77" s="41"/>
      <c r="N77" s="99"/>
      <c r="O77" s="41"/>
      <c r="P77" s="42"/>
      <c r="Q77" s="43"/>
      <c r="R77" s="43"/>
      <c r="S77" s="43"/>
      <c r="T77" s="43"/>
    </row>
    <row r="78" spans="1:20">
      <c r="A78" s="67">
        <v>74</v>
      </c>
      <c r="B78" s="34"/>
      <c r="C78" s="35"/>
      <c r="D78" s="43"/>
      <c r="E78" s="59"/>
      <c r="F78" s="43"/>
      <c r="G78" s="38"/>
      <c r="H78" s="38"/>
      <c r="I78" s="38"/>
      <c r="J78" s="39"/>
      <c r="K78" s="40"/>
      <c r="L78" s="41"/>
      <c r="M78" s="41"/>
      <c r="N78" s="41"/>
      <c r="O78" s="41"/>
      <c r="P78" s="42"/>
      <c r="Q78" s="43"/>
      <c r="R78" s="43"/>
      <c r="S78" s="43"/>
      <c r="T78" s="43"/>
    </row>
    <row r="79" spans="1:20">
      <c r="A79" s="67">
        <v>75</v>
      </c>
      <c r="B79" s="34"/>
      <c r="C79" s="35"/>
      <c r="D79" s="43"/>
      <c r="E79" s="59"/>
      <c r="F79" s="43"/>
      <c r="G79" s="38"/>
      <c r="H79" s="38"/>
      <c r="I79" s="38"/>
      <c r="J79" s="39"/>
      <c r="K79" s="40"/>
      <c r="L79" s="41"/>
      <c r="M79" s="41"/>
      <c r="N79" s="41"/>
      <c r="O79" s="41"/>
      <c r="P79" s="42"/>
      <c r="Q79" s="43"/>
      <c r="R79" s="43"/>
      <c r="S79" s="43"/>
      <c r="T79" s="43"/>
    </row>
    <row r="80" spans="1:20">
      <c r="A80" s="67">
        <v>76</v>
      </c>
      <c r="B80" s="34"/>
      <c r="C80" s="35"/>
      <c r="D80" s="43"/>
      <c r="E80" s="54"/>
      <c r="F80" s="43"/>
      <c r="G80" s="38"/>
      <c r="H80" s="38"/>
      <c r="I80" s="38"/>
      <c r="J80" s="39"/>
      <c r="K80" s="40"/>
      <c r="L80" s="61"/>
      <c r="M80" s="207"/>
      <c r="N80" s="41"/>
      <c r="O80" s="41"/>
      <c r="P80" s="42"/>
      <c r="Q80" s="43"/>
      <c r="R80" s="43"/>
      <c r="S80" s="43"/>
      <c r="T80" s="43"/>
    </row>
    <row r="81" spans="1:20">
      <c r="A81" s="67">
        <v>77</v>
      </c>
      <c r="B81" s="34"/>
      <c r="C81" s="35"/>
      <c r="D81" s="43"/>
      <c r="E81" s="59"/>
      <c r="F81" s="43"/>
      <c r="G81" s="38"/>
      <c r="H81" s="38"/>
      <c r="I81" s="38"/>
      <c r="J81" s="39"/>
      <c r="K81" s="40"/>
      <c r="L81" s="61"/>
      <c r="M81" s="207"/>
      <c r="N81" s="41"/>
      <c r="O81" s="41"/>
      <c r="P81" s="42"/>
      <c r="Q81" s="43"/>
      <c r="R81" s="43"/>
      <c r="S81" s="43"/>
      <c r="T81" s="43"/>
    </row>
    <row r="82" spans="1:20">
      <c r="A82" s="67">
        <v>78</v>
      </c>
      <c r="B82" s="34"/>
      <c r="C82" s="35"/>
      <c r="D82" s="43"/>
      <c r="E82" s="55"/>
      <c r="F82" s="43"/>
      <c r="G82" s="38"/>
      <c r="H82" s="38"/>
      <c r="I82" s="38"/>
      <c r="J82" s="39"/>
      <c r="K82" s="40"/>
      <c r="L82" s="61"/>
      <c r="M82" s="207"/>
      <c r="N82" s="41"/>
      <c r="O82" s="41"/>
      <c r="P82" s="42"/>
      <c r="Q82" s="43"/>
      <c r="R82" s="43"/>
      <c r="S82" s="43"/>
      <c r="T82" s="43"/>
    </row>
    <row r="83" spans="1:20">
      <c r="A83" s="67">
        <v>79</v>
      </c>
      <c r="B83" s="34"/>
      <c r="C83" s="35"/>
      <c r="D83" s="43"/>
      <c r="E83" s="59"/>
      <c r="F83" s="43"/>
      <c r="G83" s="38"/>
      <c r="H83" s="38"/>
      <c r="I83" s="38"/>
      <c r="J83" s="39"/>
      <c r="K83" s="40"/>
      <c r="L83" s="41"/>
      <c r="M83" s="41"/>
      <c r="N83" s="41"/>
      <c r="O83" s="41"/>
      <c r="P83" s="42"/>
      <c r="Q83" s="43"/>
      <c r="R83" s="43"/>
      <c r="S83" s="43"/>
      <c r="T83" s="43"/>
    </row>
    <row r="84" spans="1:20">
      <c r="A84" s="67">
        <v>80</v>
      </c>
      <c r="B84" s="34"/>
      <c r="C84" s="35"/>
      <c r="D84" s="43"/>
      <c r="E84" s="59"/>
      <c r="F84" s="43"/>
      <c r="G84" s="38"/>
      <c r="H84" s="38"/>
      <c r="I84" s="38"/>
      <c r="J84" s="39"/>
      <c r="K84" s="40"/>
      <c r="L84" s="41"/>
      <c r="M84" s="41"/>
      <c r="N84" s="41"/>
      <c r="O84" s="41"/>
      <c r="P84" s="42"/>
      <c r="Q84" s="43"/>
      <c r="R84" s="43"/>
      <c r="S84" s="43"/>
      <c r="T84" s="43"/>
    </row>
    <row r="85" spans="1:20">
      <c r="A85" s="67">
        <v>81</v>
      </c>
      <c r="B85" s="34"/>
      <c r="C85" s="35"/>
      <c r="D85" s="43"/>
      <c r="E85" s="60"/>
      <c r="F85" s="43"/>
      <c r="G85" s="38"/>
      <c r="H85" s="38"/>
      <c r="I85" s="38"/>
      <c r="J85" s="39"/>
      <c r="K85" s="40"/>
      <c r="L85" s="41"/>
      <c r="M85" s="41"/>
      <c r="N85" s="41"/>
      <c r="O85" s="41"/>
      <c r="P85" s="42"/>
      <c r="Q85" s="43"/>
      <c r="R85" s="43"/>
      <c r="S85" s="43"/>
      <c r="T85" s="43"/>
    </row>
    <row r="86" spans="1:20">
      <c r="A86" s="67">
        <v>82</v>
      </c>
      <c r="B86" s="34"/>
      <c r="C86" s="35"/>
      <c r="D86" s="43"/>
      <c r="E86" s="59"/>
      <c r="F86" s="43"/>
      <c r="G86" s="38"/>
      <c r="H86" s="38"/>
      <c r="I86" s="38"/>
      <c r="J86" s="39"/>
      <c r="K86" s="40"/>
      <c r="L86" s="41"/>
      <c r="M86" s="41"/>
      <c r="N86" s="41"/>
      <c r="O86" s="41"/>
      <c r="P86" s="42"/>
      <c r="Q86" s="43"/>
      <c r="R86" s="43"/>
      <c r="S86" s="43"/>
      <c r="T86" s="43"/>
    </row>
    <row r="87" spans="1:20">
      <c r="A87" s="67">
        <v>83</v>
      </c>
      <c r="B87" s="34"/>
      <c r="C87" s="35"/>
      <c r="D87" s="43"/>
      <c r="E87" s="63"/>
      <c r="F87" s="43"/>
      <c r="G87" s="38"/>
      <c r="H87" s="38"/>
      <c r="I87" s="38"/>
      <c r="J87" s="39"/>
      <c r="K87" s="40"/>
      <c r="L87" s="41"/>
      <c r="M87" s="41"/>
      <c r="N87" s="41"/>
      <c r="O87" s="41"/>
      <c r="P87" s="42"/>
      <c r="Q87" s="43"/>
      <c r="R87" s="43"/>
      <c r="S87" s="43"/>
      <c r="T87" s="43"/>
    </row>
    <row r="88" spans="1:20">
      <c r="A88" s="67">
        <v>84</v>
      </c>
      <c r="B88" s="34"/>
      <c r="C88" s="35"/>
      <c r="D88" s="43"/>
      <c r="E88" s="53"/>
      <c r="F88" s="43"/>
      <c r="G88" s="38"/>
      <c r="H88" s="38"/>
      <c r="I88" s="38"/>
      <c r="J88" s="39"/>
      <c r="K88" s="40"/>
      <c r="L88" s="41"/>
      <c r="M88" s="41"/>
      <c r="N88" s="41"/>
      <c r="O88" s="41"/>
      <c r="P88" s="42"/>
      <c r="Q88" s="43"/>
      <c r="R88" s="43"/>
      <c r="S88" s="43"/>
      <c r="T88" s="43"/>
    </row>
    <row r="89" spans="1:20">
      <c r="A89" s="67">
        <v>85</v>
      </c>
      <c r="B89" s="34"/>
      <c r="C89" s="35"/>
      <c r="D89" s="43"/>
      <c r="E89" s="60"/>
      <c r="F89" s="43"/>
      <c r="G89" s="38"/>
      <c r="H89" s="38"/>
      <c r="I89" s="38"/>
      <c r="J89" s="39"/>
      <c r="K89" s="40"/>
      <c r="L89" s="41"/>
      <c r="M89" s="41"/>
      <c r="N89" s="41"/>
      <c r="O89" s="41"/>
      <c r="P89" s="42"/>
      <c r="Q89" s="43"/>
      <c r="R89" s="43"/>
      <c r="S89" s="43"/>
      <c r="T89" s="43"/>
    </row>
    <row r="90" spans="1:20">
      <c r="A90" s="67">
        <v>86</v>
      </c>
      <c r="B90" s="34"/>
      <c r="C90" s="35"/>
      <c r="D90" s="43"/>
      <c r="E90" s="64"/>
      <c r="F90" s="43"/>
      <c r="G90" s="38"/>
      <c r="H90" s="38"/>
      <c r="I90" s="38"/>
      <c r="J90" s="39"/>
      <c r="K90" s="40"/>
      <c r="L90" s="41"/>
      <c r="M90" s="41"/>
      <c r="N90" s="41"/>
      <c r="O90" s="41"/>
      <c r="P90" s="42"/>
      <c r="Q90" s="43"/>
      <c r="R90" s="43"/>
      <c r="S90" s="43"/>
      <c r="T90" s="43"/>
    </row>
    <row r="91" spans="1:20">
      <c r="A91" s="67">
        <v>87</v>
      </c>
      <c r="B91" s="34"/>
      <c r="C91" s="35"/>
      <c r="D91" s="43"/>
      <c r="E91" s="54"/>
      <c r="F91" s="43"/>
      <c r="G91" s="38"/>
      <c r="H91" s="38"/>
      <c r="I91" s="38"/>
      <c r="J91" s="39"/>
      <c r="K91" s="40"/>
      <c r="L91" s="41"/>
      <c r="M91" s="41"/>
      <c r="N91" s="41"/>
      <c r="O91" s="41"/>
      <c r="P91" s="42"/>
      <c r="Q91" s="43"/>
      <c r="R91" s="43"/>
      <c r="S91" s="43"/>
      <c r="T91" s="43"/>
    </row>
    <row r="92" spans="1:20">
      <c r="A92" s="67">
        <v>88</v>
      </c>
      <c r="B92" s="34"/>
      <c r="C92" s="35"/>
      <c r="D92" s="43"/>
      <c r="E92" s="55"/>
      <c r="F92" s="43"/>
      <c r="G92" s="38"/>
      <c r="H92" s="38"/>
      <c r="I92" s="38"/>
      <c r="J92" s="39"/>
      <c r="K92" s="40"/>
      <c r="L92" s="41"/>
      <c r="M92" s="41"/>
      <c r="N92" s="41"/>
      <c r="O92" s="41"/>
      <c r="P92" s="42"/>
      <c r="Q92" s="43"/>
      <c r="R92" s="43"/>
      <c r="S92" s="43"/>
      <c r="T92" s="43"/>
    </row>
    <row r="93" spans="1:20">
      <c r="A93" s="67">
        <v>89</v>
      </c>
      <c r="B93" s="34"/>
      <c r="C93" s="35"/>
      <c r="D93" s="43"/>
      <c r="E93" s="60"/>
      <c r="F93" s="43"/>
      <c r="G93" s="38"/>
      <c r="H93" s="38"/>
      <c r="I93" s="38"/>
      <c r="J93" s="38"/>
      <c r="K93" s="38"/>
      <c r="L93" s="41"/>
      <c r="M93" s="41"/>
      <c r="N93" s="41"/>
      <c r="O93" s="41"/>
      <c r="P93" s="42"/>
      <c r="Q93" s="43"/>
      <c r="R93" s="43"/>
      <c r="S93" s="43"/>
      <c r="T93" s="43"/>
    </row>
    <row r="94" spans="1:20">
      <c r="A94" s="67">
        <v>90</v>
      </c>
      <c r="B94" s="34"/>
      <c r="C94" s="35"/>
      <c r="D94" s="43"/>
      <c r="E94" s="59"/>
      <c r="F94" s="43"/>
      <c r="G94" s="38"/>
      <c r="H94" s="38"/>
      <c r="I94" s="38"/>
      <c r="J94" s="39"/>
      <c r="K94" s="40"/>
      <c r="L94" s="41"/>
      <c r="M94" s="41"/>
      <c r="N94" s="41"/>
      <c r="O94" s="41"/>
      <c r="P94" s="42"/>
      <c r="Q94" s="43"/>
      <c r="R94" s="43"/>
      <c r="S94" s="43"/>
      <c r="T94" s="43"/>
    </row>
    <row r="95" spans="1:20">
      <c r="A95" s="67">
        <v>91</v>
      </c>
      <c r="B95" s="34"/>
      <c r="C95" s="35"/>
      <c r="D95" s="43"/>
      <c r="E95" s="59"/>
      <c r="F95" s="43"/>
      <c r="G95" s="38"/>
      <c r="H95" s="38"/>
      <c r="I95" s="38"/>
      <c r="J95" s="39"/>
      <c r="K95" s="40"/>
      <c r="L95" s="41"/>
      <c r="M95" s="41"/>
      <c r="N95" s="41"/>
      <c r="O95" s="41"/>
      <c r="P95" s="42"/>
      <c r="Q95" s="43"/>
      <c r="R95" s="43"/>
      <c r="S95" s="43"/>
      <c r="T95" s="43"/>
    </row>
    <row r="96" spans="1:20">
      <c r="A96" s="67">
        <v>92</v>
      </c>
      <c r="B96" s="34"/>
      <c r="C96" s="35"/>
      <c r="D96" s="43"/>
      <c r="E96" s="60"/>
      <c r="F96" s="43"/>
      <c r="G96" s="38"/>
      <c r="H96" s="38"/>
      <c r="I96" s="38"/>
      <c r="J96" s="39"/>
      <c r="K96" s="40"/>
      <c r="L96" s="41"/>
      <c r="M96" s="41"/>
      <c r="N96" s="41"/>
      <c r="O96" s="41"/>
      <c r="P96" s="42"/>
      <c r="Q96" s="43"/>
      <c r="R96" s="43"/>
      <c r="S96" s="43"/>
      <c r="T96" s="43"/>
    </row>
    <row r="97" spans="1:20">
      <c r="A97" s="67">
        <v>93</v>
      </c>
      <c r="B97" s="34"/>
      <c r="C97" s="35"/>
      <c r="D97" s="43"/>
      <c r="E97" s="59"/>
      <c r="F97" s="43"/>
      <c r="G97" s="38"/>
      <c r="H97" s="38"/>
      <c r="I97" s="38"/>
      <c r="J97" s="39"/>
      <c r="K97" s="40"/>
      <c r="L97" s="41"/>
      <c r="M97" s="41"/>
      <c r="N97" s="41"/>
      <c r="O97" s="41"/>
      <c r="P97" s="42"/>
      <c r="Q97" s="43"/>
      <c r="R97" s="43"/>
      <c r="S97" s="43"/>
      <c r="T97" s="43"/>
    </row>
    <row r="98" spans="1:20">
      <c r="A98" s="67">
        <v>94</v>
      </c>
      <c r="B98" s="34"/>
      <c r="C98" s="35"/>
      <c r="D98" s="43"/>
      <c r="E98" s="53"/>
      <c r="F98" s="43"/>
      <c r="G98" s="38"/>
      <c r="H98" s="38"/>
      <c r="I98" s="38"/>
      <c r="J98" s="39"/>
      <c r="K98" s="40"/>
      <c r="L98" s="41"/>
      <c r="M98" s="41"/>
      <c r="N98" s="41"/>
      <c r="O98" s="41"/>
      <c r="P98" s="42"/>
      <c r="Q98" s="43"/>
      <c r="R98" s="43"/>
      <c r="S98" s="43"/>
      <c r="T98" s="43"/>
    </row>
    <row r="99" spans="1:20">
      <c r="A99" s="67">
        <v>95</v>
      </c>
      <c r="B99" s="34"/>
      <c r="C99" s="35"/>
      <c r="D99" s="43"/>
      <c r="E99" s="53"/>
      <c r="F99" s="43"/>
      <c r="G99" s="38"/>
      <c r="H99" s="38"/>
      <c r="I99" s="38"/>
      <c r="J99" s="39"/>
      <c r="K99" s="40"/>
      <c r="L99" s="41"/>
      <c r="M99" s="41"/>
      <c r="N99" s="41"/>
      <c r="O99" s="41"/>
      <c r="P99" s="42"/>
      <c r="Q99" s="43"/>
      <c r="R99" s="43"/>
      <c r="S99" s="43"/>
      <c r="T99" s="43"/>
    </row>
    <row r="100" spans="1:20">
      <c r="A100" s="67">
        <v>96</v>
      </c>
      <c r="B100" s="34"/>
      <c r="C100" s="35"/>
      <c r="D100" s="43"/>
      <c r="E100" s="55"/>
      <c r="F100" s="43"/>
      <c r="G100" s="38"/>
      <c r="H100" s="38"/>
      <c r="I100" s="38"/>
      <c r="J100" s="39"/>
      <c r="K100" s="40"/>
      <c r="L100" s="41"/>
      <c r="M100" s="41"/>
      <c r="N100" s="41"/>
      <c r="O100" s="41"/>
      <c r="P100" s="42"/>
      <c r="Q100" s="43"/>
      <c r="R100" s="43"/>
      <c r="S100" s="43"/>
      <c r="T100" s="43"/>
    </row>
    <row r="101" spans="1:20">
      <c r="A101" s="67">
        <v>97</v>
      </c>
      <c r="B101" s="34"/>
      <c r="C101" s="35"/>
      <c r="D101" s="43"/>
      <c r="E101" s="55"/>
      <c r="F101" s="43"/>
      <c r="G101" s="38"/>
      <c r="H101" s="38"/>
      <c r="I101" s="38"/>
      <c r="J101" s="39"/>
      <c r="K101" s="40"/>
      <c r="L101" s="41"/>
      <c r="M101" s="41"/>
      <c r="N101" s="41"/>
      <c r="O101" s="41"/>
      <c r="P101" s="42"/>
      <c r="Q101" s="43"/>
      <c r="R101" s="43"/>
      <c r="S101" s="43"/>
      <c r="T101" s="43"/>
    </row>
    <row r="102" spans="1:20">
      <c r="A102" s="67">
        <v>98</v>
      </c>
      <c r="B102" s="34"/>
      <c r="C102" s="35"/>
      <c r="D102" s="43"/>
      <c r="E102" s="55"/>
      <c r="F102" s="43"/>
      <c r="G102" s="38"/>
      <c r="H102" s="38"/>
      <c r="I102" s="38"/>
      <c r="J102" s="39"/>
      <c r="K102" s="40"/>
      <c r="L102" s="41"/>
      <c r="M102" s="41"/>
      <c r="N102" s="41"/>
      <c r="O102" s="41"/>
      <c r="P102" s="42"/>
      <c r="Q102" s="43"/>
      <c r="R102" s="43"/>
      <c r="S102" s="43"/>
      <c r="T102" s="43"/>
    </row>
    <row r="103" spans="1:20">
      <c r="A103" s="67">
        <v>99</v>
      </c>
      <c r="B103" s="34"/>
      <c r="C103" s="35"/>
      <c r="D103" s="43"/>
      <c r="E103" s="55"/>
      <c r="F103" s="43"/>
      <c r="G103" s="38"/>
      <c r="H103" s="38"/>
      <c r="I103" s="38"/>
      <c r="J103" s="39"/>
      <c r="K103" s="40"/>
      <c r="L103" s="41"/>
      <c r="M103" s="41"/>
      <c r="N103" s="41"/>
      <c r="O103" s="41"/>
      <c r="P103" s="42"/>
      <c r="Q103" s="43"/>
      <c r="R103" s="43"/>
      <c r="S103" s="43"/>
      <c r="T103" s="43"/>
    </row>
    <row r="104" spans="1:20">
      <c r="A104" s="67">
        <v>100</v>
      </c>
      <c r="B104" s="34"/>
      <c r="C104" s="35"/>
      <c r="D104" s="43"/>
      <c r="E104" s="55"/>
      <c r="F104" s="43"/>
      <c r="G104" s="38"/>
      <c r="H104" s="38"/>
      <c r="I104" s="38"/>
      <c r="J104" s="39"/>
      <c r="K104" s="40"/>
      <c r="L104" s="41"/>
      <c r="M104" s="41"/>
      <c r="N104" s="41"/>
      <c r="O104" s="41"/>
      <c r="P104" s="42"/>
      <c r="Q104" s="43"/>
      <c r="R104" s="43"/>
      <c r="S104" s="43"/>
      <c r="T104" s="43"/>
    </row>
    <row r="105" spans="1:20">
      <c r="A105" s="67">
        <v>101</v>
      </c>
      <c r="B105" s="34"/>
      <c r="C105" s="35"/>
      <c r="D105" s="43"/>
      <c r="E105" s="55"/>
      <c r="F105" s="43"/>
      <c r="G105" s="38"/>
      <c r="H105" s="38"/>
      <c r="I105" s="38"/>
      <c r="J105" s="39"/>
      <c r="K105" s="40"/>
      <c r="L105" s="41"/>
      <c r="M105" s="41"/>
      <c r="N105" s="41"/>
      <c r="O105" s="41"/>
      <c r="P105" s="42"/>
      <c r="Q105" s="43"/>
      <c r="R105" s="43"/>
      <c r="S105" s="43"/>
      <c r="T105" s="43"/>
    </row>
    <row r="106" spans="1:20">
      <c r="A106" s="67">
        <v>102</v>
      </c>
      <c r="B106" s="34"/>
      <c r="C106" s="35"/>
      <c r="D106" s="43"/>
      <c r="E106" s="55"/>
      <c r="F106" s="43"/>
      <c r="G106" s="38"/>
      <c r="H106" s="38"/>
      <c r="I106" s="38"/>
      <c r="J106" s="39"/>
      <c r="K106" s="40"/>
      <c r="L106" s="41"/>
      <c r="M106" s="41"/>
      <c r="N106" s="41"/>
      <c r="O106" s="41"/>
      <c r="P106" s="42"/>
      <c r="Q106" s="43"/>
      <c r="R106" s="43"/>
      <c r="S106" s="43"/>
      <c r="T106" s="43"/>
    </row>
    <row r="107" spans="1:20">
      <c r="A107" s="67">
        <v>103</v>
      </c>
      <c r="B107" s="34"/>
      <c r="C107" s="35"/>
      <c r="D107" s="43"/>
      <c r="E107" s="55"/>
      <c r="F107" s="43"/>
      <c r="G107" s="38"/>
      <c r="H107" s="38"/>
      <c r="I107" s="38"/>
      <c r="J107" s="39"/>
      <c r="K107" s="40"/>
      <c r="L107" s="41"/>
      <c r="M107" s="41"/>
      <c r="N107" s="41"/>
      <c r="O107" s="41"/>
      <c r="P107" s="42"/>
      <c r="Q107" s="43"/>
      <c r="R107" s="43"/>
      <c r="S107" s="43"/>
      <c r="T107" s="43"/>
    </row>
    <row r="108" spans="1:20">
      <c r="A108" s="67">
        <v>104</v>
      </c>
      <c r="B108" s="34"/>
      <c r="C108" s="35"/>
      <c r="D108" s="43"/>
      <c r="E108" s="55"/>
      <c r="F108" s="43"/>
      <c r="G108" s="38"/>
      <c r="H108" s="38"/>
      <c r="I108" s="38"/>
      <c r="J108" s="39"/>
      <c r="K108" s="40"/>
      <c r="L108" s="41"/>
      <c r="M108" s="41"/>
      <c r="N108" s="41"/>
      <c r="O108" s="41"/>
      <c r="P108" s="42"/>
      <c r="Q108" s="43"/>
      <c r="R108" s="43"/>
      <c r="S108" s="43"/>
      <c r="T108" s="43"/>
    </row>
    <row r="109" spans="1:20">
      <c r="A109" s="67">
        <v>105</v>
      </c>
      <c r="B109" s="34"/>
      <c r="C109" s="35"/>
      <c r="D109" s="43"/>
      <c r="E109" s="55"/>
      <c r="F109" s="43"/>
      <c r="G109" s="38"/>
      <c r="H109" s="38"/>
      <c r="I109" s="38"/>
      <c r="J109" s="39"/>
      <c r="K109" s="40"/>
      <c r="L109" s="41"/>
      <c r="M109" s="41"/>
      <c r="N109" s="41"/>
      <c r="O109" s="41"/>
      <c r="P109" s="42"/>
      <c r="Q109" s="43"/>
      <c r="R109" s="43"/>
      <c r="S109" s="43"/>
      <c r="T109" s="43"/>
    </row>
    <row r="110" spans="1:20">
      <c r="A110" s="67">
        <v>106</v>
      </c>
      <c r="B110" s="34"/>
      <c r="C110" s="35"/>
      <c r="D110" s="43"/>
      <c r="E110" s="55"/>
      <c r="F110" s="43"/>
      <c r="G110" s="38"/>
      <c r="H110" s="38"/>
      <c r="I110" s="38"/>
      <c r="J110" s="39"/>
      <c r="K110" s="40"/>
      <c r="L110" s="41"/>
      <c r="M110" s="41"/>
      <c r="N110" s="41"/>
      <c r="O110" s="41"/>
      <c r="P110" s="42"/>
      <c r="Q110" s="43"/>
      <c r="R110" s="43"/>
      <c r="S110" s="43"/>
      <c r="T110" s="43"/>
    </row>
    <row r="111" spans="1:20">
      <c r="A111" s="67">
        <v>107</v>
      </c>
      <c r="B111" s="34"/>
      <c r="C111" s="35"/>
      <c r="D111" s="43"/>
      <c r="E111" s="55"/>
      <c r="F111" s="43"/>
      <c r="G111" s="38"/>
      <c r="H111" s="38"/>
      <c r="I111" s="38"/>
      <c r="J111" s="39"/>
      <c r="K111" s="40"/>
      <c r="L111" s="41"/>
      <c r="M111" s="41"/>
      <c r="N111" s="41"/>
      <c r="O111" s="41"/>
      <c r="P111" s="42"/>
      <c r="Q111" s="43"/>
      <c r="R111" s="43"/>
      <c r="S111" s="43"/>
      <c r="T111" s="43"/>
    </row>
    <row r="112" spans="1:20">
      <c r="A112" s="67">
        <v>108</v>
      </c>
      <c r="B112" s="34"/>
      <c r="C112" s="35"/>
      <c r="D112" s="43"/>
      <c r="E112" s="55"/>
      <c r="F112" s="43"/>
      <c r="G112" s="38"/>
      <c r="H112" s="38"/>
      <c r="I112" s="38"/>
      <c r="J112" s="39"/>
      <c r="K112" s="40"/>
      <c r="L112" s="41"/>
      <c r="M112" s="41"/>
      <c r="N112" s="41"/>
      <c r="O112" s="41"/>
      <c r="P112" s="42"/>
      <c r="Q112" s="43"/>
      <c r="R112" s="43"/>
      <c r="S112" s="43"/>
      <c r="T112" s="43"/>
    </row>
    <row r="113" spans="1:20">
      <c r="A113" s="67">
        <v>109</v>
      </c>
      <c r="B113" s="34"/>
      <c r="C113" s="35"/>
      <c r="D113" s="43"/>
      <c r="E113" s="55"/>
      <c r="F113" s="43"/>
      <c r="G113" s="38"/>
      <c r="H113" s="38"/>
      <c r="I113" s="38"/>
      <c r="J113" s="39"/>
      <c r="K113" s="40"/>
      <c r="L113" s="41"/>
      <c r="M113" s="41"/>
      <c r="N113" s="41"/>
      <c r="O113" s="41"/>
      <c r="P113" s="42"/>
      <c r="Q113" s="43"/>
      <c r="R113" s="43"/>
      <c r="S113" s="43"/>
      <c r="T113" s="43"/>
    </row>
    <row r="114" spans="1:20">
      <c r="A114" s="67">
        <v>110</v>
      </c>
      <c r="B114" s="34"/>
      <c r="C114" s="35"/>
      <c r="D114" s="43"/>
      <c r="E114" s="55"/>
      <c r="F114" s="43"/>
      <c r="G114" s="38"/>
      <c r="H114" s="38"/>
      <c r="I114" s="38"/>
      <c r="J114" s="39"/>
      <c r="K114" s="40"/>
      <c r="L114" s="41"/>
      <c r="M114" s="41"/>
      <c r="N114" s="41"/>
      <c r="O114" s="41"/>
      <c r="P114" s="42"/>
      <c r="Q114" s="43"/>
      <c r="R114" s="43"/>
      <c r="S114" s="43"/>
      <c r="T114" s="43"/>
    </row>
    <row r="115" spans="1:20">
      <c r="A115" s="67">
        <v>111</v>
      </c>
      <c r="B115" s="34"/>
      <c r="C115" s="35"/>
      <c r="D115" s="43"/>
      <c r="E115" s="55"/>
      <c r="F115" s="43"/>
      <c r="G115" s="38"/>
      <c r="H115" s="38"/>
      <c r="I115" s="38"/>
      <c r="J115" s="39"/>
      <c r="K115" s="40"/>
      <c r="L115" s="61"/>
      <c r="M115" s="207"/>
      <c r="N115" s="41"/>
      <c r="O115" s="41"/>
      <c r="P115" s="42"/>
      <c r="Q115" s="43"/>
      <c r="R115" s="43"/>
      <c r="S115" s="43"/>
      <c r="T115" s="43"/>
    </row>
    <row r="116" spans="1:20">
      <c r="A116" s="67">
        <v>112</v>
      </c>
      <c r="B116" s="34"/>
      <c r="C116" s="35"/>
      <c r="D116" s="43"/>
      <c r="E116" s="55"/>
      <c r="F116" s="43"/>
      <c r="G116" s="38"/>
      <c r="H116" s="38"/>
      <c r="I116" s="38"/>
      <c r="J116" s="39"/>
      <c r="K116" s="40"/>
      <c r="L116" s="61"/>
      <c r="M116" s="207"/>
      <c r="N116" s="41"/>
      <c r="O116" s="41"/>
      <c r="P116" s="42"/>
      <c r="Q116" s="43"/>
      <c r="R116" s="43"/>
      <c r="S116" s="43"/>
      <c r="T116" s="43"/>
    </row>
    <row r="117" spans="1:20">
      <c r="A117" s="67">
        <v>113</v>
      </c>
      <c r="B117" s="34"/>
      <c r="C117" s="35"/>
      <c r="D117" s="43"/>
      <c r="E117" s="55"/>
      <c r="F117" s="43"/>
      <c r="G117" s="38"/>
      <c r="H117" s="38"/>
      <c r="I117" s="38"/>
      <c r="J117" s="39"/>
      <c r="K117" s="40"/>
      <c r="L117" s="41"/>
      <c r="M117" s="41"/>
      <c r="N117" s="41"/>
      <c r="O117" s="41"/>
      <c r="P117" s="42"/>
      <c r="Q117" s="43"/>
      <c r="R117" s="43"/>
      <c r="S117" s="43"/>
      <c r="T117" s="43"/>
    </row>
    <row r="118" spans="1:20">
      <c r="A118" s="67">
        <v>114</v>
      </c>
      <c r="B118" s="34"/>
      <c r="C118" s="35"/>
      <c r="D118" s="43"/>
      <c r="E118" s="55"/>
      <c r="F118" s="43"/>
      <c r="G118" s="38"/>
      <c r="H118" s="38"/>
      <c r="I118" s="38"/>
      <c r="J118" s="39"/>
      <c r="K118" s="40"/>
      <c r="L118" s="41"/>
      <c r="M118" s="41"/>
      <c r="N118" s="41"/>
      <c r="O118" s="41"/>
      <c r="P118" s="42"/>
      <c r="Q118" s="43"/>
      <c r="R118" s="43"/>
      <c r="S118" s="43"/>
      <c r="T118" s="43"/>
    </row>
    <row r="119" spans="1:20">
      <c r="A119" s="67">
        <v>115</v>
      </c>
      <c r="B119" s="34"/>
      <c r="C119" s="35"/>
      <c r="D119" s="43"/>
      <c r="E119" s="55"/>
      <c r="F119" s="43"/>
      <c r="G119" s="38"/>
      <c r="H119" s="38"/>
      <c r="I119" s="38"/>
      <c r="J119" s="39"/>
      <c r="K119" s="40"/>
      <c r="L119" s="41"/>
      <c r="M119" s="41"/>
      <c r="N119" s="41"/>
      <c r="O119" s="41"/>
      <c r="P119" s="42"/>
      <c r="Q119" s="43"/>
      <c r="R119" s="43"/>
      <c r="S119" s="43"/>
      <c r="T119" s="43"/>
    </row>
    <row r="120" spans="1:20">
      <c r="A120" s="67">
        <v>116</v>
      </c>
      <c r="B120" s="34"/>
      <c r="C120" s="35"/>
      <c r="D120" s="43"/>
      <c r="E120" s="55"/>
      <c r="F120" s="43"/>
      <c r="G120" s="38"/>
      <c r="H120" s="38"/>
      <c r="I120" s="38"/>
      <c r="J120" s="39"/>
      <c r="K120" s="40"/>
      <c r="L120" s="41"/>
      <c r="M120" s="41"/>
      <c r="N120" s="41"/>
      <c r="O120" s="41"/>
      <c r="P120" s="42"/>
      <c r="Q120" s="43"/>
      <c r="R120" s="43"/>
      <c r="S120" s="43"/>
      <c r="T120" s="43"/>
    </row>
    <row r="121" spans="1:20">
      <c r="A121" s="67">
        <v>117</v>
      </c>
      <c r="B121" s="34"/>
      <c r="C121" s="35"/>
      <c r="D121" s="43"/>
      <c r="E121" s="55"/>
      <c r="F121" s="43"/>
      <c r="G121" s="38"/>
      <c r="H121" s="38"/>
      <c r="I121" s="38"/>
      <c r="J121" s="39"/>
      <c r="K121" s="40"/>
      <c r="L121" s="41"/>
      <c r="M121" s="41"/>
      <c r="N121" s="41"/>
      <c r="O121" s="41"/>
      <c r="P121" s="42"/>
      <c r="Q121" s="43"/>
      <c r="R121" s="43"/>
      <c r="S121" s="43"/>
      <c r="T121" s="43"/>
    </row>
    <row r="122" spans="1:20">
      <c r="A122" s="67">
        <v>118</v>
      </c>
      <c r="B122" s="34"/>
      <c r="C122" s="35"/>
      <c r="D122" s="43"/>
      <c r="E122" s="55"/>
      <c r="F122" s="43"/>
      <c r="G122" s="38"/>
      <c r="H122" s="38"/>
      <c r="I122" s="38"/>
      <c r="J122" s="39"/>
      <c r="K122" s="40"/>
      <c r="L122" s="41"/>
      <c r="M122" s="41"/>
      <c r="N122" s="41"/>
      <c r="O122" s="41"/>
      <c r="P122" s="42"/>
      <c r="Q122" s="43"/>
      <c r="R122" s="43"/>
      <c r="S122" s="43"/>
      <c r="T122" s="43"/>
    </row>
    <row r="123" spans="1:20">
      <c r="A123" s="67">
        <v>119</v>
      </c>
      <c r="B123" s="34"/>
      <c r="C123" s="35"/>
      <c r="D123" s="43"/>
      <c r="E123" s="55"/>
      <c r="F123" s="43"/>
      <c r="G123" s="38"/>
      <c r="H123" s="38"/>
      <c r="I123" s="38"/>
      <c r="J123" s="39"/>
      <c r="K123" s="40"/>
      <c r="L123" s="41"/>
      <c r="M123" s="41"/>
      <c r="N123" s="41"/>
      <c r="O123" s="41"/>
      <c r="P123" s="42"/>
      <c r="Q123" s="43"/>
      <c r="R123" s="43"/>
      <c r="S123" s="43"/>
      <c r="T123" s="43"/>
    </row>
    <row r="124" spans="1:20">
      <c r="A124" s="67">
        <v>120</v>
      </c>
      <c r="B124" s="34"/>
      <c r="C124" s="35"/>
      <c r="D124" s="43"/>
      <c r="E124" s="55"/>
      <c r="F124" s="43"/>
      <c r="G124" s="38"/>
      <c r="H124" s="38"/>
      <c r="I124" s="38"/>
      <c r="J124" s="39"/>
      <c r="K124" s="40"/>
      <c r="L124" s="41"/>
      <c r="M124" s="41"/>
      <c r="N124" s="41"/>
      <c r="O124" s="41"/>
      <c r="P124" s="42"/>
      <c r="Q124" s="43"/>
      <c r="R124" s="43"/>
      <c r="S124" s="43"/>
      <c r="T124" s="43"/>
    </row>
    <row r="125" spans="1:20">
      <c r="A125" s="67">
        <v>121</v>
      </c>
      <c r="B125" s="34"/>
      <c r="C125" s="35"/>
      <c r="D125" s="43"/>
      <c r="E125" s="55"/>
      <c r="F125" s="43"/>
      <c r="G125" s="38"/>
      <c r="H125" s="38"/>
      <c r="I125" s="38"/>
      <c r="J125" s="39"/>
      <c r="K125" s="40"/>
      <c r="L125" s="41"/>
      <c r="M125" s="41"/>
      <c r="N125" s="41"/>
      <c r="O125" s="41"/>
      <c r="P125" s="42"/>
      <c r="Q125" s="43"/>
      <c r="R125" s="43"/>
      <c r="S125" s="43"/>
      <c r="T125" s="43"/>
    </row>
    <row r="126" spans="1:20">
      <c r="A126" s="67">
        <v>122</v>
      </c>
      <c r="B126" s="34"/>
      <c r="C126" s="35"/>
      <c r="D126" s="43"/>
      <c r="E126" s="55"/>
      <c r="F126" s="43"/>
      <c r="G126" s="38"/>
      <c r="H126" s="38"/>
      <c r="I126" s="38"/>
      <c r="J126" s="39"/>
      <c r="K126" s="40"/>
      <c r="L126" s="41"/>
      <c r="M126" s="41"/>
      <c r="N126" s="41"/>
      <c r="O126" s="41"/>
      <c r="P126" s="42"/>
      <c r="Q126" s="43"/>
      <c r="R126" s="43"/>
      <c r="S126" s="43"/>
      <c r="T126" s="43"/>
    </row>
    <row r="127" spans="1:20">
      <c r="A127" s="67">
        <v>123</v>
      </c>
      <c r="B127" s="34"/>
      <c r="C127" s="35"/>
      <c r="D127" s="43"/>
      <c r="E127" s="55"/>
      <c r="F127" s="43"/>
      <c r="G127" s="38"/>
      <c r="H127" s="38"/>
      <c r="I127" s="38"/>
      <c r="J127" s="39"/>
      <c r="K127" s="40"/>
      <c r="L127" s="41"/>
      <c r="M127" s="41"/>
      <c r="N127" s="41"/>
      <c r="O127" s="41"/>
      <c r="P127" s="42"/>
      <c r="Q127" s="43"/>
      <c r="R127" s="43"/>
      <c r="S127" s="43"/>
      <c r="T127" s="43"/>
    </row>
    <row r="128" spans="1:20">
      <c r="A128" s="67">
        <v>124</v>
      </c>
      <c r="B128" s="34"/>
      <c r="C128" s="35"/>
      <c r="D128" s="43"/>
      <c r="E128" s="55"/>
      <c r="F128" s="43"/>
      <c r="G128" s="38"/>
      <c r="H128" s="38"/>
      <c r="I128" s="38"/>
      <c r="J128" s="39"/>
      <c r="K128" s="40"/>
      <c r="L128" s="41"/>
      <c r="M128" s="41"/>
      <c r="N128" s="41"/>
      <c r="O128" s="41"/>
      <c r="P128" s="42"/>
      <c r="Q128" s="43"/>
      <c r="R128" s="43"/>
      <c r="S128" s="43"/>
      <c r="T128" s="43"/>
    </row>
    <row r="129" spans="1:20">
      <c r="A129" s="67">
        <v>125</v>
      </c>
      <c r="B129" s="34"/>
      <c r="C129" s="35"/>
      <c r="D129" s="43"/>
      <c r="E129" s="55"/>
      <c r="F129" s="43"/>
      <c r="G129" s="38"/>
      <c r="H129" s="38"/>
      <c r="I129" s="38"/>
      <c r="J129" s="39"/>
      <c r="K129" s="40"/>
      <c r="L129" s="41"/>
      <c r="M129" s="41"/>
      <c r="N129" s="41"/>
      <c r="O129" s="41"/>
      <c r="P129" s="42"/>
      <c r="Q129" s="43"/>
      <c r="R129" s="43"/>
      <c r="S129" s="43"/>
      <c r="T129" s="43"/>
    </row>
    <row r="130" spans="1:20">
      <c r="A130" s="67">
        <v>126</v>
      </c>
      <c r="B130" s="34"/>
      <c r="C130" s="35"/>
      <c r="D130" s="43"/>
      <c r="E130" s="55"/>
      <c r="F130" s="43"/>
      <c r="G130" s="38"/>
      <c r="H130" s="38"/>
      <c r="I130" s="38"/>
      <c r="J130" s="39"/>
      <c r="K130" s="40"/>
      <c r="L130" s="41"/>
      <c r="M130" s="41"/>
      <c r="N130" s="41"/>
      <c r="O130" s="41"/>
      <c r="P130" s="42"/>
      <c r="Q130" s="43"/>
      <c r="R130" s="43"/>
      <c r="S130" s="43"/>
      <c r="T130" s="43"/>
    </row>
    <row r="131" spans="1:20">
      <c r="A131" s="67">
        <v>127</v>
      </c>
      <c r="B131" s="34"/>
      <c r="C131" s="35"/>
      <c r="D131" s="43"/>
      <c r="E131" s="55"/>
      <c r="F131" s="43"/>
      <c r="G131" s="38"/>
      <c r="H131" s="38"/>
      <c r="I131" s="38"/>
      <c r="J131" s="39"/>
      <c r="K131" s="40"/>
      <c r="L131" s="41"/>
      <c r="M131" s="41"/>
      <c r="N131" s="41"/>
      <c r="O131" s="41"/>
      <c r="P131" s="42"/>
      <c r="Q131" s="43"/>
      <c r="R131" s="43"/>
      <c r="S131" s="43"/>
      <c r="T131" s="43"/>
    </row>
    <row r="132" spans="1:20">
      <c r="A132" s="67">
        <v>128</v>
      </c>
      <c r="B132" s="34"/>
      <c r="C132" s="35"/>
      <c r="D132" s="43"/>
      <c r="E132" s="55"/>
      <c r="F132" s="43"/>
      <c r="G132" s="38"/>
      <c r="H132" s="38"/>
      <c r="I132" s="38"/>
      <c r="J132" s="39"/>
      <c r="K132" s="40"/>
      <c r="L132" s="41"/>
      <c r="M132" s="41"/>
      <c r="N132" s="41"/>
      <c r="O132" s="41"/>
      <c r="P132" s="42"/>
      <c r="Q132" s="43"/>
      <c r="R132" s="43"/>
      <c r="S132" s="43"/>
      <c r="T132" s="43"/>
    </row>
    <row r="133" spans="1:20">
      <c r="A133" s="67">
        <v>129</v>
      </c>
      <c r="B133" s="34"/>
      <c r="C133" s="35"/>
      <c r="D133" s="43"/>
      <c r="E133" s="55"/>
      <c r="F133" s="43"/>
      <c r="G133" s="38"/>
      <c r="H133" s="38"/>
      <c r="I133" s="38"/>
      <c r="J133" s="39"/>
      <c r="K133" s="40"/>
      <c r="L133" s="41"/>
      <c r="M133" s="41"/>
      <c r="N133" s="41"/>
      <c r="O133" s="41"/>
      <c r="P133" s="42"/>
      <c r="Q133" s="43"/>
      <c r="R133" s="43"/>
      <c r="S133" s="43"/>
      <c r="T133" s="43"/>
    </row>
    <row r="134" spans="1:20">
      <c r="A134" s="67">
        <v>130</v>
      </c>
      <c r="B134" s="34"/>
      <c r="C134" s="35"/>
      <c r="D134" s="43"/>
      <c r="E134" s="55"/>
      <c r="F134" s="43"/>
      <c r="G134" s="38"/>
      <c r="H134" s="38"/>
      <c r="I134" s="38"/>
      <c r="J134" s="39"/>
      <c r="K134" s="40"/>
      <c r="L134" s="41"/>
      <c r="M134" s="41"/>
      <c r="N134" s="41"/>
      <c r="O134" s="41"/>
      <c r="P134" s="42"/>
      <c r="Q134" s="43"/>
      <c r="R134" s="43"/>
      <c r="S134" s="43"/>
      <c r="T134" s="43"/>
    </row>
    <row r="135" spans="1:20">
      <c r="A135" s="67">
        <v>131</v>
      </c>
      <c r="B135" s="34"/>
      <c r="C135" s="35"/>
      <c r="D135" s="43"/>
      <c r="E135" s="55"/>
      <c r="F135" s="43"/>
      <c r="G135" s="38"/>
      <c r="H135" s="38"/>
      <c r="I135" s="38"/>
      <c r="J135" s="39"/>
      <c r="K135" s="40"/>
      <c r="L135" s="41"/>
      <c r="M135" s="41"/>
      <c r="N135" s="41"/>
      <c r="O135" s="41"/>
      <c r="P135" s="42"/>
      <c r="Q135" s="43"/>
      <c r="R135" s="43"/>
      <c r="S135" s="43"/>
      <c r="T135" s="43"/>
    </row>
    <row r="136" spans="1:20">
      <c r="A136" s="67">
        <v>132</v>
      </c>
      <c r="B136" s="34"/>
      <c r="C136" s="35"/>
      <c r="D136" s="43"/>
      <c r="E136" s="55"/>
      <c r="F136" s="43"/>
      <c r="G136" s="38"/>
      <c r="H136" s="38"/>
      <c r="I136" s="38"/>
      <c r="J136" s="39"/>
      <c r="K136" s="40"/>
      <c r="L136" s="41"/>
      <c r="M136" s="41"/>
      <c r="N136" s="41"/>
      <c r="O136" s="41"/>
      <c r="P136" s="42"/>
      <c r="Q136" s="43"/>
      <c r="R136" s="43"/>
      <c r="S136" s="43"/>
      <c r="T136" s="43"/>
    </row>
    <row r="137" spans="1:20">
      <c r="A137" s="67">
        <v>133</v>
      </c>
      <c r="B137" s="34"/>
      <c r="C137" s="35"/>
      <c r="D137" s="43"/>
      <c r="E137" s="55"/>
      <c r="F137" s="43"/>
      <c r="G137" s="38"/>
      <c r="H137" s="38"/>
      <c r="I137" s="38"/>
      <c r="J137" s="39"/>
      <c r="K137" s="40"/>
      <c r="L137" s="41"/>
      <c r="M137" s="41"/>
      <c r="N137" s="41"/>
      <c r="O137" s="41"/>
      <c r="P137" s="42"/>
      <c r="Q137" s="43"/>
      <c r="R137" s="43"/>
      <c r="S137" s="43"/>
      <c r="T137" s="43"/>
    </row>
    <row r="138" spans="1:20">
      <c r="A138" s="67">
        <v>134</v>
      </c>
      <c r="B138" s="34"/>
      <c r="C138" s="35"/>
      <c r="D138" s="43"/>
      <c r="E138" s="55"/>
      <c r="F138" s="43"/>
      <c r="G138" s="38"/>
      <c r="H138" s="38"/>
      <c r="I138" s="38"/>
      <c r="J138" s="39"/>
      <c r="K138" s="40"/>
      <c r="L138" s="41"/>
      <c r="M138" s="41"/>
      <c r="N138" s="41"/>
      <c r="O138" s="41"/>
      <c r="P138" s="42"/>
      <c r="Q138" s="43"/>
      <c r="R138" s="43"/>
      <c r="S138" s="43"/>
      <c r="T138" s="43"/>
    </row>
    <row r="139" spans="1:20">
      <c r="A139" s="67">
        <v>135</v>
      </c>
      <c r="B139" s="34"/>
      <c r="C139" s="35"/>
      <c r="D139" s="43"/>
      <c r="E139" s="55"/>
      <c r="F139" s="43"/>
      <c r="G139" s="38"/>
      <c r="H139" s="38"/>
      <c r="I139" s="38"/>
      <c r="J139" s="39"/>
      <c r="K139" s="79"/>
      <c r="L139" s="41"/>
      <c r="M139" s="41"/>
      <c r="N139" s="41"/>
      <c r="O139" s="41"/>
      <c r="P139" s="42"/>
      <c r="Q139" s="43"/>
      <c r="R139" s="43"/>
      <c r="S139" s="43"/>
      <c r="T139" s="43"/>
    </row>
    <row r="140" spans="1:20">
      <c r="A140" s="67">
        <v>136</v>
      </c>
      <c r="B140" s="34"/>
      <c r="C140" s="35"/>
      <c r="D140" s="43"/>
      <c r="E140" s="55"/>
      <c r="F140" s="43"/>
      <c r="G140" s="38"/>
      <c r="H140" s="38"/>
      <c r="I140" s="38"/>
      <c r="J140" s="39"/>
      <c r="K140" s="40"/>
      <c r="L140" s="41"/>
      <c r="M140" s="41"/>
      <c r="N140" s="41"/>
      <c r="O140" s="41"/>
      <c r="P140" s="42"/>
      <c r="Q140" s="43"/>
      <c r="R140" s="43"/>
      <c r="S140" s="43"/>
      <c r="T140" s="43"/>
    </row>
    <row r="141" spans="1:20">
      <c r="A141" s="67">
        <v>137</v>
      </c>
      <c r="B141" s="34"/>
      <c r="C141" s="35"/>
      <c r="D141" s="43"/>
      <c r="E141" s="55"/>
      <c r="F141" s="43"/>
      <c r="G141" s="38"/>
      <c r="H141" s="38"/>
      <c r="I141" s="38"/>
      <c r="J141" s="39"/>
      <c r="K141" s="40"/>
      <c r="L141" s="41"/>
      <c r="M141" s="41"/>
      <c r="N141" s="41"/>
      <c r="O141" s="41"/>
      <c r="P141" s="42"/>
      <c r="Q141" s="43"/>
      <c r="R141" s="43"/>
      <c r="S141" s="43"/>
      <c r="T141" s="43"/>
    </row>
    <row r="142" spans="1:20">
      <c r="A142" s="67">
        <v>138</v>
      </c>
      <c r="B142" s="34"/>
      <c r="C142" s="35"/>
      <c r="D142" s="43"/>
      <c r="E142" s="55"/>
      <c r="F142" s="43"/>
      <c r="G142" s="38"/>
      <c r="H142" s="38"/>
      <c r="I142" s="38"/>
      <c r="J142" s="39"/>
      <c r="K142" s="40"/>
      <c r="L142" s="41"/>
      <c r="M142" s="41"/>
      <c r="N142" s="41"/>
      <c r="O142" s="41"/>
      <c r="P142" s="42"/>
      <c r="Q142" s="43"/>
      <c r="R142" s="43"/>
      <c r="S142" s="43"/>
      <c r="T142" s="43"/>
    </row>
    <row r="143" spans="1:20">
      <c r="A143" s="67">
        <v>139</v>
      </c>
      <c r="B143" s="34"/>
      <c r="C143" s="35"/>
      <c r="D143" s="43"/>
      <c r="E143" s="55"/>
      <c r="F143" s="43"/>
      <c r="G143" s="38"/>
      <c r="H143" s="38"/>
      <c r="I143" s="38"/>
      <c r="J143" s="39"/>
      <c r="K143" s="39"/>
      <c r="L143" s="41"/>
      <c r="M143" s="41"/>
      <c r="N143" s="41"/>
      <c r="O143" s="41"/>
      <c r="P143" s="42"/>
      <c r="Q143" s="43"/>
      <c r="R143" s="43"/>
      <c r="S143" s="43"/>
      <c r="T143" s="43"/>
    </row>
    <row r="144" spans="1:20">
      <c r="A144" s="67">
        <v>140</v>
      </c>
      <c r="B144" s="34"/>
      <c r="C144" s="35"/>
      <c r="D144" s="43"/>
      <c r="E144" s="55"/>
      <c r="F144" s="43"/>
      <c r="G144" s="38"/>
      <c r="H144" s="38"/>
      <c r="I144" s="38"/>
      <c r="J144" s="39"/>
      <c r="K144" s="39"/>
      <c r="L144" s="41"/>
      <c r="M144" s="41"/>
      <c r="N144" s="41"/>
      <c r="O144" s="41"/>
      <c r="P144" s="42"/>
      <c r="Q144" s="43"/>
      <c r="R144" s="43"/>
      <c r="S144" s="43"/>
      <c r="T144" s="43"/>
    </row>
    <row r="145" spans="1:20">
      <c r="A145" s="67">
        <v>141</v>
      </c>
      <c r="B145" s="34"/>
      <c r="C145" s="43"/>
      <c r="D145" s="43"/>
      <c r="E145" s="55"/>
      <c r="F145" s="43"/>
      <c r="G145" s="55"/>
      <c r="H145" s="55"/>
      <c r="I145" s="34"/>
      <c r="J145" s="43"/>
      <c r="K145" s="43"/>
      <c r="L145" s="43"/>
      <c r="M145" s="208"/>
      <c r="N145" s="208"/>
      <c r="O145" s="208"/>
      <c r="P145" s="42"/>
      <c r="Q145" s="43"/>
      <c r="R145" s="43"/>
      <c r="S145" s="43"/>
      <c r="T145" s="43"/>
    </row>
    <row r="146" spans="1:20">
      <c r="A146" s="67">
        <v>142</v>
      </c>
      <c r="B146" s="34"/>
      <c r="C146" s="43"/>
      <c r="D146" s="43"/>
      <c r="E146" s="55"/>
      <c r="F146" s="43"/>
      <c r="G146" s="55"/>
      <c r="H146" s="55"/>
      <c r="I146" s="34"/>
      <c r="J146" s="43"/>
      <c r="K146" s="43"/>
      <c r="L146" s="43"/>
      <c r="M146" s="208"/>
      <c r="N146" s="208"/>
      <c r="O146" s="208"/>
      <c r="P146" s="42"/>
      <c r="Q146" s="43"/>
      <c r="R146" s="43"/>
      <c r="S146" s="43"/>
      <c r="T146" s="43"/>
    </row>
    <row r="147" spans="1:20">
      <c r="A147" s="67">
        <v>143</v>
      </c>
      <c r="B147" s="34"/>
      <c r="C147" s="43"/>
      <c r="D147" s="43"/>
      <c r="E147" s="55"/>
      <c r="F147" s="43"/>
      <c r="G147" s="55"/>
      <c r="H147" s="55"/>
      <c r="I147" s="34"/>
      <c r="J147" s="43"/>
      <c r="K147" s="43"/>
      <c r="L147" s="43"/>
      <c r="M147" s="208"/>
      <c r="N147" s="208"/>
      <c r="O147" s="208"/>
      <c r="P147" s="42"/>
      <c r="Q147" s="43"/>
      <c r="R147" s="43"/>
      <c r="S147" s="43"/>
      <c r="T147" s="43"/>
    </row>
    <row r="148" spans="1:20">
      <c r="A148" s="67">
        <v>144</v>
      </c>
      <c r="B148" s="34"/>
      <c r="C148" s="43"/>
      <c r="D148" s="43"/>
      <c r="E148" s="55"/>
      <c r="F148" s="43"/>
      <c r="G148" s="55"/>
      <c r="H148" s="55"/>
      <c r="I148" s="34">
        <f t="shared" ref="I148:I164" si="8">+G148+H148</f>
        <v>0</v>
      </c>
      <c r="J148" s="43"/>
      <c r="K148" s="43"/>
      <c r="L148" s="43"/>
      <c r="M148" s="208"/>
      <c r="N148" s="208"/>
      <c r="O148" s="208"/>
      <c r="P148" s="42"/>
      <c r="Q148" s="43"/>
      <c r="R148" s="43"/>
      <c r="S148" s="43"/>
      <c r="T148" s="43"/>
    </row>
    <row r="149" spans="1:20">
      <c r="A149" s="67">
        <v>145</v>
      </c>
      <c r="B149" s="34"/>
      <c r="C149" s="43"/>
      <c r="D149" s="43"/>
      <c r="E149" s="55"/>
      <c r="F149" s="43"/>
      <c r="G149" s="55"/>
      <c r="H149" s="55"/>
      <c r="I149" s="34">
        <f t="shared" si="8"/>
        <v>0</v>
      </c>
      <c r="J149" s="43"/>
      <c r="K149" s="43"/>
      <c r="L149" s="43"/>
      <c r="M149" s="208"/>
      <c r="N149" s="208"/>
      <c r="O149" s="208"/>
      <c r="P149" s="42"/>
      <c r="Q149" s="43"/>
      <c r="R149" s="43"/>
      <c r="S149" s="43"/>
      <c r="T149" s="43"/>
    </row>
    <row r="150" spans="1:20">
      <c r="A150" s="67">
        <v>146</v>
      </c>
      <c r="B150" s="34"/>
      <c r="C150" s="43"/>
      <c r="D150" s="43"/>
      <c r="E150" s="55"/>
      <c r="F150" s="43"/>
      <c r="G150" s="55"/>
      <c r="H150" s="55"/>
      <c r="I150" s="34">
        <f t="shared" si="8"/>
        <v>0</v>
      </c>
      <c r="J150" s="43"/>
      <c r="K150" s="43"/>
      <c r="L150" s="43"/>
      <c r="M150" s="208"/>
      <c r="N150" s="208"/>
      <c r="O150" s="208"/>
      <c r="P150" s="42"/>
      <c r="Q150" s="43"/>
      <c r="R150" s="43"/>
      <c r="S150" s="43"/>
      <c r="T150" s="43"/>
    </row>
    <row r="151" spans="1:20">
      <c r="A151" s="67">
        <v>147</v>
      </c>
      <c r="B151" s="34"/>
      <c r="C151" s="43"/>
      <c r="D151" s="43"/>
      <c r="E151" s="55"/>
      <c r="F151" s="43"/>
      <c r="G151" s="55"/>
      <c r="H151" s="55"/>
      <c r="I151" s="34">
        <f t="shared" si="8"/>
        <v>0</v>
      </c>
      <c r="J151" s="43"/>
      <c r="K151" s="43"/>
      <c r="L151" s="43"/>
      <c r="M151" s="208"/>
      <c r="N151" s="208"/>
      <c r="O151" s="208"/>
      <c r="P151" s="42"/>
      <c r="Q151" s="43"/>
      <c r="R151" s="43"/>
      <c r="S151" s="43"/>
      <c r="T151" s="43"/>
    </row>
    <row r="152" spans="1:20">
      <c r="A152" s="67">
        <v>148</v>
      </c>
      <c r="B152" s="34"/>
      <c r="C152" s="43"/>
      <c r="D152" s="43"/>
      <c r="E152" s="55"/>
      <c r="F152" s="43"/>
      <c r="G152" s="55"/>
      <c r="H152" s="55"/>
      <c r="I152" s="34">
        <f t="shared" si="8"/>
        <v>0</v>
      </c>
      <c r="J152" s="43"/>
      <c r="K152" s="43"/>
      <c r="L152" s="43"/>
      <c r="M152" s="208"/>
      <c r="N152" s="208"/>
      <c r="O152" s="208"/>
      <c r="P152" s="42"/>
      <c r="Q152" s="43"/>
      <c r="R152" s="43"/>
      <c r="S152" s="43"/>
      <c r="T152" s="43"/>
    </row>
    <row r="153" spans="1:20">
      <c r="A153" s="67">
        <v>149</v>
      </c>
      <c r="B153" s="34"/>
      <c r="C153" s="43"/>
      <c r="D153" s="43"/>
      <c r="E153" s="55"/>
      <c r="F153" s="43"/>
      <c r="G153" s="55"/>
      <c r="H153" s="55"/>
      <c r="I153" s="34">
        <f t="shared" si="8"/>
        <v>0</v>
      </c>
      <c r="J153" s="43"/>
      <c r="K153" s="43"/>
      <c r="L153" s="43"/>
      <c r="M153" s="208"/>
      <c r="N153" s="208"/>
      <c r="O153" s="208"/>
      <c r="P153" s="42"/>
      <c r="Q153" s="43"/>
      <c r="R153" s="43"/>
      <c r="S153" s="43"/>
      <c r="T153" s="43"/>
    </row>
    <row r="154" spans="1:20">
      <c r="A154" s="67">
        <v>150</v>
      </c>
      <c r="B154" s="34"/>
      <c r="C154" s="43"/>
      <c r="D154" s="43"/>
      <c r="E154" s="55"/>
      <c r="F154" s="43"/>
      <c r="G154" s="55"/>
      <c r="H154" s="55"/>
      <c r="I154" s="34">
        <f t="shared" si="8"/>
        <v>0</v>
      </c>
      <c r="J154" s="43"/>
      <c r="K154" s="43"/>
      <c r="L154" s="43"/>
      <c r="M154" s="208"/>
      <c r="N154" s="208"/>
      <c r="O154" s="208"/>
      <c r="P154" s="42"/>
      <c r="Q154" s="43"/>
      <c r="R154" s="43"/>
      <c r="S154" s="43"/>
      <c r="T154" s="43"/>
    </row>
    <row r="155" spans="1:20">
      <c r="A155" s="67">
        <v>151</v>
      </c>
      <c r="B155" s="34"/>
      <c r="C155" s="43"/>
      <c r="D155" s="43"/>
      <c r="E155" s="55"/>
      <c r="F155" s="43"/>
      <c r="G155" s="55"/>
      <c r="H155" s="55"/>
      <c r="I155" s="34">
        <f t="shared" si="8"/>
        <v>0</v>
      </c>
      <c r="J155" s="43"/>
      <c r="K155" s="43"/>
      <c r="L155" s="43"/>
      <c r="M155" s="208"/>
      <c r="N155" s="208"/>
      <c r="O155" s="208"/>
      <c r="P155" s="42"/>
      <c r="Q155" s="43"/>
      <c r="R155" s="43"/>
      <c r="S155" s="43"/>
      <c r="T155" s="43"/>
    </row>
    <row r="156" spans="1:20">
      <c r="A156" s="67">
        <v>152</v>
      </c>
      <c r="B156" s="34"/>
      <c r="C156" s="43"/>
      <c r="D156" s="43"/>
      <c r="E156" s="55"/>
      <c r="F156" s="43"/>
      <c r="G156" s="55"/>
      <c r="H156" s="55"/>
      <c r="I156" s="34">
        <f t="shared" si="8"/>
        <v>0</v>
      </c>
      <c r="J156" s="43"/>
      <c r="K156" s="43"/>
      <c r="L156" s="43"/>
      <c r="M156" s="208"/>
      <c r="N156" s="208"/>
      <c r="O156" s="208"/>
      <c r="P156" s="42"/>
      <c r="Q156" s="43"/>
      <c r="R156" s="43"/>
      <c r="S156" s="43"/>
      <c r="T156" s="43"/>
    </row>
    <row r="157" spans="1:20">
      <c r="A157" s="67">
        <v>153</v>
      </c>
      <c r="B157" s="34"/>
      <c r="C157" s="43"/>
      <c r="D157" s="43"/>
      <c r="E157" s="55"/>
      <c r="F157" s="43"/>
      <c r="G157" s="55"/>
      <c r="H157" s="55"/>
      <c r="I157" s="34">
        <f t="shared" si="8"/>
        <v>0</v>
      </c>
      <c r="J157" s="43"/>
      <c r="K157" s="43"/>
      <c r="L157" s="43"/>
      <c r="M157" s="208"/>
      <c r="N157" s="208"/>
      <c r="O157" s="208"/>
      <c r="P157" s="42"/>
      <c r="Q157" s="43"/>
      <c r="R157" s="43"/>
      <c r="S157" s="43"/>
      <c r="T157" s="43"/>
    </row>
    <row r="158" spans="1:20">
      <c r="A158" s="67">
        <v>154</v>
      </c>
      <c r="B158" s="34"/>
      <c r="C158" s="43"/>
      <c r="D158" s="43"/>
      <c r="E158" s="55"/>
      <c r="F158" s="43"/>
      <c r="G158" s="55"/>
      <c r="H158" s="55"/>
      <c r="I158" s="34">
        <f t="shared" si="8"/>
        <v>0</v>
      </c>
      <c r="J158" s="43"/>
      <c r="K158" s="43"/>
      <c r="L158" s="43"/>
      <c r="M158" s="208"/>
      <c r="N158" s="208"/>
      <c r="O158" s="208"/>
      <c r="P158" s="42"/>
      <c r="Q158" s="43"/>
      <c r="R158" s="43"/>
      <c r="S158" s="43"/>
      <c r="T158" s="43"/>
    </row>
    <row r="159" spans="1:20">
      <c r="A159" s="67">
        <v>155</v>
      </c>
      <c r="B159" s="34"/>
      <c r="C159" s="43"/>
      <c r="D159" s="43"/>
      <c r="E159" s="55"/>
      <c r="F159" s="43"/>
      <c r="G159" s="55"/>
      <c r="H159" s="55"/>
      <c r="I159" s="34">
        <f t="shared" si="8"/>
        <v>0</v>
      </c>
      <c r="J159" s="43"/>
      <c r="K159" s="43"/>
      <c r="L159" s="43"/>
      <c r="M159" s="208"/>
      <c r="N159" s="208"/>
      <c r="O159" s="208"/>
      <c r="P159" s="42"/>
      <c r="Q159" s="43"/>
      <c r="R159" s="43"/>
      <c r="S159" s="43"/>
      <c r="T159" s="43"/>
    </row>
    <row r="160" spans="1:20">
      <c r="A160" s="67">
        <v>156</v>
      </c>
      <c r="B160" s="34"/>
      <c r="C160" s="43"/>
      <c r="D160" s="43"/>
      <c r="E160" s="55"/>
      <c r="F160" s="43"/>
      <c r="G160" s="55"/>
      <c r="H160" s="55"/>
      <c r="I160" s="34">
        <f t="shared" si="8"/>
        <v>0</v>
      </c>
      <c r="J160" s="43"/>
      <c r="K160" s="43"/>
      <c r="L160" s="43"/>
      <c r="M160" s="208"/>
      <c r="N160" s="208"/>
      <c r="O160" s="208"/>
      <c r="P160" s="42"/>
      <c r="Q160" s="43"/>
      <c r="R160" s="43"/>
      <c r="S160" s="43"/>
      <c r="T160" s="43"/>
    </row>
    <row r="161" spans="1:20">
      <c r="A161" s="67">
        <v>157</v>
      </c>
      <c r="B161" s="34"/>
      <c r="C161" s="43"/>
      <c r="D161" s="43"/>
      <c r="E161" s="55"/>
      <c r="F161" s="43"/>
      <c r="G161" s="55"/>
      <c r="H161" s="55"/>
      <c r="I161" s="34">
        <f t="shared" si="8"/>
        <v>0</v>
      </c>
      <c r="J161" s="43"/>
      <c r="K161" s="43"/>
      <c r="L161" s="43"/>
      <c r="M161" s="208"/>
      <c r="N161" s="208"/>
      <c r="O161" s="208"/>
      <c r="P161" s="42"/>
      <c r="Q161" s="43"/>
      <c r="R161" s="43"/>
      <c r="S161" s="43"/>
      <c r="T161" s="43"/>
    </row>
    <row r="162" spans="1:20">
      <c r="A162" s="67">
        <v>158</v>
      </c>
      <c r="B162" s="34"/>
      <c r="C162" s="43"/>
      <c r="D162" s="43"/>
      <c r="E162" s="55"/>
      <c r="F162" s="43"/>
      <c r="G162" s="55"/>
      <c r="H162" s="55"/>
      <c r="I162" s="34">
        <f t="shared" si="8"/>
        <v>0</v>
      </c>
      <c r="J162" s="43"/>
      <c r="K162" s="43"/>
      <c r="L162" s="43"/>
      <c r="M162" s="208"/>
      <c r="N162" s="208"/>
      <c r="O162" s="208"/>
      <c r="P162" s="42"/>
      <c r="Q162" s="43"/>
      <c r="R162" s="43"/>
      <c r="S162" s="43"/>
      <c r="T162" s="43"/>
    </row>
    <row r="163" spans="1:20">
      <c r="A163" s="67">
        <v>159</v>
      </c>
      <c r="B163" s="34"/>
      <c r="C163" s="43"/>
      <c r="D163" s="43"/>
      <c r="E163" s="55"/>
      <c r="F163" s="43"/>
      <c r="G163" s="55"/>
      <c r="H163" s="55"/>
      <c r="I163" s="34">
        <f t="shared" si="8"/>
        <v>0</v>
      </c>
      <c r="J163" s="43"/>
      <c r="K163" s="43"/>
      <c r="L163" s="43"/>
      <c r="M163" s="208"/>
      <c r="N163" s="208"/>
      <c r="O163" s="208"/>
      <c r="P163" s="42"/>
      <c r="Q163" s="43"/>
      <c r="R163" s="43"/>
      <c r="S163" s="43"/>
      <c r="T163" s="43"/>
    </row>
    <row r="164" spans="1:20">
      <c r="A164" s="67">
        <v>160</v>
      </c>
      <c r="B164" s="34"/>
      <c r="C164" s="43"/>
      <c r="D164" s="43"/>
      <c r="E164" s="55"/>
      <c r="F164" s="43"/>
      <c r="G164" s="55"/>
      <c r="H164" s="55"/>
      <c r="I164" s="34">
        <f t="shared" si="8"/>
        <v>0</v>
      </c>
      <c r="J164" s="43"/>
      <c r="K164" s="43"/>
      <c r="L164" s="43"/>
      <c r="M164" s="208"/>
      <c r="N164" s="208"/>
      <c r="O164" s="208"/>
      <c r="P164" s="42"/>
      <c r="Q164" s="43"/>
      <c r="R164" s="43"/>
      <c r="S164" s="43"/>
      <c r="T164" s="43"/>
    </row>
    <row r="165" spans="1:20">
      <c r="A165" s="68" t="s">
        <v>11</v>
      </c>
      <c r="B165" s="68"/>
      <c r="C165" s="68">
        <f>COUNTIFS(C5:C164,"*")</f>
        <v>67</v>
      </c>
      <c r="D165" s="68"/>
      <c r="E165" s="69"/>
      <c r="F165" s="68"/>
      <c r="G165" s="68">
        <f>SUM(G5:G164)</f>
        <v>1779</v>
      </c>
      <c r="H165" s="68">
        <f>SUM(H5:H164)</f>
        <v>1867</v>
      </c>
      <c r="I165" s="68">
        <f>SUM(I5:I164)</f>
        <v>3646</v>
      </c>
      <c r="J165" s="68"/>
      <c r="K165" s="68"/>
      <c r="L165" s="68"/>
      <c r="M165" s="209"/>
      <c r="N165" s="209"/>
      <c r="O165" s="209"/>
      <c r="P165" s="70"/>
      <c r="Q165" s="68"/>
      <c r="R165" s="68"/>
      <c r="S165" s="68"/>
      <c r="T165" s="71"/>
    </row>
    <row r="166" spans="1:20">
      <c r="A166" s="72" t="s">
        <v>62</v>
      </c>
      <c r="B166" s="73">
        <f>COUNTIF(B$5:B$164,"Team 1")</f>
        <v>33</v>
      </c>
      <c r="C166" s="72" t="s">
        <v>28</v>
      </c>
      <c r="D166" s="73">
        <f>COUNTIF(D5:D164,"Anganwadi")</f>
        <v>67</v>
      </c>
    </row>
    <row r="167" spans="1:20">
      <c r="A167" s="72" t="s">
        <v>63</v>
      </c>
      <c r="B167" s="73">
        <f>COUNTIF(B$6:B$164,"Team 2")</f>
        <v>34</v>
      </c>
      <c r="C167" s="72" t="s">
        <v>26</v>
      </c>
      <c r="D167" s="73">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86" activePane="bottomRight" state="frozen"/>
      <selection pane="topRight" activeCell="C1" sqref="C1"/>
      <selection pane="bottomLeft" activeCell="A5" sqref="A5"/>
      <selection pane="bottomRight" sqref="A1:S1"/>
    </sheetView>
  </sheetViews>
  <sheetFormatPr defaultRowHeight="16.5"/>
  <cols>
    <col min="1" max="1" width="8.42578125" style="65" customWidth="1"/>
    <col min="2" max="2" width="14.42578125" style="65" customWidth="1"/>
    <col min="3" max="3" width="25.85546875" style="65" customWidth="1"/>
    <col min="4" max="4" width="17.42578125" style="65" bestFit="1" customWidth="1"/>
    <col min="5" max="5" width="16" style="74" customWidth="1"/>
    <col min="6" max="6" width="17" style="65" customWidth="1"/>
    <col min="7" max="7" width="6.140625" style="74" customWidth="1"/>
    <col min="8" max="8" width="6.28515625" style="74" bestFit="1" customWidth="1"/>
    <col min="9" max="9" width="6" style="65" bestFit="1" customWidth="1"/>
    <col min="10" max="10" width="16.7109375" style="65" customWidth="1"/>
    <col min="11" max="13" width="19.5703125" style="65" customWidth="1"/>
    <col min="14" max="14" width="19.140625" style="65" customWidth="1"/>
    <col min="15" max="15" width="14.85546875" style="65" bestFit="1" customWidth="1"/>
    <col min="16" max="16" width="15.28515625" style="103" customWidth="1"/>
    <col min="17" max="17" width="11.5703125" style="103" bestFit="1" customWidth="1"/>
    <col min="18" max="18" width="17.5703125" style="65" customWidth="1"/>
    <col min="19" max="19" width="19.5703125" style="65" customWidth="1"/>
    <col min="20" max="16384" width="9.140625" style="65"/>
  </cols>
  <sheetData>
    <row r="1" spans="1:20" ht="51" customHeight="1">
      <c r="A1" s="278" t="s">
        <v>629</v>
      </c>
      <c r="B1" s="278"/>
      <c r="C1" s="278"/>
      <c r="D1" s="279"/>
      <c r="E1" s="279"/>
      <c r="F1" s="279"/>
      <c r="G1" s="279"/>
      <c r="H1" s="279"/>
      <c r="I1" s="279"/>
      <c r="J1" s="279"/>
      <c r="K1" s="279"/>
      <c r="L1" s="279"/>
      <c r="M1" s="279"/>
      <c r="N1" s="279"/>
      <c r="O1" s="279"/>
      <c r="P1" s="279"/>
      <c r="Q1" s="279"/>
      <c r="R1" s="279"/>
      <c r="S1" s="279"/>
    </row>
    <row r="2" spans="1:20">
      <c r="A2" s="285" t="s">
        <v>60</v>
      </c>
      <c r="B2" s="286"/>
      <c r="C2" s="286"/>
      <c r="D2" s="66">
        <v>43466</v>
      </c>
      <c r="E2" s="186"/>
      <c r="F2" s="186"/>
      <c r="G2" s="186"/>
      <c r="H2" s="186"/>
      <c r="I2" s="186"/>
      <c r="J2" s="186"/>
      <c r="K2" s="186"/>
      <c r="L2" s="186"/>
      <c r="M2" s="186"/>
      <c r="N2" s="186"/>
      <c r="O2" s="186"/>
      <c r="P2" s="184"/>
      <c r="Q2" s="186"/>
      <c r="R2" s="186"/>
      <c r="S2" s="186"/>
    </row>
    <row r="3" spans="1:20" ht="24" customHeight="1">
      <c r="A3" s="280" t="s">
        <v>14</v>
      </c>
      <c r="B3" s="283" t="s">
        <v>76</v>
      </c>
      <c r="C3" s="281" t="s">
        <v>7</v>
      </c>
      <c r="D3" s="281" t="s">
        <v>56</v>
      </c>
      <c r="E3" s="281" t="s">
        <v>16</v>
      </c>
      <c r="F3" s="282" t="s">
        <v>77</v>
      </c>
      <c r="G3" s="281" t="s">
        <v>8</v>
      </c>
      <c r="H3" s="281"/>
      <c r="I3" s="281"/>
      <c r="J3" s="281" t="s">
        <v>34</v>
      </c>
      <c r="K3" s="283" t="s">
        <v>36</v>
      </c>
      <c r="L3" s="283" t="s">
        <v>53</v>
      </c>
      <c r="M3" s="283" t="s">
        <v>54</v>
      </c>
      <c r="N3" s="283" t="s">
        <v>37</v>
      </c>
      <c r="O3" s="283" t="s">
        <v>38</v>
      </c>
      <c r="P3" s="290" t="s">
        <v>55</v>
      </c>
      <c r="Q3" s="281" t="s">
        <v>78</v>
      </c>
      <c r="R3" s="281" t="s">
        <v>35</v>
      </c>
      <c r="S3" s="281" t="s">
        <v>79</v>
      </c>
      <c r="T3" s="281" t="s">
        <v>13</v>
      </c>
    </row>
    <row r="4" spans="1:20" ht="25.5" customHeight="1">
      <c r="A4" s="280"/>
      <c r="B4" s="289"/>
      <c r="C4" s="281"/>
      <c r="D4" s="281"/>
      <c r="E4" s="281"/>
      <c r="F4" s="282"/>
      <c r="G4" s="185" t="s">
        <v>9</v>
      </c>
      <c r="H4" s="185" t="s">
        <v>10</v>
      </c>
      <c r="I4" s="185" t="s">
        <v>11</v>
      </c>
      <c r="J4" s="281"/>
      <c r="K4" s="284"/>
      <c r="L4" s="284"/>
      <c r="M4" s="284"/>
      <c r="N4" s="284"/>
      <c r="O4" s="284"/>
      <c r="P4" s="290"/>
      <c r="Q4" s="280"/>
      <c r="R4" s="281"/>
      <c r="S4" s="281"/>
      <c r="T4" s="281"/>
    </row>
    <row r="5" spans="1:20" s="152" customFormat="1" ht="24">
      <c r="A5" s="67">
        <v>1</v>
      </c>
      <c r="B5" s="34" t="s">
        <v>62</v>
      </c>
      <c r="C5" s="35" t="s">
        <v>302</v>
      </c>
      <c r="D5" s="43" t="s">
        <v>28</v>
      </c>
      <c r="E5" s="60"/>
      <c r="F5" s="43"/>
      <c r="G5" s="38">
        <v>59</v>
      </c>
      <c r="H5" s="38">
        <v>51</v>
      </c>
      <c r="I5" s="38">
        <f t="shared" ref="I5:I8" si="0">+H5+G5</f>
        <v>110</v>
      </c>
      <c r="J5" s="39" t="s">
        <v>303</v>
      </c>
      <c r="K5" s="40" t="s">
        <v>113</v>
      </c>
      <c r="L5" s="53" t="s">
        <v>488</v>
      </c>
      <c r="M5" s="189">
        <v>8876615064</v>
      </c>
      <c r="N5" s="41" t="s">
        <v>535</v>
      </c>
      <c r="O5" s="188">
        <v>9707207916</v>
      </c>
      <c r="P5" s="176">
        <v>43467</v>
      </c>
      <c r="Q5" s="102" t="s">
        <v>88</v>
      </c>
      <c r="R5" s="43"/>
      <c r="S5" s="43"/>
      <c r="T5" s="43"/>
    </row>
    <row r="6" spans="1:20" s="152" customFormat="1" ht="24">
      <c r="A6" s="67">
        <v>2</v>
      </c>
      <c r="B6" s="34" t="s">
        <v>62</v>
      </c>
      <c r="C6" s="35" t="s">
        <v>304</v>
      </c>
      <c r="D6" s="43" t="s">
        <v>28</v>
      </c>
      <c r="E6" s="64"/>
      <c r="F6" s="43"/>
      <c r="G6" s="38">
        <v>36</v>
      </c>
      <c r="H6" s="38">
        <v>39</v>
      </c>
      <c r="I6" s="38">
        <f t="shared" si="0"/>
        <v>75</v>
      </c>
      <c r="J6" s="39" t="s">
        <v>305</v>
      </c>
      <c r="K6" s="40" t="s">
        <v>113</v>
      </c>
      <c r="L6" s="53" t="s">
        <v>486</v>
      </c>
      <c r="M6" s="52">
        <v>8638399690</v>
      </c>
      <c r="N6" s="41" t="s">
        <v>544</v>
      </c>
      <c r="O6" s="188">
        <v>9859413411</v>
      </c>
      <c r="P6" s="176">
        <v>43468</v>
      </c>
      <c r="Q6" s="102" t="s">
        <v>89</v>
      </c>
      <c r="R6" s="43"/>
      <c r="S6" s="43"/>
      <c r="T6" s="43"/>
    </row>
    <row r="7" spans="1:20" ht="24">
      <c r="A7" s="67">
        <v>3</v>
      </c>
      <c r="B7" s="34" t="s">
        <v>62</v>
      </c>
      <c r="C7" s="35" t="s">
        <v>276</v>
      </c>
      <c r="D7" s="43" t="s">
        <v>28</v>
      </c>
      <c r="E7" s="60"/>
      <c r="F7" s="43"/>
      <c r="G7" s="38">
        <v>75</v>
      </c>
      <c r="H7" s="38">
        <v>55</v>
      </c>
      <c r="I7" s="38">
        <f t="shared" si="0"/>
        <v>130</v>
      </c>
      <c r="J7" s="39" t="s">
        <v>277</v>
      </c>
      <c r="K7" s="40" t="s">
        <v>129</v>
      </c>
      <c r="L7" s="53" t="s">
        <v>490</v>
      </c>
      <c r="M7" s="191">
        <v>6000034832</v>
      </c>
      <c r="N7" s="41" t="s">
        <v>548</v>
      </c>
      <c r="O7" s="188">
        <v>9954520824</v>
      </c>
      <c r="P7" s="176">
        <v>43469</v>
      </c>
      <c r="Q7" s="102" t="s">
        <v>90</v>
      </c>
      <c r="R7" s="43"/>
      <c r="S7" s="43"/>
      <c r="T7" s="43"/>
    </row>
    <row r="8" spans="1:20" ht="24">
      <c r="A8" s="67">
        <v>4</v>
      </c>
      <c r="B8" s="34" t="s">
        <v>62</v>
      </c>
      <c r="C8" s="35" t="s">
        <v>320</v>
      </c>
      <c r="D8" s="43" t="s">
        <v>28</v>
      </c>
      <c r="E8" s="60"/>
      <c r="F8" s="43"/>
      <c r="G8" s="38">
        <v>49</v>
      </c>
      <c r="H8" s="38">
        <v>53</v>
      </c>
      <c r="I8" s="38">
        <f t="shared" si="0"/>
        <v>102</v>
      </c>
      <c r="J8" s="39" t="s">
        <v>321</v>
      </c>
      <c r="K8" s="40" t="s">
        <v>95</v>
      </c>
      <c r="L8" s="53" t="s">
        <v>485</v>
      </c>
      <c r="M8" s="189">
        <v>8876076542</v>
      </c>
      <c r="N8" s="41" t="s">
        <v>528</v>
      </c>
      <c r="O8" s="188">
        <v>8404082664</v>
      </c>
      <c r="P8" s="176">
        <v>43470</v>
      </c>
      <c r="Q8" s="102" t="s">
        <v>125</v>
      </c>
      <c r="R8" s="43"/>
      <c r="S8" s="43"/>
      <c r="T8" s="43"/>
    </row>
    <row r="9" spans="1:20" ht="66">
      <c r="A9" s="67">
        <v>5</v>
      </c>
      <c r="B9" s="34" t="s">
        <v>62</v>
      </c>
      <c r="C9" s="44" t="s">
        <v>404</v>
      </c>
      <c r="D9" s="43" t="s">
        <v>26</v>
      </c>
      <c r="E9" s="63">
        <v>18060505004</v>
      </c>
      <c r="F9" s="43" t="s">
        <v>229</v>
      </c>
      <c r="G9" s="45">
        <v>305</v>
      </c>
      <c r="H9" s="45">
        <v>406</v>
      </c>
      <c r="I9" s="46">
        <f t="shared" ref="I9:I10" si="1">SUM(G9:H9)</f>
        <v>711</v>
      </c>
      <c r="J9" s="49" t="s">
        <v>405</v>
      </c>
      <c r="K9" s="48" t="s">
        <v>95</v>
      </c>
      <c r="L9" s="195" t="s">
        <v>484</v>
      </c>
      <c r="M9" s="195">
        <v>8876494972</v>
      </c>
      <c r="N9" s="41" t="s">
        <v>527</v>
      </c>
      <c r="O9" s="196">
        <v>9678890841</v>
      </c>
      <c r="P9" s="176" t="s">
        <v>619</v>
      </c>
      <c r="Q9" s="102" t="s">
        <v>618</v>
      </c>
      <c r="R9" s="43"/>
      <c r="S9" s="43"/>
      <c r="T9" s="43"/>
    </row>
    <row r="10" spans="1:20" ht="30">
      <c r="A10" s="67">
        <v>6</v>
      </c>
      <c r="B10" s="34" t="s">
        <v>62</v>
      </c>
      <c r="C10" s="44" t="s">
        <v>111</v>
      </c>
      <c r="D10" s="43" t="s">
        <v>26</v>
      </c>
      <c r="E10" s="60">
        <v>18060506202</v>
      </c>
      <c r="F10" s="43" t="s">
        <v>91</v>
      </c>
      <c r="G10" s="45">
        <v>67</v>
      </c>
      <c r="H10" s="45">
        <v>112</v>
      </c>
      <c r="I10" s="46">
        <f t="shared" si="1"/>
        <v>179</v>
      </c>
      <c r="J10" s="49" t="s">
        <v>112</v>
      </c>
      <c r="K10" s="48" t="s">
        <v>113</v>
      </c>
      <c r="L10" s="195" t="s">
        <v>486</v>
      </c>
      <c r="M10" s="197">
        <v>8638399690</v>
      </c>
      <c r="N10" s="41" t="s">
        <v>533</v>
      </c>
      <c r="O10" s="196">
        <v>9613322570</v>
      </c>
      <c r="P10" s="176">
        <v>43110</v>
      </c>
      <c r="Q10" s="102" t="s">
        <v>89</v>
      </c>
      <c r="R10" s="43"/>
      <c r="S10" s="43"/>
      <c r="T10" s="43"/>
    </row>
    <row r="11" spans="1:20" s="152" customFormat="1" ht="31.5">
      <c r="A11" s="67">
        <v>7</v>
      </c>
      <c r="B11" s="34" t="s">
        <v>62</v>
      </c>
      <c r="C11" s="44" t="s">
        <v>99</v>
      </c>
      <c r="D11" s="43" t="s">
        <v>26</v>
      </c>
      <c r="E11" s="54">
        <v>18060505010</v>
      </c>
      <c r="F11" s="43" t="s">
        <v>92</v>
      </c>
      <c r="G11" s="45">
        <v>55</v>
      </c>
      <c r="H11" s="45">
        <v>49</v>
      </c>
      <c r="I11" s="46">
        <f>SUM(G11:H11)</f>
        <v>104</v>
      </c>
      <c r="J11" s="47" t="s">
        <v>100</v>
      </c>
      <c r="K11" s="48" t="s">
        <v>95</v>
      </c>
      <c r="L11" s="195" t="s">
        <v>484</v>
      </c>
      <c r="M11" s="195">
        <v>8876494972</v>
      </c>
      <c r="N11" s="41" t="s">
        <v>529</v>
      </c>
      <c r="O11" s="196">
        <v>8822460962</v>
      </c>
      <c r="P11" s="176">
        <v>43476</v>
      </c>
      <c r="Q11" s="102" t="s">
        <v>90</v>
      </c>
      <c r="R11" s="43"/>
      <c r="S11" s="43"/>
      <c r="T11" s="43"/>
    </row>
    <row r="12" spans="1:20" ht="31.5">
      <c r="A12" s="67">
        <v>8</v>
      </c>
      <c r="B12" s="34" t="s">
        <v>62</v>
      </c>
      <c r="C12" s="54" t="s">
        <v>148</v>
      </c>
      <c r="D12" s="43" t="s">
        <v>26</v>
      </c>
      <c r="E12" s="64" t="s">
        <v>134</v>
      </c>
      <c r="F12" s="43" t="s">
        <v>92</v>
      </c>
      <c r="G12" s="45">
        <v>38</v>
      </c>
      <c r="H12" s="45">
        <v>45</v>
      </c>
      <c r="I12" s="46">
        <f t="shared" ref="I12:I13" si="2">SUM(G12:H12)</f>
        <v>83</v>
      </c>
      <c r="J12" s="47" t="s">
        <v>149</v>
      </c>
      <c r="K12" s="48" t="s">
        <v>136</v>
      </c>
      <c r="L12" s="195" t="s">
        <v>493</v>
      </c>
      <c r="M12" s="195">
        <v>8486052801</v>
      </c>
      <c r="N12" s="41" t="s">
        <v>543</v>
      </c>
      <c r="O12" s="196">
        <v>9101801757</v>
      </c>
      <c r="P12" s="176">
        <v>43477</v>
      </c>
      <c r="Q12" s="102" t="s">
        <v>125</v>
      </c>
      <c r="R12" s="43"/>
      <c r="S12" s="43"/>
      <c r="T12" s="43"/>
    </row>
    <row r="13" spans="1:20" ht="31.5">
      <c r="A13" s="67">
        <v>9</v>
      </c>
      <c r="B13" s="34" t="s">
        <v>62</v>
      </c>
      <c r="C13" s="54" t="s">
        <v>133</v>
      </c>
      <c r="D13" s="43" t="s">
        <v>26</v>
      </c>
      <c r="E13" s="63" t="s">
        <v>134</v>
      </c>
      <c r="F13" s="43" t="s">
        <v>92</v>
      </c>
      <c r="G13" s="45">
        <v>73</v>
      </c>
      <c r="H13" s="45">
        <v>93</v>
      </c>
      <c r="I13" s="46">
        <f t="shared" si="2"/>
        <v>166</v>
      </c>
      <c r="J13" s="47" t="s">
        <v>135</v>
      </c>
      <c r="K13" s="48" t="s">
        <v>136</v>
      </c>
      <c r="L13" s="195" t="s">
        <v>492</v>
      </c>
      <c r="M13" s="197">
        <v>8474095075</v>
      </c>
      <c r="N13" s="41" t="s">
        <v>540</v>
      </c>
      <c r="O13" s="196">
        <v>9508609721</v>
      </c>
      <c r="P13" s="176">
        <v>43482</v>
      </c>
      <c r="Q13" s="102" t="s">
        <v>89</v>
      </c>
      <c r="R13" s="43"/>
      <c r="S13" s="43"/>
      <c r="T13" s="43"/>
    </row>
    <row r="14" spans="1:20" ht="45">
      <c r="A14" s="67">
        <v>10</v>
      </c>
      <c r="B14" s="34" t="s">
        <v>62</v>
      </c>
      <c r="C14" s="44" t="s">
        <v>116</v>
      </c>
      <c r="D14" s="43" t="s">
        <v>26</v>
      </c>
      <c r="E14" s="54" t="s">
        <v>117</v>
      </c>
      <c r="F14" s="43" t="s">
        <v>86</v>
      </c>
      <c r="G14" s="45">
        <v>129</v>
      </c>
      <c r="H14" s="45">
        <v>194</v>
      </c>
      <c r="I14" s="46">
        <f t="shared" ref="I14:I15" si="3">SUM(G14:H14)</f>
        <v>323</v>
      </c>
      <c r="J14" s="49" t="s">
        <v>118</v>
      </c>
      <c r="K14" s="48" t="s">
        <v>113</v>
      </c>
      <c r="L14" s="195" t="s">
        <v>487</v>
      </c>
      <c r="M14" s="195">
        <v>8723830741</v>
      </c>
      <c r="N14" s="41" t="s">
        <v>534</v>
      </c>
      <c r="O14" s="196">
        <v>8721879944</v>
      </c>
      <c r="P14" s="176" t="s">
        <v>625</v>
      </c>
      <c r="Q14" s="102" t="s">
        <v>104</v>
      </c>
      <c r="R14" s="43"/>
      <c r="S14" s="43"/>
      <c r="T14" s="43"/>
    </row>
    <row r="15" spans="1:20" ht="30">
      <c r="A15" s="67">
        <v>11</v>
      </c>
      <c r="B15" s="34" t="s">
        <v>62</v>
      </c>
      <c r="C15" s="44" t="s">
        <v>624</v>
      </c>
      <c r="D15" s="43" t="s">
        <v>26</v>
      </c>
      <c r="E15" s="64" t="s">
        <v>139</v>
      </c>
      <c r="F15" s="43" t="s">
        <v>92</v>
      </c>
      <c r="G15" s="45">
        <v>87</v>
      </c>
      <c r="H15" s="45">
        <v>68</v>
      </c>
      <c r="I15" s="46">
        <f t="shared" si="3"/>
        <v>155</v>
      </c>
      <c r="J15" s="49" t="s">
        <v>140</v>
      </c>
      <c r="K15" s="48" t="s">
        <v>136</v>
      </c>
      <c r="L15" s="195" t="s">
        <v>493</v>
      </c>
      <c r="M15" s="195">
        <v>8486052801</v>
      </c>
      <c r="N15" s="41" t="s">
        <v>541</v>
      </c>
      <c r="O15" s="196">
        <v>9957783176</v>
      </c>
      <c r="P15" s="176">
        <v>43486</v>
      </c>
      <c r="Q15" s="102" t="s">
        <v>87</v>
      </c>
      <c r="R15" s="43"/>
      <c r="S15" s="43"/>
      <c r="T15" s="43"/>
    </row>
    <row r="16" spans="1:20">
      <c r="A16" s="67">
        <v>12</v>
      </c>
      <c r="B16" s="34"/>
      <c r="C16" s="44"/>
      <c r="D16" s="43"/>
      <c r="E16" s="64"/>
      <c r="F16" s="43"/>
      <c r="G16" s="45"/>
      <c r="H16" s="45"/>
      <c r="I16" s="46"/>
      <c r="J16" s="49"/>
      <c r="K16" s="48"/>
      <c r="L16" s="195"/>
      <c r="M16" s="195"/>
      <c r="N16" s="41"/>
      <c r="O16" s="196"/>
      <c r="P16" s="176"/>
      <c r="Q16" s="102"/>
      <c r="R16" s="43"/>
      <c r="S16" s="43"/>
      <c r="T16" s="43"/>
    </row>
    <row r="17" spans="1:20" ht="24">
      <c r="A17" s="67">
        <v>13</v>
      </c>
      <c r="B17" s="34" t="s">
        <v>63</v>
      </c>
      <c r="C17" s="35" t="s">
        <v>376</v>
      </c>
      <c r="D17" s="43" t="s">
        <v>28</v>
      </c>
      <c r="E17" s="55"/>
      <c r="F17" s="43"/>
      <c r="G17" s="38">
        <v>46</v>
      </c>
      <c r="H17" s="38">
        <v>39</v>
      </c>
      <c r="I17" s="38">
        <f>+H17+G17</f>
        <v>85</v>
      </c>
      <c r="J17" s="39" t="s">
        <v>377</v>
      </c>
      <c r="K17" s="40" t="s">
        <v>375</v>
      </c>
      <c r="L17" s="53" t="s">
        <v>502</v>
      </c>
      <c r="M17" s="191">
        <v>9864219709</v>
      </c>
      <c r="N17" s="41" t="s">
        <v>553</v>
      </c>
      <c r="O17" s="188">
        <v>9854705131</v>
      </c>
      <c r="P17" s="176">
        <v>43467</v>
      </c>
      <c r="Q17" s="102" t="s">
        <v>88</v>
      </c>
      <c r="R17" s="43"/>
      <c r="S17" s="43"/>
      <c r="T17" s="43"/>
    </row>
    <row r="18" spans="1:20" ht="24">
      <c r="A18" s="67">
        <v>14</v>
      </c>
      <c r="B18" s="34" t="s">
        <v>63</v>
      </c>
      <c r="C18" s="35" t="s">
        <v>378</v>
      </c>
      <c r="D18" s="43" t="s">
        <v>28</v>
      </c>
      <c r="E18" s="55"/>
      <c r="F18" s="43"/>
      <c r="G18" s="38">
        <v>18</v>
      </c>
      <c r="H18" s="38">
        <v>12</v>
      </c>
      <c r="I18" s="38">
        <f>+H18+G18</f>
        <v>30</v>
      </c>
      <c r="J18" s="39" t="s">
        <v>379</v>
      </c>
      <c r="K18" s="40" t="s">
        <v>375</v>
      </c>
      <c r="L18" s="53" t="s">
        <v>501</v>
      </c>
      <c r="M18" s="191">
        <v>9864812945</v>
      </c>
      <c r="N18" s="41" t="s">
        <v>554</v>
      </c>
      <c r="O18" s="188">
        <v>9127108038</v>
      </c>
      <c r="P18" s="176">
        <v>43468</v>
      </c>
      <c r="Q18" s="102" t="s">
        <v>89</v>
      </c>
      <c r="R18" s="43"/>
      <c r="S18" s="43"/>
      <c r="T18" s="43"/>
    </row>
    <row r="19" spans="1:20" ht="24">
      <c r="A19" s="67">
        <v>15</v>
      </c>
      <c r="B19" s="34" t="s">
        <v>63</v>
      </c>
      <c r="C19" s="35" t="s">
        <v>343</v>
      </c>
      <c r="D19" s="43" t="s">
        <v>28</v>
      </c>
      <c r="E19" s="55"/>
      <c r="F19" s="43"/>
      <c r="G19" s="38">
        <v>22</v>
      </c>
      <c r="H19" s="38">
        <v>15</v>
      </c>
      <c r="I19" s="38">
        <f t="shared" ref="I19:I20" si="4">+H19+G19</f>
        <v>37</v>
      </c>
      <c r="J19" s="39" t="s">
        <v>345</v>
      </c>
      <c r="K19" s="40" t="s">
        <v>338</v>
      </c>
      <c r="L19" s="53" t="s">
        <v>520</v>
      </c>
      <c r="M19" s="53">
        <v>9435647856</v>
      </c>
      <c r="N19" s="41" t="s">
        <v>586</v>
      </c>
      <c r="O19" s="188">
        <v>7086419617</v>
      </c>
      <c r="P19" s="176">
        <v>43469</v>
      </c>
      <c r="Q19" s="43" t="s">
        <v>90</v>
      </c>
      <c r="R19" s="43"/>
      <c r="S19" s="43"/>
      <c r="T19" s="43"/>
    </row>
    <row r="20" spans="1:20" ht="24">
      <c r="A20" s="67">
        <v>16</v>
      </c>
      <c r="B20" s="34" t="s">
        <v>63</v>
      </c>
      <c r="C20" s="35" t="s">
        <v>344</v>
      </c>
      <c r="D20" s="43" t="s">
        <v>28</v>
      </c>
      <c r="E20" s="55"/>
      <c r="F20" s="43"/>
      <c r="G20" s="38">
        <v>12</v>
      </c>
      <c r="H20" s="38">
        <v>13</v>
      </c>
      <c r="I20" s="38">
        <f t="shared" si="4"/>
        <v>25</v>
      </c>
      <c r="J20" s="39" t="s">
        <v>346</v>
      </c>
      <c r="K20" s="40" t="s">
        <v>338</v>
      </c>
      <c r="L20" s="53" t="s">
        <v>521</v>
      </c>
      <c r="M20" s="52">
        <v>9613960644</v>
      </c>
      <c r="N20" s="41" t="s">
        <v>587</v>
      </c>
      <c r="O20" s="188">
        <v>9508915076</v>
      </c>
      <c r="P20" s="176">
        <v>43469</v>
      </c>
      <c r="Q20" s="43" t="s">
        <v>90</v>
      </c>
      <c r="R20" s="43"/>
      <c r="S20" s="43"/>
      <c r="T20" s="43"/>
    </row>
    <row r="21" spans="1:20" ht="24">
      <c r="A21" s="67">
        <v>17</v>
      </c>
      <c r="B21" s="172" t="s">
        <v>63</v>
      </c>
      <c r="C21" s="35" t="s">
        <v>387</v>
      </c>
      <c r="D21" s="43" t="s">
        <v>28</v>
      </c>
      <c r="E21" s="55"/>
      <c r="F21" s="43"/>
      <c r="G21" s="38">
        <v>23</v>
      </c>
      <c r="H21" s="38">
        <v>27</v>
      </c>
      <c r="I21" s="38">
        <f>+H21+G21</f>
        <v>50</v>
      </c>
      <c r="J21" s="39" t="s">
        <v>389</v>
      </c>
      <c r="K21" s="40" t="s">
        <v>375</v>
      </c>
      <c r="L21" s="53" t="s">
        <v>502</v>
      </c>
      <c r="M21" s="191">
        <v>9864219709</v>
      </c>
      <c r="N21" s="41" t="s">
        <v>553</v>
      </c>
      <c r="O21" s="188">
        <v>9854705131</v>
      </c>
      <c r="P21" s="176">
        <v>43470</v>
      </c>
      <c r="Q21" s="102" t="s">
        <v>125</v>
      </c>
      <c r="R21" s="43"/>
      <c r="S21" s="43"/>
      <c r="T21" s="43"/>
    </row>
    <row r="22" spans="1:20" ht="66">
      <c r="A22" s="67">
        <v>18</v>
      </c>
      <c r="B22" s="34" t="s">
        <v>63</v>
      </c>
      <c r="C22" s="44" t="s">
        <v>404</v>
      </c>
      <c r="D22" s="43" t="s">
        <v>26</v>
      </c>
      <c r="E22" s="63">
        <v>18060505004</v>
      </c>
      <c r="F22" s="43" t="s">
        <v>229</v>
      </c>
      <c r="G22" s="45">
        <v>305</v>
      </c>
      <c r="H22" s="45">
        <v>406</v>
      </c>
      <c r="I22" s="46">
        <f t="shared" ref="I22:I37" si="5">SUM(G22:H22)</f>
        <v>711</v>
      </c>
      <c r="J22" s="49" t="s">
        <v>405</v>
      </c>
      <c r="K22" s="48" t="s">
        <v>95</v>
      </c>
      <c r="L22" s="195" t="s">
        <v>484</v>
      </c>
      <c r="M22" s="195">
        <v>8876494972</v>
      </c>
      <c r="N22" s="41" t="s">
        <v>527</v>
      </c>
      <c r="O22" s="196">
        <v>9678890841</v>
      </c>
      <c r="P22" s="176" t="s">
        <v>619</v>
      </c>
      <c r="Q22" s="102" t="s">
        <v>618</v>
      </c>
      <c r="R22" s="43"/>
      <c r="S22" s="43"/>
      <c r="T22" s="43"/>
    </row>
    <row r="23" spans="1:20" ht="45">
      <c r="A23" s="67">
        <v>19</v>
      </c>
      <c r="B23" s="34" t="s">
        <v>63</v>
      </c>
      <c r="C23" s="50" t="s">
        <v>415</v>
      </c>
      <c r="D23" s="43" t="s">
        <v>26</v>
      </c>
      <c r="E23" s="54">
        <v>18060500905</v>
      </c>
      <c r="F23" s="43" t="s">
        <v>91</v>
      </c>
      <c r="G23" s="46">
        <v>96</v>
      </c>
      <c r="H23" s="46">
        <v>88</v>
      </c>
      <c r="I23" s="46">
        <f t="shared" si="5"/>
        <v>184</v>
      </c>
      <c r="J23" s="41" t="s">
        <v>416</v>
      </c>
      <c r="K23" s="46" t="s">
        <v>225</v>
      </c>
      <c r="L23" s="195" t="s">
        <v>514</v>
      </c>
      <c r="M23" s="195">
        <v>7670092456</v>
      </c>
      <c r="N23" s="41" t="s">
        <v>596</v>
      </c>
      <c r="O23" s="196">
        <v>9864912467</v>
      </c>
      <c r="P23" s="176">
        <v>43110</v>
      </c>
      <c r="Q23" s="102" t="s">
        <v>89</v>
      </c>
      <c r="R23" s="43"/>
      <c r="S23" s="43"/>
      <c r="T23" s="43"/>
    </row>
    <row r="24" spans="1:20" ht="31.5">
      <c r="A24" s="67">
        <v>20</v>
      </c>
      <c r="B24" s="34" t="s">
        <v>63</v>
      </c>
      <c r="C24" s="50" t="s">
        <v>417</v>
      </c>
      <c r="D24" s="43" t="s">
        <v>26</v>
      </c>
      <c r="E24" s="64" t="s">
        <v>418</v>
      </c>
      <c r="F24" s="43" t="s">
        <v>92</v>
      </c>
      <c r="G24" s="46">
        <v>65</v>
      </c>
      <c r="H24" s="46">
        <v>62</v>
      </c>
      <c r="I24" s="46">
        <f t="shared" si="5"/>
        <v>127</v>
      </c>
      <c r="J24" s="47" t="s">
        <v>419</v>
      </c>
      <c r="K24" s="51" t="s">
        <v>225</v>
      </c>
      <c r="L24" s="195" t="s">
        <v>515</v>
      </c>
      <c r="M24" s="198">
        <v>7670092454</v>
      </c>
      <c r="N24" s="41" t="s">
        <v>572</v>
      </c>
      <c r="O24" s="196">
        <v>9957110256</v>
      </c>
      <c r="P24" s="176">
        <v>43476</v>
      </c>
      <c r="Q24" s="102" t="s">
        <v>90</v>
      </c>
      <c r="R24" s="43"/>
      <c r="S24" s="43"/>
      <c r="T24" s="43"/>
    </row>
    <row r="25" spans="1:20" ht="30">
      <c r="A25" s="67">
        <v>21</v>
      </c>
      <c r="B25" s="34" t="s">
        <v>63</v>
      </c>
      <c r="C25" s="54" t="s">
        <v>420</v>
      </c>
      <c r="D25" s="43" t="s">
        <v>26</v>
      </c>
      <c r="E25" s="59" t="s">
        <v>422</v>
      </c>
      <c r="F25" s="43" t="s">
        <v>92</v>
      </c>
      <c r="G25" s="45">
        <v>10</v>
      </c>
      <c r="H25" s="45">
        <v>21</v>
      </c>
      <c r="I25" s="46">
        <f t="shared" si="5"/>
        <v>31</v>
      </c>
      <c r="J25" s="49" t="s">
        <v>423</v>
      </c>
      <c r="K25" s="48" t="s">
        <v>225</v>
      </c>
      <c r="L25" s="195" t="s">
        <v>514</v>
      </c>
      <c r="M25" s="195">
        <v>7670092456</v>
      </c>
      <c r="N25" s="41" t="s">
        <v>573</v>
      </c>
      <c r="O25" s="196">
        <v>7683042831</v>
      </c>
      <c r="P25" s="176">
        <v>43477</v>
      </c>
      <c r="Q25" s="102" t="s">
        <v>125</v>
      </c>
      <c r="R25" s="43"/>
      <c r="S25" s="43"/>
      <c r="T25" s="43"/>
    </row>
    <row r="26" spans="1:20" ht="49.5">
      <c r="A26" s="67">
        <v>22</v>
      </c>
      <c r="B26" s="34" t="s">
        <v>63</v>
      </c>
      <c r="C26" s="38" t="s">
        <v>435</v>
      </c>
      <c r="D26" s="164" t="s">
        <v>26</v>
      </c>
      <c r="E26" s="75">
        <v>18060511004</v>
      </c>
      <c r="F26" s="164" t="s">
        <v>86</v>
      </c>
      <c r="G26" s="45">
        <v>202</v>
      </c>
      <c r="H26" s="45">
        <v>212</v>
      </c>
      <c r="I26" s="46">
        <f t="shared" si="5"/>
        <v>414</v>
      </c>
      <c r="J26" s="81" t="s">
        <v>436</v>
      </c>
      <c r="K26" s="48" t="s">
        <v>226</v>
      </c>
      <c r="L26" s="199" t="s">
        <v>523</v>
      </c>
      <c r="M26" s="46">
        <v>8876065640</v>
      </c>
      <c r="N26" s="41" t="s">
        <v>598</v>
      </c>
      <c r="O26" s="196">
        <v>8011317986</v>
      </c>
      <c r="P26" s="176" t="s">
        <v>403</v>
      </c>
      <c r="Q26" s="102" t="s">
        <v>115</v>
      </c>
      <c r="R26" s="43"/>
      <c r="S26" s="43"/>
      <c r="T26" s="43"/>
    </row>
    <row r="27" spans="1:20" ht="30">
      <c r="A27" s="67">
        <v>23</v>
      </c>
      <c r="B27" s="34" t="s">
        <v>63</v>
      </c>
      <c r="C27" s="38" t="s">
        <v>437</v>
      </c>
      <c r="D27" s="164" t="s">
        <v>26</v>
      </c>
      <c r="E27" s="169" t="s">
        <v>439</v>
      </c>
      <c r="F27" s="164" t="s">
        <v>92</v>
      </c>
      <c r="G27" s="45">
        <v>12</v>
      </c>
      <c r="H27" s="45">
        <v>16</v>
      </c>
      <c r="I27" s="46">
        <f t="shared" si="5"/>
        <v>28</v>
      </c>
      <c r="J27" s="81" t="s">
        <v>441</v>
      </c>
      <c r="K27" s="48" t="s">
        <v>226</v>
      </c>
      <c r="L27" s="200" t="s">
        <v>524</v>
      </c>
      <c r="M27" s="40">
        <v>9859741186</v>
      </c>
      <c r="N27" s="41" t="s">
        <v>598</v>
      </c>
      <c r="O27" s="201">
        <v>8011317986</v>
      </c>
      <c r="P27" s="176">
        <v>43486</v>
      </c>
      <c r="Q27" s="102" t="s">
        <v>620</v>
      </c>
      <c r="R27" s="43"/>
      <c r="S27" s="43"/>
      <c r="T27" s="43"/>
    </row>
    <row r="28" spans="1:20" ht="30">
      <c r="A28" s="67">
        <v>24</v>
      </c>
      <c r="B28" s="34" t="s">
        <v>63</v>
      </c>
      <c r="C28" s="38" t="s">
        <v>438</v>
      </c>
      <c r="D28" s="164" t="s">
        <v>26</v>
      </c>
      <c r="E28" s="169" t="s">
        <v>440</v>
      </c>
      <c r="F28" s="164" t="s">
        <v>92</v>
      </c>
      <c r="G28" s="45">
        <v>17</v>
      </c>
      <c r="H28" s="45">
        <v>20</v>
      </c>
      <c r="I28" s="46">
        <f t="shared" si="5"/>
        <v>37</v>
      </c>
      <c r="J28" s="81" t="s">
        <v>442</v>
      </c>
      <c r="K28" s="48" t="s">
        <v>226</v>
      </c>
      <c r="L28" s="200" t="s">
        <v>523</v>
      </c>
      <c r="M28" s="40">
        <v>8876065640</v>
      </c>
      <c r="N28" s="41" t="s">
        <v>603</v>
      </c>
      <c r="O28" s="201">
        <v>8472968477</v>
      </c>
      <c r="P28" s="176">
        <v>43486</v>
      </c>
      <c r="Q28" s="102" t="s">
        <v>620</v>
      </c>
      <c r="R28" s="43"/>
      <c r="S28" s="43"/>
      <c r="T28" s="43"/>
    </row>
    <row r="29" spans="1:20" ht="30">
      <c r="A29" s="67">
        <v>25</v>
      </c>
      <c r="B29" s="34" t="s">
        <v>63</v>
      </c>
      <c r="C29" s="38" t="s">
        <v>443</v>
      </c>
      <c r="D29" s="164" t="s">
        <v>26</v>
      </c>
      <c r="E29" s="75" t="s">
        <v>444</v>
      </c>
      <c r="F29" s="164" t="s">
        <v>92</v>
      </c>
      <c r="G29" s="45">
        <v>20</v>
      </c>
      <c r="H29" s="45">
        <v>17</v>
      </c>
      <c r="I29" s="46">
        <f t="shared" si="5"/>
        <v>37</v>
      </c>
      <c r="J29" s="81" t="s">
        <v>445</v>
      </c>
      <c r="K29" s="56" t="s">
        <v>226</v>
      </c>
      <c r="L29" s="200" t="s">
        <v>524</v>
      </c>
      <c r="M29" s="40">
        <v>9859741186</v>
      </c>
      <c r="N29" s="41" t="s">
        <v>604</v>
      </c>
      <c r="O29" s="201">
        <v>7896063620</v>
      </c>
      <c r="P29" s="176">
        <v>43487</v>
      </c>
      <c r="Q29" s="102" t="s">
        <v>110</v>
      </c>
      <c r="R29" s="43"/>
      <c r="S29" s="43"/>
      <c r="T29" s="43"/>
    </row>
    <row r="30" spans="1:20" ht="30">
      <c r="A30" s="67">
        <v>26</v>
      </c>
      <c r="B30" s="34" t="s">
        <v>63</v>
      </c>
      <c r="C30" s="38" t="s">
        <v>446</v>
      </c>
      <c r="D30" s="164" t="s">
        <v>26</v>
      </c>
      <c r="E30" s="75">
        <v>18060050804</v>
      </c>
      <c r="F30" s="164" t="s">
        <v>91</v>
      </c>
      <c r="G30" s="45">
        <v>0</v>
      </c>
      <c r="H30" s="45">
        <v>11</v>
      </c>
      <c r="I30" s="46">
        <f t="shared" si="5"/>
        <v>11</v>
      </c>
      <c r="J30" s="81" t="s">
        <v>449</v>
      </c>
      <c r="K30" s="48" t="s">
        <v>226</v>
      </c>
      <c r="L30" s="200" t="s">
        <v>523</v>
      </c>
      <c r="M30" s="40">
        <v>8876065640</v>
      </c>
      <c r="N30" s="41" t="s">
        <v>605</v>
      </c>
      <c r="O30" s="201">
        <v>9577100105</v>
      </c>
      <c r="P30" s="176">
        <v>43487</v>
      </c>
      <c r="Q30" s="102" t="s">
        <v>110</v>
      </c>
      <c r="R30" s="43"/>
      <c r="S30" s="43"/>
      <c r="T30" s="43"/>
    </row>
    <row r="31" spans="1:20" ht="45">
      <c r="A31" s="67">
        <v>27</v>
      </c>
      <c r="B31" s="34" t="s">
        <v>63</v>
      </c>
      <c r="C31" s="38" t="s">
        <v>447</v>
      </c>
      <c r="D31" s="164" t="s">
        <v>26</v>
      </c>
      <c r="E31" s="169" t="s">
        <v>448</v>
      </c>
      <c r="F31" s="164" t="s">
        <v>92</v>
      </c>
      <c r="G31" s="45">
        <v>34</v>
      </c>
      <c r="H31" s="45">
        <v>35</v>
      </c>
      <c r="I31" s="46">
        <f t="shared" si="5"/>
        <v>69</v>
      </c>
      <c r="J31" s="81" t="s">
        <v>450</v>
      </c>
      <c r="K31" s="48" t="s">
        <v>226</v>
      </c>
      <c r="L31" s="200" t="s">
        <v>524</v>
      </c>
      <c r="M31" s="40">
        <v>9859741186</v>
      </c>
      <c r="N31" s="41" t="s">
        <v>606</v>
      </c>
      <c r="O31" s="201">
        <v>9435301582</v>
      </c>
      <c r="P31" s="176">
        <v>43489</v>
      </c>
      <c r="Q31" s="102" t="s">
        <v>89</v>
      </c>
      <c r="R31" s="43"/>
      <c r="S31" s="43"/>
      <c r="T31" s="43"/>
    </row>
    <row r="32" spans="1:20" ht="45">
      <c r="A32" s="67">
        <v>28</v>
      </c>
      <c r="B32" s="34" t="s">
        <v>63</v>
      </c>
      <c r="C32" s="38" t="s">
        <v>451</v>
      </c>
      <c r="D32" s="164" t="s">
        <v>26</v>
      </c>
      <c r="E32" s="75">
        <v>18060502304</v>
      </c>
      <c r="F32" s="164" t="s">
        <v>92</v>
      </c>
      <c r="G32" s="45">
        <v>9</v>
      </c>
      <c r="H32" s="45">
        <v>10</v>
      </c>
      <c r="I32" s="46">
        <f t="shared" si="5"/>
        <v>19</v>
      </c>
      <c r="J32" s="81" t="s">
        <v>453</v>
      </c>
      <c r="K32" s="48" t="s">
        <v>226</v>
      </c>
      <c r="L32" s="200" t="s">
        <v>523</v>
      </c>
      <c r="M32" s="40">
        <v>8876065640</v>
      </c>
      <c r="N32" s="41" t="s">
        <v>598</v>
      </c>
      <c r="O32" s="201">
        <v>8011317986</v>
      </c>
      <c r="P32" s="176">
        <v>43490</v>
      </c>
      <c r="Q32" s="102" t="s">
        <v>90</v>
      </c>
      <c r="R32" s="43"/>
      <c r="S32" s="43"/>
      <c r="T32" s="43"/>
    </row>
    <row r="33" spans="1:20" ht="30">
      <c r="A33" s="67">
        <v>29</v>
      </c>
      <c r="B33" s="34" t="s">
        <v>63</v>
      </c>
      <c r="C33" s="38" t="s">
        <v>452</v>
      </c>
      <c r="D33" s="164" t="s">
        <v>26</v>
      </c>
      <c r="E33" s="75">
        <v>18060502304</v>
      </c>
      <c r="F33" s="164" t="s">
        <v>92</v>
      </c>
      <c r="G33" s="45">
        <v>8</v>
      </c>
      <c r="H33" s="45">
        <v>11</v>
      </c>
      <c r="I33" s="46">
        <f t="shared" si="5"/>
        <v>19</v>
      </c>
      <c r="J33" s="81" t="s">
        <v>454</v>
      </c>
      <c r="K33" s="48" t="s">
        <v>226</v>
      </c>
      <c r="L33" s="200" t="s">
        <v>524</v>
      </c>
      <c r="M33" s="40">
        <v>9859741186</v>
      </c>
      <c r="N33" s="41" t="s">
        <v>603</v>
      </c>
      <c r="O33" s="201">
        <v>8472968477</v>
      </c>
      <c r="P33" s="176">
        <v>43490</v>
      </c>
      <c r="Q33" s="102" t="s">
        <v>90</v>
      </c>
      <c r="R33" s="43"/>
      <c r="S33" s="43"/>
      <c r="T33" s="43"/>
    </row>
    <row r="34" spans="1:20" ht="30">
      <c r="A34" s="67">
        <v>30</v>
      </c>
      <c r="B34" s="34" t="s">
        <v>63</v>
      </c>
      <c r="C34" s="38" t="s">
        <v>455</v>
      </c>
      <c r="D34" s="164" t="s">
        <v>26</v>
      </c>
      <c r="E34" s="51" t="s">
        <v>457</v>
      </c>
      <c r="F34" s="164" t="s">
        <v>92</v>
      </c>
      <c r="G34" s="45">
        <v>15</v>
      </c>
      <c r="H34" s="45">
        <v>20</v>
      </c>
      <c r="I34" s="46">
        <f t="shared" si="5"/>
        <v>35</v>
      </c>
      <c r="J34" s="81" t="s">
        <v>459</v>
      </c>
      <c r="K34" s="48" t="s">
        <v>226</v>
      </c>
      <c r="L34" s="200" t="s">
        <v>523</v>
      </c>
      <c r="M34" s="40">
        <v>8876065640</v>
      </c>
      <c r="N34" s="41" t="s">
        <v>604</v>
      </c>
      <c r="O34" s="201">
        <v>7896063620</v>
      </c>
      <c r="P34" s="176">
        <v>43493</v>
      </c>
      <c r="Q34" s="102" t="s">
        <v>87</v>
      </c>
      <c r="R34" s="43"/>
      <c r="S34" s="43"/>
      <c r="T34" s="43"/>
    </row>
    <row r="35" spans="1:20" ht="30">
      <c r="A35" s="67">
        <v>31</v>
      </c>
      <c r="B35" s="34" t="s">
        <v>63</v>
      </c>
      <c r="C35" s="38" t="s">
        <v>456</v>
      </c>
      <c r="D35" s="164" t="s">
        <v>26</v>
      </c>
      <c r="E35" s="51" t="s">
        <v>458</v>
      </c>
      <c r="F35" s="164" t="s">
        <v>92</v>
      </c>
      <c r="G35" s="45">
        <v>10</v>
      </c>
      <c r="H35" s="45">
        <v>10</v>
      </c>
      <c r="I35" s="46">
        <f t="shared" si="5"/>
        <v>20</v>
      </c>
      <c r="J35" s="81" t="s">
        <v>460</v>
      </c>
      <c r="K35" s="48" t="s">
        <v>226</v>
      </c>
      <c r="L35" s="200" t="s">
        <v>524</v>
      </c>
      <c r="M35" s="40">
        <v>9859741186</v>
      </c>
      <c r="N35" s="41" t="s">
        <v>605</v>
      </c>
      <c r="O35" s="201">
        <v>9577100105</v>
      </c>
      <c r="P35" s="176">
        <v>43493</v>
      </c>
      <c r="Q35" s="102" t="s">
        <v>87</v>
      </c>
      <c r="R35" s="43"/>
      <c r="S35" s="43"/>
      <c r="T35" s="43"/>
    </row>
    <row r="36" spans="1:20" ht="31.5">
      <c r="A36" s="67">
        <v>32</v>
      </c>
      <c r="B36" s="34" t="s">
        <v>63</v>
      </c>
      <c r="C36" s="81" t="s">
        <v>429</v>
      </c>
      <c r="D36" s="164" t="s">
        <v>26</v>
      </c>
      <c r="E36" s="46" t="s">
        <v>431</v>
      </c>
      <c r="F36" s="164" t="s">
        <v>92</v>
      </c>
      <c r="G36" s="46">
        <v>29</v>
      </c>
      <c r="H36" s="46">
        <v>23</v>
      </c>
      <c r="I36" s="46">
        <f t="shared" si="5"/>
        <v>52</v>
      </c>
      <c r="J36" s="165" t="s">
        <v>433</v>
      </c>
      <c r="K36" s="51" t="s">
        <v>225</v>
      </c>
      <c r="L36" s="200" t="s">
        <v>514</v>
      </c>
      <c r="M36" s="200">
        <v>7670092456</v>
      </c>
      <c r="N36" s="41" t="s">
        <v>572</v>
      </c>
      <c r="O36" s="188">
        <v>9957110256</v>
      </c>
      <c r="P36" s="176">
        <v>43495</v>
      </c>
      <c r="Q36" s="102" t="s">
        <v>88</v>
      </c>
      <c r="R36" s="43"/>
      <c r="S36" s="43"/>
      <c r="T36" s="43"/>
    </row>
    <row r="37" spans="1:20" ht="31.5">
      <c r="A37" s="67">
        <v>33</v>
      </c>
      <c r="B37" s="34" t="s">
        <v>63</v>
      </c>
      <c r="C37" s="81" t="s">
        <v>430</v>
      </c>
      <c r="D37" s="164" t="s">
        <v>26</v>
      </c>
      <c r="E37" s="46" t="s">
        <v>432</v>
      </c>
      <c r="F37" s="164" t="s">
        <v>92</v>
      </c>
      <c r="G37" s="46">
        <v>38</v>
      </c>
      <c r="H37" s="46">
        <v>12</v>
      </c>
      <c r="I37" s="46">
        <f t="shared" si="5"/>
        <v>50</v>
      </c>
      <c r="J37" s="165" t="s">
        <v>434</v>
      </c>
      <c r="K37" s="51" t="s">
        <v>225</v>
      </c>
      <c r="L37" s="200" t="s">
        <v>515</v>
      </c>
      <c r="M37" s="40">
        <v>7670092454</v>
      </c>
      <c r="N37" s="41" t="s">
        <v>573</v>
      </c>
      <c r="O37" s="188">
        <v>7683042831</v>
      </c>
      <c r="P37" s="176">
        <v>43495</v>
      </c>
      <c r="Q37" s="102" t="s">
        <v>88</v>
      </c>
      <c r="R37" s="43"/>
      <c r="S37" s="43"/>
      <c r="T37" s="43"/>
    </row>
    <row r="38" spans="1:20">
      <c r="A38" s="67">
        <v>34</v>
      </c>
      <c r="B38" s="34"/>
      <c r="C38" s="35"/>
      <c r="D38" s="43"/>
      <c r="E38" s="55"/>
      <c r="F38" s="43"/>
      <c r="G38" s="38"/>
      <c r="H38" s="38"/>
      <c r="I38" s="38"/>
      <c r="J38" s="39"/>
      <c r="K38" s="40"/>
      <c r="L38" s="61"/>
      <c r="M38" s="61"/>
      <c r="N38" s="41"/>
      <c r="O38" s="38"/>
      <c r="P38" s="176"/>
      <c r="Q38" s="102"/>
      <c r="R38" s="43"/>
      <c r="S38" s="43"/>
      <c r="T38" s="43"/>
    </row>
    <row r="39" spans="1:20">
      <c r="A39" s="67">
        <v>35</v>
      </c>
      <c r="B39" s="34"/>
      <c r="C39" s="35"/>
      <c r="D39" s="43"/>
      <c r="E39" s="55"/>
      <c r="F39" s="43"/>
      <c r="G39" s="38"/>
      <c r="H39" s="38"/>
      <c r="I39" s="38"/>
      <c r="J39" s="39"/>
      <c r="K39" s="40"/>
      <c r="L39" s="41"/>
      <c r="M39" s="38"/>
      <c r="N39" s="41"/>
      <c r="O39" s="38"/>
      <c r="P39" s="176"/>
      <c r="Q39" s="102"/>
      <c r="R39" s="43"/>
      <c r="S39" s="43"/>
      <c r="T39" s="43"/>
    </row>
    <row r="40" spans="1:20">
      <c r="A40" s="67">
        <v>36</v>
      </c>
      <c r="B40" s="34"/>
      <c r="C40" s="35"/>
      <c r="D40" s="43"/>
      <c r="E40" s="55"/>
      <c r="F40" s="43"/>
      <c r="G40" s="38"/>
      <c r="H40" s="38"/>
      <c r="I40" s="38"/>
      <c r="J40" s="39"/>
      <c r="K40" s="40"/>
      <c r="L40" s="41"/>
      <c r="M40" s="38"/>
      <c r="N40" s="41"/>
      <c r="O40" s="38"/>
      <c r="P40" s="176"/>
      <c r="Q40" s="102"/>
      <c r="R40" s="43"/>
      <c r="S40" s="43"/>
      <c r="T40" s="43"/>
    </row>
    <row r="41" spans="1:20">
      <c r="A41" s="67">
        <v>37</v>
      </c>
      <c r="B41" s="34"/>
      <c r="C41" s="35"/>
      <c r="D41" s="43"/>
      <c r="E41" s="55"/>
      <c r="F41" s="43"/>
      <c r="G41" s="38"/>
      <c r="H41" s="38"/>
      <c r="I41" s="38"/>
      <c r="J41" s="39"/>
      <c r="K41" s="40"/>
      <c r="L41" s="61"/>
      <c r="M41" s="61"/>
      <c r="N41" s="41"/>
      <c r="O41" s="38"/>
      <c r="P41" s="176"/>
      <c r="Q41" s="102"/>
      <c r="R41" s="43"/>
      <c r="S41" s="43"/>
      <c r="T41" s="43"/>
    </row>
    <row r="42" spans="1:20">
      <c r="A42" s="67">
        <v>38</v>
      </c>
      <c r="B42" s="34"/>
      <c r="C42" s="35"/>
      <c r="D42" s="43"/>
      <c r="E42" s="55"/>
      <c r="F42" s="43"/>
      <c r="G42" s="38"/>
      <c r="H42" s="38"/>
      <c r="I42" s="38"/>
      <c r="J42" s="39"/>
      <c r="K42" s="40"/>
      <c r="L42" s="41"/>
      <c r="M42" s="38"/>
      <c r="N42" s="41"/>
      <c r="O42" s="38"/>
      <c r="P42" s="176"/>
      <c r="Q42" s="102"/>
      <c r="R42" s="43"/>
      <c r="S42" s="43"/>
      <c r="T42" s="43"/>
    </row>
    <row r="43" spans="1:20">
      <c r="A43" s="67">
        <v>39</v>
      </c>
      <c r="B43" s="34"/>
      <c r="C43" s="35"/>
      <c r="D43" s="43"/>
      <c r="E43" s="55"/>
      <c r="F43" s="43"/>
      <c r="G43" s="38"/>
      <c r="H43" s="38"/>
      <c r="I43" s="38"/>
      <c r="J43" s="39"/>
      <c r="K43" s="40"/>
      <c r="L43" s="41"/>
      <c r="M43" s="38"/>
      <c r="N43" s="41"/>
      <c r="O43" s="38"/>
      <c r="P43" s="176"/>
      <c r="Q43" s="102"/>
      <c r="R43" s="43"/>
      <c r="S43" s="43"/>
      <c r="T43" s="43"/>
    </row>
    <row r="44" spans="1:20">
      <c r="A44" s="67">
        <v>40</v>
      </c>
      <c r="B44" s="34"/>
      <c r="C44" s="35"/>
      <c r="D44" s="43"/>
      <c r="E44" s="55"/>
      <c r="F44" s="43"/>
      <c r="G44" s="38"/>
      <c r="H44" s="38"/>
      <c r="I44" s="38"/>
      <c r="J44" s="39"/>
      <c r="K44" s="40"/>
      <c r="L44" s="61"/>
      <c r="M44" s="61"/>
      <c r="N44" s="41"/>
      <c r="O44" s="38"/>
      <c r="P44" s="176"/>
      <c r="Q44" s="102"/>
      <c r="R44" s="43"/>
      <c r="S44" s="43"/>
      <c r="T44" s="43"/>
    </row>
    <row r="45" spans="1:20">
      <c r="A45" s="67">
        <v>41</v>
      </c>
      <c r="B45" s="34"/>
      <c r="C45" s="35"/>
      <c r="D45" s="43"/>
      <c r="E45" s="55"/>
      <c r="F45" s="43"/>
      <c r="G45" s="38"/>
      <c r="H45" s="38"/>
      <c r="I45" s="38"/>
      <c r="J45" s="39"/>
      <c r="K45" s="46"/>
      <c r="L45" s="41"/>
      <c r="M45" s="38"/>
      <c r="N45" s="41"/>
      <c r="O45" s="38"/>
      <c r="P45" s="176"/>
      <c r="Q45" s="102"/>
      <c r="R45" s="43"/>
      <c r="S45" s="43"/>
      <c r="T45" s="43"/>
    </row>
    <row r="46" spans="1:20">
      <c r="A46" s="67">
        <v>42</v>
      </c>
      <c r="B46" s="34"/>
      <c r="C46" s="35"/>
      <c r="D46" s="43"/>
      <c r="E46" s="55"/>
      <c r="F46" s="43"/>
      <c r="G46" s="38"/>
      <c r="H46" s="38"/>
      <c r="I46" s="38"/>
      <c r="J46" s="39"/>
      <c r="K46" s="40"/>
      <c r="L46" s="41"/>
      <c r="M46" s="38"/>
      <c r="N46" s="41"/>
      <c r="O46" s="38"/>
      <c r="P46" s="176"/>
      <c r="Q46" s="102"/>
      <c r="R46" s="43"/>
      <c r="S46" s="43"/>
      <c r="T46" s="43"/>
    </row>
    <row r="47" spans="1:20">
      <c r="A47" s="67">
        <v>43</v>
      </c>
      <c r="B47" s="34"/>
      <c r="C47" s="35"/>
      <c r="D47" s="43"/>
      <c r="E47" s="55"/>
      <c r="F47" s="43"/>
      <c r="G47" s="38"/>
      <c r="H47" s="38"/>
      <c r="I47" s="38"/>
      <c r="J47" s="39"/>
      <c r="K47" s="46"/>
      <c r="L47" s="41"/>
      <c r="M47" s="38"/>
      <c r="N47" s="41"/>
      <c r="O47" s="38"/>
      <c r="P47" s="176"/>
      <c r="Q47" s="102"/>
      <c r="R47" s="43"/>
      <c r="S47" s="43"/>
      <c r="T47" s="43"/>
    </row>
    <row r="48" spans="1:20">
      <c r="A48" s="67">
        <v>44</v>
      </c>
      <c r="B48" s="34"/>
      <c r="C48" s="35"/>
      <c r="D48" s="43"/>
      <c r="E48" s="55"/>
      <c r="F48" s="43"/>
      <c r="G48" s="38"/>
      <c r="H48" s="38"/>
      <c r="I48" s="38"/>
      <c r="J48" s="39"/>
      <c r="K48" s="46"/>
      <c r="L48" s="41"/>
      <c r="M48" s="38"/>
      <c r="N48" s="41"/>
      <c r="O48" s="38"/>
      <c r="P48" s="176"/>
      <c r="Q48" s="102"/>
      <c r="R48" s="43"/>
      <c r="S48" s="43"/>
      <c r="T48" s="43"/>
    </row>
    <row r="49" spans="1:20">
      <c r="A49" s="67">
        <v>45</v>
      </c>
      <c r="B49" s="34"/>
      <c r="C49" s="35"/>
      <c r="D49" s="43"/>
      <c r="E49" s="55"/>
      <c r="F49" s="43"/>
      <c r="G49" s="38"/>
      <c r="H49" s="38"/>
      <c r="I49" s="38"/>
      <c r="J49" s="39"/>
      <c r="K49" s="40"/>
      <c r="L49" s="41"/>
      <c r="M49" s="38"/>
      <c r="N49" s="41"/>
      <c r="O49" s="38"/>
      <c r="P49" s="176"/>
      <c r="Q49" s="102"/>
      <c r="R49" s="43"/>
      <c r="S49" s="43"/>
      <c r="T49" s="43"/>
    </row>
    <row r="50" spans="1:20">
      <c r="A50" s="67">
        <v>46</v>
      </c>
      <c r="B50" s="34"/>
      <c r="C50" s="35"/>
      <c r="D50" s="43"/>
      <c r="E50" s="55"/>
      <c r="F50" s="43"/>
      <c r="G50" s="38"/>
      <c r="H50" s="38"/>
      <c r="I50" s="38"/>
      <c r="J50" s="39"/>
      <c r="K50" s="40"/>
      <c r="L50" s="41"/>
      <c r="M50" s="38"/>
      <c r="N50" s="41"/>
      <c r="O50" s="38"/>
      <c r="P50" s="176"/>
      <c r="Q50" s="102"/>
      <c r="R50" s="43"/>
      <c r="S50" s="43"/>
      <c r="T50" s="43"/>
    </row>
    <row r="51" spans="1:20">
      <c r="A51" s="67">
        <v>47</v>
      </c>
      <c r="B51" s="34"/>
      <c r="C51" s="35"/>
      <c r="D51" s="43"/>
      <c r="E51" s="55"/>
      <c r="F51" s="43"/>
      <c r="G51" s="38"/>
      <c r="H51" s="38"/>
      <c r="I51" s="38"/>
      <c r="J51" s="39"/>
      <c r="K51" s="40"/>
      <c r="L51" s="41"/>
      <c r="M51" s="38"/>
      <c r="N51" s="41"/>
      <c r="O51" s="38"/>
      <c r="P51" s="176"/>
      <c r="Q51" s="102"/>
      <c r="R51" s="43"/>
      <c r="S51" s="43"/>
      <c r="T51" s="43"/>
    </row>
    <row r="52" spans="1:20">
      <c r="A52" s="67">
        <v>48</v>
      </c>
      <c r="B52" s="34"/>
      <c r="C52" s="35"/>
      <c r="D52" s="43"/>
      <c r="E52" s="55"/>
      <c r="F52" s="43"/>
      <c r="G52" s="38"/>
      <c r="H52" s="38"/>
      <c r="I52" s="38"/>
      <c r="J52" s="39"/>
      <c r="K52" s="40"/>
      <c r="L52" s="41"/>
      <c r="M52" s="38"/>
      <c r="N52" s="41"/>
      <c r="O52" s="38"/>
      <c r="P52" s="176"/>
      <c r="Q52" s="102"/>
      <c r="R52" s="43"/>
      <c r="S52" s="43"/>
      <c r="T52" s="43"/>
    </row>
    <row r="53" spans="1:20">
      <c r="A53" s="67">
        <v>49</v>
      </c>
      <c r="B53" s="34"/>
      <c r="C53" s="35"/>
      <c r="D53" s="43"/>
      <c r="E53" s="55"/>
      <c r="F53" s="43"/>
      <c r="G53" s="38"/>
      <c r="H53" s="38"/>
      <c r="I53" s="38"/>
      <c r="J53" s="39"/>
      <c r="K53" s="40"/>
      <c r="L53" s="41"/>
      <c r="M53" s="38"/>
      <c r="N53" s="41"/>
      <c r="O53" s="38"/>
      <c r="P53" s="177"/>
      <c r="Q53" s="102"/>
      <c r="R53" s="43"/>
      <c r="S53" s="43"/>
      <c r="T53" s="43"/>
    </row>
    <row r="54" spans="1:20">
      <c r="A54" s="67">
        <v>50</v>
      </c>
      <c r="B54" s="34"/>
      <c r="C54" s="35"/>
      <c r="D54" s="43"/>
      <c r="E54" s="55"/>
      <c r="F54" s="43"/>
      <c r="G54" s="38"/>
      <c r="H54" s="38"/>
      <c r="I54" s="38"/>
      <c r="J54" s="39"/>
      <c r="K54" s="40"/>
      <c r="L54" s="41"/>
      <c r="M54" s="38"/>
      <c r="N54" s="41"/>
      <c r="O54" s="38"/>
      <c r="P54" s="177"/>
      <c r="Q54" s="102"/>
      <c r="R54" s="43"/>
      <c r="S54" s="43"/>
      <c r="T54" s="43"/>
    </row>
    <row r="55" spans="1:20">
      <c r="A55" s="67">
        <v>51</v>
      </c>
      <c r="B55" s="34"/>
      <c r="C55" s="35"/>
      <c r="D55" s="43"/>
      <c r="E55" s="55"/>
      <c r="F55" s="43"/>
      <c r="G55" s="38"/>
      <c r="H55" s="38"/>
      <c r="I55" s="38"/>
      <c r="J55" s="39"/>
      <c r="K55" s="40"/>
      <c r="L55" s="41"/>
      <c r="M55" s="38"/>
      <c r="N55" s="41"/>
      <c r="O55" s="38"/>
      <c r="P55" s="177"/>
      <c r="Q55" s="102"/>
      <c r="R55" s="43"/>
      <c r="S55" s="43"/>
      <c r="T55" s="43"/>
    </row>
    <row r="56" spans="1:20">
      <c r="A56" s="67">
        <v>52</v>
      </c>
      <c r="B56" s="34"/>
      <c r="C56" s="35"/>
      <c r="D56" s="43"/>
      <c r="E56" s="55"/>
      <c r="F56" s="43"/>
      <c r="G56" s="38"/>
      <c r="H56" s="38"/>
      <c r="I56" s="38"/>
      <c r="J56" s="39"/>
      <c r="K56" s="40"/>
      <c r="L56" s="41"/>
      <c r="M56" s="38"/>
      <c r="N56" s="41"/>
      <c r="O56" s="38"/>
      <c r="P56" s="177"/>
      <c r="Q56" s="102"/>
      <c r="R56" s="43"/>
      <c r="S56" s="43"/>
      <c r="T56" s="43"/>
    </row>
    <row r="57" spans="1:20">
      <c r="A57" s="67">
        <v>53</v>
      </c>
      <c r="B57" s="34"/>
      <c r="C57" s="35"/>
      <c r="D57" s="43"/>
      <c r="E57" s="55"/>
      <c r="F57" s="43"/>
      <c r="G57" s="38"/>
      <c r="H57" s="38"/>
      <c r="I57" s="38"/>
      <c r="J57" s="39"/>
      <c r="K57" s="40"/>
      <c r="L57" s="41"/>
      <c r="M57" s="38"/>
      <c r="N57" s="41"/>
      <c r="O57" s="38"/>
      <c r="P57" s="176"/>
      <c r="Q57" s="102"/>
      <c r="R57" s="43"/>
      <c r="S57" s="43"/>
      <c r="T57" s="43"/>
    </row>
    <row r="58" spans="1:20">
      <c r="A58" s="67">
        <v>54</v>
      </c>
      <c r="B58" s="34"/>
      <c r="C58" s="35"/>
      <c r="D58" s="43"/>
      <c r="E58" s="55"/>
      <c r="F58" s="43"/>
      <c r="G58" s="38"/>
      <c r="H58" s="38"/>
      <c r="I58" s="38"/>
      <c r="J58" s="39"/>
      <c r="K58" s="40"/>
      <c r="L58" s="41"/>
      <c r="M58" s="38"/>
      <c r="N58" s="41"/>
      <c r="O58" s="38"/>
      <c r="P58" s="176"/>
      <c r="Q58" s="102"/>
      <c r="R58" s="43"/>
      <c r="S58" s="43"/>
      <c r="T58" s="43"/>
    </row>
    <row r="59" spans="1:20">
      <c r="A59" s="67">
        <v>55</v>
      </c>
      <c r="B59" s="34"/>
      <c r="C59" s="35"/>
      <c r="D59" s="43"/>
      <c r="E59" s="55"/>
      <c r="F59" s="43"/>
      <c r="G59" s="38"/>
      <c r="H59" s="38"/>
      <c r="I59" s="38"/>
      <c r="J59" s="39"/>
      <c r="K59" s="40"/>
      <c r="L59" s="53"/>
      <c r="M59" s="191"/>
      <c r="N59" s="41"/>
      <c r="O59" s="188"/>
      <c r="P59" s="176"/>
      <c r="Q59" s="102"/>
      <c r="R59" s="43"/>
      <c r="S59" s="43"/>
      <c r="T59" s="43"/>
    </row>
    <row r="60" spans="1:20">
      <c r="A60" s="67">
        <v>56</v>
      </c>
      <c r="B60" s="34"/>
      <c r="C60" s="35"/>
      <c r="D60" s="43"/>
      <c r="E60" s="55"/>
      <c r="F60" s="43"/>
      <c r="G60" s="38"/>
      <c r="H60" s="38"/>
      <c r="I60" s="38"/>
      <c r="J60" s="39"/>
      <c r="K60" s="40"/>
      <c r="L60" s="53"/>
      <c r="M60" s="191"/>
      <c r="N60" s="41"/>
      <c r="O60" s="188"/>
      <c r="P60" s="176"/>
      <c r="Q60" s="102"/>
      <c r="R60" s="43"/>
      <c r="S60" s="43"/>
      <c r="T60" s="43"/>
    </row>
    <row r="61" spans="1:20">
      <c r="A61" s="67">
        <v>57</v>
      </c>
      <c r="B61" s="34"/>
      <c r="C61" s="35"/>
      <c r="D61" s="43"/>
      <c r="E61" s="55"/>
      <c r="F61" s="43"/>
      <c r="G61" s="38"/>
      <c r="H61" s="38"/>
      <c r="I61" s="38"/>
      <c r="J61" s="39"/>
      <c r="K61" s="40"/>
      <c r="L61" s="53"/>
      <c r="M61" s="53"/>
      <c r="N61" s="41"/>
      <c r="O61" s="188"/>
      <c r="P61" s="176"/>
      <c r="Q61" s="43"/>
      <c r="R61" s="43"/>
      <c r="S61" s="43"/>
      <c r="T61" s="43"/>
    </row>
    <row r="62" spans="1:20">
      <c r="A62" s="67">
        <v>58</v>
      </c>
      <c r="B62" s="34"/>
      <c r="C62" s="35"/>
      <c r="D62" s="43"/>
      <c r="E62" s="55"/>
      <c r="F62" s="43"/>
      <c r="G62" s="38"/>
      <c r="H62" s="38"/>
      <c r="I62" s="38"/>
      <c r="J62" s="39"/>
      <c r="K62" s="40"/>
      <c r="L62" s="53"/>
      <c r="M62" s="52"/>
      <c r="N62" s="41"/>
      <c r="O62" s="188"/>
      <c r="P62" s="176"/>
      <c r="Q62" s="43"/>
      <c r="R62" s="43"/>
      <c r="S62" s="43"/>
      <c r="T62" s="43"/>
    </row>
    <row r="63" spans="1:20" s="174" customFormat="1">
      <c r="A63" s="171">
        <v>59</v>
      </c>
      <c r="B63" s="172"/>
      <c r="C63" s="35"/>
      <c r="D63" s="43"/>
      <c r="E63" s="55"/>
      <c r="F63" s="43"/>
      <c r="G63" s="38"/>
      <c r="H63" s="38"/>
      <c r="I63" s="38"/>
      <c r="J63" s="39"/>
      <c r="K63" s="40"/>
      <c r="L63" s="53"/>
      <c r="M63" s="191"/>
      <c r="N63" s="41"/>
      <c r="O63" s="188"/>
      <c r="P63" s="176"/>
      <c r="Q63" s="102"/>
      <c r="R63" s="43"/>
      <c r="S63" s="173"/>
      <c r="T63" s="173"/>
    </row>
    <row r="64" spans="1:20" s="152" customFormat="1">
      <c r="A64" s="67">
        <v>60</v>
      </c>
      <c r="B64" s="34"/>
      <c r="C64" s="44"/>
      <c r="D64" s="43"/>
      <c r="E64" s="63"/>
      <c r="F64" s="43"/>
      <c r="G64" s="45"/>
      <c r="H64" s="45"/>
      <c r="I64" s="46"/>
      <c r="J64" s="49"/>
      <c r="K64" s="48"/>
      <c r="L64" s="195"/>
      <c r="M64" s="195"/>
      <c r="N64" s="41"/>
      <c r="O64" s="196"/>
      <c r="P64" s="176"/>
      <c r="Q64" s="102"/>
      <c r="R64" s="43"/>
      <c r="S64" s="43"/>
      <c r="T64" s="43"/>
    </row>
    <row r="65" spans="1:20" s="152" customFormat="1">
      <c r="A65" s="67">
        <v>61</v>
      </c>
      <c r="B65" s="34"/>
      <c r="C65" s="50"/>
      <c r="D65" s="43"/>
      <c r="E65" s="54"/>
      <c r="F65" s="43"/>
      <c r="G65" s="46"/>
      <c r="H65" s="46"/>
      <c r="I65" s="46"/>
      <c r="J65" s="41"/>
      <c r="K65" s="46"/>
      <c r="L65" s="195"/>
      <c r="M65" s="195"/>
      <c r="N65" s="41"/>
      <c r="O65" s="196"/>
      <c r="P65" s="176"/>
      <c r="Q65" s="102"/>
      <c r="R65" s="43"/>
      <c r="S65" s="43"/>
      <c r="T65" s="43"/>
    </row>
    <row r="66" spans="1:20">
      <c r="A66" s="67">
        <v>62</v>
      </c>
      <c r="B66" s="34"/>
      <c r="C66" s="50"/>
      <c r="D66" s="43"/>
      <c r="E66" s="64"/>
      <c r="F66" s="43"/>
      <c r="G66" s="46"/>
      <c r="H66" s="46"/>
      <c r="I66" s="46"/>
      <c r="J66" s="47"/>
      <c r="K66" s="51"/>
      <c r="L66" s="195"/>
      <c r="M66" s="198"/>
      <c r="N66" s="41"/>
      <c r="O66" s="196"/>
      <c r="P66" s="176"/>
      <c r="Q66" s="102"/>
      <c r="R66" s="43"/>
      <c r="S66" s="43"/>
      <c r="T66" s="43"/>
    </row>
    <row r="67" spans="1:20">
      <c r="A67" s="67">
        <v>63</v>
      </c>
      <c r="B67" s="34"/>
      <c r="C67" s="54"/>
      <c r="D67" s="43"/>
      <c r="E67" s="59"/>
      <c r="F67" s="43"/>
      <c r="G67" s="45"/>
      <c r="H67" s="45"/>
      <c r="I67" s="46"/>
      <c r="J67" s="49"/>
      <c r="K67" s="48"/>
      <c r="L67" s="195"/>
      <c r="M67" s="195"/>
      <c r="N67" s="41"/>
      <c r="O67" s="196"/>
      <c r="P67" s="176"/>
      <c r="Q67" s="102"/>
      <c r="R67" s="43"/>
      <c r="S67" s="43"/>
      <c r="T67" s="43"/>
    </row>
    <row r="68" spans="1:20">
      <c r="A68" s="67">
        <v>64</v>
      </c>
      <c r="B68" s="34"/>
      <c r="C68" s="38"/>
      <c r="D68" s="164"/>
      <c r="E68" s="75"/>
      <c r="F68" s="164"/>
      <c r="G68" s="45"/>
      <c r="H68" s="45"/>
      <c r="I68" s="46"/>
      <c r="J68" s="81"/>
      <c r="K68" s="48"/>
      <c r="L68" s="199"/>
      <c r="M68" s="46"/>
      <c r="N68" s="41"/>
      <c r="O68" s="196"/>
      <c r="P68" s="176"/>
      <c r="Q68" s="102"/>
      <c r="R68" s="43"/>
      <c r="S68" s="43"/>
      <c r="T68" s="43"/>
    </row>
    <row r="69" spans="1:20" s="152" customFormat="1">
      <c r="A69" s="67">
        <v>65</v>
      </c>
      <c r="B69" s="34"/>
      <c r="C69" s="38"/>
      <c r="D69" s="164"/>
      <c r="E69" s="169"/>
      <c r="F69" s="164"/>
      <c r="G69" s="45"/>
      <c r="H69" s="45"/>
      <c r="I69" s="46"/>
      <c r="J69" s="81"/>
      <c r="K69" s="48"/>
      <c r="L69" s="200"/>
      <c r="M69" s="40"/>
      <c r="N69" s="41"/>
      <c r="O69" s="201"/>
      <c r="P69" s="176"/>
      <c r="Q69" s="102"/>
      <c r="R69" s="43"/>
      <c r="S69" s="43"/>
      <c r="T69" s="43"/>
    </row>
    <row r="70" spans="1:20">
      <c r="A70" s="67">
        <v>66</v>
      </c>
      <c r="B70" s="34"/>
      <c r="C70" s="38"/>
      <c r="D70" s="164"/>
      <c r="E70" s="169"/>
      <c r="F70" s="164"/>
      <c r="G70" s="45"/>
      <c r="H70" s="45"/>
      <c r="I70" s="46"/>
      <c r="J70" s="81"/>
      <c r="K70" s="48"/>
      <c r="L70" s="200"/>
      <c r="M70" s="40"/>
      <c r="N70" s="41"/>
      <c r="O70" s="201"/>
      <c r="P70" s="176"/>
      <c r="Q70" s="102"/>
      <c r="R70" s="43"/>
      <c r="S70" s="43"/>
      <c r="T70" s="43"/>
    </row>
    <row r="71" spans="1:20">
      <c r="A71" s="67">
        <v>67</v>
      </c>
      <c r="B71" s="34"/>
      <c r="C71" s="38"/>
      <c r="D71" s="164"/>
      <c r="E71" s="75"/>
      <c r="F71" s="164"/>
      <c r="G71" s="45"/>
      <c r="H71" s="45"/>
      <c r="I71" s="46"/>
      <c r="J71" s="81"/>
      <c r="K71" s="56"/>
      <c r="L71" s="200"/>
      <c r="M71" s="40"/>
      <c r="N71" s="41"/>
      <c r="O71" s="201"/>
      <c r="P71" s="176"/>
      <c r="Q71" s="102"/>
      <c r="R71" s="43"/>
      <c r="S71" s="43"/>
      <c r="T71" s="43"/>
    </row>
    <row r="72" spans="1:20">
      <c r="A72" s="67">
        <v>68</v>
      </c>
      <c r="B72" s="34"/>
      <c r="C72" s="38"/>
      <c r="D72" s="164"/>
      <c r="E72" s="75"/>
      <c r="F72" s="164"/>
      <c r="G72" s="45"/>
      <c r="H72" s="45"/>
      <c r="I72" s="46"/>
      <c r="J72" s="81"/>
      <c r="K72" s="48"/>
      <c r="L72" s="200"/>
      <c r="M72" s="40"/>
      <c r="N72" s="41"/>
      <c r="O72" s="201"/>
      <c r="P72" s="176"/>
      <c r="Q72" s="102"/>
      <c r="R72" s="43"/>
      <c r="S72" s="43"/>
      <c r="T72" s="43"/>
    </row>
    <row r="73" spans="1:20">
      <c r="A73" s="67">
        <v>69</v>
      </c>
      <c r="B73" s="34"/>
      <c r="C73" s="38"/>
      <c r="D73" s="164"/>
      <c r="E73" s="169"/>
      <c r="F73" s="164"/>
      <c r="G73" s="45"/>
      <c r="H73" s="45"/>
      <c r="I73" s="46"/>
      <c r="J73" s="81"/>
      <c r="K73" s="48"/>
      <c r="L73" s="200"/>
      <c r="M73" s="40"/>
      <c r="N73" s="41"/>
      <c r="O73" s="201"/>
      <c r="P73" s="176"/>
      <c r="Q73" s="102"/>
      <c r="R73" s="43"/>
      <c r="S73" s="43"/>
      <c r="T73" s="43"/>
    </row>
    <row r="74" spans="1:20">
      <c r="A74" s="67">
        <v>70</v>
      </c>
      <c r="B74" s="34"/>
      <c r="C74" s="38"/>
      <c r="D74" s="164"/>
      <c r="E74" s="75"/>
      <c r="F74" s="164"/>
      <c r="G74" s="45"/>
      <c r="H74" s="45"/>
      <c r="I74" s="46"/>
      <c r="J74" s="81"/>
      <c r="K74" s="48"/>
      <c r="L74" s="200"/>
      <c r="M74" s="40"/>
      <c r="N74" s="41"/>
      <c r="O74" s="201"/>
      <c r="P74" s="176"/>
      <c r="Q74" s="102"/>
      <c r="R74" s="43"/>
      <c r="S74" s="43"/>
      <c r="T74" s="43"/>
    </row>
    <row r="75" spans="1:20">
      <c r="A75" s="67">
        <v>71</v>
      </c>
      <c r="B75" s="34"/>
      <c r="C75" s="38"/>
      <c r="D75" s="164"/>
      <c r="E75" s="75"/>
      <c r="F75" s="164"/>
      <c r="G75" s="45"/>
      <c r="H75" s="45"/>
      <c r="I75" s="46"/>
      <c r="J75" s="81"/>
      <c r="K75" s="48"/>
      <c r="L75" s="200"/>
      <c r="M75" s="40"/>
      <c r="N75" s="41"/>
      <c r="O75" s="201"/>
      <c r="P75" s="176"/>
      <c r="Q75" s="102"/>
      <c r="R75" s="43"/>
      <c r="S75" s="43"/>
      <c r="T75" s="43"/>
    </row>
    <row r="76" spans="1:20">
      <c r="A76" s="67">
        <v>72</v>
      </c>
      <c r="B76" s="34"/>
      <c r="C76" s="38"/>
      <c r="D76" s="164"/>
      <c r="E76" s="51"/>
      <c r="F76" s="164"/>
      <c r="G76" s="45"/>
      <c r="H76" s="45"/>
      <c r="I76" s="46"/>
      <c r="J76" s="81"/>
      <c r="K76" s="48"/>
      <c r="L76" s="200"/>
      <c r="M76" s="40"/>
      <c r="N76" s="41"/>
      <c r="O76" s="201"/>
      <c r="P76" s="176"/>
      <c r="Q76" s="102"/>
      <c r="R76" s="43"/>
      <c r="S76" s="43"/>
      <c r="T76" s="43"/>
    </row>
    <row r="77" spans="1:20">
      <c r="A77" s="67">
        <v>73</v>
      </c>
      <c r="B77" s="34"/>
      <c r="C77" s="38"/>
      <c r="D77" s="164"/>
      <c r="E77" s="51"/>
      <c r="F77" s="164"/>
      <c r="G77" s="45"/>
      <c r="H77" s="45"/>
      <c r="I77" s="46"/>
      <c r="J77" s="81"/>
      <c r="K77" s="48"/>
      <c r="L77" s="200"/>
      <c r="M77" s="40"/>
      <c r="N77" s="41"/>
      <c r="O77" s="201"/>
      <c r="P77" s="176"/>
      <c r="Q77" s="102"/>
      <c r="R77" s="43"/>
      <c r="S77" s="43"/>
      <c r="T77" s="43"/>
    </row>
    <row r="78" spans="1:20">
      <c r="A78" s="67">
        <v>74</v>
      </c>
      <c r="B78" s="34"/>
      <c r="C78" s="81"/>
      <c r="D78" s="164"/>
      <c r="E78" s="46"/>
      <c r="F78" s="164"/>
      <c r="G78" s="46"/>
      <c r="H78" s="46"/>
      <c r="I78" s="46"/>
      <c r="J78" s="165"/>
      <c r="K78" s="51"/>
      <c r="L78" s="200"/>
      <c r="M78" s="200"/>
      <c r="N78" s="41"/>
      <c r="O78" s="188"/>
      <c r="P78" s="176"/>
      <c r="Q78" s="102"/>
      <c r="R78" s="43"/>
      <c r="S78" s="43"/>
      <c r="T78" s="43"/>
    </row>
    <row r="79" spans="1:20">
      <c r="A79" s="67">
        <v>75</v>
      </c>
      <c r="B79" s="34"/>
      <c r="C79" s="81"/>
      <c r="D79" s="164"/>
      <c r="E79" s="46"/>
      <c r="F79" s="164"/>
      <c r="G79" s="46"/>
      <c r="H79" s="46"/>
      <c r="I79" s="46"/>
      <c r="J79" s="165"/>
      <c r="K79" s="51"/>
      <c r="L79" s="200"/>
      <c r="M79" s="40"/>
      <c r="N79" s="41"/>
      <c r="O79" s="188"/>
      <c r="P79" s="176"/>
      <c r="Q79" s="102"/>
      <c r="R79" s="43"/>
      <c r="S79" s="43"/>
      <c r="T79" s="43"/>
    </row>
    <row r="80" spans="1:20">
      <c r="A80" s="67">
        <v>76</v>
      </c>
      <c r="B80" s="34"/>
      <c r="C80" s="46"/>
      <c r="D80" s="164"/>
      <c r="E80" s="75"/>
      <c r="F80" s="164"/>
      <c r="G80" s="45"/>
      <c r="H80" s="45"/>
      <c r="I80" s="46"/>
      <c r="J80" s="81"/>
      <c r="K80" s="56"/>
      <c r="L80" s="200"/>
      <c r="M80" s="40"/>
      <c r="N80" s="41"/>
      <c r="O80" s="188"/>
      <c r="P80" s="176"/>
      <c r="Q80" s="102"/>
      <c r="R80" s="43"/>
      <c r="S80" s="43"/>
      <c r="T80" s="43"/>
    </row>
    <row r="81" spans="1:20">
      <c r="A81" s="67">
        <v>77</v>
      </c>
      <c r="B81" s="34"/>
      <c r="C81" s="81"/>
      <c r="D81" s="164"/>
      <c r="E81" s="46"/>
      <c r="F81" s="164"/>
      <c r="G81" s="46"/>
      <c r="H81" s="46"/>
      <c r="I81" s="46"/>
      <c r="J81" s="165"/>
      <c r="K81" s="51"/>
      <c r="L81" s="200"/>
      <c r="M81" s="200"/>
      <c r="N81" s="41"/>
      <c r="O81" s="188"/>
      <c r="P81" s="176"/>
      <c r="Q81" s="102"/>
      <c r="R81" s="43"/>
      <c r="S81" s="43"/>
      <c r="T81" s="43"/>
    </row>
    <row r="82" spans="1:20">
      <c r="A82" s="67">
        <v>78</v>
      </c>
      <c r="B82" s="34"/>
      <c r="C82" s="81"/>
      <c r="D82" s="164"/>
      <c r="E82" s="46"/>
      <c r="F82" s="164"/>
      <c r="G82" s="46"/>
      <c r="H82" s="46"/>
      <c r="I82" s="46"/>
      <c r="J82" s="165"/>
      <c r="K82" s="51"/>
      <c r="L82" s="200"/>
      <c r="M82" s="40"/>
      <c r="N82" s="41"/>
      <c r="O82" s="188"/>
      <c r="P82" s="176"/>
      <c r="Q82" s="102"/>
      <c r="R82" s="43"/>
      <c r="S82" s="43"/>
      <c r="T82" s="43"/>
    </row>
    <row r="83" spans="1:20">
      <c r="A83" s="67">
        <v>79</v>
      </c>
      <c r="B83" s="34"/>
      <c r="C83" s="35"/>
      <c r="D83" s="43"/>
      <c r="E83" s="55"/>
      <c r="F83" s="43"/>
      <c r="G83" s="38"/>
      <c r="H83" s="38"/>
      <c r="I83" s="38"/>
      <c r="J83" s="39"/>
      <c r="K83" s="40"/>
      <c r="L83" s="41"/>
      <c r="M83" s="38"/>
      <c r="N83" s="41"/>
      <c r="O83" s="38"/>
      <c r="P83" s="176"/>
      <c r="Q83" s="102"/>
      <c r="R83" s="43"/>
      <c r="S83" s="43"/>
      <c r="T83" s="43"/>
    </row>
    <row r="84" spans="1:20">
      <c r="A84" s="67">
        <v>80</v>
      </c>
      <c r="B84" s="34"/>
      <c r="C84" s="104"/>
      <c r="D84" s="43"/>
      <c r="E84" s="55"/>
      <c r="F84" s="43"/>
      <c r="G84" s="38"/>
      <c r="H84" s="38"/>
      <c r="I84" s="38"/>
      <c r="J84" s="39"/>
      <c r="K84" s="40"/>
      <c r="L84" s="41"/>
      <c r="M84" s="38"/>
      <c r="N84" s="41"/>
      <c r="O84" s="38"/>
      <c r="P84" s="176"/>
      <c r="Q84" s="102"/>
      <c r="R84" s="43"/>
      <c r="S84" s="43"/>
      <c r="T84" s="43"/>
    </row>
    <row r="85" spans="1:20">
      <c r="A85" s="67">
        <v>81</v>
      </c>
      <c r="B85" s="34"/>
      <c r="C85" s="35"/>
      <c r="D85" s="43"/>
      <c r="E85" s="55"/>
      <c r="F85" s="43"/>
      <c r="G85" s="38"/>
      <c r="H85" s="38"/>
      <c r="I85" s="38"/>
      <c r="J85" s="39"/>
      <c r="K85" s="40"/>
      <c r="L85" s="41"/>
      <c r="M85" s="38"/>
      <c r="N85" s="41"/>
      <c r="O85" s="38"/>
      <c r="P85" s="176"/>
      <c r="Q85" s="102"/>
      <c r="R85" s="43"/>
      <c r="S85" s="43"/>
      <c r="T85" s="43"/>
    </row>
    <row r="86" spans="1:20">
      <c r="A86" s="67">
        <v>82</v>
      </c>
      <c r="B86" s="34"/>
      <c r="C86" s="35"/>
      <c r="D86" s="43"/>
      <c r="E86" s="55"/>
      <c r="F86" s="43"/>
      <c r="G86" s="38"/>
      <c r="H86" s="38"/>
      <c r="I86" s="38"/>
      <c r="J86" s="39"/>
      <c r="K86" s="40"/>
      <c r="L86" s="41"/>
      <c r="M86" s="38"/>
      <c r="N86" s="41"/>
      <c r="O86" s="38"/>
      <c r="P86" s="176"/>
      <c r="Q86" s="102"/>
      <c r="R86" s="43"/>
      <c r="S86" s="43"/>
      <c r="T86" s="43"/>
    </row>
    <row r="87" spans="1:20">
      <c r="A87" s="67">
        <v>83</v>
      </c>
      <c r="B87" s="34"/>
      <c r="C87" s="35"/>
      <c r="D87" s="43"/>
      <c r="E87" s="55"/>
      <c r="F87" s="43"/>
      <c r="G87" s="38"/>
      <c r="H87" s="38"/>
      <c r="I87" s="38"/>
      <c r="J87" s="39"/>
      <c r="K87" s="40"/>
      <c r="L87" s="41"/>
      <c r="M87" s="38"/>
      <c r="N87" s="41"/>
      <c r="O87" s="38"/>
      <c r="P87" s="176"/>
      <c r="Q87" s="102"/>
      <c r="R87" s="43"/>
      <c r="S87" s="43"/>
      <c r="T87" s="43"/>
    </row>
    <row r="88" spans="1:20">
      <c r="A88" s="67">
        <v>84</v>
      </c>
      <c r="B88" s="34"/>
      <c r="C88" s="35"/>
      <c r="D88" s="43"/>
      <c r="E88" s="55"/>
      <c r="F88" s="43"/>
      <c r="G88" s="38"/>
      <c r="H88" s="38"/>
      <c r="I88" s="38"/>
      <c r="J88" s="39"/>
      <c r="K88" s="40"/>
      <c r="L88" s="41"/>
      <c r="M88" s="38"/>
      <c r="N88" s="41"/>
      <c r="O88" s="38"/>
      <c r="P88" s="176"/>
      <c r="Q88" s="102"/>
      <c r="R88" s="43"/>
      <c r="S88" s="43"/>
      <c r="T88" s="43"/>
    </row>
    <row r="89" spans="1:20">
      <c r="A89" s="67">
        <v>85</v>
      </c>
      <c r="B89" s="34"/>
      <c r="C89" s="35"/>
      <c r="D89" s="43"/>
      <c r="E89" s="55"/>
      <c r="F89" s="43"/>
      <c r="G89" s="38"/>
      <c r="H89" s="38"/>
      <c r="I89" s="38"/>
      <c r="J89" s="39"/>
      <c r="K89" s="40"/>
      <c r="L89" s="41"/>
      <c r="M89" s="38"/>
      <c r="N89" s="41"/>
      <c r="O89" s="38"/>
      <c r="P89" s="176"/>
      <c r="Q89" s="102"/>
      <c r="R89" s="43"/>
      <c r="S89" s="43"/>
      <c r="T89" s="43"/>
    </row>
    <row r="90" spans="1:20">
      <c r="A90" s="67">
        <v>86</v>
      </c>
      <c r="B90" s="34"/>
      <c r="C90" s="35"/>
      <c r="D90" s="43"/>
      <c r="E90" s="55"/>
      <c r="F90" s="43"/>
      <c r="G90" s="38"/>
      <c r="H90" s="38"/>
      <c r="I90" s="38"/>
      <c r="J90" s="39"/>
      <c r="K90" s="40"/>
      <c r="L90" s="41"/>
      <c r="M90" s="38"/>
      <c r="N90" s="41"/>
      <c r="O90" s="38"/>
      <c r="P90" s="176"/>
      <c r="Q90" s="102"/>
      <c r="R90" s="43"/>
      <c r="S90" s="43"/>
      <c r="T90" s="43"/>
    </row>
    <row r="91" spans="1:20">
      <c r="A91" s="67">
        <v>87</v>
      </c>
      <c r="B91" s="34"/>
      <c r="C91" s="35"/>
      <c r="D91" s="43"/>
      <c r="E91" s="55"/>
      <c r="F91" s="43"/>
      <c r="G91" s="38"/>
      <c r="H91" s="38"/>
      <c r="I91" s="38"/>
      <c r="J91" s="39"/>
      <c r="K91" s="40"/>
      <c r="L91" s="41"/>
      <c r="M91" s="38"/>
      <c r="N91" s="41"/>
      <c r="O91" s="38"/>
      <c r="P91" s="176"/>
      <c r="Q91" s="102"/>
      <c r="R91" s="43"/>
      <c r="S91" s="43"/>
      <c r="T91" s="43"/>
    </row>
    <row r="92" spans="1:20">
      <c r="A92" s="67">
        <v>88</v>
      </c>
      <c r="B92" s="34"/>
      <c r="C92" s="35"/>
      <c r="D92" s="43"/>
      <c r="E92" s="55"/>
      <c r="F92" s="43"/>
      <c r="G92" s="38"/>
      <c r="H92" s="38"/>
      <c r="I92" s="38"/>
      <c r="J92" s="39"/>
      <c r="K92" s="40"/>
      <c r="L92" s="41"/>
      <c r="M92" s="38"/>
      <c r="N92" s="41"/>
      <c r="O92" s="38"/>
      <c r="P92" s="176"/>
      <c r="Q92" s="102"/>
      <c r="R92" s="43"/>
      <c r="S92" s="43"/>
      <c r="T92" s="43"/>
    </row>
    <row r="93" spans="1:20">
      <c r="A93" s="67">
        <v>89</v>
      </c>
      <c r="B93" s="34"/>
      <c r="C93" s="35"/>
      <c r="D93" s="43"/>
      <c r="E93" s="55"/>
      <c r="F93" s="43"/>
      <c r="G93" s="38"/>
      <c r="H93" s="38"/>
      <c r="I93" s="38"/>
      <c r="J93" s="39"/>
      <c r="K93" s="40"/>
      <c r="L93" s="41"/>
      <c r="M93" s="38"/>
      <c r="N93" s="41"/>
      <c r="O93" s="38"/>
      <c r="P93" s="176"/>
      <c r="Q93" s="102"/>
      <c r="R93" s="43"/>
      <c r="S93" s="43"/>
      <c r="T93" s="43"/>
    </row>
    <row r="94" spans="1:20">
      <c r="A94" s="67">
        <v>90</v>
      </c>
      <c r="B94" s="34"/>
      <c r="C94" s="35"/>
      <c r="D94" s="43"/>
      <c r="E94" s="55"/>
      <c r="F94" s="43"/>
      <c r="G94" s="38"/>
      <c r="H94" s="38"/>
      <c r="I94" s="38"/>
      <c r="J94" s="39"/>
      <c r="K94" s="40"/>
      <c r="L94" s="41"/>
      <c r="M94" s="38"/>
      <c r="N94" s="41"/>
      <c r="O94" s="38"/>
      <c r="P94" s="176"/>
      <c r="Q94" s="102"/>
      <c r="R94" s="43"/>
      <c r="S94" s="43"/>
      <c r="T94" s="43"/>
    </row>
    <row r="95" spans="1:20">
      <c r="A95" s="67">
        <v>91</v>
      </c>
      <c r="B95" s="34"/>
      <c r="C95" s="35"/>
      <c r="D95" s="43"/>
      <c r="E95" s="55"/>
      <c r="F95" s="43"/>
      <c r="G95" s="38"/>
      <c r="H95" s="38"/>
      <c r="I95" s="38"/>
      <c r="J95" s="39"/>
      <c r="K95" s="40"/>
      <c r="L95" s="41"/>
      <c r="M95" s="38"/>
      <c r="N95" s="41"/>
      <c r="O95" s="38"/>
      <c r="P95" s="176"/>
      <c r="Q95" s="102"/>
      <c r="R95" s="43"/>
      <c r="S95" s="43"/>
      <c r="T95" s="43"/>
    </row>
    <row r="96" spans="1:20">
      <c r="A96" s="67">
        <v>92</v>
      </c>
      <c r="B96" s="34"/>
      <c r="C96" s="35"/>
      <c r="D96" s="43"/>
      <c r="E96" s="55"/>
      <c r="F96" s="43"/>
      <c r="G96" s="38"/>
      <c r="H96" s="38"/>
      <c r="I96" s="38"/>
      <c r="J96" s="39"/>
      <c r="K96" s="40"/>
      <c r="L96" s="41"/>
      <c r="M96" s="38"/>
      <c r="N96" s="41"/>
      <c r="O96" s="38"/>
      <c r="P96" s="176"/>
      <c r="Q96" s="102"/>
      <c r="R96" s="43"/>
      <c r="S96" s="43"/>
      <c r="T96" s="43"/>
    </row>
    <row r="97" spans="1:20">
      <c r="A97" s="67">
        <v>93</v>
      </c>
      <c r="B97" s="34"/>
      <c r="C97" s="35"/>
      <c r="D97" s="43"/>
      <c r="E97" s="55"/>
      <c r="F97" s="43"/>
      <c r="G97" s="38"/>
      <c r="H97" s="38"/>
      <c r="I97" s="38"/>
      <c r="J97" s="39"/>
      <c r="K97" s="40"/>
      <c r="L97" s="41"/>
      <c r="M97" s="38"/>
      <c r="N97" s="41"/>
      <c r="O97" s="38"/>
      <c r="P97" s="176"/>
      <c r="Q97" s="102"/>
      <c r="R97" s="43"/>
      <c r="S97" s="43"/>
      <c r="T97" s="43"/>
    </row>
    <row r="98" spans="1:20">
      <c r="A98" s="67">
        <v>94</v>
      </c>
      <c r="B98" s="34"/>
      <c r="C98" s="35"/>
      <c r="D98" s="43"/>
      <c r="E98" s="55"/>
      <c r="F98" s="43"/>
      <c r="G98" s="38"/>
      <c r="H98" s="38"/>
      <c r="I98" s="38"/>
      <c r="J98" s="39"/>
      <c r="K98" s="40"/>
      <c r="L98" s="41"/>
      <c r="M98" s="38"/>
      <c r="N98" s="41"/>
      <c r="O98" s="38"/>
      <c r="P98" s="176"/>
      <c r="Q98" s="102"/>
      <c r="R98" s="43"/>
      <c r="S98" s="43"/>
      <c r="T98" s="43"/>
    </row>
    <row r="99" spans="1:20">
      <c r="A99" s="67">
        <v>95</v>
      </c>
      <c r="B99" s="34"/>
      <c r="C99" s="35"/>
      <c r="D99" s="43"/>
      <c r="E99" s="55"/>
      <c r="F99" s="43"/>
      <c r="G99" s="38"/>
      <c r="H99" s="38"/>
      <c r="I99" s="38"/>
      <c r="J99" s="39"/>
      <c r="K99" s="40"/>
      <c r="L99" s="41"/>
      <c r="M99" s="38"/>
      <c r="N99" s="41"/>
      <c r="O99" s="38"/>
      <c r="P99" s="176"/>
      <c r="Q99" s="102"/>
      <c r="R99" s="43"/>
      <c r="S99" s="43"/>
      <c r="T99" s="43"/>
    </row>
    <row r="100" spans="1:20">
      <c r="A100" s="67">
        <v>96</v>
      </c>
      <c r="B100" s="34"/>
      <c r="C100" s="35"/>
      <c r="D100" s="43"/>
      <c r="E100" s="55"/>
      <c r="F100" s="43"/>
      <c r="G100" s="38"/>
      <c r="H100" s="38"/>
      <c r="I100" s="38"/>
      <c r="J100" s="39"/>
      <c r="K100" s="40"/>
      <c r="L100" s="41"/>
      <c r="M100" s="38"/>
      <c r="N100" s="41"/>
      <c r="O100" s="38"/>
      <c r="P100" s="176"/>
      <c r="Q100" s="102"/>
      <c r="R100" s="43"/>
      <c r="S100" s="43"/>
      <c r="T100" s="43"/>
    </row>
    <row r="101" spans="1:20">
      <c r="A101" s="67">
        <v>97</v>
      </c>
      <c r="B101" s="34"/>
      <c r="C101" s="35"/>
      <c r="D101" s="43"/>
      <c r="E101" s="55"/>
      <c r="F101" s="43"/>
      <c r="G101" s="38"/>
      <c r="H101" s="38"/>
      <c r="I101" s="38"/>
      <c r="J101" s="39"/>
      <c r="K101" s="40"/>
      <c r="L101" s="41"/>
      <c r="M101" s="38"/>
      <c r="N101" s="41"/>
      <c r="O101" s="38"/>
      <c r="P101" s="176"/>
      <c r="Q101" s="102"/>
      <c r="R101" s="43"/>
      <c r="S101" s="43"/>
      <c r="T101" s="43"/>
    </row>
    <row r="102" spans="1:20">
      <c r="A102" s="67">
        <v>98</v>
      </c>
      <c r="B102" s="34"/>
      <c r="C102" s="35"/>
      <c r="D102" s="43"/>
      <c r="E102" s="55"/>
      <c r="F102" s="43"/>
      <c r="G102" s="38"/>
      <c r="H102" s="38"/>
      <c r="I102" s="38"/>
      <c r="J102" s="39"/>
      <c r="K102" s="40"/>
      <c r="L102" s="41"/>
      <c r="M102" s="38"/>
      <c r="N102" s="41"/>
      <c r="O102" s="38"/>
      <c r="P102" s="176"/>
      <c r="Q102" s="102"/>
      <c r="R102" s="43"/>
      <c r="S102" s="43"/>
      <c r="T102" s="43"/>
    </row>
    <row r="103" spans="1:20">
      <c r="A103" s="67">
        <v>99</v>
      </c>
      <c r="B103" s="34"/>
      <c r="C103" s="35"/>
      <c r="D103" s="43"/>
      <c r="E103" s="55"/>
      <c r="F103" s="43"/>
      <c r="G103" s="38"/>
      <c r="H103" s="38"/>
      <c r="I103" s="38"/>
      <c r="J103" s="39"/>
      <c r="K103" s="40"/>
      <c r="L103" s="41"/>
      <c r="M103" s="38"/>
      <c r="N103" s="41"/>
      <c r="O103" s="38"/>
      <c r="P103" s="176"/>
      <c r="Q103" s="102"/>
      <c r="R103" s="43"/>
      <c r="S103" s="43"/>
      <c r="T103" s="43"/>
    </row>
    <row r="104" spans="1:20">
      <c r="A104" s="67">
        <v>100</v>
      </c>
      <c r="B104" s="34"/>
      <c r="C104" s="35"/>
      <c r="D104" s="43"/>
      <c r="E104" s="55"/>
      <c r="F104" s="43"/>
      <c r="G104" s="38"/>
      <c r="H104" s="38"/>
      <c r="I104" s="38"/>
      <c r="J104" s="39"/>
      <c r="K104" s="38"/>
      <c r="L104" s="41"/>
      <c r="M104" s="38"/>
      <c r="N104" s="41"/>
      <c r="O104" s="38"/>
      <c r="P104" s="176"/>
      <c r="Q104" s="102"/>
      <c r="R104" s="43"/>
      <c r="S104" s="43"/>
      <c r="T104" s="43"/>
    </row>
    <row r="105" spans="1:20">
      <c r="A105" s="67">
        <v>101</v>
      </c>
      <c r="B105" s="34"/>
      <c r="C105" s="35"/>
      <c r="D105" s="43"/>
      <c r="E105" s="55"/>
      <c r="F105" s="43"/>
      <c r="G105" s="38"/>
      <c r="H105" s="38"/>
      <c r="I105" s="38"/>
      <c r="J105" s="39"/>
      <c r="K105" s="40"/>
      <c r="L105" s="41"/>
      <c r="M105" s="38"/>
      <c r="N105" s="41"/>
      <c r="O105" s="38"/>
      <c r="P105" s="176"/>
      <c r="Q105" s="102"/>
      <c r="R105" s="43"/>
      <c r="S105" s="43"/>
      <c r="T105" s="43"/>
    </row>
    <row r="106" spans="1:20">
      <c r="A106" s="67">
        <v>102</v>
      </c>
      <c r="B106" s="34"/>
      <c r="C106" s="35"/>
      <c r="D106" s="43"/>
      <c r="E106" s="55"/>
      <c r="F106" s="43"/>
      <c r="G106" s="38"/>
      <c r="H106" s="38"/>
      <c r="I106" s="38"/>
      <c r="J106" s="39"/>
      <c r="K106" s="40"/>
      <c r="L106" s="41"/>
      <c r="M106" s="38"/>
      <c r="N106" s="41"/>
      <c r="O106" s="38"/>
      <c r="P106" s="176"/>
      <c r="Q106" s="102"/>
      <c r="R106" s="43"/>
      <c r="S106" s="43"/>
      <c r="T106" s="43"/>
    </row>
    <row r="107" spans="1:20">
      <c r="A107" s="67">
        <v>103</v>
      </c>
      <c r="B107" s="34"/>
      <c r="C107" s="35"/>
      <c r="D107" s="43"/>
      <c r="E107" s="55"/>
      <c r="F107" s="43"/>
      <c r="G107" s="38"/>
      <c r="H107" s="38"/>
      <c r="I107" s="38"/>
      <c r="J107" s="39"/>
      <c r="K107" s="40"/>
      <c r="L107" s="41"/>
      <c r="M107" s="38"/>
      <c r="N107" s="41"/>
      <c r="O107" s="38"/>
      <c r="P107" s="176"/>
      <c r="Q107" s="102"/>
      <c r="R107" s="43"/>
      <c r="S107" s="43"/>
      <c r="T107" s="43"/>
    </row>
    <row r="108" spans="1:20">
      <c r="A108" s="67">
        <v>104</v>
      </c>
      <c r="B108" s="34"/>
      <c r="C108" s="35"/>
      <c r="D108" s="43"/>
      <c r="E108" s="55"/>
      <c r="F108" s="43"/>
      <c r="G108" s="38"/>
      <c r="H108" s="38"/>
      <c r="I108" s="38"/>
      <c r="J108" s="39"/>
      <c r="K108" s="40"/>
      <c r="L108" s="41"/>
      <c r="M108" s="38"/>
      <c r="N108" s="41"/>
      <c r="O108" s="38"/>
      <c r="P108" s="176"/>
      <c r="Q108" s="102"/>
      <c r="R108" s="43"/>
      <c r="S108" s="43"/>
      <c r="T108" s="43"/>
    </row>
    <row r="109" spans="1:20">
      <c r="A109" s="67">
        <v>105</v>
      </c>
      <c r="B109" s="34"/>
      <c r="C109" s="35"/>
      <c r="D109" s="43"/>
      <c r="E109" s="55"/>
      <c r="F109" s="43"/>
      <c r="G109" s="38"/>
      <c r="H109" s="38"/>
      <c r="I109" s="38"/>
      <c r="J109" s="39"/>
      <c r="K109" s="40"/>
      <c r="L109" s="41"/>
      <c r="M109" s="38"/>
      <c r="N109" s="41"/>
      <c r="O109" s="38"/>
      <c r="P109" s="176"/>
      <c r="Q109" s="102"/>
      <c r="R109" s="43"/>
      <c r="S109" s="43"/>
      <c r="T109" s="43"/>
    </row>
    <row r="110" spans="1:20">
      <c r="A110" s="67">
        <v>106</v>
      </c>
      <c r="B110" s="34"/>
      <c r="C110" s="35"/>
      <c r="D110" s="43"/>
      <c r="E110" s="55"/>
      <c r="F110" s="43"/>
      <c r="G110" s="38"/>
      <c r="H110" s="38"/>
      <c r="I110" s="38"/>
      <c r="J110" s="39"/>
      <c r="K110" s="40"/>
      <c r="L110" s="41"/>
      <c r="M110" s="38"/>
      <c r="N110" s="41"/>
      <c r="O110" s="38"/>
      <c r="P110" s="176"/>
      <c r="Q110" s="102"/>
      <c r="R110" s="43"/>
      <c r="S110" s="43"/>
      <c r="T110" s="43"/>
    </row>
    <row r="111" spans="1:20">
      <c r="A111" s="67">
        <v>107</v>
      </c>
      <c r="B111" s="34"/>
      <c r="C111" s="35"/>
      <c r="D111" s="43"/>
      <c r="E111" s="55"/>
      <c r="F111" s="43"/>
      <c r="G111" s="38"/>
      <c r="H111" s="38"/>
      <c r="I111" s="38"/>
      <c r="J111" s="39"/>
      <c r="K111" s="40"/>
      <c r="L111" s="41"/>
      <c r="M111" s="38"/>
      <c r="N111" s="41"/>
      <c r="O111" s="38"/>
      <c r="P111" s="176"/>
      <c r="Q111" s="102"/>
      <c r="R111" s="43"/>
      <c r="S111" s="43"/>
      <c r="T111" s="43"/>
    </row>
    <row r="112" spans="1:20">
      <c r="A112" s="67">
        <v>108</v>
      </c>
      <c r="B112" s="34"/>
      <c r="C112" s="35"/>
      <c r="D112" s="43"/>
      <c r="E112" s="55"/>
      <c r="F112" s="43"/>
      <c r="G112" s="38"/>
      <c r="H112" s="38"/>
      <c r="I112" s="38"/>
      <c r="J112" s="39"/>
      <c r="K112" s="40"/>
      <c r="L112" s="41"/>
      <c r="M112" s="38"/>
      <c r="N112" s="41"/>
      <c r="O112" s="38"/>
      <c r="P112" s="176"/>
      <c r="Q112" s="102"/>
      <c r="R112" s="43"/>
      <c r="S112" s="43"/>
      <c r="T112" s="43"/>
    </row>
    <row r="113" spans="1:20">
      <c r="A113" s="67">
        <v>109</v>
      </c>
      <c r="B113" s="34"/>
      <c r="C113" s="35"/>
      <c r="D113" s="43"/>
      <c r="E113" s="55"/>
      <c r="F113" s="43"/>
      <c r="G113" s="38"/>
      <c r="H113" s="38"/>
      <c r="I113" s="38"/>
      <c r="J113" s="39"/>
      <c r="K113" s="40"/>
      <c r="L113" s="41"/>
      <c r="M113" s="38"/>
      <c r="N113" s="41"/>
      <c r="O113" s="38"/>
      <c r="P113" s="176"/>
      <c r="Q113" s="102"/>
      <c r="R113" s="43"/>
      <c r="S113" s="43"/>
      <c r="T113" s="43"/>
    </row>
    <row r="114" spans="1:20">
      <c r="A114" s="67">
        <v>110</v>
      </c>
      <c r="B114" s="34"/>
      <c r="C114" s="35"/>
      <c r="D114" s="43"/>
      <c r="E114" s="55"/>
      <c r="F114" s="43"/>
      <c r="G114" s="38"/>
      <c r="H114" s="38"/>
      <c r="I114" s="38"/>
      <c r="J114" s="39"/>
      <c r="K114" s="46"/>
      <c r="L114" s="41"/>
      <c r="M114" s="38"/>
      <c r="N114" s="41"/>
      <c r="O114" s="38"/>
      <c r="P114" s="176"/>
      <c r="Q114" s="102"/>
      <c r="R114" s="43"/>
      <c r="S114" s="43"/>
      <c r="T114" s="43"/>
    </row>
    <row r="115" spans="1:20">
      <c r="A115" s="67">
        <v>111</v>
      </c>
      <c r="B115" s="34"/>
      <c r="C115" s="35"/>
      <c r="D115" s="43"/>
      <c r="E115" s="55"/>
      <c r="F115" s="43"/>
      <c r="G115" s="38"/>
      <c r="H115" s="38"/>
      <c r="I115" s="38"/>
      <c r="J115" s="39"/>
      <c r="K115" s="40"/>
      <c r="L115" s="41"/>
      <c r="M115" s="38"/>
      <c r="N115" s="41"/>
      <c r="O115" s="38"/>
      <c r="P115" s="176"/>
      <c r="Q115" s="102"/>
      <c r="R115" s="43"/>
      <c r="S115" s="43"/>
      <c r="T115" s="43"/>
    </row>
    <row r="116" spans="1:20">
      <c r="A116" s="67">
        <v>112</v>
      </c>
      <c r="B116" s="34"/>
      <c r="C116" s="35"/>
      <c r="D116" s="43"/>
      <c r="E116" s="55"/>
      <c r="F116" s="43"/>
      <c r="G116" s="38"/>
      <c r="H116" s="38"/>
      <c r="I116" s="38"/>
      <c r="J116" s="39"/>
      <c r="K116" s="40"/>
      <c r="L116" s="41"/>
      <c r="M116" s="38"/>
      <c r="N116" s="41"/>
      <c r="O116" s="38"/>
      <c r="P116" s="176"/>
      <c r="Q116" s="102"/>
      <c r="R116" s="43"/>
      <c r="S116" s="43"/>
      <c r="T116" s="43"/>
    </row>
    <row r="117" spans="1:20">
      <c r="A117" s="67">
        <v>113</v>
      </c>
      <c r="B117" s="34"/>
      <c r="C117" s="35"/>
      <c r="D117" s="43"/>
      <c r="E117" s="55"/>
      <c r="F117" s="43"/>
      <c r="G117" s="38"/>
      <c r="H117" s="38"/>
      <c r="I117" s="38"/>
      <c r="J117" s="39"/>
      <c r="K117" s="40"/>
      <c r="L117" s="41"/>
      <c r="M117" s="38"/>
      <c r="N117" s="41"/>
      <c r="O117" s="38"/>
      <c r="P117" s="176"/>
      <c r="Q117" s="102"/>
      <c r="R117" s="43"/>
      <c r="S117" s="43"/>
      <c r="T117" s="43"/>
    </row>
    <row r="118" spans="1:20">
      <c r="A118" s="67">
        <v>114</v>
      </c>
      <c r="B118" s="34"/>
      <c r="C118" s="35"/>
      <c r="D118" s="43"/>
      <c r="E118" s="55"/>
      <c r="F118" s="43"/>
      <c r="G118" s="38"/>
      <c r="H118" s="38"/>
      <c r="I118" s="38"/>
      <c r="J118" s="39"/>
      <c r="K118" s="40"/>
      <c r="L118" s="41"/>
      <c r="M118" s="38"/>
      <c r="N118" s="41"/>
      <c r="O118" s="38"/>
      <c r="P118" s="176"/>
      <c r="Q118" s="102"/>
      <c r="R118" s="43"/>
      <c r="S118" s="43"/>
      <c r="T118" s="43"/>
    </row>
    <row r="119" spans="1:20">
      <c r="A119" s="67">
        <v>115</v>
      </c>
      <c r="B119" s="34"/>
      <c r="C119" s="35"/>
      <c r="D119" s="43"/>
      <c r="E119" s="55"/>
      <c r="F119" s="43"/>
      <c r="G119" s="38"/>
      <c r="H119" s="38"/>
      <c r="I119" s="38"/>
      <c r="J119" s="39"/>
      <c r="K119" s="40"/>
      <c r="L119" s="41"/>
      <c r="M119" s="38"/>
      <c r="N119" s="41"/>
      <c r="O119" s="38"/>
      <c r="P119" s="176"/>
      <c r="Q119" s="102"/>
      <c r="R119" s="43"/>
      <c r="S119" s="43"/>
      <c r="T119" s="43"/>
    </row>
    <row r="120" spans="1:20">
      <c r="A120" s="67">
        <v>116</v>
      </c>
      <c r="B120" s="34"/>
      <c r="C120" s="35"/>
      <c r="D120" s="43"/>
      <c r="E120" s="55"/>
      <c r="F120" s="43"/>
      <c r="G120" s="38"/>
      <c r="H120" s="38"/>
      <c r="I120" s="38"/>
      <c r="J120" s="39"/>
      <c r="K120" s="40"/>
      <c r="L120" s="41"/>
      <c r="M120" s="38"/>
      <c r="N120" s="41"/>
      <c r="O120" s="38"/>
      <c r="P120" s="176"/>
      <c r="Q120" s="102"/>
      <c r="R120" s="43"/>
      <c r="S120" s="43"/>
      <c r="T120" s="43"/>
    </row>
    <row r="121" spans="1:20">
      <c r="A121" s="67">
        <v>117</v>
      </c>
      <c r="B121" s="34"/>
      <c r="C121" s="35"/>
      <c r="D121" s="43"/>
      <c r="E121" s="55"/>
      <c r="F121" s="43"/>
      <c r="G121" s="38"/>
      <c r="H121" s="38"/>
      <c r="I121" s="38"/>
      <c r="J121" s="39"/>
      <c r="K121" s="40"/>
      <c r="L121" s="41"/>
      <c r="M121" s="38"/>
      <c r="N121" s="41"/>
      <c r="O121" s="38"/>
      <c r="P121" s="176"/>
      <c r="Q121" s="102"/>
      <c r="R121" s="43"/>
      <c r="S121" s="43"/>
      <c r="T121" s="43"/>
    </row>
    <row r="122" spans="1:20">
      <c r="A122" s="67">
        <v>118</v>
      </c>
      <c r="B122" s="34"/>
      <c r="C122" s="35"/>
      <c r="D122" s="43"/>
      <c r="E122" s="55"/>
      <c r="F122" s="43"/>
      <c r="G122" s="38"/>
      <c r="H122" s="38"/>
      <c r="I122" s="38"/>
      <c r="J122" s="39"/>
      <c r="K122" s="40"/>
      <c r="L122" s="41"/>
      <c r="M122" s="38"/>
      <c r="N122" s="41"/>
      <c r="O122" s="38"/>
      <c r="P122" s="176"/>
      <c r="Q122" s="102"/>
      <c r="R122" s="43"/>
      <c r="S122" s="43"/>
      <c r="T122" s="43"/>
    </row>
    <row r="123" spans="1:20">
      <c r="A123" s="67">
        <v>119</v>
      </c>
      <c r="B123" s="34"/>
      <c r="C123" s="35"/>
      <c r="D123" s="43"/>
      <c r="E123" s="55"/>
      <c r="F123" s="43"/>
      <c r="G123" s="38"/>
      <c r="H123" s="38"/>
      <c r="I123" s="38"/>
      <c r="J123" s="39"/>
      <c r="K123" s="40"/>
      <c r="L123" s="41"/>
      <c r="M123" s="38"/>
      <c r="N123" s="41"/>
      <c r="O123" s="38"/>
      <c r="P123" s="176"/>
      <c r="Q123" s="102"/>
      <c r="R123" s="43"/>
      <c r="S123" s="43"/>
      <c r="T123" s="43"/>
    </row>
    <row r="124" spans="1:20">
      <c r="A124" s="67">
        <v>120</v>
      </c>
      <c r="B124" s="34"/>
      <c r="C124" s="35"/>
      <c r="D124" s="43"/>
      <c r="E124" s="55"/>
      <c r="F124" s="43"/>
      <c r="G124" s="38"/>
      <c r="H124" s="38"/>
      <c r="I124" s="38"/>
      <c r="J124" s="39"/>
      <c r="K124" s="40"/>
      <c r="L124" s="41"/>
      <c r="M124" s="38"/>
      <c r="N124" s="41"/>
      <c r="O124" s="38"/>
      <c r="P124" s="176"/>
      <c r="Q124" s="102"/>
      <c r="R124" s="43"/>
      <c r="S124" s="43"/>
      <c r="T124" s="43"/>
    </row>
    <row r="125" spans="1:20">
      <c r="A125" s="67">
        <v>121</v>
      </c>
      <c r="B125" s="34"/>
      <c r="C125" s="35"/>
      <c r="D125" s="43"/>
      <c r="E125" s="55"/>
      <c r="F125" s="43"/>
      <c r="G125" s="38"/>
      <c r="H125" s="38"/>
      <c r="I125" s="38"/>
      <c r="J125" s="39"/>
      <c r="K125" s="40"/>
      <c r="L125" s="41"/>
      <c r="M125" s="38"/>
      <c r="N125" s="41"/>
      <c r="O125" s="38"/>
      <c r="P125" s="176"/>
      <c r="Q125" s="102"/>
      <c r="R125" s="43"/>
      <c r="S125" s="43"/>
      <c r="T125" s="43"/>
    </row>
    <row r="126" spans="1:20">
      <c r="A126" s="67">
        <v>122</v>
      </c>
      <c r="B126" s="34"/>
      <c r="C126" s="35"/>
      <c r="D126" s="43"/>
      <c r="E126" s="55"/>
      <c r="F126" s="43"/>
      <c r="G126" s="38"/>
      <c r="H126" s="38"/>
      <c r="I126" s="38"/>
      <c r="J126" s="39"/>
      <c r="K126" s="40"/>
      <c r="L126" s="41"/>
      <c r="M126" s="38"/>
      <c r="N126" s="41"/>
      <c r="O126" s="38"/>
      <c r="P126" s="176"/>
      <c r="Q126" s="102"/>
      <c r="R126" s="43"/>
      <c r="S126" s="43"/>
      <c r="T126" s="43"/>
    </row>
    <row r="127" spans="1:20">
      <c r="A127" s="67">
        <v>123</v>
      </c>
      <c r="B127" s="34"/>
      <c r="C127" s="35"/>
      <c r="D127" s="43"/>
      <c r="E127" s="55"/>
      <c r="F127" s="43"/>
      <c r="G127" s="38"/>
      <c r="H127" s="38"/>
      <c r="I127" s="38"/>
      <c r="J127" s="39"/>
      <c r="K127" s="40"/>
      <c r="L127" s="41"/>
      <c r="M127" s="38"/>
      <c r="N127" s="41"/>
      <c r="O127" s="38"/>
      <c r="P127" s="176"/>
      <c r="Q127" s="102"/>
      <c r="R127" s="43"/>
      <c r="S127" s="43"/>
      <c r="T127" s="43"/>
    </row>
    <row r="128" spans="1:20">
      <c r="A128" s="67">
        <v>124</v>
      </c>
      <c r="B128" s="34"/>
      <c r="C128" s="35"/>
      <c r="D128" s="43"/>
      <c r="E128" s="55"/>
      <c r="F128" s="43"/>
      <c r="G128" s="38"/>
      <c r="H128" s="38"/>
      <c r="I128" s="38"/>
      <c r="J128" s="39"/>
      <c r="K128" s="40"/>
      <c r="L128" s="41"/>
      <c r="M128" s="38"/>
      <c r="N128" s="41"/>
      <c r="O128" s="38"/>
      <c r="P128" s="176"/>
      <c r="Q128" s="102"/>
      <c r="R128" s="43"/>
      <c r="S128" s="43"/>
      <c r="T128" s="43"/>
    </row>
    <row r="129" spans="1:20">
      <c r="A129" s="67">
        <v>125</v>
      </c>
      <c r="B129" s="34"/>
      <c r="C129" s="35"/>
      <c r="D129" s="43"/>
      <c r="E129" s="55"/>
      <c r="F129" s="43"/>
      <c r="G129" s="38"/>
      <c r="H129" s="38"/>
      <c r="I129" s="38"/>
      <c r="J129" s="39"/>
      <c r="K129" s="40"/>
      <c r="L129" s="41"/>
      <c r="M129" s="38"/>
      <c r="N129" s="41"/>
      <c r="O129" s="38"/>
      <c r="P129" s="176"/>
      <c r="Q129" s="102"/>
      <c r="R129" s="43"/>
      <c r="S129" s="43"/>
      <c r="T129" s="43"/>
    </row>
    <row r="130" spans="1:20">
      <c r="A130" s="67">
        <v>126</v>
      </c>
      <c r="B130" s="34"/>
      <c r="C130" s="35"/>
      <c r="D130" s="43"/>
      <c r="E130" s="55"/>
      <c r="F130" s="43"/>
      <c r="G130" s="38"/>
      <c r="H130" s="38"/>
      <c r="I130" s="38"/>
      <c r="J130" s="39"/>
      <c r="K130" s="40"/>
      <c r="L130" s="41"/>
      <c r="M130" s="38"/>
      <c r="N130" s="41"/>
      <c r="O130" s="38"/>
      <c r="P130" s="176"/>
      <c r="Q130" s="102"/>
      <c r="R130" s="43"/>
      <c r="S130" s="43"/>
      <c r="T130" s="43"/>
    </row>
    <row r="131" spans="1:20">
      <c r="A131" s="67">
        <v>127</v>
      </c>
      <c r="B131" s="34"/>
      <c r="C131" s="35"/>
      <c r="D131" s="43"/>
      <c r="E131" s="55"/>
      <c r="F131" s="43"/>
      <c r="G131" s="38"/>
      <c r="H131" s="38"/>
      <c r="I131" s="38"/>
      <c r="J131" s="39"/>
      <c r="K131" s="40"/>
      <c r="L131" s="41"/>
      <c r="M131" s="38"/>
      <c r="N131" s="41"/>
      <c r="O131" s="38"/>
      <c r="P131" s="176"/>
      <c r="Q131" s="102"/>
      <c r="R131" s="43"/>
      <c r="S131" s="43"/>
      <c r="T131" s="43"/>
    </row>
    <row r="132" spans="1:20">
      <c r="A132" s="67">
        <v>128</v>
      </c>
      <c r="B132" s="34"/>
      <c r="C132" s="35"/>
      <c r="D132" s="43"/>
      <c r="E132" s="55"/>
      <c r="F132" s="43"/>
      <c r="G132" s="38"/>
      <c r="H132" s="38"/>
      <c r="I132" s="38"/>
      <c r="J132" s="39"/>
      <c r="K132" s="40"/>
      <c r="L132" s="41"/>
      <c r="M132" s="38"/>
      <c r="N132" s="41"/>
      <c r="O132" s="38"/>
      <c r="P132" s="176"/>
      <c r="Q132" s="102"/>
      <c r="R132" s="43"/>
      <c r="S132" s="43"/>
      <c r="T132" s="43"/>
    </row>
    <row r="133" spans="1:20">
      <c r="A133" s="67">
        <v>129</v>
      </c>
      <c r="B133" s="34"/>
      <c r="C133" s="35"/>
      <c r="D133" s="43"/>
      <c r="E133" s="55"/>
      <c r="F133" s="43"/>
      <c r="G133" s="38"/>
      <c r="H133" s="38"/>
      <c r="I133" s="38"/>
      <c r="J133" s="39"/>
      <c r="K133" s="40"/>
      <c r="L133" s="41"/>
      <c r="M133" s="38"/>
      <c r="N133" s="41"/>
      <c r="O133" s="38"/>
      <c r="P133" s="176"/>
      <c r="Q133" s="102"/>
      <c r="R133" s="43"/>
      <c r="S133" s="43"/>
      <c r="T133" s="43"/>
    </row>
    <row r="134" spans="1:20">
      <c r="A134" s="67">
        <v>130</v>
      </c>
      <c r="B134" s="34"/>
      <c r="C134" s="43"/>
      <c r="D134" s="43"/>
      <c r="E134" s="55"/>
      <c r="F134" s="43"/>
      <c r="G134" s="55"/>
      <c r="H134" s="55"/>
      <c r="I134" s="34"/>
      <c r="J134" s="43"/>
      <c r="K134" s="43"/>
      <c r="L134" s="43"/>
      <c r="M134" s="43"/>
      <c r="N134" s="43"/>
      <c r="O134" s="43"/>
      <c r="P134" s="176"/>
      <c r="Q134" s="102"/>
      <c r="R134" s="43"/>
      <c r="S134" s="43"/>
      <c r="T134" s="43"/>
    </row>
    <row r="135" spans="1:20">
      <c r="A135" s="67">
        <v>131</v>
      </c>
      <c r="B135" s="34"/>
      <c r="C135" s="43"/>
      <c r="D135" s="43"/>
      <c r="E135" s="55"/>
      <c r="F135" s="43"/>
      <c r="G135" s="55"/>
      <c r="H135" s="55"/>
      <c r="I135" s="34"/>
      <c r="J135" s="43"/>
      <c r="K135" s="43"/>
      <c r="L135" s="43"/>
      <c r="M135" s="43"/>
      <c r="N135" s="43"/>
      <c r="O135" s="43"/>
      <c r="P135" s="176"/>
      <c r="Q135" s="102"/>
      <c r="R135" s="43"/>
      <c r="S135" s="43"/>
      <c r="T135" s="43"/>
    </row>
    <row r="136" spans="1:20">
      <c r="A136" s="67">
        <v>132</v>
      </c>
      <c r="B136" s="34"/>
      <c r="C136" s="43"/>
      <c r="D136" s="43"/>
      <c r="E136" s="55"/>
      <c r="F136" s="43"/>
      <c r="G136" s="55"/>
      <c r="H136" s="55"/>
      <c r="I136" s="34"/>
      <c r="J136" s="43"/>
      <c r="K136" s="43"/>
      <c r="L136" s="43"/>
      <c r="M136" s="43"/>
      <c r="N136" s="43"/>
      <c r="O136" s="43"/>
      <c r="P136" s="176"/>
      <c r="Q136" s="102"/>
      <c r="R136" s="43"/>
      <c r="S136" s="43"/>
      <c r="T136" s="43"/>
    </row>
    <row r="137" spans="1:20">
      <c r="A137" s="67">
        <v>133</v>
      </c>
      <c r="B137" s="34"/>
      <c r="C137" s="43"/>
      <c r="D137" s="43"/>
      <c r="E137" s="55"/>
      <c r="F137" s="43"/>
      <c r="G137" s="55"/>
      <c r="H137" s="55"/>
      <c r="I137" s="34"/>
      <c r="J137" s="43"/>
      <c r="K137" s="43"/>
      <c r="L137" s="43"/>
      <c r="M137" s="43"/>
      <c r="N137" s="43"/>
      <c r="O137" s="43"/>
      <c r="P137" s="176"/>
      <c r="Q137" s="102"/>
      <c r="R137" s="43"/>
      <c r="S137" s="43"/>
      <c r="T137" s="43"/>
    </row>
    <row r="138" spans="1:20">
      <c r="A138" s="67">
        <v>134</v>
      </c>
      <c r="B138" s="34"/>
      <c r="C138" s="43"/>
      <c r="D138" s="43"/>
      <c r="E138" s="55"/>
      <c r="F138" s="43"/>
      <c r="G138" s="55"/>
      <c r="H138" s="55"/>
      <c r="I138" s="34"/>
      <c r="J138" s="43"/>
      <c r="K138" s="43"/>
      <c r="L138" s="43"/>
      <c r="M138" s="43"/>
      <c r="N138" s="43"/>
      <c r="O138" s="43"/>
      <c r="P138" s="176"/>
      <c r="Q138" s="102"/>
      <c r="R138" s="43"/>
      <c r="S138" s="43"/>
      <c r="T138" s="43"/>
    </row>
    <row r="139" spans="1:20">
      <c r="A139" s="67">
        <v>135</v>
      </c>
      <c r="B139" s="34"/>
      <c r="C139" s="43"/>
      <c r="D139" s="43"/>
      <c r="E139" s="55"/>
      <c r="F139" s="43"/>
      <c r="G139" s="55"/>
      <c r="H139" s="55"/>
      <c r="I139" s="34"/>
      <c r="J139" s="43"/>
      <c r="K139" s="43"/>
      <c r="L139" s="43"/>
      <c r="M139" s="43"/>
      <c r="N139" s="43"/>
      <c r="O139" s="43"/>
      <c r="P139" s="176"/>
      <c r="Q139" s="102"/>
      <c r="R139" s="43"/>
      <c r="S139" s="43"/>
      <c r="T139" s="43"/>
    </row>
    <row r="140" spans="1:20">
      <c r="A140" s="67">
        <v>136</v>
      </c>
      <c r="B140" s="34"/>
      <c r="C140" s="43"/>
      <c r="D140" s="43"/>
      <c r="E140" s="55"/>
      <c r="F140" s="43"/>
      <c r="G140" s="55"/>
      <c r="H140" s="55"/>
      <c r="I140" s="34"/>
      <c r="J140" s="43"/>
      <c r="K140" s="43"/>
      <c r="L140" s="43"/>
      <c r="M140" s="43"/>
      <c r="N140" s="43"/>
      <c r="O140" s="43"/>
      <c r="P140" s="176"/>
      <c r="Q140" s="102"/>
      <c r="R140" s="43"/>
      <c r="S140" s="43"/>
      <c r="T140" s="43"/>
    </row>
    <row r="141" spans="1:20">
      <c r="A141" s="67">
        <v>137</v>
      </c>
      <c r="B141" s="34"/>
      <c r="C141" s="43"/>
      <c r="D141" s="43"/>
      <c r="E141" s="55"/>
      <c r="F141" s="43"/>
      <c r="G141" s="55"/>
      <c r="H141" s="55"/>
      <c r="I141" s="34"/>
      <c r="J141" s="43"/>
      <c r="K141" s="43"/>
      <c r="L141" s="43"/>
      <c r="M141" s="43"/>
      <c r="N141" s="43"/>
      <c r="O141" s="43"/>
      <c r="P141" s="176"/>
      <c r="Q141" s="102"/>
      <c r="R141" s="43"/>
      <c r="S141" s="43"/>
      <c r="T141" s="43"/>
    </row>
    <row r="142" spans="1:20">
      <c r="A142" s="67">
        <v>138</v>
      </c>
      <c r="B142" s="34"/>
      <c r="C142" s="43"/>
      <c r="D142" s="43"/>
      <c r="E142" s="55"/>
      <c r="F142" s="43"/>
      <c r="G142" s="55"/>
      <c r="H142" s="55"/>
      <c r="I142" s="34">
        <f t="shared" ref="I142:I164" si="6">+G142+H142</f>
        <v>0</v>
      </c>
      <c r="J142" s="43"/>
      <c r="K142" s="43"/>
      <c r="L142" s="43"/>
      <c r="M142" s="43"/>
      <c r="N142" s="43"/>
      <c r="O142" s="43"/>
      <c r="P142" s="176"/>
      <c r="Q142" s="102"/>
      <c r="R142" s="43"/>
      <c r="S142" s="43"/>
      <c r="T142" s="43"/>
    </row>
    <row r="143" spans="1:20">
      <c r="A143" s="67">
        <v>139</v>
      </c>
      <c r="B143" s="34"/>
      <c r="C143" s="43"/>
      <c r="D143" s="43"/>
      <c r="E143" s="55"/>
      <c r="F143" s="43"/>
      <c r="G143" s="55"/>
      <c r="H143" s="55"/>
      <c r="I143" s="34">
        <f t="shared" si="6"/>
        <v>0</v>
      </c>
      <c r="J143" s="43"/>
      <c r="K143" s="43"/>
      <c r="L143" s="43"/>
      <c r="M143" s="43"/>
      <c r="N143" s="43"/>
      <c r="O143" s="43"/>
      <c r="P143" s="176"/>
      <c r="Q143" s="102"/>
      <c r="R143" s="43"/>
      <c r="S143" s="43"/>
      <c r="T143" s="43"/>
    </row>
    <row r="144" spans="1:20">
      <c r="A144" s="67">
        <v>140</v>
      </c>
      <c r="B144" s="34"/>
      <c r="C144" s="43"/>
      <c r="D144" s="43"/>
      <c r="E144" s="55"/>
      <c r="F144" s="43"/>
      <c r="G144" s="55"/>
      <c r="H144" s="55"/>
      <c r="I144" s="34">
        <f t="shared" si="6"/>
        <v>0</v>
      </c>
      <c r="J144" s="43"/>
      <c r="K144" s="43"/>
      <c r="L144" s="43"/>
      <c r="M144" s="43"/>
      <c r="N144" s="43"/>
      <c r="O144" s="43"/>
      <c r="P144" s="176"/>
      <c r="Q144" s="102"/>
      <c r="R144" s="43"/>
      <c r="S144" s="43"/>
      <c r="T144" s="43"/>
    </row>
    <row r="145" spans="1:20">
      <c r="A145" s="67">
        <v>141</v>
      </c>
      <c r="B145" s="34"/>
      <c r="C145" s="43"/>
      <c r="D145" s="43"/>
      <c r="E145" s="55"/>
      <c r="F145" s="43"/>
      <c r="G145" s="55"/>
      <c r="H145" s="55"/>
      <c r="I145" s="34">
        <f t="shared" si="6"/>
        <v>0</v>
      </c>
      <c r="J145" s="43"/>
      <c r="K145" s="43"/>
      <c r="L145" s="43"/>
      <c r="M145" s="43"/>
      <c r="N145" s="43"/>
      <c r="O145" s="43"/>
      <c r="P145" s="176"/>
      <c r="Q145" s="102"/>
      <c r="R145" s="43"/>
      <c r="S145" s="43"/>
      <c r="T145" s="43"/>
    </row>
    <row r="146" spans="1:20">
      <c r="A146" s="67">
        <v>142</v>
      </c>
      <c r="B146" s="34"/>
      <c r="C146" s="43"/>
      <c r="D146" s="43"/>
      <c r="E146" s="55"/>
      <c r="F146" s="43"/>
      <c r="G146" s="55"/>
      <c r="H146" s="55"/>
      <c r="I146" s="34">
        <f t="shared" si="6"/>
        <v>0</v>
      </c>
      <c r="J146" s="43"/>
      <c r="K146" s="43"/>
      <c r="L146" s="43"/>
      <c r="M146" s="43"/>
      <c r="N146" s="43"/>
      <c r="O146" s="43"/>
      <c r="P146" s="176"/>
      <c r="Q146" s="102"/>
      <c r="R146" s="43"/>
      <c r="S146" s="43"/>
      <c r="T146" s="43"/>
    </row>
    <row r="147" spans="1:20">
      <c r="A147" s="67">
        <v>143</v>
      </c>
      <c r="B147" s="34"/>
      <c r="C147" s="43"/>
      <c r="D147" s="43"/>
      <c r="E147" s="55"/>
      <c r="F147" s="43"/>
      <c r="G147" s="55"/>
      <c r="H147" s="55"/>
      <c r="I147" s="34">
        <f t="shared" si="6"/>
        <v>0</v>
      </c>
      <c r="J147" s="43"/>
      <c r="K147" s="43"/>
      <c r="L147" s="43"/>
      <c r="M147" s="43"/>
      <c r="N147" s="43"/>
      <c r="O147" s="43"/>
      <c r="P147" s="176"/>
      <c r="Q147" s="102"/>
      <c r="R147" s="43"/>
      <c r="S147" s="43"/>
      <c r="T147" s="43"/>
    </row>
    <row r="148" spans="1:20">
      <c r="A148" s="67">
        <v>144</v>
      </c>
      <c r="B148" s="34"/>
      <c r="C148" s="43"/>
      <c r="D148" s="43"/>
      <c r="E148" s="55"/>
      <c r="F148" s="43"/>
      <c r="G148" s="55"/>
      <c r="H148" s="55"/>
      <c r="I148" s="34">
        <f t="shared" si="6"/>
        <v>0</v>
      </c>
      <c r="J148" s="43"/>
      <c r="K148" s="43"/>
      <c r="L148" s="43"/>
      <c r="M148" s="43"/>
      <c r="N148" s="43"/>
      <c r="O148" s="43"/>
      <c r="P148" s="176"/>
      <c r="Q148" s="102"/>
      <c r="R148" s="43"/>
      <c r="S148" s="43"/>
      <c r="T148" s="43"/>
    </row>
    <row r="149" spans="1:20">
      <c r="A149" s="67">
        <v>145</v>
      </c>
      <c r="B149" s="34"/>
      <c r="C149" s="43"/>
      <c r="D149" s="43"/>
      <c r="E149" s="55"/>
      <c r="F149" s="43"/>
      <c r="G149" s="55"/>
      <c r="H149" s="55"/>
      <c r="I149" s="34">
        <f t="shared" si="6"/>
        <v>0</v>
      </c>
      <c r="J149" s="43"/>
      <c r="K149" s="43"/>
      <c r="L149" s="43"/>
      <c r="M149" s="43"/>
      <c r="N149" s="43"/>
      <c r="O149" s="43"/>
      <c r="P149" s="176"/>
      <c r="Q149" s="102"/>
      <c r="R149" s="43"/>
      <c r="S149" s="43"/>
      <c r="T149" s="43"/>
    </row>
    <row r="150" spans="1:20">
      <c r="A150" s="67">
        <v>146</v>
      </c>
      <c r="B150" s="34"/>
      <c r="C150" s="43"/>
      <c r="D150" s="43"/>
      <c r="E150" s="55"/>
      <c r="F150" s="43"/>
      <c r="G150" s="55"/>
      <c r="H150" s="55"/>
      <c r="I150" s="34">
        <f t="shared" si="6"/>
        <v>0</v>
      </c>
      <c r="J150" s="43"/>
      <c r="K150" s="43"/>
      <c r="L150" s="43"/>
      <c r="M150" s="43"/>
      <c r="N150" s="43"/>
      <c r="O150" s="43"/>
      <c r="P150" s="176"/>
      <c r="Q150" s="102"/>
      <c r="R150" s="43"/>
      <c r="S150" s="43"/>
      <c r="T150" s="43"/>
    </row>
    <row r="151" spans="1:20">
      <c r="A151" s="67">
        <v>147</v>
      </c>
      <c r="B151" s="34"/>
      <c r="C151" s="43"/>
      <c r="D151" s="43"/>
      <c r="E151" s="55"/>
      <c r="F151" s="43"/>
      <c r="G151" s="55"/>
      <c r="H151" s="55"/>
      <c r="I151" s="34">
        <f t="shared" si="6"/>
        <v>0</v>
      </c>
      <c r="J151" s="43"/>
      <c r="K151" s="43"/>
      <c r="L151" s="43"/>
      <c r="M151" s="43"/>
      <c r="N151" s="43"/>
      <c r="O151" s="43"/>
      <c r="P151" s="176"/>
      <c r="Q151" s="102"/>
      <c r="R151" s="43"/>
      <c r="S151" s="43"/>
      <c r="T151" s="43"/>
    </row>
    <row r="152" spans="1:20">
      <c r="A152" s="67">
        <v>148</v>
      </c>
      <c r="B152" s="34"/>
      <c r="C152" s="43"/>
      <c r="D152" s="43"/>
      <c r="E152" s="55"/>
      <c r="F152" s="43"/>
      <c r="G152" s="55"/>
      <c r="H152" s="55"/>
      <c r="I152" s="34">
        <f t="shared" si="6"/>
        <v>0</v>
      </c>
      <c r="J152" s="43"/>
      <c r="K152" s="43"/>
      <c r="L152" s="43"/>
      <c r="M152" s="43"/>
      <c r="N152" s="43"/>
      <c r="O152" s="43"/>
      <c r="P152" s="176"/>
      <c r="Q152" s="102"/>
      <c r="R152" s="43"/>
      <c r="S152" s="43"/>
      <c r="T152" s="43"/>
    </row>
    <row r="153" spans="1:20">
      <c r="A153" s="67">
        <v>149</v>
      </c>
      <c r="B153" s="34"/>
      <c r="C153" s="43"/>
      <c r="D153" s="43"/>
      <c r="E153" s="55"/>
      <c r="F153" s="43"/>
      <c r="G153" s="55"/>
      <c r="H153" s="55"/>
      <c r="I153" s="34">
        <f t="shared" si="6"/>
        <v>0</v>
      </c>
      <c r="J153" s="43"/>
      <c r="K153" s="43"/>
      <c r="L153" s="43"/>
      <c r="M153" s="43"/>
      <c r="N153" s="43"/>
      <c r="O153" s="43"/>
      <c r="P153" s="176"/>
      <c r="Q153" s="102"/>
      <c r="R153" s="43"/>
      <c r="S153" s="43"/>
      <c r="T153" s="43"/>
    </row>
    <row r="154" spans="1:20">
      <c r="A154" s="67">
        <v>150</v>
      </c>
      <c r="B154" s="34"/>
      <c r="C154" s="43"/>
      <c r="D154" s="43"/>
      <c r="E154" s="55"/>
      <c r="F154" s="43"/>
      <c r="G154" s="55"/>
      <c r="H154" s="55"/>
      <c r="I154" s="34">
        <f t="shared" si="6"/>
        <v>0</v>
      </c>
      <c r="J154" s="43"/>
      <c r="K154" s="43"/>
      <c r="L154" s="43"/>
      <c r="M154" s="43"/>
      <c r="N154" s="43"/>
      <c r="O154" s="43"/>
      <c r="P154" s="176"/>
      <c r="Q154" s="102"/>
      <c r="R154" s="43"/>
      <c r="S154" s="43"/>
      <c r="T154" s="43"/>
    </row>
    <row r="155" spans="1:20">
      <c r="A155" s="67">
        <v>151</v>
      </c>
      <c r="B155" s="34"/>
      <c r="C155" s="43"/>
      <c r="D155" s="43"/>
      <c r="E155" s="55"/>
      <c r="F155" s="43"/>
      <c r="G155" s="55"/>
      <c r="H155" s="55"/>
      <c r="I155" s="34">
        <f t="shared" si="6"/>
        <v>0</v>
      </c>
      <c r="J155" s="43"/>
      <c r="K155" s="43"/>
      <c r="L155" s="43"/>
      <c r="M155" s="43"/>
      <c r="N155" s="43"/>
      <c r="O155" s="43"/>
      <c r="P155" s="176"/>
      <c r="Q155" s="102"/>
      <c r="R155" s="43"/>
      <c r="S155" s="43"/>
      <c r="T155" s="43"/>
    </row>
    <row r="156" spans="1:20">
      <c r="A156" s="67">
        <v>152</v>
      </c>
      <c r="B156" s="34"/>
      <c r="C156" s="43"/>
      <c r="D156" s="43"/>
      <c r="E156" s="55"/>
      <c r="F156" s="43"/>
      <c r="G156" s="55"/>
      <c r="H156" s="55"/>
      <c r="I156" s="34">
        <f t="shared" si="6"/>
        <v>0</v>
      </c>
      <c r="J156" s="43"/>
      <c r="K156" s="43"/>
      <c r="L156" s="43"/>
      <c r="M156" s="43"/>
      <c r="N156" s="43"/>
      <c r="O156" s="43"/>
      <c r="P156" s="176"/>
      <c r="Q156" s="102"/>
      <c r="R156" s="43"/>
      <c r="S156" s="43"/>
      <c r="T156" s="43"/>
    </row>
    <row r="157" spans="1:20">
      <c r="A157" s="67">
        <v>153</v>
      </c>
      <c r="B157" s="34"/>
      <c r="C157" s="43"/>
      <c r="D157" s="43"/>
      <c r="E157" s="55"/>
      <c r="F157" s="43"/>
      <c r="G157" s="55"/>
      <c r="H157" s="55"/>
      <c r="I157" s="34">
        <f t="shared" si="6"/>
        <v>0</v>
      </c>
      <c r="J157" s="43"/>
      <c r="K157" s="43"/>
      <c r="L157" s="43"/>
      <c r="M157" s="43"/>
      <c r="N157" s="43"/>
      <c r="O157" s="43"/>
      <c r="P157" s="176"/>
      <c r="Q157" s="102"/>
      <c r="R157" s="43"/>
      <c r="S157" s="43"/>
      <c r="T157" s="43"/>
    </row>
    <row r="158" spans="1:20">
      <c r="A158" s="67">
        <v>154</v>
      </c>
      <c r="B158" s="34"/>
      <c r="C158" s="43"/>
      <c r="D158" s="43"/>
      <c r="E158" s="55"/>
      <c r="F158" s="43"/>
      <c r="G158" s="55"/>
      <c r="H158" s="55"/>
      <c r="I158" s="34">
        <f t="shared" si="6"/>
        <v>0</v>
      </c>
      <c r="J158" s="43"/>
      <c r="K158" s="43"/>
      <c r="L158" s="43"/>
      <c r="M158" s="43"/>
      <c r="N158" s="43"/>
      <c r="O158" s="43"/>
      <c r="P158" s="176"/>
      <c r="Q158" s="102"/>
      <c r="R158" s="43"/>
      <c r="S158" s="43"/>
      <c r="T158" s="43"/>
    </row>
    <row r="159" spans="1:20">
      <c r="A159" s="67">
        <v>155</v>
      </c>
      <c r="B159" s="34"/>
      <c r="C159" s="43"/>
      <c r="D159" s="43"/>
      <c r="E159" s="55"/>
      <c r="F159" s="43"/>
      <c r="G159" s="55"/>
      <c r="H159" s="55"/>
      <c r="I159" s="34">
        <f t="shared" si="6"/>
        <v>0</v>
      </c>
      <c r="J159" s="43"/>
      <c r="K159" s="43"/>
      <c r="L159" s="43"/>
      <c r="M159" s="43"/>
      <c r="N159" s="43"/>
      <c r="O159" s="43"/>
      <c r="P159" s="176"/>
      <c r="Q159" s="102"/>
      <c r="R159" s="43"/>
      <c r="S159" s="43"/>
      <c r="T159" s="43"/>
    </row>
    <row r="160" spans="1:20">
      <c r="A160" s="67">
        <v>156</v>
      </c>
      <c r="B160" s="34"/>
      <c r="C160" s="43"/>
      <c r="D160" s="43"/>
      <c r="E160" s="55"/>
      <c r="F160" s="43"/>
      <c r="G160" s="55"/>
      <c r="H160" s="55"/>
      <c r="I160" s="34">
        <f t="shared" si="6"/>
        <v>0</v>
      </c>
      <c r="J160" s="43"/>
      <c r="K160" s="43"/>
      <c r="L160" s="43"/>
      <c r="M160" s="43"/>
      <c r="N160" s="43"/>
      <c r="O160" s="43"/>
      <c r="P160" s="176"/>
      <c r="Q160" s="102"/>
      <c r="R160" s="43"/>
      <c r="S160" s="43"/>
      <c r="T160" s="43"/>
    </row>
    <row r="161" spans="1:20">
      <c r="A161" s="67">
        <v>157</v>
      </c>
      <c r="B161" s="34"/>
      <c r="C161" s="43"/>
      <c r="D161" s="43"/>
      <c r="E161" s="55"/>
      <c r="F161" s="43"/>
      <c r="G161" s="55"/>
      <c r="H161" s="55"/>
      <c r="I161" s="34">
        <f t="shared" si="6"/>
        <v>0</v>
      </c>
      <c r="J161" s="43"/>
      <c r="K161" s="43"/>
      <c r="L161" s="43"/>
      <c r="M161" s="43"/>
      <c r="N161" s="43"/>
      <c r="O161" s="43"/>
      <c r="P161" s="176"/>
      <c r="Q161" s="102"/>
      <c r="R161" s="43"/>
      <c r="S161" s="43"/>
      <c r="T161" s="43"/>
    </row>
    <row r="162" spans="1:20">
      <c r="A162" s="67">
        <v>158</v>
      </c>
      <c r="B162" s="34"/>
      <c r="C162" s="43"/>
      <c r="D162" s="43"/>
      <c r="E162" s="55"/>
      <c r="F162" s="43"/>
      <c r="G162" s="55"/>
      <c r="H162" s="55"/>
      <c r="I162" s="34">
        <f t="shared" si="6"/>
        <v>0</v>
      </c>
      <c r="J162" s="43"/>
      <c r="K162" s="43"/>
      <c r="L162" s="43"/>
      <c r="M162" s="43"/>
      <c r="N162" s="43"/>
      <c r="O162" s="43"/>
      <c r="P162" s="176"/>
      <c r="Q162" s="102"/>
      <c r="R162" s="43"/>
      <c r="S162" s="43"/>
      <c r="T162" s="43"/>
    </row>
    <row r="163" spans="1:20">
      <c r="A163" s="67">
        <v>159</v>
      </c>
      <c r="B163" s="34"/>
      <c r="C163" s="43"/>
      <c r="D163" s="43"/>
      <c r="E163" s="55"/>
      <c r="F163" s="43"/>
      <c r="G163" s="55"/>
      <c r="H163" s="55"/>
      <c r="I163" s="34">
        <f t="shared" si="6"/>
        <v>0</v>
      </c>
      <c r="J163" s="43"/>
      <c r="K163" s="43"/>
      <c r="L163" s="43"/>
      <c r="M163" s="43"/>
      <c r="N163" s="43"/>
      <c r="O163" s="43"/>
      <c r="P163" s="176"/>
      <c r="Q163" s="102"/>
      <c r="R163" s="43"/>
      <c r="S163" s="43"/>
      <c r="T163" s="43"/>
    </row>
    <row r="164" spans="1:20">
      <c r="A164" s="67">
        <v>160</v>
      </c>
      <c r="B164" s="34"/>
      <c r="C164" s="43"/>
      <c r="D164" s="43"/>
      <c r="E164" s="55"/>
      <c r="F164" s="43"/>
      <c r="G164" s="55"/>
      <c r="H164" s="55"/>
      <c r="I164" s="34">
        <f t="shared" si="6"/>
        <v>0</v>
      </c>
      <c r="J164" s="43"/>
      <c r="K164" s="43"/>
      <c r="L164" s="43"/>
      <c r="M164" s="43"/>
      <c r="N164" s="43"/>
      <c r="O164" s="43"/>
      <c r="P164" s="176"/>
      <c r="Q164" s="102"/>
      <c r="R164" s="43"/>
      <c r="S164" s="43"/>
      <c r="T164" s="43"/>
    </row>
    <row r="165" spans="1:20">
      <c r="A165" s="68" t="s">
        <v>11</v>
      </c>
      <c r="B165" s="68"/>
      <c r="C165" s="68">
        <f>COUNTIFS(C5:C164,"*")</f>
        <v>32</v>
      </c>
      <c r="D165" s="68"/>
      <c r="E165" s="69"/>
      <c r="F165" s="68"/>
      <c r="G165" s="68">
        <f>SUM(G5:G164)</f>
        <v>1964</v>
      </c>
      <c r="H165" s="68">
        <f>SUM(H5:H164)</f>
        <v>2245</v>
      </c>
      <c r="I165" s="68">
        <f>SUM(I5:I164)</f>
        <v>4209</v>
      </c>
      <c r="J165" s="68"/>
      <c r="K165" s="68"/>
      <c r="L165" s="68"/>
      <c r="M165" s="68"/>
      <c r="N165" s="68"/>
      <c r="O165" s="68"/>
      <c r="P165" s="178"/>
      <c r="Q165" s="68"/>
      <c r="R165" s="68"/>
      <c r="S165" s="68"/>
      <c r="T165" s="71"/>
    </row>
    <row r="166" spans="1:20">
      <c r="A166" s="72" t="s">
        <v>62</v>
      </c>
      <c r="B166" s="73">
        <f>COUNTIF(B$5:B$164,"Team 1")</f>
        <v>11</v>
      </c>
      <c r="C166" s="72" t="s">
        <v>28</v>
      </c>
      <c r="D166" s="73">
        <f>COUNTIF(D5:D164,"Anganwadi")</f>
        <v>9</v>
      </c>
    </row>
    <row r="167" spans="1:20">
      <c r="A167" s="72" t="s">
        <v>63</v>
      </c>
      <c r="B167" s="73">
        <f>COUNTIF(B$6:B$164,"Team 2")</f>
        <v>21</v>
      </c>
      <c r="C167" s="72" t="s">
        <v>26</v>
      </c>
      <c r="D167" s="73">
        <f>COUNTIF(D5:D164,"School")</f>
        <v>23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66 D68: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65" customWidth="1"/>
    <col min="2" max="2" width="13.7109375" style="65" bestFit="1" customWidth="1"/>
    <col min="3" max="3" width="25.85546875" style="65" customWidth="1"/>
    <col min="4" max="4" width="17.42578125" style="65" bestFit="1" customWidth="1"/>
    <col min="5" max="5" width="16" style="74" customWidth="1"/>
    <col min="6" max="6" width="17" style="65" customWidth="1"/>
    <col min="7" max="7" width="6.140625" style="74" customWidth="1"/>
    <col min="8" max="8" width="6.28515625" style="74" bestFit="1" customWidth="1"/>
    <col min="9" max="9" width="6" style="65" bestFit="1" customWidth="1"/>
    <col min="10" max="10" width="16.7109375" style="65" customWidth="1"/>
    <col min="11" max="13" width="19.5703125" style="65" customWidth="1"/>
    <col min="14" max="14" width="19.140625" style="65" customWidth="1"/>
    <col min="15" max="15" width="14.85546875" style="65" bestFit="1" customWidth="1"/>
    <col min="16" max="16" width="15.28515625" style="65" customWidth="1"/>
    <col min="17" max="17" width="11.5703125" style="65" bestFit="1" customWidth="1"/>
    <col min="18" max="18" width="17.5703125" style="65" customWidth="1"/>
    <col min="19" max="19" width="19.5703125" style="65" customWidth="1"/>
    <col min="20" max="16384" width="9.140625" style="65"/>
  </cols>
  <sheetData>
    <row r="1" spans="1:20" ht="51" customHeight="1">
      <c r="A1" s="257" t="s">
        <v>630</v>
      </c>
      <c r="B1" s="257"/>
      <c r="C1" s="257"/>
      <c r="D1" s="258"/>
      <c r="E1" s="258"/>
      <c r="F1" s="258"/>
      <c r="G1" s="258"/>
      <c r="H1" s="258"/>
      <c r="I1" s="258"/>
      <c r="J1" s="258"/>
      <c r="K1" s="258"/>
      <c r="L1" s="258"/>
      <c r="M1" s="258"/>
      <c r="N1" s="258"/>
      <c r="O1" s="258"/>
      <c r="P1" s="258"/>
      <c r="Q1" s="258"/>
      <c r="R1" s="258"/>
      <c r="S1" s="258"/>
      <c r="T1" s="83"/>
    </row>
    <row r="2" spans="1:20">
      <c r="A2" s="285" t="s">
        <v>60</v>
      </c>
      <c r="B2" s="286"/>
      <c r="C2" s="286"/>
      <c r="D2" s="84">
        <v>43497</v>
      </c>
      <c r="E2" s="179"/>
      <c r="F2" s="179"/>
      <c r="G2" s="179"/>
      <c r="H2" s="179"/>
      <c r="I2" s="179"/>
      <c r="J2" s="179"/>
      <c r="K2" s="179"/>
      <c r="L2" s="179"/>
      <c r="M2" s="179"/>
      <c r="N2" s="179"/>
      <c r="O2" s="179"/>
      <c r="P2" s="179"/>
      <c r="Q2" s="179"/>
      <c r="R2" s="179"/>
      <c r="S2" s="179"/>
      <c r="T2" s="83"/>
    </row>
    <row r="3" spans="1:20" ht="24" customHeight="1">
      <c r="A3" s="291" t="s">
        <v>14</v>
      </c>
      <c r="B3" s="294" t="s">
        <v>76</v>
      </c>
      <c r="C3" s="292" t="s">
        <v>7</v>
      </c>
      <c r="D3" s="292" t="s">
        <v>56</v>
      </c>
      <c r="E3" s="292" t="s">
        <v>16</v>
      </c>
      <c r="F3" s="293" t="s">
        <v>77</v>
      </c>
      <c r="G3" s="292" t="s">
        <v>8</v>
      </c>
      <c r="H3" s="292"/>
      <c r="I3" s="292"/>
      <c r="J3" s="292" t="s">
        <v>34</v>
      </c>
      <c r="K3" s="294" t="s">
        <v>36</v>
      </c>
      <c r="L3" s="294" t="s">
        <v>53</v>
      </c>
      <c r="M3" s="294" t="s">
        <v>54</v>
      </c>
      <c r="N3" s="294" t="s">
        <v>37</v>
      </c>
      <c r="O3" s="294" t="s">
        <v>38</v>
      </c>
      <c r="P3" s="291" t="s">
        <v>55</v>
      </c>
      <c r="Q3" s="292" t="s">
        <v>78</v>
      </c>
      <c r="R3" s="292" t="s">
        <v>35</v>
      </c>
      <c r="S3" s="292" t="s">
        <v>79</v>
      </c>
      <c r="T3" s="292" t="s">
        <v>13</v>
      </c>
    </row>
    <row r="4" spans="1:20" ht="25.5" customHeight="1">
      <c r="A4" s="291"/>
      <c r="B4" s="296"/>
      <c r="C4" s="292"/>
      <c r="D4" s="292"/>
      <c r="E4" s="292"/>
      <c r="F4" s="293"/>
      <c r="G4" s="187" t="s">
        <v>9</v>
      </c>
      <c r="H4" s="187" t="s">
        <v>10</v>
      </c>
      <c r="I4" s="187" t="s">
        <v>11</v>
      </c>
      <c r="J4" s="292"/>
      <c r="K4" s="295"/>
      <c r="L4" s="295"/>
      <c r="M4" s="295"/>
      <c r="N4" s="295"/>
      <c r="O4" s="295"/>
      <c r="P4" s="291"/>
      <c r="Q4" s="291"/>
      <c r="R4" s="292"/>
      <c r="S4" s="292"/>
      <c r="T4" s="292"/>
    </row>
    <row r="5" spans="1:20" ht="30">
      <c r="A5" s="85">
        <v>1</v>
      </c>
      <c r="B5" s="75" t="s">
        <v>63</v>
      </c>
      <c r="C5" s="38" t="s">
        <v>461</v>
      </c>
      <c r="D5" s="164" t="s">
        <v>26</v>
      </c>
      <c r="E5" s="169" t="s">
        <v>462</v>
      </c>
      <c r="F5" s="164" t="s">
        <v>92</v>
      </c>
      <c r="G5" s="45">
        <v>42</v>
      </c>
      <c r="H5" s="45">
        <v>52</v>
      </c>
      <c r="I5" s="46">
        <f t="shared" ref="I5:I12" si="0">SUM(G5:H5)</f>
        <v>94</v>
      </c>
      <c r="J5" s="81" t="s">
        <v>463</v>
      </c>
      <c r="K5" s="48" t="s">
        <v>227</v>
      </c>
      <c r="L5" s="200" t="s">
        <v>526</v>
      </c>
      <c r="M5" s="200">
        <v>9435306669</v>
      </c>
      <c r="N5" s="41" t="s">
        <v>601</v>
      </c>
      <c r="O5" s="188">
        <v>8721937873</v>
      </c>
      <c r="P5" s="106">
        <v>43497</v>
      </c>
      <c r="Q5" s="40" t="s">
        <v>90</v>
      </c>
      <c r="R5" s="36"/>
      <c r="S5" s="36"/>
      <c r="T5" s="36"/>
    </row>
    <row r="6" spans="1:20" ht="30">
      <c r="A6" s="85">
        <v>2</v>
      </c>
      <c r="B6" s="75" t="s">
        <v>63</v>
      </c>
      <c r="C6" s="38" t="s">
        <v>479</v>
      </c>
      <c r="D6" s="164" t="s">
        <v>26</v>
      </c>
      <c r="E6" s="51" t="s">
        <v>480</v>
      </c>
      <c r="F6" s="164" t="s">
        <v>92</v>
      </c>
      <c r="G6" s="45">
        <v>5</v>
      </c>
      <c r="H6" s="45">
        <v>5</v>
      </c>
      <c r="I6" s="46">
        <f t="shared" si="0"/>
        <v>10</v>
      </c>
      <c r="J6" s="81" t="s">
        <v>481</v>
      </c>
      <c r="K6" s="56" t="s">
        <v>226</v>
      </c>
      <c r="L6" s="200" t="s">
        <v>523</v>
      </c>
      <c r="M6" s="40">
        <v>8876065640</v>
      </c>
      <c r="N6" s="41" t="s">
        <v>598</v>
      </c>
      <c r="O6" s="188">
        <v>8011317986</v>
      </c>
      <c r="P6" s="58">
        <v>43498</v>
      </c>
      <c r="Q6" s="36" t="s">
        <v>125</v>
      </c>
      <c r="R6" s="36"/>
      <c r="S6" s="36"/>
      <c r="T6" s="36"/>
    </row>
    <row r="7" spans="1:20" ht="30">
      <c r="A7" s="85">
        <v>3</v>
      </c>
      <c r="B7" s="75" t="s">
        <v>63</v>
      </c>
      <c r="C7" s="38" t="s">
        <v>464</v>
      </c>
      <c r="D7" s="164" t="s">
        <v>26</v>
      </c>
      <c r="E7" s="75">
        <v>18060505603</v>
      </c>
      <c r="F7" s="164" t="s">
        <v>92</v>
      </c>
      <c r="G7" s="45">
        <v>39</v>
      </c>
      <c r="H7" s="45">
        <v>47</v>
      </c>
      <c r="I7" s="46">
        <f t="shared" si="0"/>
        <v>86</v>
      </c>
      <c r="J7" s="81" t="s">
        <v>465</v>
      </c>
      <c r="K7" s="56" t="s">
        <v>227</v>
      </c>
      <c r="L7" s="200" t="s">
        <v>525</v>
      </c>
      <c r="M7" s="40">
        <v>7035520872</v>
      </c>
      <c r="N7" s="41" t="s">
        <v>599</v>
      </c>
      <c r="O7" s="188">
        <v>8011664667</v>
      </c>
      <c r="P7" s="58">
        <v>43500</v>
      </c>
      <c r="Q7" s="36" t="s">
        <v>87</v>
      </c>
      <c r="R7" s="36"/>
      <c r="S7" s="36"/>
      <c r="T7" s="36"/>
    </row>
    <row r="8" spans="1:20" ht="45">
      <c r="A8" s="85">
        <v>4</v>
      </c>
      <c r="B8" s="75" t="s">
        <v>63</v>
      </c>
      <c r="C8" s="38" t="s">
        <v>474</v>
      </c>
      <c r="D8" s="164" t="s">
        <v>26</v>
      </c>
      <c r="E8" s="169" t="s">
        <v>475</v>
      </c>
      <c r="F8" s="164" t="s">
        <v>92</v>
      </c>
      <c r="G8" s="45">
        <v>100</v>
      </c>
      <c r="H8" s="45">
        <v>108</v>
      </c>
      <c r="I8" s="46">
        <f t="shared" si="0"/>
        <v>208</v>
      </c>
      <c r="J8" s="81" t="s">
        <v>476</v>
      </c>
      <c r="K8" s="48" t="s">
        <v>227</v>
      </c>
      <c r="L8" s="200" t="s">
        <v>525</v>
      </c>
      <c r="M8" s="40">
        <v>7035520872</v>
      </c>
      <c r="N8" s="41" t="s">
        <v>582</v>
      </c>
      <c r="O8" s="188">
        <v>9854654617</v>
      </c>
      <c r="P8" s="58" t="s">
        <v>621</v>
      </c>
      <c r="Q8" s="36" t="s">
        <v>622</v>
      </c>
      <c r="R8" s="36"/>
      <c r="S8" s="36"/>
      <c r="T8" s="36"/>
    </row>
    <row r="9" spans="1:20" ht="45">
      <c r="A9" s="85">
        <v>5</v>
      </c>
      <c r="B9" s="75" t="s">
        <v>63</v>
      </c>
      <c r="C9" s="38" t="s">
        <v>477</v>
      </c>
      <c r="D9" s="164" t="s">
        <v>26</v>
      </c>
      <c r="E9" s="75">
        <v>18060550601</v>
      </c>
      <c r="F9" s="164" t="s">
        <v>92</v>
      </c>
      <c r="G9" s="45">
        <v>26</v>
      </c>
      <c r="H9" s="45">
        <v>37</v>
      </c>
      <c r="I9" s="46">
        <f t="shared" si="0"/>
        <v>63</v>
      </c>
      <c r="J9" s="81" t="s">
        <v>478</v>
      </c>
      <c r="K9" s="56" t="s">
        <v>227</v>
      </c>
      <c r="L9" s="200" t="s">
        <v>526</v>
      </c>
      <c r="M9" s="200">
        <v>9435306669</v>
      </c>
      <c r="N9" s="41" t="s">
        <v>599</v>
      </c>
      <c r="O9" s="188">
        <v>9126952286</v>
      </c>
      <c r="P9" s="58">
        <v>43503</v>
      </c>
      <c r="Q9" s="36" t="s">
        <v>623</v>
      </c>
      <c r="R9" s="36"/>
      <c r="S9" s="36"/>
      <c r="T9" s="36"/>
    </row>
    <row r="10" spans="1:20" ht="45">
      <c r="A10" s="85">
        <v>6</v>
      </c>
      <c r="B10" s="75" t="s">
        <v>63</v>
      </c>
      <c r="C10" s="38" t="s">
        <v>470</v>
      </c>
      <c r="D10" s="164" t="s">
        <v>26</v>
      </c>
      <c r="E10" s="169" t="s">
        <v>471</v>
      </c>
      <c r="F10" s="164" t="s">
        <v>92</v>
      </c>
      <c r="G10" s="45">
        <v>24</v>
      </c>
      <c r="H10" s="45">
        <v>23</v>
      </c>
      <c r="I10" s="46">
        <f t="shared" si="0"/>
        <v>47</v>
      </c>
      <c r="J10" s="81" t="s">
        <v>473</v>
      </c>
      <c r="K10" s="56" t="s">
        <v>227</v>
      </c>
      <c r="L10" s="200" t="s">
        <v>526</v>
      </c>
      <c r="M10" s="200">
        <v>9435306669</v>
      </c>
      <c r="N10" s="41" t="s">
        <v>602</v>
      </c>
      <c r="O10" s="188">
        <v>9854648121</v>
      </c>
      <c r="P10" s="58">
        <v>43504</v>
      </c>
      <c r="Q10" s="36" t="s">
        <v>90</v>
      </c>
      <c r="R10" s="36"/>
      <c r="S10" s="36"/>
      <c r="T10" s="36"/>
    </row>
    <row r="11" spans="1:20" ht="30">
      <c r="A11" s="85">
        <v>7</v>
      </c>
      <c r="B11" s="75" t="s">
        <v>63</v>
      </c>
      <c r="C11" s="38" t="s">
        <v>469</v>
      </c>
      <c r="D11" s="164" t="s">
        <v>26</v>
      </c>
      <c r="E11" s="75">
        <v>18060505602</v>
      </c>
      <c r="F11" s="164" t="s">
        <v>92</v>
      </c>
      <c r="G11" s="45">
        <v>16</v>
      </c>
      <c r="H11" s="45">
        <v>17</v>
      </c>
      <c r="I11" s="46">
        <f t="shared" si="0"/>
        <v>33</v>
      </c>
      <c r="J11" s="81" t="s">
        <v>472</v>
      </c>
      <c r="K11" s="56" t="s">
        <v>227</v>
      </c>
      <c r="L11" s="200" t="s">
        <v>525</v>
      </c>
      <c r="M11" s="40">
        <v>7035520872</v>
      </c>
      <c r="N11" s="41" t="s">
        <v>601</v>
      </c>
      <c r="O11" s="188">
        <v>8721937873</v>
      </c>
      <c r="P11" s="58">
        <v>43505</v>
      </c>
      <c r="Q11" s="36" t="s">
        <v>125</v>
      </c>
      <c r="R11" s="36"/>
      <c r="S11" s="36"/>
      <c r="T11" s="36"/>
    </row>
    <row r="12" spans="1:20" ht="30">
      <c r="A12" s="85">
        <v>8</v>
      </c>
      <c r="B12" s="75" t="s">
        <v>63</v>
      </c>
      <c r="C12" s="38" t="s">
        <v>466</v>
      </c>
      <c r="D12" s="164" t="s">
        <v>26</v>
      </c>
      <c r="E12" s="51" t="s">
        <v>467</v>
      </c>
      <c r="F12" s="164" t="s">
        <v>92</v>
      </c>
      <c r="G12" s="45">
        <v>18</v>
      </c>
      <c r="H12" s="45">
        <v>21</v>
      </c>
      <c r="I12" s="46">
        <f t="shared" si="0"/>
        <v>39</v>
      </c>
      <c r="J12" s="81" t="s">
        <v>468</v>
      </c>
      <c r="K12" s="48" t="s">
        <v>227</v>
      </c>
      <c r="L12" s="200" t="s">
        <v>526</v>
      </c>
      <c r="M12" s="200">
        <v>9435306669</v>
      </c>
      <c r="N12" s="41" t="s">
        <v>600</v>
      </c>
      <c r="O12" s="188">
        <v>8749825785</v>
      </c>
      <c r="P12" s="58">
        <v>43507</v>
      </c>
      <c r="Q12" s="36" t="s">
        <v>87</v>
      </c>
      <c r="R12" s="36"/>
      <c r="S12" s="36"/>
      <c r="T12" s="36"/>
    </row>
    <row r="13" spans="1:20" ht="47.25">
      <c r="A13" s="85">
        <v>9</v>
      </c>
      <c r="B13" s="75" t="s">
        <v>63</v>
      </c>
      <c r="C13" s="50" t="s">
        <v>421</v>
      </c>
      <c r="D13" s="43" t="s">
        <v>26</v>
      </c>
      <c r="E13" s="59">
        <v>18060500805</v>
      </c>
      <c r="F13" s="43" t="s">
        <v>91</v>
      </c>
      <c r="G13" s="45">
        <v>20</v>
      </c>
      <c r="H13" s="45">
        <v>14</v>
      </c>
      <c r="I13" s="46">
        <f>SUM(G13:H13)</f>
        <v>34</v>
      </c>
      <c r="J13" s="47" t="s">
        <v>424</v>
      </c>
      <c r="K13" s="48" t="s">
        <v>225</v>
      </c>
      <c r="L13" s="195" t="s">
        <v>515</v>
      </c>
      <c r="M13" s="198">
        <v>7670092454</v>
      </c>
      <c r="N13" s="41" t="s">
        <v>597</v>
      </c>
      <c r="O13" s="196">
        <v>766909953</v>
      </c>
      <c r="P13" s="101">
        <v>43508</v>
      </c>
      <c r="Q13" s="102" t="s">
        <v>626</v>
      </c>
      <c r="R13" s="36"/>
      <c r="S13" s="36"/>
      <c r="T13" s="36"/>
    </row>
    <row r="14" spans="1:20" ht="31.5">
      <c r="A14" s="85">
        <v>10</v>
      </c>
      <c r="B14" s="75" t="s">
        <v>63</v>
      </c>
      <c r="C14" s="81" t="s">
        <v>425</v>
      </c>
      <c r="D14" s="164" t="s">
        <v>26</v>
      </c>
      <c r="E14" s="46">
        <v>1806500906</v>
      </c>
      <c r="F14" s="164" t="s">
        <v>91</v>
      </c>
      <c r="G14" s="46">
        <v>39</v>
      </c>
      <c r="H14" s="46">
        <v>30</v>
      </c>
      <c r="I14" s="46">
        <f>SUM(G14:H14)</f>
        <v>69</v>
      </c>
      <c r="J14" s="165" t="s">
        <v>426</v>
      </c>
      <c r="K14" s="40" t="s">
        <v>225</v>
      </c>
      <c r="L14" s="200" t="s">
        <v>514</v>
      </c>
      <c r="M14" s="200">
        <v>7670092456</v>
      </c>
      <c r="N14" s="41" t="s">
        <v>569</v>
      </c>
      <c r="O14" s="188">
        <v>7399852581</v>
      </c>
      <c r="P14" s="101">
        <v>43509</v>
      </c>
      <c r="Q14" s="102" t="s">
        <v>88</v>
      </c>
      <c r="R14" s="36"/>
      <c r="S14" s="36"/>
      <c r="T14" s="36"/>
    </row>
    <row r="15" spans="1:20" ht="30">
      <c r="A15" s="85">
        <v>11</v>
      </c>
      <c r="B15" s="75" t="s">
        <v>63</v>
      </c>
      <c r="C15" s="46" t="s">
        <v>427</v>
      </c>
      <c r="D15" s="164" t="s">
        <v>26</v>
      </c>
      <c r="E15" s="75">
        <v>18060500903</v>
      </c>
      <c r="F15" s="164" t="s">
        <v>92</v>
      </c>
      <c r="G15" s="45">
        <v>10</v>
      </c>
      <c r="H15" s="45">
        <v>13</v>
      </c>
      <c r="I15" s="46">
        <f>SUM(G15:H15)</f>
        <v>23</v>
      </c>
      <c r="J15" s="81" t="s">
        <v>428</v>
      </c>
      <c r="K15" s="56" t="s">
        <v>225</v>
      </c>
      <c r="L15" s="200" t="s">
        <v>515</v>
      </c>
      <c r="M15" s="40">
        <v>7670092454</v>
      </c>
      <c r="N15" s="41" t="s">
        <v>596</v>
      </c>
      <c r="O15" s="188">
        <v>9864912467</v>
      </c>
      <c r="P15" s="101">
        <v>43510</v>
      </c>
      <c r="Q15" s="102" t="s">
        <v>623</v>
      </c>
      <c r="R15" s="36"/>
      <c r="S15" s="36"/>
      <c r="T15" s="36"/>
    </row>
    <row r="16" spans="1:20">
      <c r="A16" s="85">
        <v>12</v>
      </c>
      <c r="B16" s="75"/>
      <c r="C16" s="44"/>
      <c r="D16" s="36"/>
      <c r="E16" s="59"/>
      <c r="F16" s="36"/>
      <c r="G16" s="45"/>
      <c r="H16" s="45"/>
      <c r="I16" s="46"/>
      <c r="J16" s="49"/>
      <c r="K16" s="56"/>
      <c r="L16" s="41"/>
      <c r="M16" s="38"/>
      <c r="N16" s="41"/>
      <c r="O16" s="38"/>
      <c r="P16" s="58"/>
      <c r="Q16" s="36"/>
      <c r="R16" s="36"/>
      <c r="S16" s="36"/>
      <c r="T16" s="36"/>
    </row>
    <row r="17" spans="1:20">
      <c r="A17" s="85">
        <v>13</v>
      </c>
      <c r="B17" s="75"/>
      <c r="C17" s="44"/>
      <c r="D17" s="36"/>
      <c r="E17" s="59"/>
      <c r="F17" s="36"/>
      <c r="G17" s="45"/>
      <c r="H17" s="45"/>
      <c r="I17" s="46"/>
      <c r="J17" s="49"/>
      <c r="K17" s="56"/>
      <c r="L17" s="41"/>
      <c r="M17" s="38"/>
      <c r="N17" s="41"/>
      <c r="O17" s="38"/>
      <c r="P17" s="58"/>
      <c r="Q17" s="36"/>
      <c r="R17" s="36"/>
      <c r="S17" s="36"/>
      <c r="T17" s="36"/>
    </row>
    <row r="18" spans="1:20">
      <c r="A18" s="85">
        <v>14</v>
      </c>
      <c r="B18" s="75"/>
      <c r="C18" s="44"/>
      <c r="D18" s="36"/>
      <c r="E18" s="54"/>
      <c r="F18" s="36"/>
      <c r="G18" s="45"/>
      <c r="H18" s="45"/>
      <c r="I18" s="46"/>
      <c r="J18" s="47"/>
      <c r="K18" s="48"/>
      <c r="L18" s="41"/>
      <c r="M18" s="38"/>
      <c r="N18" s="41"/>
      <c r="O18" s="38"/>
      <c r="P18" s="58"/>
      <c r="Q18" s="36"/>
      <c r="R18" s="36"/>
      <c r="S18" s="36"/>
      <c r="T18" s="36"/>
    </row>
    <row r="19" spans="1:20">
      <c r="A19" s="85">
        <v>15</v>
      </c>
      <c r="B19" s="75"/>
      <c r="C19" s="50"/>
      <c r="D19" s="36"/>
      <c r="E19" s="59"/>
      <c r="F19" s="36"/>
      <c r="G19" s="46"/>
      <c r="H19" s="46"/>
      <c r="I19" s="46"/>
      <c r="J19" s="47"/>
      <c r="K19" s="40"/>
      <c r="L19" s="41"/>
      <c r="M19" s="38"/>
      <c r="N19" s="41"/>
      <c r="O19" s="38"/>
      <c r="P19" s="58"/>
      <c r="Q19" s="36"/>
      <c r="R19" s="36"/>
      <c r="S19" s="36"/>
      <c r="T19" s="36"/>
    </row>
    <row r="20" spans="1:20">
      <c r="A20" s="85">
        <v>16</v>
      </c>
      <c r="B20" s="75"/>
      <c r="C20" s="50"/>
      <c r="D20" s="36"/>
      <c r="E20" s="59"/>
      <c r="F20" s="36"/>
      <c r="G20" s="46"/>
      <c r="H20" s="46"/>
      <c r="I20" s="46"/>
      <c r="J20" s="47"/>
      <c r="K20" s="40"/>
      <c r="L20" s="41"/>
      <c r="M20" s="38"/>
      <c r="N20" s="41"/>
      <c r="O20" s="38"/>
      <c r="P20" s="58"/>
      <c r="Q20" s="36"/>
      <c r="R20" s="36"/>
      <c r="S20" s="36"/>
      <c r="T20" s="36"/>
    </row>
    <row r="21" spans="1:20">
      <c r="A21" s="85">
        <v>17</v>
      </c>
      <c r="B21" s="75"/>
      <c r="C21" s="50"/>
      <c r="D21" s="36"/>
      <c r="E21" s="59"/>
      <c r="F21" s="36"/>
      <c r="G21" s="46"/>
      <c r="H21" s="46"/>
      <c r="I21" s="46"/>
      <c r="J21" s="47"/>
      <c r="K21" s="40"/>
      <c r="L21" s="41"/>
      <c r="M21" s="38"/>
      <c r="N21" s="41"/>
      <c r="O21" s="38"/>
      <c r="P21" s="58"/>
      <c r="Q21" s="36"/>
      <c r="R21" s="36"/>
      <c r="S21" s="36"/>
      <c r="T21" s="36"/>
    </row>
    <row r="22" spans="1:20">
      <c r="A22" s="85">
        <v>18</v>
      </c>
      <c r="B22" s="75"/>
      <c r="C22" s="54"/>
      <c r="D22" s="36"/>
      <c r="E22" s="59"/>
      <c r="F22" s="36"/>
      <c r="G22" s="45"/>
      <c r="H22" s="45"/>
      <c r="I22" s="46"/>
      <c r="J22" s="47"/>
      <c r="K22" s="48"/>
      <c r="L22" s="41"/>
      <c r="M22" s="38"/>
      <c r="N22" s="41"/>
      <c r="O22" s="38"/>
      <c r="P22" s="58"/>
      <c r="Q22" s="36"/>
      <c r="R22" s="36"/>
      <c r="S22" s="36"/>
      <c r="T22" s="36"/>
    </row>
    <row r="23" spans="1:20">
      <c r="A23" s="85">
        <v>19</v>
      </c>
      <c r="B23" s="75"/>
      <c r="C23" s="54"/>
      <c r="D23" s="36"/>
      <c r="E23" s="54"/>
      <c r="F23" s="36"/>
      <c r="G23" s="45"/>
      <c r="H23" s="45"/>
      <c r="I23" s="46"/>
      <c r="J23" s="47"/>
      <c r="K23" s="48"/>
      <c r="L23" s="41"/>
      <c r="M23" s="38"/>
      <c r="N23" s="41"/>
      <c r="O23" s="38"/>
      <c r="P23" s="58"/>
      <c r="Q23" s="36"/>
      <c r="R23" s="36"/>
      <c r="S23" s="36"/>
      <c r="T23" s="36"/>
    </row>
    <row r="24" spans="1:20">
      <c r="A24" s="85">
        <v>20</v>
      </c>
      <c r="B24" s="75"/>
      <c r="C24" s="44"/>
      <c r="D24" s="36"/>
      <c r="E24" s="54"/>
      <c r="F24" s="36"/>
      <c r="G24" s="45"/>
      <c r="H24" s="45"/>
      <c r="I24" s="46"/>
      <c r="J24" s="49"/>
      <c r="K24" s="48"/>
      <c r="L24" s="41"/>
      <c r="M24" s="38"/>
      <c r="N24" s="41"/>
      <c r="O24" s="38"/>
      <c r="P24" s="58"/>
      <c r="Q24" s="36"/>
      <c r="R24" s="36"/>
      <c r="S24" s="36"/>
      <c r="T24" s="36"/>
    </row>
    <row r="25" spans="1:20">
      <c r="A25" s="85">
        <v>21</v>
      </c>
      <c r="B25" s="75"/>
      <c r="C25" s="44"/>
      <c r="D25" s="36"/>
      <c r="E25" s="54"/>
      <c r="F25" s="36"/>
      <c r="G25" s="45"/>
      <c r="H25" s="45"/>
      <c r="I25" s="46"/>
      <c r="J25" s="49"/>
      <c r="K25" s="48"/>
      <c r="L25" s="41"/>
      <c r="M25" s="38"/>
      <c r="N25" s="41"/>
      <c r="O25" s="38"/>
      <c r="P25" s="58"/>
      <c r="Q25" s="36"/>
      <c r="R25" s="36"/>
      <c r="S25" s="36"/>
      <c r="T25" s="36"/>
    </row>
    <row r="26" spans="1:20">
      <c r="A26" s="85">
        <v>22</v>
      </c>
      <c r="B26" s="75"/>
      <c r="C26" s="54"/>
      <c r="D26" s="36"/>
      <c r="E26" s="60"/>
      <c r="F26" s="36"/>
      <c r="G26" s="45"/>
      <c r="H26" s="45"/>
      <c r="I26" s="46"/>
      <c r="J26" s="47"/>
      <c r="K26" s="48"/>
      <c r="L26" s="41"/>
      <c r="M26" s="38"/>
      <c r="N26" s="41"/>
      <c r="O26" s="38"/>
      <c r="P26" s="58"/>
      <c r="Q26" s="36"/>
      <c r="R26" s="36"/>
      <c r="S26" s="36"/>
      <c r="T26" s="36"/>
    </row>
    <row r="27" spans="1:20">
      <c r="A27" s="85">
        <v>23</v>
      </c>
      <c r="B27" s="75"/>
      <c r="C27" s="62"/>
      <c r="D27" s="36"/>
      <c r="E27" s="60"/>
      <c r="F27" s="36"/>
      <c r="G27" s="45"/>
      <c r="H27" s="45"/>
      <c r="I27" s="46"/>
      <c r="J27" s="49"/>
      <c r="K27" s="53"/>
      <c r="L27" s="41"/>
      <c r="M27" s="38"/>
      <c r="N27" s="41"/>
      <c r="O27" s="38"/>
      <c r="P27" s="58"/>
      <c r="Q27" s="36"/>
      <c r="R27" s="36"/>
      <c r="S27" s="36"/>
      <c r="T27" s="36"/>
    </row>
    <row r="28" spans="1:20">
      <c r="A28" s="85">
        <v>24</v>
      </c>
      <c r="B28" s="75"/>
      <c r="C28" s="44"/>
      <c r="D28" s="36"/>
      <c r="E28" s="59"/>
      <c r="F28" s="36"/>
      <c r="G28" s="45"/>
      <c r="H28" s="45"/>
      <c r="I28" s="46"/>
      <c r="J28" s="49"/>
      <c r="K28" s="46"/>
      <c r="L28" s="41"/>
      <c r="M28" s="38"/>
      <c r="N28" s="41"/>
      <c r="O28" s="38"/>
      <c r="P28" s="58"/>
      <c r="Q28" s="36"/>
      <c r="R28" s="36"/>
      <c r="S28" s="36"/>
      <c r="T28" s="36"/>
    </row>
    <row r="29" spans="1:20">
      <c r="A29" s="85">
        <v>25</v>
      </c>
      <c r="B29" s="75"/>
      <c r="C29" s="81"/>
      <c r="D29" s="164"/>
      <c r="E29" s="46"/>
      <c r="F29" s="164"/>
      <c r="G29" s="46"/>
      <c r="H29" s="46"/>
      <c r="I29" s="46"/>
      <c r="J29" s="165"/>
      <c r="K29" s="40"/>
      <c r="L29" s="200"/>
      <c r="M29" s="200"/>
      <c r="N29" s="41"/>
      <c r="O29" s="188"/>
      <c r="P29" s="58"/>
      <c r="Q29" s="36"/>
      <c r="R29" s="36"/>
      <c r="S29" s="36"/>
      <c r="T29" s="36"/>
    </row>
    <row r="30" spans="1:20">
      <c r="A30" s="85">
        <v>26</v>
      </c>
      <c r="B30" s="75"/>
      <c r="C30" s="46"/>
      <c r="D30" s="164"/>
      <c r="E30" s="75"/>
      <c r="F30" s="164"/>
      <c r="G30" s="45"/>
      <c r="H30" s="45"/>
      <c r="I30" s="46"/>
      <c r="J30" s="81"/>
      <c r="K30" s="56"/>
      <c r="L30" s="200"/>
      <c r="M30" s="40"/>
      <c r="N30" s="41"/>
      <c r="O30" s="188"/>
      <c r="P30" s="58"/>
      <c r="Q30" s="36"/>
      <c r="R30" s="36"/>
      <c r="S30" s="36"/>
      <c r="T30" s="36"/>
    </row>
    <row r="31" spans="1:20">
      <c r="A31" s="85">
        <v>27</v>
      </c>
      <c r="B31" s="75"/>
      <c r="C31" s="81"/>
      <c r="D31" s="164"/>
      <c r="E31" s="46"/>
      <c r="F31" s="164"/>
      <c r="G31" s="46"/>
      <c r="H31" s="46"/>
      <c r="I31" s="46"/>
      <c r="J31" s="165"/>
      <c r="K31" s="51"/>
      <c r="L31" s="200"/>
      <c r="M31" s="200"/>
      <c r="N31" s="41"/>
      <c r="O31" s="188"/>
      <c r="P31" s="58"/>
      <c r="Q31" s="36"/>
      <c r="R31" s="36"/>
      <c r="S31" s="36"/>
      <c r="T31" s="36"/>
    </row>
    <row r="32" spans="1:20">
      <c r="A32" s="85">
        <v>28</v>
      </c>
      <c r="B32" s="75"/>
      <c r="C32" s="81"/>
      <c r="D32" s="164"/>
      <c r="E32" s="46"/>
      <c r="F32" s="164"/>
      <c r="G32" s="46"/>
      <c r="H32" s="46"/>
      <c r="I32" s="46"/>
      <c r="J32" s="165"/>
      <c r="K32" s="51"/>
      <c r="L32" s="200"/>
      <c r="M32" s="40"/>
      <c r="N32" s="41"/>
      <c r="O32" s="188"/>
      <c r="P32" s="58"/>
      <c r="Q32" s="36"/>
      <c r="R32" s="36"/>
      <c r="S32" s="36"/>
      <c r="T32" s="36"/>
    </row>
    <row r="33" spans="1:20" s="152" customFormat="1">
      <c r="A33" s="85">
        <v>29</v>
      </c>
      <c r="B33" s="75"/>
      <c r="C33" s="38"/>
      <c r="D33" s="164"/>
      <c r="E33" s="75"/>
      <c r="F33" s="164"/>
      <c r="G33" s="45"/>
      <c r="H33" s="45"/>
      <c r="I33" s="46"/>
      <c r="J33" s="81"/>
      <c r="K33" s="48"/>
      <c r="L33" s="199"/>
      <c r="M33" s="46"/>
      <c r="N33" s="41"/>
      <c r="O33" s="196"/>
      <c r="P33" s="58"/>
      <c r="Q33" s="36"/>
      <c r="R33" s="36"/>
      <c r="S33" s="36"/>
      <c r="T33" s="36"/>
    </row>
    <row r="34" spans="1:20">
      <c r="A34" s="85">
        <v>30</v>
      </c>
      <c r="B34" s="75"/>
      <c r="C34" s="38"/>
      <c r="D34" s="164"/>
      <c r="E34" s="169"/>
      <c r="F34" s="164"/>
      <c r="G34" s="45"/>
      <c r="H34" s="45"/>
      <c r="I34" s="46"/>
      <c r="J34" s="81"/>
      <c r="K34" s="48"/>
      <c r="L34" s="200"/>
      <c r="M34" s="40"/>
      <c r="N34" s="41"/>
      <c r="O34" s="201"/>
      <c r="P34" s="58"/>
      <c r="Q34" s="36"/>
      <c r="R34" s="36"/>
      <c r="S34" s="36"/>
      <c r="T34" s="36"/>
    </row>
    <row r="35" spans="1:20">
      <c r="A35" s="85">
        <v>31</v>
      </c>
      <c r="B35" s="75"/>
      <c r="C35" s="38"/>
      <c r="D35" s="164"/>
      <c r="E35" s="169"/>
      <c r="F35" s="164"/>
      <c r="G35" s="45"/>
      <c r="H35" s="45"/>
      <c r="I35" s="46"/>
      <c r="J35" s="81"/>
      <c r="K35" s="48"/>
      <c r="L35" s="200"/>
      <c r="M35" s="40"/>
      <c r="N35" s="41"/>
      <c r="O35" s="201"/>
      <c r="P35" s="58"/>
      <c r="Q35" s="36"/>
      <c r="R35" s="36"/>
      <c r="S35" s="36"/>
      <c r="T35" s="36"/>
    </row>
    <row r="36" spans="1:20">
      <c r="A36" s="85">
        <v>32</v>
      </c>
      <c r="B36" s="75"/>
      <c r="C36" s="38"/>
      <c r="D36" s="164"/>
      <c r="E36" s="75"/>
      <c r="F36" s="164"/>
      <c r="G36" s="45"/>
      <c r="H36" s="45"/>
      <c r="I36" s="46"/>
      <c r="J36" s="81"/>
      <c r="K36" s="56"/>
      <c r="L36" s="200"/>
      <c r="M36" s="40"/>
      <c r="N36" s="41"/>
      <c r="O36" s="201"/>
      <c r="P36" s="58"/>
      <c r="Q36" s="36"/>
      <c r="R36" s="36"/>
      <c r="S36" s="36"/>
      <c r="T36" s="36"/>
    </row>
    <row r="37" spans="1:20">
      <c r="A37" s="85">
        <v>33</v>
      </c>
      <c r="B37" s="75"/>
      <c r="C37" s="38"/>
      <c r="D37" s="164"/>
      <c r="E37" s="75"/>
      <c r="F37" s="164"/>
      <c r="G37" s="45"/>
      <c r="H37" s="45"/>
      <c r="I37" s="46"/>
      <c r="J37" s="81"/>
      <c r="K37" s="48"/>
      <c r="L37" s="200"/>
      <c r="M37" s="40"/>
      <c r="N37" s="41"/>
      <c r="O37" s="201"/>
      <c r="P37" s="58"/>
      <c r="Q37" s="36"/>
      <c r="R37" s="36"/>
      <c r="S37" s="36"/>
      <c r="T37" s="36"/>
    </row>
    <row r="38" spans="1:20">
      <c r="A38" s="85">
        <v>34</v>
      </c>
      <c r="B38" s="75"/>
      <c r="C38" s="38"/>
      <c r="D38" s="164"/>
      <c r="E38" s="169"/>
      <c r="F38" s="164"/>
      <c r="G38" s="45"/>
      <c r="H38" s="45"/>
      <c r="I38" s="46"/>
      <c r="J38" s="81"/>
      <c r="K38" s="48"/>
      <c r="L38" s="200"/>
      <c r="M38" s="40"/>
      <c r="N38" s="41"/>
      <c r="O38" s="201"/>
      <c r="P38" s="58"/>
      <c r="Q38" s="36"/>
      <c r="R38" s="36"/>
      <c r="S38" s="36"/>
      <c r="T38" s="36"/>
    </row>
    <row r="39" spans="1:20">
      <c r="A39" s="85">
        <v>35</v>
      </c>
      <c r="B39" s="75"/>
      <c r="C39" s="38"/>
      <c r="D39" s="164"/>
      <c r="E39" s="75"/>
      <c r="F39" s="164"/>
      <c r="G39" s="45"/>
      <c r="H39" s="45"/>
      <c r="I39" s="46"/>
      <c r="J39" s="81"/>
      <c r="K39" s="48"/>
      <c r="L39" s="200"/>
      <c r="M39" s="40"/>
      <c r="N39" s="41"/>
      <c r="O39" s="201"/>
      <c r="P39" s="58"/>
      <c r="Q39" s="36"/>
      <c r="R39" s="36"/>
      <c r="S39" s="36"/>
      <c r="T39" s="36"/>
    </row>
    <row r="40" spans="1:20">
      <c r="A40" s="85">
        <v>36</v>
      </c>
      <c r="B40" s="75"/>
      <c r="C40" s="38"/>
      <c r="D40" s="164"/>
      <c r="E40" s="75"/>
      <c r="F40" s="164"/>
      <c r="G40" s="45"/>
      <c r="H40" s="45"/>
      <c r="I40" s="46"/>
      <c r="J40" s="81"/>
      <c r="K40" s="48"/>
      <c r="L40" s="200"/>
      <c r="M40" s="40"/>
      <c r="N40" s="41"/>
      <c r="O40" s="201"/>
      <c r="P40" s="58"/>
      <c r="Q40" s="36"/>
      <c r="R40" s="36"/>
      <c r="S40" s="36"/>
      <c r="T40" s="36"/>
    </row>
    <row r="41" spans="1:20">
      <c r="A41" s="85">
        <v>37</v>
      </c>
      <c r="B41" s="75"/>
      <c r="C41" s="38"/>
      <c r="D41" s="164"/>
      <c r="E41" s="51"/>
      <c r="F41" s="164"/>
      <c r="G41" s="45"/>
      <c r="H41" s="45"/>
      <c r="I41" s="46"/>
      <c r="J41" s="81"/>
      <c r="K41" s="48"/>
      <c r="L41" s="200"/>
      <c r="M41" s="40"/>
      <c r="N41" s="41"/>
      <c r="O41" s="201"/>
      <c r="P41" s="58"/>
      <c r="Q41" s="36"/>
      <c r="R41" s="36"/>
      <c r="S41" s="36"/>
      <c r="T41" s="36"/>
    </row>
    <row r="42" spans="1:20">
      <c r="A42" s="85">
        <v>38</v>
      </c>
      <c r="B42" s="75"/>
      <c r="C42" s="38"/>
      <c r="D42" s="164"/>
      <c r="E42" s="51"/>
      <c r="F42" s="164"/>
      <c r="G42" s="45"/>
      <c r="H42" s="45"/>
      <c r="I42" s="46"/>
      <c r="J42" s="81"/>
      <c r="K42" s="48"/>
      <c r="L42" s="200"/>
      <c r="M42" s="40"/>
      <c r="N42" s="41"/>
      <c r="O42" s="201"/>
      <c r="P42" s="58"/>
      <c r="Q42" s="36"/>
      <c r="R42" s="36"/>
      <c r="S42" s="36"/>
      <c r="T42" s="36"/>
    </row>
    <row r="43" spans="1:20">
      <c r="A43" s="85">
        <v>39</v>
      </c>
      <c r="B43" s="75"/>
      <c r="C43" s="38"/>
      <c r="D43" s="164"/>
      <c r="E43" s="169"/>
      <c r="F43" s="164"/>
      <c r="G43" s="45"/>
      <c r="H43" s="45"/>
      <c r="I43" s="46"/>
      <c r="J43" s="81"/>
      <c r="K43" s="48"/>
      <c r="L43" s="200"/>
      <c r="M43" s="200"/>
      <c r="N43" s="41"/>
      <c r="O43" s="188"/>
      <c r="P43" s="58"/>
      <c r="Q43" s="36"/>
      <c r="R43" s="36"/>
      <c r="S43" s="36"/>
      <c r="T43" s="36"/>
    </row>
    <row r="44" spans="1:20">
      <c r="A44" s="85">
        <v>40</v>
      </c>
      <c r="B44" s="75"/>
      <c r="C44" s="38"/>
      <c r="D44" s="164"/>
      <c r="E44" s="75"/>
      <c r="F44" s="164"/>
      <c r="G44" s="45"/>
      <c r="H44" s="45"/>
      <c r="I44" s="46"/>
      <c r="J44" s="81"/>
      <c r="K44" s="56"/>
      <c r="L44" s="200"/>
      <c r="M44" s="40"/>
      <c r="N44" s="41"/>
      <c r="O44" s="188"/>
      <c r="P44" s="58"/>
      <c r="Q44" s="36"/>
      <c r="R44" s="36"/>
      <c r="S44" s="36"/>
      <c r="T44" s="36"/>
    </row>
    <row r="45" spans="1:20">
      <c r="A45" s="85">
        <v>41</v>
      </c>
      <c r="B45" s="75"/>
      <c r="C45" s="38"/>
      <c r="D45" s="164"/>
      <c r="E45" s="51"/>
      <c r="F45" s="164"/>
      <c r="G45" s="45"/>
      <c r="H45" s="45"/>
      <c r="I45" s="46"/>
      <c r="J45" s="81"/>
      <c r="K45" s="48"/>
      <c r="L45" s="200"/>
      <c r="M45" s="200"/>
      <c r="N45" s="41"/>
      <c r="O45" s="188"/>
      <c r="P45" s="58"/>
      <c r="Q45" s="36"/>
      <c r="R45" s="36"/>
      <c r="S45" s="36"/>
      <c r="T45" s="36"/>
    </row>
    <row r="46" spans="1:20">
      <c r="A46" s="85">
        <v>42</v>
      </c>
      <c r="B46" s="75"/>
      <c r="C46" s="38"/>
      <c r="D46" s="164"/>
      <c r="E46" s="75"/>
      <c r="F46" s="164"/>
      <c r="G46" s="45"/>
      <c r="H46" s="45"/>
      <c r="I46" s="46"/>
      <c r="J46" s="81"/>
      <c r="K46" s="56"/>
      <c r="L46" s="200"/>
      <c r="M46" s="40"/>
      <c r="N46" s="41"/>
      <c r="O46" s="188"/>
      <c r="P46" s="58"/>
      <c r="Q46" s="36"/>
      <c r="R46" s="36"/>
      <c r="S46" s="36"/>
      <c r="T46" s="36"/>
    </row>
    <row r="47" spans="1:20">
      <c r="A47" s="85">
        <v>43</v>
      </c>
      <c r="B47" s="75"/>
      <c r="C47" s="38"/>
      <c r="D47" s="164"/>
      <c r="E47" s="169"/>
      <c r="F47" s="164"/>
      <c r="G47" s="45"/>
      <c r="H47" s="45"/>
      <c r="I47" s="46"/>
      <c r="J47" s="81"/>
      <c r="K47" s="56"/>
      <c r="L47" s="200"/>
      <c r="M47" s="200"/>
      <c r="N47" s="41"/>
      <c r="O47" s="188"/>
      <c r="P47" s="58"/>
      <c r="Q47" s="36"/>
      <c r="R47" s="36"/>
      <c r="S47" s="36"/>
      <c r="T47" s="36"/>
    </row>
    <row r="48" spans="1:20">
      <c r="A48" s="85">
        <v>44</v>
      </c>
      <c r="B48" s="75"/>
      <c r="C48" s="38"/>
      <c r="D48" s="164"/>
      <c r="E48" s="169"/>
      <c r="F48" s="164"/>
      <c r="G48" s="45"/>
      <c r="H48" s="45"/>
      <c r="I48" s="46"/>
      <c r="J48" s="81"/>
      <c r="K48" s="48"/>
      <c r="L48" s="200"/>
      <c r="M48" s="40"/>
      <c r="N48" s="41"/>
      <c r="O48" s="188"/>
      <c r="P48" s="58"/>
      <c r="Q48" s="36"/>
      <c r="R48" s="36"/>
      <c r="S48" s="36"/>
      <c r="T48" s="36"/>
    </row>
    <row r="49" spans="1:20">
      <c r="A49" s="85">
        <v>45</v>
      </c>
      <c r="B49" s="75"/>
      <c r="C49" s="38"/>
      <c r="D49" s="164"/>
      <c r="E49" s="75"/>
      <c r="F49" s="164"/>
      <c r="G49" s="45"/>
      <c r="H49" s="45"/>
      <c r="I49" s="46"/>
      <c r="J49" s="81"/>
      <c r="K49" s="56"/>
      <c r="L49" s="200"/>
      <c r="M49" s="200"/>
      <c r="N49" s="41"/>
      <c r="O49" s="188"/>
      <c r="P49" s="58"/>
      <c r="Q49" s="36"/>
      <c r="R49" s="36"/>
      <c r="S49" s="36"/>
      <c r="T49" s="36"/>
    </row>
    <row r="50" spans="1:20">
      <c r="A50" s="85">
        <v>46</v>
      </c>
      <c r="B50" s="75"/>
      <c r="C50" s="38"/>
      <c r="D50" s="164"/>
      <c r="E50" s="51"/>
      <c r="F50" s="164"/>
      <c r="G50" s="45"/>
      <c r="H50" s="45"/>
      <c r="I50" s="46"/>
      <c r="J50" s="81"/>
      <c r="K50" s="56"/>
      <c r="L50" s="200"/>
      <c r="M50" s="40"/>
      <c r="N50" s="41"/>
      <c r="O50" s="188"/>
      <c r="P50" s="58"/>
      <c r="Q50" s="36"/>
      <c r="R50" s="36"/>
      <c r="S50" s="36"/>
      <c r="T50" s="36"/>
    </row>
    <row r="51" spans="1:20">
      <c r="A51" s="85">
        <v>47</v>
      </c>
      <c r="B51" s="75"/>
      <c r="C51" s="38"/>
      <c r="D51" s="164"/>
      <c r="E51" s="169"/>
      <c r="F51" s="164"/>
      <c r="G51" s="45"/>
      <c r="H51" s="45"/>
      <c r="I51" s="46"/>
      <c r="J51" s="165"/>
      <c r="K51" s="48"/>
      <c r="L51" s="38"/>
      <c r="M51" s="38"/>
      <c r="N51" s="41"/>
      <c r="O51" s="38"/>
      <c r="P51" s="58"/>
      <c r="Q51" s="36"/>
      <c r="R51" s="36"/>
      <c r="S51" s="36"/>
      <c r="T51" s="36"/>
    </row>
    <row r="52" spans="1:20">
      <c r="A52" s="85">
        <v>48</v>
      </c>
      <c r="B52" s="75"/>
      <c r="C52" s="38"/>
      <c r="D52" s="164"/>
      <c r="E52" s="46"/>
      <c r="F52" s="164"/>
      <c r="G52" s="46"/>
      <c r="H52" s="46"/>
      <c r="I52" s="46"/>
      <c r="J52" s="165"/>
      <c r="K52" s="40"/>
      <c r="L52" s="38"/>
      <c r="M52" s="38"/>
      <c r="N52" s="41"/>
      <c r="O52" s="38"/>
      <c r="P52" s="58"/>
      <c r="Q52" s="36"/>
      <c r="R52" s="36"/>
      <c r="S52" s="36"/>
      <c r="T52" s="36"/>
    </row>
    <row r="53" spans="1:20">
      <c r="A53" s="85">
        <v>49</v>
      </c>
      <c r="B53" s="75"/>
      <c r="C53" s="38"/>
      <c r="D53" s="164"/>
      <c r="E53" s="169"/>
      <c r="F53" s="164"/>
      <c r="G53" s="45"/>
      <c r="H53" s="45"/>
      <c r="I53" s="46"/>
      <c r="J53" s="165"/>
      <c r="K53" s="48"/>
      <c r="L53" s="38"/>
      <c r="M53" s="38"/>
      <c r="N53" s="41"/>
      <c r="O53" s="38"/>
      <c r="P53" s="58"/>
      <c r="Q53" s="36"/>
      <c r="R53" s="36"/>
      <c r="S53" s="36"/>
      <c r="T53" s="36"/>
    </row>
    <row r="54" spans="1:20">
      <c r="A54" s="85">
        <v>50</v>
      </c>
      <c r="B54" s="75"/>
      <c r="C54" s="46"/>
      <c r="D54" s="164"/>
      <c r="E54" s="169"/>
      <c r="F54" s="164"/>
      <c r="G54" s="45"/>
      <c r="H54" s="45"/>
      <c r="I54" s="46"/>
      <c r="J54" s="81"/>
      <c r="K54" s="56"/>
      <c r="L54" s="38"/>
      <c r="M54" s="38"/>
      <c r="N54" s="41"/>
      <c r="O54" s="38"/>
      <c r="P54" s="58"/>
      <c r="Q54" s="36"/>
      <c r="R54" s="36"/>
      <c r="S54" s="36"/>
      <c r="T54" s="36"/>
    </row>
    <row r="55" spans="1:20">
      <c r="A55" s="85">
        <v>51</v>
      </c>
      <c r="B55" s="75"/>
      <c r="C55" s="38"/>
      <c r="D55" s="164"/>
      <c r="E55" s="46"/>
      <c r="F55" s="164"/>
      <c r="G55" s="45"/>
      <c r="H55" s="45"/>
      <c r="I55" s="46"/>
      <c r="J55" s="81"/>
      <c r="K55" s="48"/>
      <c r="L55" s="38"/>
      <c r="M55" s="38"/>
      <c r="N55" s="41"/>
      <c r="O55" s="38"/>
      <c r="P55" s="58"/>
      <c r="Q55" s="36"/>
      <c r="R55" s="36"/>
      <c r="S55" s="36"/>
      <c r="T55" s="36"/>
    </row>
    <row r="56" spans="1:20">
      <c r="A56" s="85">
        <v>52</v>
      </c>
      <c r="B56" s="75"/>
      <c r="C56" s="38"/>
      <c r="D56" s="164"/>
      <c r="E56" s="75"/>
      <c r="F56" s="164"/>
      <c r="G56" s="45"/>
      <c r="H56" s="45"/>
      <c r="I56" s="46"/>
      <c r="J56" s="81"/>
      <c r="K56" s="48"/>
      <c r="L56" s="38"/>
      <c r="M56" s="38"/>
      <c r="N56" s="41"/>
      <c r="O56" s="38"/>
      <c r="P56" s="58"/>
      <c r="Q56" s="36"/>
      <c r="R56" s="36"/>
      <c r="S56" s="36"/>
      <c r="T56" s="36"/>
    </row>
    <row r="57" spans="1:20">
      <c r="A57" s="85">
        <v>53</v>
      </c>
      <c r="B57" s="75"/>
      <c r="C57" s="38"/>
      <c r="D57" s="164"/>
      <c r="E57" s="75"/>
      <c r="F57" s="164"/>
      <c r="G57" s="45"/>
      <c r="H57" s="45"/>
      <c r="I57" s="46"/>
      <c r="J57" s="81"/>
      <c r="K57" s="48"/>
      <c r="L57" s="38"/>
      <c r="M57" s="38"/>
      <c r="N57" s="52"/>
      <c r="O57" s="38"/>
      <c r="P57" s="58"/>
      <c r="Q57" s="36"/>
      <c r="R57" s="36"/>
      <c r="S57" s="36"/>
      <c r="T57" s="36"/>
    </row>
    <row r="58" spans="1:20">
      <c r="A58" s="85">
        <v>54</v>
      </c>
      <c r="B58" s="75"/>
      <c r="C58" s="38"/>
      <c r="D58" s="164"/>
      <c r="E58" s="51"/>
      <c r="F58" s="164"/>
      <c r="G58" s="45"/>
      <c r="H58" s="45"/>
      <c r="I58" s="46"/>
      <c r="J58" s="81"/>
      <c r="K58" s="48"/>
      <c r="L58" s="38"/>
      <c r="M58" s="38"/>
      <c r="N58" s="41"/>
      <c r="O58" s="38"/>
      <c r="P58" s="58"/>
      <c r="Q58" s="36"/>
      <c r="R58" s="36"/>
      <c r="S58" s="36"/>
      <c r="T58" s="36"/>
    </row>
    <row r="59" spans="1:20">
      <c r="A59" s="85">
        <v>55</v>
      </c>
      <c r="B59" s="75"/>
      <c r="C59" s="38"/>
      <c r="D59" s="164"/>
      <c r="E59" s="75"/>
      <c r="F59" s="164"/>
      <c r="G59" s="45"/>
      <c r="H59" s="45"/>
      <c r="I59" s="46"/>
      <c r="J59" s="81"/>
      <c r="K59" s="48"/>
      <c r="L59" s="38"/>
      <c r="M59" s="38"/>
      <c r="N59" s="41"/>
      <c r="O59" s="38"/>
      <c r="P59" s="58"/>
      <c r="Q59" s="36"/>
      <c r="R59" s="36"/>
      <c r="S59" s="36"/>
      <c r="T59" s="36"/>
    </row>
    <row r="60" spans="1:20">
      <c r="A60" s="85">
        <v>56</v>
      </c>
      <c r="B60" s="75"/>
      <c r="C60" s="38"/>
      <c r="D60" s="164"/>
      <c r="E60" s="75"/>
      <c r="F60" s="164"/>
      <c r="G60" s="45"/>
      <c r="H60" s="45"/>
      <c r="I60" s="46"/>
      <c r="J60" s="81"/>
      <c r="K60" s="48"/>
      <c r="L60" s="38"/>
      <c r="M60" s="38"/>
      <c r="N60" s="41"/>
      <c r="O60" s="38"/>
      <c r="P60" s="58"/>
      <c r="Q60" s="36"/>
      <c r="R60" s="36"/>
      <c r="S60" s="36"/>
      <c r="T60" s="36"/>
    </row>
    <row r="61" spans="1:20">
      <c r="A61" s="85">
        <v>57</v>
      </c>
      <c r="B61" s="75"/>
      <c r="C61" s="38"/>
      <c r="D61" s="164"/>
      <c r="E61" s="75"/>
      <c r="F61" s="164"/>
      <c r="G61" s="45"/>
      <c r="H61" s="45"/>
      <c r="I61" s="46"/>
      <c r="J61" s="81"/>
      <c r="K61" s="48"/>
      <c r="L61" s="61"/>
      <c r="M61" s="61"/>
      <c r="N61" s="41"/>
      <c r="O61" s="38"/>
      <c r="P61" s="58"/>
      <c r="Q61" s="36"/>
      <c r="R61" s="36"/>
      <c r="S61" s="36"/>
      <c r="T61" s="36"/>
    </row>
    <row r="62" spans="1:20">
      <c r="A62" s="85">
        <v>58</v>
      </c>
      <c r="B62" s="75"/>
      <c r="C62" s="38"/>
      <c r="D62" s="164"/>
      <c r="E62" s="75"/>
      <c r="F62" s="164"/>
      <c r="G62" s="45"/>
      <c r="H62" s="45"/>
      <c r="I62" s="46"/>
      <c r="J62" s="81"/>
      <c r="K62" s="48"/>
      <c r="L62" s="61"/>
      <c r="M62" s="61"/>
      <c r="N62" s="41"/>
      <c r="O62" s="38"/>
      <c r="P62" s="58"/>
      <c r="Q62" s="36"/>
      <c r="R62" s="36"/>
      <c r="S62" s="36"/>
      <c r="T62" s="36"/>
    </row>
    <row r="63" spans="1:20">
      <c r="A63" s="85">
        <v>59</v>
      </c>
      <c r="B63" s="75"/>
      <c r="C63" s="38"/>
      <c r="D63" s="164"/>
      <c r="E63" s="51"/>
      <c r="F63" s="164"/>
      <c r="G63" s="45"/>
      <c r="H63" s="45"/>
      <c r="I63" s="46"/>
      <c r="J63" s="81"/>
      <c r="K63" s="48"/>
      <c r="L63" s="61"/>
      <c r="M63" s="61"/>
      <c r="N63" s="41"/>
      <c r="O63" s="38"/>
      <c r="P63" s="58"/>
      <c r="Q63" s="36"/>
      <c r="R63" s="36"/>
      <c r="S63" s="36"/>
      <c r="T63" s="36"/>
    </row>
    <row r="64" spans="1:20">
      <c r="A64" s="85">
        <v>60</v>
      </c>
      <c r="B64" s="75"/>
      <c r="C64" s="38"/>
      <c r="D64" s="164"/>
      <c r="E64" s="51"/>
      <c r="F64" s="164"/>
      <c r="G64" s="45"/>
      <c r="H64" s="45"/>
      <c r="I64" s="46"/>
      <c r="J64" s="81"/>
      <c r="K64" s="48"/>
      <c r="L64" s="61"/>
      <c r="M64" s="61"/>
      <c r="N64" s="41"/>
      <c r="O64" s="38"/>
      <c r="P64" s="58"/>
      <c r="Q64" s="36"/>
      <c r="R64" s="36"/>
      <c r="S64" s="36"/>
      <c r="T64" s="36"/>
    </row>
    <row r="65" spans="1:20">
      <c r="A65" s="85">
        <v>61</v>
      </c>
      <c r="B65" s="75"/>
      <c r="C65" s="38"/>
      <c r="D65" s="164"/>
      <c r="E65" s="170"/>
      <c r="F65" s="164"/>
      <c r="G65" s="46"/>
      <c r="H65" s="46"/>
      <c r="I65" s="46"/>
      <c r="J65" s="38"/>
      <c r="K65" s="48"/>
      <c r="L65" s="38"/>
      <c r="M65" s="38"/>
      <c r="N65" s="41"/>
      <c r="O65" s="38"/>
      <c r="P65" s="58"/>
      <c r="Q65" s="36"/>
      <c r="R65" s="36"/>
      <c r="S65" s="36"/>
      <c r="T65" s="36"/>
    </row>
    <row r="66" spans="1:20">
      <c r="A66" s="85">
        <v>62</v>
      </c>
      <c r="B66" s="75"/>
      <c r="C66" s="38"/>
      <c r="D66" s="164"/>
      <c r="E66" s="170"/>
      <c r="F66" s="164"/>
      <c r="G66" s="46"/>
      <c r="H66" s="46"/>
      <c r="I66" s="46"/>
      <c r="J66" s="81"/>
      <c r="K66" s="48"/>
      <c r="L66" s="38"/>
      <c r="M66" s="38"/>
      <c r="N66" s="41"/>
      <c r="O66" s="38"/>
      <c r="P66" s="58"/>
      <c r="Q66" s="36"/>
      <c r="R66" s="36"/>
      <c r="S66" s="36"/>
      <c r="T66" s="36"/>
    </row>
    <row r="67" spans="1:20">
      <c r="A67" s="85">
        <v>63</v>
      </c>
      <c r="B67" s="75"/>
      <c r="C67" s="38"/>
      <c r="D67" s="164"/>
      <c r="E67" s="169"/>
      <c r="F67" s="164"/>
      <c r="G67" s="45"/>
      <c r="H67" s="45"/>
      <c r="I67" s="46"/>
      <c r="J67" s="81"/>
      <c r="K67" s="48"/>
      <c r="L67" s="38"/>
      <c r="M67" s="38"/>
      <c r="N67" s="41"/>
      <c r="O67" s="38"/>
      <c r="P67" s="58"/>
      <c r="Q67" s="36"/>
      <c r="R67" s="36"/>
      <c r="S67" s="36"/>
      <c r="T67" s="36"/>
    </row>
    <row r="68" spans="1:20">
      <c r="A68" s="85">
        <v>64</v>
      </c>
      <c r="B68" s="75"/>
      <c r="C68" s="38"/>
      <c r="D68" s="164"/>
      <c r="E68" s="75"/>
      <c r="F68" s="164"/>
      <c r="G68" s="45"/>
      <c r="H68" s="45"/>
      <c r="I68" s="46"/>
      <c r="J68" s="81"/>
      <c r="K68" s="56"/>
      <c r="L68" s="38"/>
      <c r="M68" s="38"/>
      <c r="N68" s="41"/>
      <c r="O68" s="38"/>
      <c r="P68" s="58"/>
      <c r="Q68" s="36"/>
      <c r="R68" s="36"/>
      <c r="S68" s="36"/>
      <c r="T68" s="36"/>
    </row>
    <row r="69" spans="1:20">
      <c r="A69" s="85">
        <v>65</v>
      </c>
      <c r="B69" s="75"/>
      <c r="C69" s="38"/>
      <c r="D69" s="164"/>
      <c r="E69" s="169"/>
      <c r="F69" s="164"/>
      <c r="G69" s="46"/>
      <c r="H69" s="46"/>
      <c r="I69" s="46"/>
      <c r="J69" s="81"/>
      <c r="K69" s="48"/>
      <c r="L69" s="38"/>
      <c r="M69" s="38"/>
      <c r="N69" s="41"/>
      <c r="O69" s="38"/>
      <c r="P69" s="58"/>
      <c r="Q69" s="36"/>
      <c r="R69" s="36"/>
      <c r="S69" s="36"/>
      <c r="T69" s="36"/>
    </row>
    <row r="70" spans="1:20">
      <c r="A70" s="85">
        <v>66</v>
      </c>
      <c r="B70" s="75"/>
      <c r="C70" s="38"/>
      <c r="D70" s="164"/>
      <c r="E70" s="169"/>
      <c r="F70" s="164"/>
      <c r="G70" s="46"/>
      <c r="H70" s="46"/>
      <c r="I70" s="46"/>
      <c r="J70" s="81"/>
      <c r="K70" s="56"/>
      <c r="L70" s="38"/>
      <c r="M70" s="38"/>
      <c r="N70" s="41"/>
      <c r="O70" s="38"/>
      <c r="P70" s="58"/>
      <c r="Q70" s="36"/>
      <c r="R70" s="36"/>
      <c r="S70" s="36"/>
      <c r="T70" s="36"/>
    </row>
    <row r="71" spans="1:20">
      <c r="A71" s="85">
        <v>67</v>
      </c>
      <c r="B71" s="75"/>
      <c r="C71" s="38"/>
      <c r="D71" s="164"/>
      <c r="E71" s="75"/>
      <c r="F71" s="164"/>
      <c r="G71" s="45"/>
      <c r="H71" s="45"/>
      <c r="I71" s="46"/>
      <c r="J71" s="81"/>
      <c r="K71" s="56"/>
      <c r="L71" s="38"/>
      <c r="M71" s="38"/>
      <c r="N71" s="41"/>
      <c r="O71" s="38"/>
      <c r="P71" s="58"/>
      <c r="Q71" s="36"/>
      <c r="R71" s="36"/>
      <c r="S71" s="36"/>
      <c r="T71" s="36"/>
    </row>
    <row r="72" spans="1:20">
      <c r="A72" s="85">
        <v>68</v>
      </c>
      <c r="B72" s="75"/>
      <c r="C72" s="38"/>
      <c r="D72" s="164"/>
      <c r="E72" s="46"/>
      <c r="F72" s="164"/>
      <c r="G72" s="45"/>
      <c r="H72" s="45"/>
      <c r="I72" s="46"/>
      <c r="J72" s="81"/>
      <c r="K72" s="56"/>
      <c r="L72" s="38"/>
      <c r="M72" s="38"/>
      <c r="N72" s="41"/>
      <c r="O72" s="38"/>
      <c r="P72" s="58"/>
      <c r="Q72" s="36"/>
      <c r="R72" s="36"/>
      <c r="S72" s="36"/>
      <c r="T72" s="36"/>
    </row>
    <row r="73" spans="1:20">
      <c r="A73" s="85">
        <v>69</v>
      </c>
      <c r="B73" s="75"/>
      <c r="C73" s="38"/>
      <c r="D73" s="164"/>
      <c r="E73" s="169"/>
      <c r="F73" s="164"/>
      <c r="G73" s="45"/>
      <c r="H73" s="45"/>
      <c r="I73" s="46"/>
      <c r="J73" s="81"/>
      <c r="K73" s="56"/>
      <c r="L73" s="38"/>
      <c r="M73" s="38"/>
      <c r="N73" s="41"/>
      <c r="O73" s="38"/>
      <c r="P73" s="58"/>
      <c r="Q73" s="36"/>
      <c r="R73" s="36"/>
      <c r="S73" s="36"/>
      <c r="T73" s="36"/>
    </row>
    <row r="74" spans="1:20">
      <c r="A74" s="85">
        <v>70</v>
      </c>
      <c r="B74" s="75"/>
      <c r="C74" s="38"/>
      <c r="D74" s="164"/>
      <c r="E74" s="75"/>
      <c r="F74" s="164"/>
      <c r="G74" s="45"/>
      <c r="H74" s="45"/>
      <c r="I74" s="46"/>
      <c r="J74" s="81"/>
      <c r="K74" s="48"/>
      <c r="L74" s="164"/>
      <c r="M74" s="164"/>
      <c r="N74" s="36"/>
      <c r="O74" s="36"/>
      <c r="P74" s="58"/>
      <c r="Q74" s="36"/>
      <c r="R74" s="36"/>
      <c r="S74" s="36"/>
      <c r="T74" s="36"/>
    </row>
    <row r="75" spans="1:20">
      <c r="A75" s="85">
        <v>71</v>
      </c>
      <c r="B75" s="75"/>
      <c r="C75" s="38"/>
      <c r="D75" s="164"/>
      <c r="E75" s="75"/>
      <c r="F75" s="164"/>
      <c r="G75" s="45"/>
      <c r="H75" s="45"/>
      <c r="I75" s="46"/>
      <c r="J75" s="81"/>
      <c r="K75" s="48"/>
      <c r="L75" s="164"/>
      <c r="M75" s="164"/>
      <c r="N75" s="36"/>
      <c r="O75" s="36"/>
      <c r="P75" s="58"/>
      <c r="Q75" s="36"/>
      <c r="R75" s="36"/>
      <c r="S75" s="36"/>
      <c r="T75" s="36"/>
    </row>
    <row r="76" spans="1:20">
      <c r="A76" s="85">
        <v>72</v>
      </c>
      <c r="B76" s="75"/>
      <c r="C76" s="38"/>
      <c r="D76" s="164"/>
      <c r="E76" s="51"/>
      <c r="F76" s="164"/>
      <c r="G76" s="45"/>
      <c r="H76" s="45"/>
      <c r="I76" s="46"/>
      <c r="J76" s="81"/>
      <c r="K76" s="48"/>
      <c r="L76" s="164"/>
      <c r="M76" s="164"/>
      <c r="N76" s="36"/>
      <c r="O76" s="36"/>
      <c r="P76" s="58"/>
      <c r="Q76" s="36"/>
      <c r="R76" s="36"/>
      <c r="S76" s="36"/>
      <c r="T76" s="36"/>
    </row>
    <row r="77" spans="1:20">
      <c r="A77" s="85">
        <v>73</v>
      </c>
      <c r="B77" s="75"/>
      <c r="C77" s="38"/>
      <c r="D77" s="164"/>
      <c r="E77" s="51"/>
      <c r="F77" s="164"/>
      <c r="G77" s="45"/>
      <c r="H77" s="45"/>
      <c r="I77" s="46"/>
      <c r="J77" s="81"/>
      <c r="K77" s="48"/>
      <c r="L77" s="164"/>
      <c r="M77" s="164"/>
      <c r="N77" s="36"/>
      <c r="O77" s="36"/>
      <c r="P77" s="58"/>
      <c r="Q77" s="36"/>
      <c r="R77" s="36"/>
      <c r="S77" s="36"/>
      <c r="T77" s="36"/>
    </row>
    <row r="78" spans="1:20">
      <c r="A78" s="85">
        <v>74</v>
      </c>
      <c r="B78" s="75"/>
      <c r="C78" s="44"/>
      <c r="D78" s="36"/>
      <c r="E78" s="63"/>
      <c r="F78" s="36"/>
      <c r="G78" s="46"/>
      <c r="H78" s="46"/>
      <c r="I78" s="46"/>
      <c r="J78" s="41"/>
      <c r="K78" s="48"/>
      <c r="L78" s="36"/>
      <c r="M78" s="36"/>
      <c r="N78" s="36"/>
      <c r="O78" s="36"/>
      <c r="P78" s="58"/>
      <c r="Q78" s="36"/>
      <c r="R78" s="36"/>
      <c r="S78" s="36"/>
      <c r="T78" s="36"/>
    </row>
    <row r="79" spans="1:20">
      <c r="A79" s="85">
        <v>75</v>
      </c>
      <c r="B79" s="75"/>
      <c r="C79" s="44"/>
      <c r="D79" s="36"/>
      <c r="E79" s="63"/>
      <c r="F79" s="36"/>
      <c r="G79" s="46"/>
      <c r="H79" s="46"/>
      <c r="I79" s="46"/>
      <c r="J79" s="49"/>
      <c r="K79" s="48"/>
      <c r="L79" s="36"/>
      <c r="M79" s="36"/>
      <c r="N79" s="36"/>
      <c r="O79" s="36"/>
      <c r="P79" s="58"/>
      <c r="Q79" s="36"/>
      <c r="R79" s="36"/>
      <c r="S79" s="36"/>
      <c r="T79" s="36"/>
    </row>
    <row r="80" spans="1:20">
      <c r="A80" s="85">
        <v>76</v>
      </c>
      <c r="B80" s="75"/>
      <c r="C80" s="44"/>
      <c r="D80" s="36"/>
      <c r="E80" s="59"/>
      <c r="F80" s="36"/>
      <c r="G80" s="45"/>
      <c r="H80" s="45"/>
      <c r="I80" s="46"/>
      <c r="J80" s="49"/>
      <c r="K80" s="48"/>
      <c r="L80" s="36"/>
      <c r="M80" s="36"/>
      <c r="N80" s="36"/>
      <c r="O80" s="36"/>
      <c r="P80" s="58"/>
      <c r="Q80" s="36"/>
      <c r="R80" s="36"/>
      <c r="S80" s="36"/>
      <c r="T80" s="36"/>
    </row>
    <row r="81" spans="1:20">
      <c r="A81" s="85">
        <v>77</v>
      </c>
      <c r="B81" s="75"/>
      <c r="C81" s="44"/>
      <c r="D81" s="36"/>
      <c r="E81" s="60"/>
      <c r="F81" s="36"/>
      <c r="G81" s="45"/>
      <c r="H81" s="45"/>
      <c r="I81" s="46"/>
      <c r="J81" s="49"/>
      <c r="K81" s="56"/>
      <c r="L81" s="36"/>
      <c r="M81" s="36"/>
      <c r="N81" s="36"/>
      <c r="O81" s="36"/>
      <c r="P81" s="58"/>
      <c r="Q81" s="36"/>
      <c r="R81" s="36"/>
      <c r="S81" s="36"/>
      <c r="T81" s="36"/>
    </row>
    <row r="82" spans="1:20">
      <c r="A82" s="85">
        <v>78</v>
      </c>
      <c r="B82" s="75"/>
      <c r="C82" s="44"/>
      <c r="D82" s="36"/>
      <c r="E82" s="59"/>
      <c r="F82" s="36"/>
      <c r="G82" s="46"/>
      <c r="H82" s="46"/>
      <c r="I82" s="46"/>
      <c r="J82" s="49"/>
      <c r="K82" s="48"/>
      <c r="L82" s="36"/>
      <c r="M82" s="36"/>
      <c r="N82" s="36"/>
      <c r="O82" s="36"/>
      <c r="P82" s="58"/>
      <c r="Q82" s="36"/>
      <c r="R82" s="36"/>
      <c r="S82" s="36"/>
      <c r="T82" s="36"/>
    </row>
    <row r="83" spans="1:20">
      <c r="A83" s="85">
        <v>79</v>
      </c>
      <c r="B83" s="75"/>
      <c r="C83" s="44"/>
      <c r="D83" s="36"/>
      <c r="E83" s="59"/>
      <c r="F83" s="36"/>
      <c r="G83" s="46"/>
      <c r="H83" s="46"/>
      <c r="I83" s="46"/>
      <c r="J83" s="49"/>
      <c r="K83" s="56"/>
      <c r="L83" s="36"/>
      <c r="M83" s="36"/>
      <c r="N83" s="36"/>
      <c r="O83" s="36"/>
      <c r="P83" s="58"/>
      <c r="Q83" s="36"/>
      <c r="R83" s="36"/>
      <c r="S83" s="36"/>
      <c r="T83" s="36"/>
    </row>
    <row r="84" spans="1:20">
      <c r="A84" s="85">
        <v>80</v>
      </c>
      <c r="B84" s="75"/>
      <c r="C84" s="44"/>
      <c r="D84" s="36"/>
      <c r="E84" s="60"/>
      <c r="F84" s="36"/>
      <c r="G84" s="45"/>
      <c r="H84" s="45"/>
      <c r="I84" s="46"/>
      <c r="J84" s="49"/>
      <c r="K84" s="56"/>
      <c r="L84" s="36"/>
      <c r="M84" s="36"/>
      <c r="N84" s="36"/>
      <c r="O84" s="36"/>
      <c r="P84" s="58"/>
      <c r="Q84" s="36"/>
      <c r="R84" s="36"/>
      <c r="S84" s="36"/>
      <c r="T84" s="36"/>
    </row>
    <row r="85" spans="1:20">
      <c r="A85" s="85">
        <v>81</v>
      </c>
      <c r="B85" s="75"/>
      <c r="C85" s="44"/>
      <c r="D85" s="36"/>
      <c r="E85" s="54"/>
      <c r="F85" s="36"/>
      <c r="G85" s="45"/>
      <c r="H85" s="45"/>
      <c r="I85" s="46"/>
      <c r="J85" s="49"/>
      <c r="K85" s="56"/>
      <c r="L85" s="36"/>
      <c r="M85" s="36"/>
      <c r="N85" s="36"/>
      <c r="O85" s="36"/>
      <c r="P85" s="58"/>
      <c r="Q85" s="36"/>
      <c r="R85" s="36"/>
      <c r="S85" s="36"/>
      <c r="T85" s="36"/>
    </row>
    <row r="86" spans="1:20">
      <c r="A86" s="85">
        <v>82</v>
      </c>
      <c r="B86" s="75"/>
      <c r="C86" s="44"/>
      <c r="D86" s="36"/>
      <c r="E86" s="59"/>
      <c r="F86" s="36"/>
      <c r="G86" s="45"/>
      <c r="H86" s="45"/>
      <c r="I86" s="46"/>
      <c r="J86" s="49"/>
      <c r="K86" s="56"/>
      <c r="L86" s="36"/>
      <c r="M86" s="36"/>
      <c r="N86" s="36"/>
      <c r="O86" s="36"/>
      <c r="P86" s="58"/>
      <c r="Q86" s="36"/>
      <c r="R86" s="36"/>
      <c r="S86" s="36"/>
      <c r="T86" s="36"/>
    </row>
    <row r="87" spans="1:20">
      <c r="A87" s="85">
        <v>83</v>
      </c>
      <c r="B87" s="75"/>
      <c r="C87" s="50"/>
      <c r="D87" s="36"/>
      <c r="E87" s="80"/>
      <c r="F87" s="36"/>
      <c r="G87" s="46"/>
      <c r="H87" s="46"/>
      <c r="I87" s="46"/>
      <c r="J87" s="41"/>
      <c r="K87" s="81"/>
      <c r="L87" s="36"/>
      <c r="M87" s="36"/>
      <c r="N87" s="36"/>
      <c r="O87" s="36"/>
      <c r="P87" s="58"/>
      <c r="Q87" s="36"/>
      <c r="R87" s="36"/>
      <c r="S87" s="36"/>
      <c r="T87" s="36"/>
    </row>
    <row r="88" spans="1:20">
      <c r="A88" s="85">
        <v>84</v>
      </c>
      <c r="B88" s="75"/>
      <c r="C88" s="36"/>
      <c r="D88" s="36"/>
      <c r="E88" s="37"/>
      <c r="F88" s="36"/>
      <c r="G88" s="37"/>
      <c r="H88" s="37"/>
      <c r="I88" s="75">
        <f t="shared" ref="I88:I164" si="1">+G88+H88</f>
        <v>0</v>
      </c>
      <c r="J88" s="36"/>
      <c r="K88" s="36"/>
      <c r="L88" s="36"/>
      <c r="M88" s="36"/>
      <c r="N88" s="36"/>
      <c r="O88" s="36"/>
      <c r="P88" s="58"/>
      <c r="Q88" s="36"/>
      <c r="R88" s="36"/>
      <c r="S88" s="36"/>
      <c r="T88" s="36"/>
    </row>
    <row r="89" spans="1:20">
      <c r="A89" s="85">
        <v>85</v>
      </c>
      <c r="B89" s="75"/>
      <c r="C89" s="36"/>
      <c r="D89" s="36"/>
      <c r="E89" s="37"/>
      <c r="F89" s="36"/>
      <c r="G89" s="37"/>
      <c r="H89" s="37"/>
      <c r="I89" s="75">
        <f t="shared" si="1"/>
        <v>0</v>
      </c>
      <c r="J89" s="36"/>
      <c r="K89" s="36"/>
      <c r="L89" s="36"/>
      <c r="M89" s="36"/>
      <c r="N89" s="36"/>
      <c r="O89" s="36"/>
      <c r="P89" s="58"/>
      <c r="Q89" s="36"/>
      <c r="R89" s="36"/>
      <c r="S89" s="36"/>
      <c r="T89" s="36"/>
    </row>
    <row r="90" spans="1:20">
      <c r="A90" s="85">
        <v>86</v>
      </c>
      <c r="B90" s="75"/>
      <c r="C90" s="36"/>
      <c r="D90" s="36"/>
      <c r="E90" s="37"/>
      <c r="F90" s="36"/>
      <c r="G90" s="37"/>
      <c r="H90" s="37"/>
      <c r="I90" s="75">
        <f t="shared" si="1"/>
        <v>0</v>
      </c>
      <c r="J90" s="36"/>
      <c r="K90" s="36"/>
      <c r="L90" s="36"/>
      <c r="M90" s="36"/>
      <c r="N90" s="36"/>
      <c r="O90" s="36"/>
      <c r="P90" s="58"/>
      <c r="Q90" s="36"/>
      <c r="R90" s="36"/>
      <c r="S90" s="36"/>
      <c r="T90" s="36"/>
    </row>
    <row r="91" spans="1:20">
      <c r="A91" s="85">
        <v>87</v>
      </c>
      <c r="B91" s="75"/>
      <c r="C91" s="36"/>
      <c r="D91" s="36"/>
      <c r="E91" s="37"/>
      <c r="F91" s="36"/>
      <c r="G91" s="37"/>
      <c r="H91" s="37"/>
      <c r="I91" s="75">
        <f t="shared" si="1"/>
        <v>0</v>
      </c>
      <c r="J91" s="36"/>
      <c r="K91" s="36"/>
      <c r="L91" s="36"/>
      <c r="M91" s="36"/>
      <c r="N91" s="36"/>
      <c r="O91" s="36"/>
      <c r="P91" s="58"/>
      <c r="Q91" s="36"/>
      <c r="R91" s="36"/>
      <c r="S91" s="36"/>
      <c r="T91" s="36"/>
    </row>
    <row r="92" spans="1:20">
      <c r="A92" s="85">
        <v>88</v>
      </c>
      <c r="B92" s="75"/>
      <c r="C92" s="36"/>
      <c r="D92" s="36"/>
      <c r="E92" s="37"/>
      <c r="F92" s="36"/>
      <c r="G92" s="37"/>
      <c r="H92" s="37"/>
      <c r="I92" s="75">
        <f t="shared" si="1"/>
        <v>0</v>
      </c>
      <c r="J92" s="36"/>
      <c r="K92" s="36"/>
      <c r="L92" s="36"/>
      <c r="M92" s="36"/>
      <c r="N92" s="36"/>
      <c r="O92" s="36"/>
      <c r="P92" s="58"/>
      <c r="Q92" s="36"/>
      <c r="R92" s="36"/>
      <c r="S92" s="36"/>
      <c r="T92" s="36"/>
    </row>
    <row r="93" spans="1:20">
      <c r="A93" s="85">
        <v>89</v>
      </c>
      <c r="B93" s="75"/>
      <c r="C93" s="36"/>
      <c r="D93" s="36"/>
      <c r="E93" s="37"/>
      <c r="F93" s="36"/>
      <c r="G93" s="37"/>
      <c r="H93" s="37"/>
      <c r="I93" s="75">
        <f t="shared" si="1"/>
        <v>0</v>
      </c>
      <c r="J93" s="36"/>
      <c r="K93" s="36"/>
      <c r="L93" s="36"/>
      <c r="M93" s="36"/>
      <c r="N93" s="36"/>
      <c r="O93" s="36"/>
      <c r="P93" s="58"/>
      <c r="Q93" s="36"/>
      <c r="R93" s="36"/>
      <c r="S93" s="36"/>
      <c r="T93" s="36"/>
    </row>
    <row r="94" spans="1:20">
      <c r="A94" s="85">
        <v>90</v>
      </c>
      <c r="B94" s="75"/>
      <c r="C94" s="36"/>
      <c r="D94" s="36"/>
      <c r="E94" s="37"/>
      <c r="F94" s="36"/>
      <c r="G94" s="37"/>
      <c r="H94" s="37"/>
      <c r="I94" s="75">
        <f t="shared" si="1"/>
        <v>0</v>
      </c>
      <c r="J94" s="36"/>
      <c r="K94" s="36"/>
      <c r="L94" s="36"/>
      <c r="M94" s="36"/>
      <c r="N94" s="36"/>
      <c r="O94" s="36"/>
      <c r="P94" s="58"/>
      <c r="Q94" s="36"/>
      <c r="R94" s="36"/>
      <c r="S94" s="36"/>
      <c r="T94" s="36"/>
    </row>
    <row r="95" spans="1:20">
      <c r="A95" s="85">
        <v>91</v>
      </c>
      <c r="B95" s="75"/>
      <c r="C95" s="36"/>
      <c r="D95" s="36"/>
      <c r="E95" s="37"/>
      <c r="F95" s="36"/>
      <c r="G95" s="37"/>
      <c r="H95" s="37"/>
      <c r="I95" s="75">
        <f t="shared" si="1"/>
        <v>0</v>
      </c>
      <c r="J95" s="36"/>
      <c r="K95" s="36"/>
      <c r="L95" s="36"/>
      <c r="M95" s="36"/>
      <c r="N95" s="36"/>
      <c r="O95" s="36"/>
      <c r="P95" s="58"/>
      <c r="Q95" s="36"/>
      <c r="R95" s="36"/>
      <c r="S95" s="36"/>
      <c r="T95" s="36"/>
    </row>
    <row r="96" spans="1:20">
      <c r="A96" s="85">
        <v>92</v>
      </c>
      <c r="B96" s="75"/>
      <c r="C96" s="36"/>
      <c r="D96" s="36"/>
      <c r="E96" s="37"/>
      <c r="F96" s="36"/>
      <c r="G96" s="37"/>
      <c r="H96" s="37"/>
      <c r="I96" s="75">
        <f t="shared" si="1"/>
        <v>0</v>
      </c>
      <c r="J96" s="36"/>
      <c r="K96" s="36"/>
      <c r="L96" s="36"/>
      <c r="M96" s="36"/>
      <c r="N96" s="36"/>
      <c r="O96" s="36"/>
      <c r="P96" s="58"/>
      <c r="Q96" s="36"/>
      <c r="R96" s="36"/>
      <c r="S96" s="36"/>
      <c r="T96" s="36"/>
    </row>
    <row r="97" spans="1:20">
      <c r="A97" s="85">
        <v>93</v>
      </c>
      <c r="B97" s="75"/>
      <c r="C97" s="36"/>
      <c r="D97" s="36"/>
      <c r="E97" s="37"/>
      <c r="F97" s="36"/>
      <c r="G97" s="37"/>
      <c r="H97" s="37"/>
      <c r="I97" s="75">
        <f t="shared" si="1"/>
        <v>0</v>
      </c>
      <c r="J97" s="36"/>
      <c r="K97" s="36"/>
      <c r="L97" s="36"/>
      <c r="M97" s="36"/>
      <c r="N97" s="36"/>
      <c r="O97" s="36"/>
      <c r="P97" s="58"/>
      <c r="Q97" s="36"/>
      <c r="R97" s="36"/>
      <c r="S97" s="36"/>
      <c r="T97" s="36"/>
    </row>
    <row r="98" spans="1:20">
      <c r="A98" s="85">
        <v>94</v>
      </c>
      <c r="B98" s="75"/>
      <c r="C98" s="36"/>
      <c r="D98" s="36"/>
      <c r="E98" s="37"/>
      <c r="F98" s="36"/>
      <c r="G98" s="37"/>
      <c r="H98" s="37"/>
      <c r="I98" s="75">
        <f t="shared" si="1"/>
        <v>0</v>
      </c>
      <c r="J98" s="36"/>
      <c r="K98" s="36"/>
      <c r="L98" s="36"/>
      <c r="M98" s="36"/>
      <c r="N98" s="36"/>
      <c r="O98" s="36"/>
      <c r="P98" s="58"/>
      <c r="Q98" s="36"/>
      <c r="R98" s="36"/>
      <c r="S98" s="36"/>
      <c r="T98" s="36"/>
    </row>
    <row r="99" spans="1:20">
      <c r="A99" s="85">
        <v>95</v>
      </c>
      <c r="B99" s="75"/>
      <c r="C99" s="36"/>
      <c r="D99" s="36"/>
      <c r="E99" s="37"/>
      <c r="F99" s="36"/>
      <c r="G99" s="37"/>
      <c r="H99" s="37"/>
      <c r="I99" s="75">
        <f t="shared" si="1"/>
        <v>0</v>
      </c>
      <c r="J99" s="36"/>
      <c r="K99" s="36"/>
      <c r="L99" s="36"/>
      <c r="M99" s="36"/>
      <c r="N99" s="36"/>
      <c r="O99" s="36"/>
      <c r="P99" s="58"/>
      <c r="Q99" s="36"/>
      <c r="R99" s="36"/>
      <c r="S99" s="36"/>
      <c r="T99" s="36"/>
    </row>
    <row r="100" spans="1:20">
      <c r="A100" s="85">
        <v>96</v>
      </c>
      <c r="B100" s="75"/>
      <c r="C100" s="36"/>
      <c r="D100" s="36"/>
      <c r="E100" s="37"/>
      <c r="F100" s="36"/>
      <c r="G100" s="37"/>
      <c r="H100" s="37"/>
      <c r="I100" s="75">
        <f t="shared" si="1"/>
        <v>0</v>
      </c>
      <c r="J100" s="36"/>
      <c r="K100" s="36"/>
      <c r="L100" s="36"/>
      <c r="M100" s="36"/>
      <c r="N100" s="36"/>
      <c r="O100" s="36"/>
      <c r="P100" s="58"/>
      <c r="Q100" s="36"/>
      <c r="R100" s="36"/>
      <c r="S100" s="36"/>
      <c r="T100" s="36"/>
    </row>
    <row r="101" spans="1:20">
      <c r="A101" s="85">
        <v>97</v>
      </c>
      <c r="B101" s="75"/>
      <c r="C101" s="36"/>
      <c r="D101" s="36"/>
      <c r="E101" s="37"/>
      <c r="F101" s="36"/>
      <c r="G101" s="37"/>
      <c r="H101" s="37"/>
      <c r="I101" s="75">
        <f t="shared" si="1"/>
        <v>0</v>
      </c>
      <c r="J101" s="36"/>
      <c r="K101" s="36"/>
      <c r="L101" s="36"/>
      <c r="M101" s="36"/>
      <c r="N101" s="36"/>
      <c r="O101" s="36"/>
      <c r="P101" s="58"/>
      <c r="Q101" s="36"/>
      <c r="R101" s="36"/>
      <c r="S101" s="36"/>
      <c r="T101" s="36"/>
    </row>
    <row r="102" spans="1:20">
      <c r="A102" s="85">
        <v>98</v>
      </c>
      <c r="B102" s="75"/>
      <c r="C102" s="36"/>
      <c r="D102" s="36"/>
      <c r="E102" s="37"/>
      <c r="F102" s="36"/>
      <c r="G102" s="37"/>
      <c r="H102" s="37"/>
      <c r="I102" s="75">
        <f t="shared" si="1"/>
        <v>0</v>
      </c>
      <c r="J102" s="36"/>
      <c r="K102" s="36"/>
      <c r="L102" s="36"/>
      <c r="M102" s="36"/>
      <c r="N102" s="36"/>
      <c r="O102" s="36"/>
      <c r="P102" s="58"/>
      <c r="Q102" s="36"/>
      <c r="R102" s="36"/>
      <c r="S102" s="36"/>
      <c r="T102" s="36"/>
    </row>
    <row r="103" spans="1:20">
      <c r="A103" s="85">
        <v>99</v>
      </c>
      <c r="B103" s="75"/>
      <c r="C103" s="36"/>
      <c r="D103" s="36"/>
      <c r="E103" s="37"/>
      <c r="F103" s="36"/>
      <c r="G103" s="37"/>
      <c r="H103" s="37"/>
      <c r="I103" s="75">
        <f t="shared" si="1"/>
        <v>0</v>
      </c>
      <c r="J103" s="36"/>
      <c r="K103" s="36"/>
      <c r="L103" s="36"/>
      <c r="M103" s="36"/>
      <c r="N103" s="36"/>
      <c r="O103" s="36"/>
      <c r="P103" s="58"/>
      <c r="Q103" s="36"/>
      <c r="R103" s="36"/>
      <c r="S103" s="36"/>
      <c r="T103" s="36"/>
    </row>
    <row r="104" spans="1:20">
      <c r="A104" s="85">
        <v>100</v>
      </c>
      <c r="B104" s="75"/>
      <c r="C104" s="36"/>
      <c r="D104" s="36"/>
      <c r="E104" s="37"/>
      <c r="F104" s="36"/>
      <c r="G104" s="37"/>
      <c r="H104" s="37"/>
      <c r="I104" s="75">
        <f t="shared" si="1"/>
        <v>0</v>
      </c>
      <c r="J104" s="36"/>
      <c r="K104" s="36"/>
      <c r="L104" s="36"/>
      <c r="M104" s="36"/>
      <c r="N104" s="36"/>
      <c r="O104" s="36"/>
      <c r="P104" s="58"/>
      <c r="Q104" s="36"/>
      <c r="R104" s="36"/>
      <c r="S104" s="36"/>
      <c r="T104" s="36"/>
    </row>
    <row r="105" spans="1:20">
      <c r="A105" s="85">
        <v>101</v>
      </c>
      <c r="B105" s="75"/>
      <c r="C105" s="36"/>
      <c r="D105" s="36"/>
      <c r="E105" s="37"/>
      <c r="F105" s="36"/>
      <c r="G105" s="37"/>
      <c r="H105" s="37"/>
      <c r="I105" s="75">
        <f t="shared" si="1"/>
        <v>0</v>
      </c>
      <c r="J105" s="36"/>
      <c r="K105" s="36"/>
      <c r="L105" s="36"/>
      <c r="M105" s="36"/>
      <c r="N105" s="36"/>
      <c r="O105" s="36"/>
      <c r="P105" s="58"/>
      <c r="Q105" s="36"/>
      <c r="R105" s="36"/>
      <c r="S105" s="36"/>
      <c r="T105" s="36"/>
    </row>
    <row r="106" spans="1:20">
      <c r="A106" s="85">
        <v>102</v>
      </c>
      <c r="B106" s="75"/>
      <c r="C106" s="36"/>
      <c r="D106" s="36"/>
      <c r="E106" s="37"/>
      <c r="F106" s="36"/>
      <c r="G106" s="37"/>
      <c r="H106" s="37"/>
      <c r="I106" s="75">
        <f t="shared" si="1"/>
        <v>0</v>
      </c>
      <c r="J106" s="36"/>
      <c r="K106" s="36"/>
      <c r="L106" s="36"/>
      <c r="M106" s="36"/>
      <c r="N106" s="36"/>
      <c r="O106" s="36"/>
      <c r="P106" s="58"/>
      <c r="Q106" s="36"/>
      <c r="R106" s="36"/>
      <c r="S106" s="36"/>
      <c r="T106" s="36"/>
    </row>
    <row r="107" spans="1:20">
      <c r="A107" s="85">
        <v>103</v>
      </c>
      <c r="B107" s="75"/>
      <c r="C107" s="36"/>
      <c r="D107" s="36"/>
      <c r="E107" s="37"/>
      <c r="F107" s="36"/>
      <c r="G107" s="37"/>
      <c r="H107" s="37"/>
      <c r="I107" s="75">
        <f t="shared" si="1"/>
        <v>0</v>
      </c>
      <c r="J107" s="36"/>
      <c r="K107" s="36"/>
      <c r="L107" s="36"/>
      <c r="M107" s="36"/>
      <c r="N107" s="36"/>
      <c r="O107" s="36"/>
      <c r="P107" s="58"/>
      <c r="Q107" s="36"/>
      <c r="R107" s="36"/>
      <c r="S107" s="36"/>
      <c r="T107" s="36"/>
    </row>
    <row r="108" spans="1:20">
      <c r="A108" s="85">
        <v>104</v>
      </c>
      <c r="B108" s="75"/>
      <c r="C108" s="36"/>
      <c r="D108" s="36"/>
      <c r="E108" s="37"/>
      <c r="F108" s="36"/>
      <c r="G108" s="37"/>
      <c r="H108" s="37"/>
      <c r="I108" s="75">
        <f t="shared" si="1"/>
        <v>0</v>
      </c>
      <c r="J108" s="36"/>
      <c r="K108" s="36"/>
      <c r="L108" s="36"/>
      <c r="M108" s="36"/>
      <c r="N108" s="36"/>
      <c r="O108" s="36"/>
      <c r="P108" s="58"/>
      <c r="Q108" s="36"/>
      <c r="R108" s="36"/>
      <c r="S108" s="36"/>
      <c r="T108" s="36"/>
    </row>
    <row r="109" spans="1:20">
      <c r="A109" s="85">
        <v>105</v>
      </c>
      <c r="B109" s="75"/>
      <c r="C109" s="36"/>
      <c r="D109" s="36"/>
      <c r="E109" s="37"/>
      <c r="F109" s="36"/>
      <c r="G109" s="37"/>
      <c r="H109" s="37"/>
      <c r="I109" s="75">
        <f t="shared" si="1"/>
        <v>0</v>
      </c>
      <c r="J109" s="36"/>
      <c r="K109" s="36"/>
      <c r="L109" s="36"/>
      <c r="M109" s="36"/>
      <c r="N109" s="36"/>
      <c r="O109" s="36"/>
      <c r="P109" s="58"/>
      <c r="Q109" s="36"/>
      <c r="R109" s="36"/>
      <c r="S109" s="36"/>
      <c r="T109" s="36"/>
    </row>
    <row r="110" spans="1:20">
      <c r="A110" s="85">
        <v>106</v>
      </c>
      <c r="B110" s="75"/>
      <c r="C110" s="36"/>
      <c r="D110" s="36"/>
      <c r="E110" s="37"/>
      <c r="F110" s="36"/>
      <c r="G110" s="37"/>
      <c r="H110" s="37"/>
      <c r="I110" s="75">
        <f t="shared" si="1"/>
        <v>0</v>
      </c>
      <c r="J110" s="36"/>
      <c r="K110" s="36"/>
      <c r="L110" s="36"/>
      <c r="M110" s="36"/>
      <c r="N110" s="36"/>
      <c r="O110" s="36"/>
      <c r="P110" s="58"/>
      <c r="Q110" s="36"/>
      <c r="R110" s="36"/>
      <c r="S110" s="36"/>
      <c r="T110" s="36"/>
    </row>
    <row r="111" spans="1:20">
      <c r="A111" s="85">
        <v>107</v>
      </c>
      <c r="B111" s="75"/>
      <c r="C111" s="36"/>
      <c r="D111" s="36"/>
      <c r="E111" s="37"/>
      <c r="F111" s="36"/>
      <c r="G111" s="37"/>
      <c r="H111" s="37"/>
      <c r="I111" s="75">
        <f t="shared" si="1"/>
        <v>0</v>
      </c>
      <c r="J111" s="36"/>
      <c r="K111" s="36"/>
      <c r="L111" s="36"/>
      <c r="M111" s="36"/>
      <c r="N111" s="36"/>
      <c r="O111" s="36"/>
      <c r="P111" s="58"/>
      <c r="Q111" s="36"/>
      <c r="R111" s="36"/>
      <c r="S111" s="36"/>
      <c r="T111" s="36"/>
    </row>
    <row r="112" spans="1:20">
      <c r="A112" s="85">
        <v>108</v>
      </c>
      <c r="B112" s="75"/>
      <c r="C112" s="36"/>
      <c r="D112" s="36"/>
      <c r="E112" s="37"/>
      <c r="F112" s="36"/>
      <c r="G112" s="37"/>
      <c r="H112" s="37"/>
      <c r="I112" s="75">
        <f t="shared" si="1"/>
        <v>0</v>
      </c>
      <c r="J112" s="36"/>
      <c r="K112" s="36"/>
      <c r="L112" s="36"/>
      <c r="M112" s="36"/>
      <c r="N112" s="36"/>
      <c r="O112" s="36"/>
      <c r="P112" s="58"/>
      <c r="Q112" s="36"/>
      <c r="R112" s="36"/>
      <c r="S112" s="36"/>
      <c r="T112" s="36"/>
    </row>
    <row r="113" spans="1:20">
      <c r="A113" s="85">
        <v>109</v>
      </c>
      <c r="B113" s="75"/>
      <c r="C113" s="36"/>
      <c r="D113" s="36"/>
      <c r="E113" s="37"/>
      <c r="F113" s="36"/>
      <c r="G113" s="37"/>
      <c r="H113" s="37"/>
      <c r="I113" s="75">
        <f t="shared" si="1"/>
        <v>0</v>
      </c>
      <c r="J113" s="36"/>
      <c r="K113" s="36"/>
      <c r="L113" s="36"/>
      <c r="M113" s="36"/>
      <c r="N113" s="36"/>
      <c r="O113" s="36"/>
      <c r="P113" s="58"/>
      <c r="Q113" s="36"/>
      <c r="R113" s="36"/>
      <c r="S113" s="36"/>
      <c r="T113" s="36"/>
    </row>
    <row r="114" spans="1:20">
      <c r="A114" s="85">
        <v>110</v>
      </c>
      <c r="B114" s="75"/>
      <c r="C114" s="36"/>
      <c r="D114" s="36"/>
      <c r="E114" s="37"/>
      <c r="F114" s="36"/>
      <c r="G114" s="37"/>
      <c r="H114" s="37"/>
      <c r="I114" s="75">
        <f t="shared" si="1"/>
        <v>0</v>
      </c>
      <c r="J114" s="36"/>
      <c r="K114" s="36"/>
      <c r="L114" s="36"/>
      <c r="M114" s="36"/>
      <c r="N114" s="36"/>
      <c r="O114" s="36"/>
      <c r="P114" s="58"/>
      <c r="Q114" s="36"/>
      <c r="R114" s="36"/>
      <c r="S114" s="36"/>
      <c r="T114" s="36"/>
    </row>
    <row r="115" spans="1:20">
      <c r="A115" s="85">
        <v>111</v>
      </c>
      <c r="B115" s="75"/>
      <c r="C115" s="36"/>
      <c r="D115" s="36"/>
      <c r="E115" s="37"/>
      <c r="F115" s="36"/>
      <c r="G115" s="37"/>
      <c r="H115" s="37"/>
      <c r="I115" s="75">
        <f t="shared" si="1"/>
        <v>0</v>
      </c>
      <c r="J115" s="36"/>
      <c r="K115" s="36"/>
      <c r="L115" s="36"/>
      <c r="M115" s="36"/>
      <c r="N115" s="36"/>
      <c r="O115" s="36"/>
      <c r="P115" s="58"/>
      <c r="Q115" s="36"/>
      <c r="R115" s="36"/>
      <c r="S115" s="36"/>
      <c r="T115" s="36"/>
    </row>
    <row r="116" spans="1:20">
      <c r="A116" s="85">
        <v>112</v>
      </c>
      <c r="B116" s="75"/>
      <c r="C116" s="36"/>
      <c r="D116" s="36"/>
      <c r="E116" s="37"/>
      <c r="F116" s="36"/>
      <c r="G116" s="37"/>
      <c r="H116" s="37"/>
      <c r="I116" s="75">
        <f t="shared" si="1"/>
        <v>0</v>
      </c>
      <c r="J116" s="36"/>
      <c r="K116" s="36"/>
      <c r="L116" s="36"/>
      <c r="M116" s="36"/>
      <c r="N116" s="36"/>
      <c r="O116" s="36"/>
      <c r="P116" s="58"/>
      <c r="Q116" s="36"/>
      <c r="R116" s="36"/>
      <c r="S116" s="36"/>
      <c r="T116" s="36"/>
    </row>
    <row r="117" spans="1:20">
      <c r="A117" s="85">
        <v>113</v>
      </c>
      <c r="B117" s="75"/>
      <c r="C117" s="36"/>
      <c r="D117" s="36"/>
      <c r="E117" s="37"/>
      <c r="F117" s="36"/>
      <c r="G117" s="37"/>
      <c r="H117" s="37"/>
      <c r="I117" s="75">
        <f t="shared" si="1"/>
        <v>0</v>
      </c>
      <c r="J117" s="36"/>
      <c r="K117" s="36"/>
      <c r="L117" s="36"/>
      <c r="M117" s="36"/>
      <c r="N117" s="36"/>
      <c r="O117" s="36"/>
      <c r="P117" s="58"/>
      <c r="Q117" s="36"/>
      <c r="R117" s="36"/>
      <c r="S117" s="36"/>
      <c r="T117" s="36"/>
    </row>
    <row r="118" spans="1:20">
      <c r="A118" s="85">
        <v>114</v>
      </c>
      <c r="B118" s="75"/>
      <c r="C118" s="36"/>
      <c r="D118" s="36"/>
      <c r="E118" s="37"/>
      <c r="F118" s="36"/>
      <c r="G118" s="37"/>
      <c r="H118" s="37"/>
      <c r="I118" s="75">
        <f t="shared" si="1"/>
        <v>0</v>
      </c>
      <c r="J118" s="36"/>
      <c r="K118" s="36"/>
      <c r="L118" s="36"/>
      <c r="M118" s="36"/>
      <c r="N118" s="36"/>
      <c r="O118" s="36"/>
      <c r="P118" s="58"/>
      <c r="Q118" s="36"/>
      <c r="R118" s="36"/>
      <c r="S118" s="36"/>
      <c r="T118" s="36"/>
    </row>
    <row r="119" spans="1:20">
      <c r="A119" s="85">
        <v>115</v>
      </c>
      <c r="B119" s="75"/>
      <c r="C119" s="36"/>
      <c r="D119" s="36"/>
      <c r="E119" s="37"/>
      <c r="F119" s="36"/>
      <c r="G119" s="37"/>
      <c r="H119" s="37"/>
      <c r="I119" s="75">
        <f t="shared" si="1"/>
        <v>0</v>
      </c>
      <c r="J119" s="36"/>
      <c r="K119" s="36"/>
      <c r="L119" s="36"/>
      <c r="M119" s="36"/>
      <c r="N119" s="36"/>
      <c r="O119" s="36"/>
      <c r="P119" s="58"/>
      <c r="Q119" s="36"/>
      <c r="R119" s="36"/>
      <c r="S119" s="36"/>
      <c r="T119" s="36"/>
    </row>
    <row r="120" spans="1:20">
      <c r="A120" s="85">
        <v>116</v>
      </c>
      <c r="B120" s="75"/>
      <c r="C120" s="36"/>
      <c r="D120" s="36"/>
      <c r="E120" s="37"/>
      <c r="F120" s="36"/>
      <c r="G120" s="37"/>
      <c r="H120" s="37"/>
      <c r="I120" s="75">
        <f t="shared" si="1"/>
        <v>0</v>
      </c>
      <c r="J120" s="36"/>
      <c r="K120" s="36"/>
      <c r="L120" s="36"/>
      <c r="M120" s="36"/>
      <c r="N120" s="36"/>
      <c r="O120" s="36"/>
      <c r="P120" s="58"/>
      <c r="Q120" s="36"/>
      <c r="R120" s="36"/>
      <c r="S120" s="36"/>
      <c r="T120" s="36"/>
    </row>
    <row r="121" spans="1:20">
      <c r="A121" s="85">
        <v>117</v>
      </c>
      <c r="B121" s="75"/>
      <c r="C121" s="36"/>
      <c r="D121" s="36"/>
      <c r="E121" s="37"/>
      <c r="F121" s="36"/>
      <c r="G121" s="37"/>
      <c r="H121" s="37"/>
      <c r="I121" s="75">
        <f t="shared" si="1"/>
        <v>0</v>
      </c>
      <c r="J121" s="36"/>
      <c r="K121" s="36"/>
      <c r="L121" s="36"/>
      <c r="M121" s="36"/>
      <c r="N121" s="36"/>
      <c r="O121" s="36"/>
      <c r="P121" s="58"/>
      <c r="Q121" s="36"/>
      <c r="R121" s="36"/>
      <c r="S121" s="36"/>
      <c r="T121" s="36"/>
    </row>
    <row r="122" spans="1:20">
      <c r="A122" s="85">
        <v>118</v>
      </c>
      <c r="B122" s="75"/>
      <c r="C122" s="36"/>
      <c r="D122" s="36"/>
      <c r="E122" s="37"/>
      <c r="F122" s="36"/>
      <c r="G122" s="37"/>
      <c r="H122" s="37"/>
      <c r="I122" s="75">
        <f t="shared" si="1"/>
        <v>0</v>
      </c>
      <c r="J122" s="36"/>
      <c r="K122" s="36"/>
      <c r="L122" s="36"/>
      <c r="M122" s="36"/>
      <c r="N122" s="36"/>
      <c r="O122" s="36"/>
      <c r="P122" s="58"/>
      <c r="Q122" s="36"/>
      <c r="R122" s="36"/>
      <c r="S122" s="36"/>
      <c r="T122" s="36"/>
    </row>
    <row r="123" spans="1:20">
      <c r="A123" s="85">
        <v>119</v>
      </c>
      <c r="B123" s="75"/>
      <c r="C123" s="36"/>
      <c r="D123" s="36"/>
      <c r="E123" s="37"/>
      <c r="F123" s="36"/>
      <c r="G123" s="37"/>
      <c r="H123" s="37"/>
      <c r="I123" s="75">
        <f t="shared" si="1"/>
        <v>0</v>
      </c>
      <c r="J123" s="36"/>
      <c r="K123" s="36"/>
      <c r="L123" s="36"/>
      <c r="M123" s="36"/>
      <c r="N123" s="36"/>
      <c r="O123" s="36"/>
      <c r="P123" s="58"/>
      <c r="Q123" s="36"/>
      <c r="R123" s="36"/>
      <c r="S123" s="36"/>
      <c r="T123" s="36"/>
    </row>
    <row r="124" spans="1:20">
      <c r="A124" s="85">
        <v>120</v>
      </c>
      <c r="B124" s="75"/>
      <c r="C124" s="36"/>
      <c r="D124" s="36"/>
      <c r="E124" s="37"/>
      <c r="F124" s="36"/>
      <c r="G124" s="37"/>
      <c r="H124" s="37"/>
      <c r="I124" s="75">
        <f t="shared" si="1"/>
        <v>0</v>
      </c>
      <c r="J124" s="36"/>
      <c r="K124" s="36"/>
      <c r="L124" s="36"/>
      <c r="M124" s="36"/>
      <c r="N124" s="36"/>
      <c r="O124" s="36"/>
      <c r="P124" s="58"/>
      <c r="Q124" s="36"/>
      <c r="R124" s="36"/>
      <c r="S124" s="36"/>
      <c r="T124" s="36"/>
    </row>
    <row r="125" spans="1:20">
      <c r="A125" s="85">
        <v>121</v>
      </c>
      <c r="B125" s="75"/>
      <c r="C125" s="36"/>
      <c r="D125" s="36"/>
      <c r="E125" s="37"/>
      <c r="F125" s="36"/>
      <c r="G125" s="37"/>
      <c r="H125" s="37"/>
      <c r="I125" s="75">
        <f t="shared" si="1"/>
        <v>0</v>
      </c>
      <c r="J125" s="36"/>
      <c r="K125" s="36"/>
      <c r="L125" s="36"/>
      <c r="M125" s="36"/>
      <c r="N125" s="36"/>
      <c r="O125" s="36"/>
      <c r="P125" s="58"/>
      <c r="Q125" s="36"/>
      <c r="R125" s="36"/>
      <c r="S125" s="36"/>
      <c r="T125" s="36"/>
    </row>
    <row r="126" spans="1:20">
      <c r="A126" s="85">
        <v>122</v>
      </c>
      <c r="B126" s="75"/>
      <c r="C126" s="36"/>
      <c r="D126" s="36"/>
      <c r="E126" s="37"/>
      <c r="F126" s="36"/>
      <c r="G126" s="37"/>
      <c r="H126" s="37"/>
      <c r="I126" s="75">
        <f t="shared" si="1"/>
        <v>0</v>
      </c>
      <c r="J126" s="36"/>
      <c r="K126" s="36"/>
      <c r="L126" s="36"/>
      <c r="M126" s="36"/>
      <c r="N126" s="36"/>
      <c r="O126" s="36"/>
      <c r="P126" s="58"/>
      <c r="Q126" s="36"/>
      <c r="R126" s="36"/>
      <c r="S126" s="36"/>
      <c r="T126" s="36"/>
    </row>
    <row r="127" spans="1:20">
      <c r="A127" s="85">
        <v>123</v>
      </c>
      <c r="B127" s="75"/>
      <c r="C127" s="36"/>
      <c r="D127" s="36"/>
      <c r="E127" s="37"/>
      <c r="F127" s="36"/>
      <c r="G127" s="37"/>
      <c r="H127" s="37"/>
      <c r="I127" s="75">
        <f t="shared" si="1"/>
        <v>0</v>
      </c>
      <c r="J127" s="36"/>
      <c r="K127" s="36"/>
      <c r="L127" s="36"/>
      <c r="M127" s="36"/>
      <c r="N127" s="36"/>
      <c r="O127" s="36"/>
      <c r="P127" s="58"/>
      <c r="Q127" s="36"/>
      <c r="R127" s="36"/>
      <c r="S127" s="36"/>
      <c r="T127" s="36"/>
    </row>
    <row r="128" spans="1:20">
      <c r="A128" s="85">
        <v>124</v>
      </c>
      <c r="B128" s="75"/>
      <c r="C128" s="36"/>
      <c r="D128" s="36"/>
      <c r="E128" s="37"/>
      <c r="F128" s="36"/>
      <c r="G128" s="37"/>
      <c r="H128" s="37"/>
      <c r="I128" s="75">
        <f t="shared" si="1"/>
        <v>0</v>
      </c>
      <c r="J128" s="36"/>
      <c r="K128" s="36"/>
      <c r="L128" s="36"/>
      <c r="M128" s="36"/>
      <c r="N128" s="36"/>
      <c r="O128" s="36"/>
      <c r="P128" s="58"/>
      <c r="Q128" s="36"/>
      <c r="R128" s="36"/>
      <c r="S128" s="36"/>
      <c r="T128" s="36"/>
    </row>
    <row r="129" spans="1:20">
      <c r="A129" s="85">
        <v>125</v>
      </c>
      <c r="B129" s="75"/>
      <c r="C129" s="36"/>
      <c r="D129" s="36"/>
      <c r="E129" s="37"/>
      <c r="F129" s="36"/>
      <c r="G129" s="37"/>
      <c r="H129" s="37"/>
      <c r="I129" s="75">
        <f t="shared" si="1"/>
        <v>0</v>
      </c>
      <c r="J129" s="36"/>
      <c r="K129" s="36"/>
      <c r="L129" s="36"/>
      <c r="M129" s="36"/>
      <c r="N129" s="36"/>
      <c r="O129" s="36"/>
      <c r="P129" s="58"/>
      <c r="Q129" s="36"/>
      <c r="R129" s="36"/>
      <c r="S129" s="36"/>
      <c r="T129" s="36"/>
    </row>
    <row r="130" spans="1:20">
      <c r="A130" s="85">
        <v>126</v>
      </c>
      <c r="B130" s="75"/>
      <c r="C130" s="36"/>
      <c r="D130" s="36"/>
      <c r="E130" s="37"/>
      <c r="F130" s="36"/>
      <c r="G130" s="37"/>
      <c r="H130" s="37"/>
      <c r="I130" s="75">
        <f t="shared" si="1"/>
        <v>0</v>
      </c>
      <c r="J130" s="36"/>
      <c r="K130" s="36"/>
      <c r="L130" s="36"/>
      <c r="M130" s="36"/>
      <c r="N130" s="36"/>
      <c r="O130" s="36"/>
      <c r="P130" s="58"/>
      <c r="Q130" s="36"/>
      <c r="R130" s="36"/>
      <c r="S130" s="36"/>
      <c r="T130" s="36"/>
    </row>
    <row r="131" spans="1:20">
      <c r="A131" s="85">
        <v>127</v>
      </c>
      <c r="B131" s="75"/>
      <c r="C131" s="36"/>
      <c r="D131" s="36"/>
      <c r="E131" s="37"/>
      <c r="F131" s="36"/>
      <c r="G131" s="37"/>
      <c r="H131" s="37"/>
      <c r="I131" s="75">
        <f t="shared" si="1"/>
        <v>0</v>
      </c>
      <c r="J131" s="36"/>
      <c r="K131" s="36"/>
      <c r="L131" s="36"/>
      <c r="M131" s="36"/>
      <c r="N131" s="36"/>
      <c r="O131" s="36"/>
      <c r="P131" s="58"/>
      <c r="Q131" s="36"/>
      <c r="R131" s="36"/>
      <c r="S131" s="36"/>
      <c r="T131" s="36"/>
    </row>
    <row r="132" spans="1:20">
      <c r="A132" s="85">
        <v>128</v>
      </c>
      <c r="B132" s="75"/>
      <c r="C132" s="36"/>
      <c r="D132" s="36"/>
      <c r="E132" s="37"/>
      <c r="F132" s="36"/>
      <c r="G132" s="37"/>
      <c r="H132" s="37"/>
      <c r="I132" s="75">
        <f t="shared" si="1"/>
        <v>0</v>
      </c>
      <c r="J132" s="36"/>
      <c r="K132" s="36"/>
      <c r="L132" s="36"/>
      <c r="M132" s="36"/>
      <c r="N132" s="36"/>
      <c r="O132" s="36"/>
      <c r="P132" s="58"/>
      <c r="Q132" s="36"/>
      <c r="R132" s="36"/>
      <c r="S132" s="36"/>
      <c r="T132" s="36"/>
    </row>
    <row r="133" spans="1:20">
      <c r="A133" s="85">
        <v>129</v>
      </c>
      <c r="B133" s="75"/>
      <c r="C133" s="36"/>
      <c r="D133" s="36"/>
      <c r="E133" s="37"/>
      <c r="F133" s="36"/>
      <c r="G133" s="37"/>
      <c r="H133" s="37"/>
      <c r="I133" s="75">
        <f t="shared" si="1"/>
        <v>0</v>
      </c>
      <c r="J133" s="36"/>
      <c r="K133" s="36"/>
      <c r="L133" s="36"/>
      <c r="M133" s="36"/>
      <c r="N133" s="36"/>
      <c r="O133" s="36"/>
      <c r="P133" s="58"/>
      <c r="Q133" s="36"/>
      <c r="R133" s="36"/>
      <c r="S133" s="36"/>
      <c r="T133" s="36"/>
    </row>
    <row r="134" spans="1:20">
      <c r="A134" s="85">
        <v>130</v>
      </c>
      <c r="B134" s="75"/>
      <c r="C134" s="36"/>
      <c r="D134" s="36"/>
      <c r="E134" s="37"/>
      <c r="F134" s="36"/>
      <c r="G134" s="37"/>
      <c r="H134" s="37"/>
      <c r="I134" s="75">
        <f t="shared" si="1"/>
        <v>0</v>
      </c>
      <c r="J134" s="36"/>
      <c r="K134" s="36"/>
      <c r="L134" s="36"/>
      <c r="M134" s="36"/>
      <c r="N134" s="36"/>
      <c r="O134" s="36"/>
      <c r="P134" s="58"/>
      <c r="Q134" s="36"/>
      <c r="R134" s="36"/>
      <c r="S134" s="36"/>
      <c r="T134" s="36"/>
    </row>
    <row r="135" spans="1:20">
      <c r="A135" s="85">
        <v>131</v>
      </c>
      <c r="B135" s="75"/>
      <c r="C135" s="36"/>
      <c r="D135" s="36"/>
      <c r="E135" s="37"/>
      <c r="F135" s="36"/>
      <c r="G135" s="37"/>
      <c r="H135" s="37"/>
      <c r="I135" s="75">
        <f t="shared" si="1"/>
        <v>0</v>
      </c>
      <c r="J135" s="36"/>
      <c r="K135" s="36"/>
      <c r="L135" s="36"/>
      <c r="M135" s="36"/>
      <c r="N135" s="36"/>
      <c r="O135" s="36"/>
      <c r="P135" s="58"/>
      <c r="Q135" s="36"/>
      <c r="R135" s="36"/>
      <c r="S135" s="36"/>
      <c r="T135" s="36"/>
    </row>
    <row r="136" spans="1:20">
      <c r="A136" s="85">
        <v>132</v>
      </c>
      <c r="B136" s="75"/>
      <c r="C136" s="36"/>
      <c r="D136" s="36"/>
      <c r="E136" s="37"/>
      <c r="F136" s="36"/>
      <c r="G136" s="37"/>
      <c r="H136" s="37"/>
      <c r="I136" s="75">
        <f t="shared" si="1"/>
        <v>0</v>
      </c>
      <c r="J136" s="36"/>
      <c r="K136" s="36"/>
      <c r="L136" s="36"/>
      <c r="M136" s="36"/>
      <c r="N136" s="36"/>
      <c r="O136" s="36"/>
      <c r="P136" s="58"/>
      <c r="Q136" s="36"/>
      <c r="R136" s="36"/>
      <c r="S136" s="36"/>
      <c r="T136" s="36"/>
    </row>
    <row r="137" spans="1:20">
      <c r="A137" s="85">
        <v>133</v>
      </c>
      <c r="B137" s="75"/>
      <c r="C137" s="36"/>
      <c r="D137" s="36"/>
      <c r="E137" s="37"/>
      <c r="F137" s="36"/>
      <c r="G137" s="37"/>
      <c r="H137" s="37"/>
      <c r="I137" s="75">
        <f t="shared" si="1"/>
        <v>0</v>
      </c>
      <c r="J137" s="36"/>
      <c r="K137" s="36"/>
      <c r="L137" s="36"/>
      <c r="M137" s="36"/>
      <c r="N137" s="36"/>
      <c r="O137" s="36"/>
      <c r="P137" s="58"/>
      <c r="Q137" s="36"/>
      <c r="R137" s="36"/>
      <c r="S137" s="36"/>
      <c r="T137" s="36"/>
    </row>
    <row r="138" spans="1:20">
      <c r="A138" s="85">
        <v>134</v>
      </c>
      <c r="B138" s="75"/>
      <c r="C138" s="36"/>
      <c r="D138" s="36"/>
      <c r="E138" s="37"/>
      <c r="F138" s="36"/>
      <c r="G138" s="37"/>
      <c r="H138" s="37"/>
      <c r="I138" s="75">
        <f t="shared" si="1"/>
        <v>0</v>
      </c>
      <c r="J138" s="36"/>
      <c r="K138" s="36"/>
      <c r="L138" s="36"/>
      <c r="M138" s="36"/>
      <c r="N138" s="36"/>
      <c r="O138" s="36"/>
      <c r="P138" s="58"/>
      <c r="Q138" s="36"/>
      <c r="R138" s="36"/>
      <c r="S138" s="36"/>
      <c r="T138" s="36"/>
    </row>
    <row r="139" spans="1:20">
      <c r="A139" s="85">
        <v>135</v>
      </c>
      <c r="B139" s="75"/>
      <c r="C139" s="36"/>
      <c r="D139" s="36"/>
      <c r="E139" s="37"/>
      <c r="F139" s="36"/>
      <c r="G139" s="37"/>
      <c r="H139" s="37"/>
      <c r="I139" s="75">
        <f t="shared" si="1"/>
        <v>0</v>
      </c>
      <c r="J139" s="36"/>
      <c r="K139" s="36"/>
      <c r="L139" s="36"/>
      <c r="M139" s="36"/>
      <c r="N139" s="36"/>
      <c r="O139" s="36"/>
      <c r="P139" s="58"/>
      <c r="Q139" s="36"/>
      <c r="R139" s="36"/>
      <c r="S139" s="36"/>
      <c r="T139" s="36"/>
    </row>
    <row r="140" spans="1:20">
      <c r="A140" s="85">
        <v>136</v>
      </c>
      <c r="B140" s="75"/>
      <c r="C140" s="36"/>
      <c r="D140" s="36"/>
      <c r="E140" s="37"/>
      <c r="F140" s="36"/>
      <c r="G140" s="37"/>
      <c r="H140" s="37"/>
      <c r="I140" s="75">
        <f t="shared" si="1"/>
        <v>0</v>
      </c>
      <c r="J140" s="36"/>
      <c r="K140" s="36"/>
      <c r="L140" s="36"/>
      <c r="M140" s="36"/>
      <c r="N140" s="36"/>
      <c r="O140" s="36"/>
      <c r="P140" s="58"/>
      <c r="Q140" s="36"/>
      <c r="R140" s="36"/>
      <c r="S140" s="36"/>
      <c r="T140" s="36"/>
    </row>
    <row r="141" spans="1:20">
      <c r="A141" s="85">
        <v>137</v>
      </c>
      <c r="B141" s="75"/>
      <c r="C141" s="36"/>
      <c r="D141" s="36"/>
      <c r="E141" s="37"/>
      <c r="F141" s="36"/>
      <c r="G141" s="37"/>
      <c r="H141" s="37"/>
      <c r="I141" s="75">
        <f t="shared" si="1"/>
        <v>0</v>
      </c>
      <c r="J141" s="36"/>
      <c r="K141" s="36"/>
      <c r="L141" s="36"/>
      <c r="M141" s="36"/>
      <c r="N141" s="36"/>
      <c r="O141" s="36"/>
      <c r="P141" s="58"/>
      <c r="Q141" s="36"/>
      <c r="R141" s="36"/>
      <c r="S141" s="36"/>
      <c r="T141" s="36"/>
    </row>
    <row r="142" spans="1:20">
      <c r="A142" s="85">
        <v>138</v>
      </c>
      <c r="B142" s="75"/>
      <c r="C142" s="36"/>
      <c r="D142" s="36"/>
      <c r="E142" s="37"/>
      <c r="F142" s="36"/>
      <c r="G142" s="37"/>
      <c r="H142" s="37"/>
      <c r="I142" s="75">
        <f t="shared" si="1"/>
        <v>0</v>
      </c>
      <c r="J142" s="36"/>
      <c r="K142" s="36"/>
      <c r="L142" s="36"/>
      <c r="M142" s="36"/>
      <c r="N142" s="36"/>
      <c r="O142" s="36"/>
      <c r="P142" s="58"/>
      <c r="Q142" s="36"/>
      <c r="R142" s="36"/>
      <c r="S142" s="36"/>
      <c r="T142" s="36"/>
    </row>
    <row r="143" spans="1:20">
      <c r="A143" s="85">
        <v>139</v>
      </c>
      <c r="B143" s="75"/>
      <c r="C143" s="36"/>
      <c r="D143" s="36"/>
      <c r="E143" s="37"/>
      <c r="F143" s="36"/>
      <c r="G143" s="37"/>
      <c r="H143" s="37"/>
      <c r="I143" s="75">
        <f t="shared" si="1"/>
        <v>0</v>
      </c>
      <c r="J143" s="36"/>
      <c r="K143" s="36"/>
      <c r="L143" s="36"/>
      <c r="M143" s="36"/>
      <c r="N143" s="36"/>
      <c r="O143" s="36"/>
      <c r="P143" s="58"/>
      <c r="Q143" s="36"/>
      <c r="R143" s="36"/>
      <c r="S143" s="36"/>
      <c r="T143" s="36"/>
    </row>
    <row r="144" spans="1:20">
      <c r="A144" s="85">
        <v>140</v>
      </c>
      <c r="B144" s="75"/>
      <c r="C144" s="36"/>
      <c r="D144" s="36"/>
      <c r="E144" s="37"/>
      <c r="F144" s="36"/>
      <c r="G144" s="37"/>
      <c r="H144" s="37"/>
      <c r="I144" s="75">
        <f t="shared" si="1"/>
        <v>0</v>
      </c>
      <c r="J144" s="36"/>
      <c r="K144" s="36"/>
      <c r="L144" s="36"/>
      <c r="M144" s="36"/>
      <c r="N144" s="36"/>
      <c r="O144" s="36"/>
      <c r="P144" s="58"/>
      <c r="Q144" s="36"/>
      <c r="R144" s="36"/>
      <c r="S144" s="36"/>
      <c r="T144" s="36"/>
    </row>
    <row r="145" spans="1:20">
      <c r="A145" s="85">
        <v>141</v>
      </c>
      <c r="B145" s="75"/>
      <c r="C145" s="36"/>
      <c r="D145" s="36"/>
      <c r="E145" s="37"/>
      <c r="F145" s="36"/>
      <c r="G145" s="37"/>
      <c r="H145" s="37"/>
      <c r="I145" s="75">
        <f t="shared" si="1"/>
        <v>0</v>
      </c>
      <c r="J145" s="36"/>
      <c r="K145" s="36"/>
      <c r="L145" s="36"/>
      <c r="M145" s="36"/>
      <c r="N145" s="36"/>
      <c r="O145" s="36"/>
      <c r="P145" s="58"/>
      <c r="Q145" s="36"/>
      <c r="R145" s="36"/>
      <c r="S145" s="36"/>
      <c r="T145" s="36"/>
    </row>
    <row r="146" spans="1:20">
      <c r="A146" s="85">
        <v>142</v>
      </c>
      <c r="B146" s="75"/>
      <c r="C146" s="36"/>
      <c r="D146" s="36"/>
      <c r="E146" s="37"/>
      <c r="F146" s="36"/>
      <c r="G146" s="37"/>
      <c r="H146" s="37"/>
      <c r="I146" s="75">
        <f t="shared" si="1"/>
        <v>0</v>
      </c>
      <c r="J146" s="36"/>
      <c r="K146" s="36"/>
      <c r="L146" s="36"/>
      <c r="M146" s="36"/>
      <c r="N146" s="36"/>
      <c r="O146" s="36"/>
      <c r="P146" s="58"/>
      <c r="Q146" s="36"/>
      <c r="R146" s="36"/>
      <c r="S146" s="36"/>
      <c r="T146" s="36"/>
    </row>
    <row r="147" spans="1:20">
      <c r="A147" s="85">
        <v>143</v>
      </c>
      <c r="B147" s="75"/>
      <c r="C147" s="36"/>
      <c r="D147" s="36"/>
      <c r="E147" s="37"/>
      <c r="F147" s="36"/>
      <c r="G147" s="37"/>
      <c r="H147" s="37"/>
      <c r="I147" s="75">
        <f t="shared" si="1"/>
        <v>0</v>
      </c>
      <c r="J147" s="36"/>
      <c r="K147" s="36"/>
      <c r="L147" s="36"/>
      <c r="M147" s="36"/>
      <c r="N147" s="36"/>
      <c r="O147" s="36"/>
      <c r="P147" s="58"/>
      <c r="Q147" s="36"/>
      <c r="R147" s="36"/>
      <c r="S147" s="36"/>
      <c r="T147" s="36"/>
    </row>
    <row r="148" spans="1:20">
      <c r="A148" s="85">
        <v>144</v>
      </c>
      <c r="B148" s="75"/>
      <c r="C148" s="36"/>
      <c r="D148" s="36"/>
      <c r="E148" s="37"/>
      <c r="F148" s="36"/>
      <c r="G148" s="37"/>
      <c r="H148" s="37"/>
      <c r="I148" s="75">
        <f t="shared" si="1"/>
        <v>0</v>
      </c>
      <c r="J148" s="36"/>
      <c r="K148" s="36"/>
      <c r="L148" s="36"/>
      <c r="M148" s="36"/>
      <c r="N148" s="36"/>
      <c r="O148" s="36"/>
      <c r="P148" s="58"/>
      <c r="Q148" s="36"/>
      <c r="R148" s="36"/>
      <c r="S148" s="36"/>
      <c r="T148" s="36"/>
    </row>
    <row r="149" spans="1:20">
      <c r="A149" s="85">
        <v>145</v>
      </c>
      <c r="B149" s="75"/>
      <c r="C149" s="36"/>
      <c r="D149" s="36"/>
      <c r="E149" s="37"/>
      <c r="F149" s="36"/>
      <c r="G149" s="37"/>
      <c r="H149" s="37"/>
      <c r="I149" s="75">
        <f t="shared" si="1"/>
        <v>0</v>
      </c>
      <c r="J149" s="36"/>
      <c r="K149" s="36"/>
      <c r="L149" s="36"/>
      <c r="M149" s="36"/>
      <c r="N149" s="36"/>
      <c r="O149" s="36"/>
      <c r="P149" s="58"/>
      <c r="Q149" s="36"/>
      <c r="R149" s="36"/>
      <c r="S149" s="36"/>
      <c r="T149" s="36"/>
    </row>
    <row r="150" spans="1:20">
      <c r="A150" s="85">
        <v>146</v>
      </c>
      <c r="B150" s="75"/>
      <c r="C150" s="36"/>
      <c r="D150" s="36"/>
      <c r="E150" s="37"/>
      <c r="F150" s="36"/>
      <c r="G150" s="37"/>
      <c r="H150" s="37"/>
      <c r="I150" s="75">
        <f t="shared" si="1"/>
        <v>0</v>
      </c>
      <c r="J150" s="36"/>
      <c r="K150" s="36"/>
      <c r="L150" s="36"/>
      <c r="M150" s="36"/>
      <c r="N150" s="36"/>
      <c r="O150" s="36"/>
      <c r="P150" s="58"/>
      <c r="Q150" s="36"/>
      <c r="R150" s="36"/>
      <c r="S150" s="36"/>
      <c r="T150" s="36"/>
    </row>
    <row r="151" spans="1:20">
      <c r="A151" s="85">
        <v>147</v>
      </c>
      <c r="B151" s="75"/>
      <c r="C151" s="36"/>
      <c r="D151" s="36"/>
      <c r="E151" s="37"/>
      <c r="F151" s="36"/>
      <c r="G151" s="37"/>
      <c r="H151" s="37"/>
      <c r="I151" s="75">
        <f t="shared" si="1"/>
        <v>0</v>
      </c>
      <c r="J151" s="36"/>
      <c r="K151" s="36"/>
      <c r="L151" s="36"/>
      <c r="M151" s="36"/>
      <c r="N151" s="36"/>
      <c r="O151" s="36"/>
      <c r="P151" s="58"/>
      <c r="Q151" s="36"/>
      <c r="R151" s="36"/>
      <c r="S151" s="36"/>
      <c r="T151" s="36"/>
    </row>
    <row r="152" spans="1:20">
      <c r="A152" s="85">
        <v>148</v>
      </c>
      <c r="B152" s="75"/>
      <c r="C152" s="36"/>
      <c r="D152" s="36"/>
      <c r="E152" s="37"/>
      <c r="F152" s="36"/>
      <c r="G152" s="37"/>
      <c r="H152" s="37"/>
      <c r="I152" s="75">
        <f t="shared" si="1"/>
        <v>0</v>
      </c>
      <c r="J152" s="36"/>
      <c r="K152" s="36"/>
      <c r="L152" s="36"/>
      <c r="M152" s="36"/>
      <c r="N152" s="36"/>
      <c r="O152" s="36"/>
      <c r="P152" s="58"/>
      <c r="Q152" s="36"/>
      <c r="R152" s="36"/>
      <c r="S152" s="36"/>
      <c r="T152" s="36"/>
    </row>
    <row r="153" spans="1:20">
      <c r="A153" s="85">
        <v>149</v>
      </c>
      <c r="B153" s="75"/>
      <c r="C153" s="36"/>
      <c r="D153" s="36"/>
      <c r="E153" s="37"/>
      <c r="F153" s="36"/>
      <c r="G153" s="37"/>
      <c r="H153" s="37"/>
      <c r="I153" s="75">
        <f t="shared" si="1"/>
        <v>0</v>
      </c>
      <c r="J153" s="36"/>
      <c r="K153" s="36"/>
      <c r="L153" s="36"/>
      <c r="M153" s="36"/>
      <c r="N153" s="36"/>
      <c r="O153" s="36"/>
      <c r="P153" s="58"/>
      <c r="Q153" s="36"/>
      <c r="R153" s="36"/>
      <c r="S153" s="36"/>
      <c r="T153" s="36"/>
    </row>
    <row r="154" spans="1:20">
      <c r="A154" s="85">
        <v>150</v>
      </c>
      <c r="B154" s="75"/>
      <c r="C154" s="36"/>
      <c r="D154" s="36"/>
      <c r="E154" s="37"/>
      <c r="F154" s="36"/>
      <c r="G154" s="37"/>
      <c r="H154" s="37"/>
      <c r="I154" s="75">
        <f t="shared" si="1"/>
        <v>0</v>
      </c>
      <c r="J154" s="36"/>
      <c r="K154" s="36"/>
      <c r="L154" s="36"/>
      <c r="M154" s="36"/>
      <c r="N154" s="36"/>
      <c r="O154" s="36"/>
      <c r="P154" s="58"/>
      <c r="Q154" s="36"/>
      <c r="R154" s="36"/>
      <c r="S154" s="36"/>
      <c r="T154" s="36"/>
    </row>
    <row r="155" spans="1:20">
      <c r="A155" s="85">
        <v>151</v>
      </c>
      <c r="B155" s="75"/>
      <c r="C155" s="36"/>
      <c r="D155" s="36"/>
      <c r="E155" s="37"/>
      <c r="F155" s="36"/>
      <c r="G155" s="37"/>
      <c r="H155" s="37"/>
      <c r="I155" s="75">
        <f t="shared" si="1"/>
        <v>0</v>
      </c>
      <c r="J155" s="36"/>
      <c r="K155" s="36"/>
      <c r="L155" s="36"/>
      <c r="M155" s="36"/>
      <c r="N155" s="36"/>
      <c r="O155" s="36"/>
      <c r="P155" s="58"/>
      <c r="Q155" s="36"/>
      <c r="R155" s="36"/>
      <c r="S155" s="36"/>
      <c r="T155" s="36"/>
    </row>
    <row r="156" spans="1:20">
      <c r="A156" s="85">
        <v>152</v>
      </c>
      <c r="B156" s="75"/>
      <c r="C156" s="36"/>
      <c r="D156" s="36"/>
      <c r="E156" s="37"/>
      <c r="F156" s="36"/>
      <c r="G156" s="37"/>
      <c r="H156" s="37"/>
      <c r="I156" s="75">
        <f t="shared" si="1"/>
        <v>0</v>
      </c>
      <c r="J156" s="36"/>
      <c r="K156" s="36"/>
      <c r="L156" s="36"/>
      <c r="M156" s="36"/>
      <c r="N156" s="36"/>
      <c r="O156" s="36"/>
      <c r="P156" s="58"/>
      <c r="Q156" s="36"/>
      <c r="R156" s="36"/>
      <c r="S156" s="36"/>
      <c r="T156" s="36"/>
    </row>
    <row r="157" spans="1:20">
      <c r="A157" s="85">
        <v>153</v>
      </c>
      <c r="B157" s="75"/>
      <c r="C157" s="36"/>
      <c r="D157" s="36"/>
      <c r="E157" s="37"/>
      <c r="F157" s="36"/>
      <c r="G157" s="37"/>
      <c r="H157" s="37"/>
      <c r="I157" s="75">
        <f t="shared" si="1"/>
        <v>0</v>
      </c>
      <c r="J157" s="36"/>
      <c r="K157" s="36"/>
      <c r="L157" s="36"/>
      <c r="M157" s="36"/>
      <c r="N157" s="36"/>
      <c r="O157" s="36"/>
      <c r="P157" s="58"/>
      <c r="Q157" s="36"/>
      <c r="R157" s="36"/>
      <c r="S157" s="36"/>
      <c r="T157" s="36"/>
    </row>
    <row r="158" spans="1:20">
      <c r="A158" s="85">
        <v>154</v>
      </c>
      <c r="B158" s="75"/>
      <c r="C158" s="36"/>
      <c r="D158" s="36"/>
      <c r="E158" s="37"/>
      <c r="F158" s="36"/>
      <c r="G158" s="37"/>
      <c r="H158" s="37"/>
      <c r="I158" s="75">
        <f t="shared" si="1"/>
        <v>0</v>
      </c>
      <c r="J158" s="36"/>
      <c r="K158" s="36"/>
      <c r="L158" s="36"/>
      <c r="M158" s="36"/>
      <c r="N158" s="36"/>
      <c r="O158" s="36"/>
      <c r="P158" s="58"/>
      <c r="Q158" s="36"/>
      <c r="R158" s="36"/>
      <c r="S158" s="36"/>
      <c r="T158" s="36"/>
    </row>
    <row r="159" spans="1:20">
      <c r="A159" s="85">
        <v>155</v>
      </c>
      <c r="B159" s="75"/>
      <c r="C159" s="36"/>
      <c r="D159" s="36"/>
      <c r="E159" s="37"/>
      <c r="F159" s="36"/>
      <c r="G159" s="37"/>
      <c r="H159" s="37"/>
      <c r="I159" s="75">
        <f t="shared" si="1"/>
        <v>0</v>
      </c>
      <c r="J159" s="36"/>
      <c r="K159" s="36"/>
      <c r="L159" s="36"/>
      <c r="M159" s="36"/>
      <c r="N159" s="36"/>
      <c r="O159" s="36"/>
      <c r="P159" s="58"/>
      <c r="Q159" s="36"/>
      <c r="R159" s="36"/>
      <c r="S159" s="36"/>
      <c r="T159" s="36"/>
    </row>
    <row r="160" spans="1:20">
      <c r="A160" s="85">
        <v>156</v>
      </c>
      <c r="B160" s="75"/>
      <c r="C160" s="36"/>
      <c r="D160" s="36"/>
      <c r="E160" s="37"/>
      <c r="F160" s="36"/>
      <c r="G160" s="37"/>
      <c r="H160" s="37"/>
      <c r="I160" s="75">
        <f t="shared" si="1"/>
        <v>0</v>
      </c>
      <c r="J160" s="36"/>
      <c r="K160" s="36"/>
      <c r="L160" s="36"/>
      <c r="M160" s="36"/>
      <c r="N160" s="36"/>
      <c r="O160" s="36"/>
      <c r="P160" s="58"/>
      <c r="Q160" s="36"/>
      <c r="R160" s="36"/>
      <c r="S160" s="36"/>
      <c r="T160" s="36"/>
    </row>
    <row r="161" spans="1:20">
      <c r="A161" s="85">
        <v>157</v>
      </c>
      <c r="B161" s="75"/>
      <c r="C161" s="36"/>
      <c r="D161" s="36"/>
      <c r="E161" s="37"/>
      <c r="F161" s="36"/>
      <c r="G161" s="37"/>
      <c r="H161" s="37"/>
      <c r="I161" s="75">
        <f t="shared" si="1"/>
        <v>0</v>
      </c>
      <c r="J161" s="36"/>
      <c r="K161" s="36"/>
      <c r="L161" s="36"/>
      <c r="M161" s="36"/>
      <c r="N161" s="36"/>
      <c r="O161" s="36"/>
      <c r="P161" s="58"/>
      <c r="Q161" s="36"/>
      <c r="R161" s="36"/>
      <c r="S161" s="36"/>
      <c r="T161" s="36"/>
    </row>
    <row r="162" spans="1:20">
      <c r="A162" s="85">
        <v>158</v>
      </c>
      <c r="B162" s="75"/>
      <c r="C162" s="36"/>
      <c r="D162" s="36"/>
      <c r="E162" s="37"/>
      <c r="F162" s="36"/>
      <c r="G162" s="37"/>
      <c r="H162" s="37"/>
      <c r="I162" s="75">
        <f t="shared" si="1"/>
        <v>0</v>
      </c>
      <c r="J162" s="36"/>
      <c r="K162" s="36"/>
      <c r="L162" s="36"/>
      <c r="M162" s="36"/>
      <c r="N162" s="36"/>
      <c r="O162" s="36"/>
      <c r="P162" s="58"/>
      <c r="Q162" s="36"/>
      <c r="R162" s="36"/>
      <c r="S162" s="36"/>
      <c r="T162" s="36"/>
    </row>
    <row r="163" spans="1:20">
      <c r="A163" s="85">
        <v>159</v>
      </c>
      <c r="B163" s="75"/>
      <c r="C163" s="36"/>
      <c r="D163" s="36"/>
      <c r="E163" s="37"/>
      <c r="F163" s="36"/>
      <c r="G163" s="37"/>
      <c r="H163" s="37"/>
      <c r="I163" s="75">
        <f t="shared" si="1"/>
        <v>0</v>
      </c>
      <c r="J163" s="36"/>
      <c r="K163" s="36"/>
      <c r="L163" s="36"/>
      <c r="M163" s="36"/>
      <c r="N163" s="36"/>
      <c r="O163" s="36"/>
      <c r="P163" s="58"/>
      <c r="Q163" s="36"/>
      <c r="R163" s="36"/>
      <c r="S163" s="36"/>
      <c r="T163" s="36"/>
    </row>
    <row r="164" spans="1:20">
      <c r="A164" s="85">
        <v>160</v>
      </c>
      <c r="B164" s="75"/>
      <c r="C164" s="36"/>
      <c r="D164" s="36"/>
      <c r="E164" s="37"/>
      <c r="F164" s="36"/>
      <c r="G164" s="37"/>
      <c r="H164" s="37"/>
      <c r="I164" s="75">
        <f t="shared" si="1"/>
        <v>0</v>
      </c>
      <c r="J164" s="36"/>
      <c r="K164" s="36"/>
      <c r="L164" s="36"/>
      <c r="M164" s="36"/>
      <c r="N164" s="36"/>
      <c r="O164" s="36"/>
      <c r="P164" s="58"/>
      <c r="Q164" s="36"/>
      <c r="R164" s="36"/>
      <c r="S164" s="36"/>
      <c r="T164" s="36"/>
    </row>
    <row r="165" spans="1:20">
      <c r="A165" s="86" t="s">
        <v>11</v>
      </c>
      <c r="B165" s="86"/>
      <c r="C165" s="86">
        <f>COUNTIFS(C5:C164,"*")</f>
        <v>11</v>
      </c>
      <c r="D165" s="86"/>
      <c r="E165" s="87"/>
      <c r="F165" s="86"/>
      <c r="G165" s="86">
        <f>SUM(G5:G164)</f>
        <v>339</v>
      </c>
      <c r="H165" s="86">
        <f>SUM(H5:H164)</f>
        <v>367</v>
      </c>
      <c r="I165" s="86">
        <f>SUM(I5:I164)</f>
        <v>706</v>
      </c>
      <c r="J165" s="86"/>
      <c r="K165" s="86"/>
      <c r="L165" s="86"/>
      <c r="M165" s="86"/>
      <c r="N165" s="86"/>
      <c r="O165" s="86"/>
      <c r="P165" s="88"/>
      <c r="Q165" s="86"/>
      <c r="R165" s="86"/>
      <c r="S165" s="86"/>
      <c r="T165" s="89"/>
    </row>
    <row r="166" spans="1:20">
      <c r="A166" s="105" t="s">
        <v>62</v>
      </c>
      <c r="B166" s="86">
        <f>COUNTIF(B$5:B$164,"Team 1")</f>
        <v>0</v>
      </c>
      <c r="C166" s="105" t="s">
        <v>28</v>
      </c>
      <c r="D166" s="86">
        <f>COUNTIF(D5:D164,"Anganwadi")</f>
        <v>0</v>
      </c>
      <c r="E166" s="90"/>
      <c r="F166" s="83"/>
      <c r="G166" s="90"/>
      <c r="H166" s="90"/>
      <c r="I166" s="83"/>
      <c r="J166" s="83"/>
      <c r="K166" s="83"/>
      <c r="L166" s="83"/>
      <c r="M166" s="83"/>
      <c r="N166" s="83"/>
      <c r="O166" s="83"/>
      <c r="P166" s="83"/>
      <c r="Q166" s="83"/>
      <c r="R166" s="83"/>
      <c r="S166" s="83"/>
      <c r="T166" s="83"/>
    </row>
    <row r="167" spans="1:20">
      <c r="A167" s="105" t="s">
        <v>63</v>
      </c>
      <c r="B167" s="86">
        <f>COUNTIF(B$6:B$164,"Team 2")</f>
        <v>10</v>
      </c>
      <c r="C167" s="105" t="s">
        <v>26</v>
      </c>
      <c r="D167" s="86">
        <f>COUNTIF(D5:D164,"School")</f>
        <v>11</v>
      </c>
      <c r="E167" s="90"/>
      <c r="F167" s="83"/>
      <c r="G167" s="90"/>
      <c r="H167" s="90"/>
      <c r="I167" s="83"/>
      <c r="J167" s="83"/>
      <c r="K167" s="83"/>
      <c r="L167" s="83"/>
      <c r="M167" s="83"/>
      <c r="N167" s="83"/>
      <c r="O167" s="83"/>
      <c r="P167" s="83"/>
      <c r="Q167" s="83"/>
      <c r="R167" s="83"/>
      <c r="S167" s="83"/>
      <c r="T167" s="83"/>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65" bestFit="1" customWidth="1"/>
    <col min="2" max="2" width="13.28515625" style="65" customWidth="1"/>
    <col min="3" max="3" width="25.85546875" style="65" customWidth="1"/>
    <col min="4" max="4" width="17.42578125" style="65" bestFit="1" customWidth="1"/>
    <col min="5" max="5" width="16" style="74" customWidth="1"/>
    <col min="6" max="6" width="17" style="65" customWidth="1"/>
    <col min="7" max="7" width="6.140625" style="74" customWidth="1"/>
    <col min="8" max="8" width="6.28515625" style="74" bestFit="1" customWidth="1"/>
    <col min="9" max="9" width="6" style="65" bestFit="1" customWidth="1"/>
    <col min="10" max="10" width="16.7109375" style="65" customWidth="1"/>
    <col min="11" max="11" width="19.5703125" style="100" customWidth="1"/>
    <col min="12" max="13" width="19.5703125" style="65" customWidth="1"/>
    <col min="14" max="14" width="19.140625" style="65" customWidth="1"/>
    <col min="15" max="15" width="14.85546875" style="65" bestFit="1" customWidth="1"/>
    <col min="16" max="16" width="15.28515625" style="65" customWidth="1"/>
    <col min="17" max="17" width="11.5703125" style="65" bestFit="1" customWidth="1"/>
    <col min="18" max="18" width="17.5703125" style="65" customWidth="1"/>
    <col min="19" max="19" width="19.5703125" style="65" customWidth="1"/>
    <col min="20" max="16384" width="9.140625" style="65"/>
  </cols>
  <sheetData>
    <row r="1" spans="1:20" ht="51" customHeight="1">
      <c r="A1" s="257" t="s">
        <v>630</v>
      </c>
      <c r="B1" s="257"/>
      <c r="C1" s="257"/>
      <c r="D1" s="258"/>
      <c r="E1" s="258"/>
      <c r="F1" s="258"/>
      <c r="G1" s="258"/>
      <c r="H1" s="258"/>
      <c r="I1" s="258"/>
      <c r="J1" s="258"/>
      <c r="K1" s="258"/>
      <c r="L1" s="258"/>
      <c r="M1" s="258"/>
      <c r="N1" s="258"/>
      <c r="O1" s="258"/>
      <c r="P1" s="258"/>
      <c r="Q1" s="258"/>
      <c r="R1" s="258"/>
      <c r="S1" s="258"/>
      <c r="T1" s="83"/>
    </row>
    <row r="2" spans="1:20">
      <c r="A2" s="285" t="s">
        <v>60</v>
      </c>
      <c r="B2" s="286"/>
      <c r="C2" s="286"/>
      <c r="D2" s="84">
        <v>43525</v>
      </c>
      <c r="E2" s="107"/>
      <c r="F2" s="107"/>
      <c r="G2" s="107"/>
      <c r="H2" s="107"/>
      <c r="I2" s="107"/>
      <c r="J2" s="107"/>
      <c r="K2" s="92"/>
      <c r="L2" s="107"/>
      <c r="M2" s="107"/>
      <c r="N2" s="107"/>
      <c r="O2" s="107"/>
      <c r="P2" s="107"/>
      <c r="Q2" s="107"/>
      <c r="R2" s="107"/>
      <c r="S2" s="107"/>
      <c r="T2" s="83"/>
    </row>
    <row r="3" spans="1:20" ht="24" customHeight="1">
      <c r="A3" s="297" t="s">
        <v>14</v>
      </c>
      <c r="B3" s="302" t="s">
        <v>76</v>
      </c>
      <c r="C3" s="298" t="s">
        <v>7</v>
      </c>
      <c r="D3" s="298" t="s">
        <v>56</v>
      </c>
      <c r="E3" s="298" t="s">
        <v>16</v>
      </c>
      <c r="F3" s="299" t="s">
        <v>77</v>
      </c>
      <c r="G3" s="298" t="s">
        <v>8</v>
      </c>
      <c r="H3" s="298"/>
      <c r="I3" s="298"/>
      <c r="J3" s="298" t="s">
        <v>34</v>
      </c>
      <c r="K3" s="300" t="s">
        <v>36</v>
      </c>
      <c r="L3" s="302" t="s">
        <v>53</v>
      </c>
      <c r="M3" s="302" t="s">
        <v>54</v>
      </c>
      <c r="N3" s="302" t="s">
        <v>37</v>
      </c>
      <c r="O3" s="302" t="s">
        <v>38</v>
      </c>
      <c r="P3" s="297" t="s">
        <v>55</v>
      </c>
      <c r="Q3" s="298" t="s">
        <v>78</v>
      </c>
      <c r="R3" s="298" t="s">
        <v>35</v>
      </c>
      <c r="S3" s="298" t="s">
        <v>79</v>
      </c>
      <c r="T3" s="298" t="s">
        <v>13</v>
      </c>
    </row>
    <row r="4" spans="1:20" ht="25.5" customHeight="1">
      <c r="A4" s="297"/>
      <c r="B4" s="304"/>
      <c r="C4" s="298"/>
      <c r="D4" s="298"/>
      <c r="E4" s="298"/>
      <c r="F4" s="299"/>
      <c r="G4" s="108" t="s">
        <v>9</v>
      </c>
      <c r="H4" s="108" t="s">
        <v>10</v>
      </c>
      <c r="I4" s="108" t="s">
        <v>11</v>
      </c>
      <c r="J4" s="298"/>
      <c r="K4" s="301"/>
      <c r="L4" s="303"/>
      <c r="M4" s="303"/>
      <c r="N4" s="303"/>
      <c r="O4" s="303"/>
      <c r="P4" s="297"/>
      <c r="Q4" s="297"/>
      <c r="R4" s="298"/>
      <c r="S4" s="298"/>
      <c r="T4" s="298"/>
    </row>
    <row r="5" spans="1:20">
      <c r="A5" s="85">
        <v>1</v>
      </c>
      <c r="B5" s="75" t="s">
        <v>62</v>
      </c>
      <c r="C5" s="168"/>
      <c r="D5" s="164"/>
      <c r="E5" s="169"/>
      <c r="F5" s="164"/>
      <c r="G5" s="45"/>
      <c r="H5" s="45"/>
      <c r="I5" s="46"/>
      <c r="J5" s="81"/>
      <c r="K5" s="48"/>
      <c r="L5" s="166"/>
      <c r="M5" s="166"/>
      <c r="N5" s="41"/>
      <c r="O5" s="119"/>
      <c r="P5" s="58"/>
      <c r="Q5" s="36"/>
      <c r="R5" s="36"/>
      <c r="S5" s="36"/>
      <c r="T5" s="36"/>
    </row>
    <row r="6" spans="1:20">
      <c r="A6" s="85">
        <v>2</v>
      </c>
      <c r="B6" s="75" t="s">
        <v>62</v>
      </c>
      <c r="C6" s="168"/>
      <c r="D6" s="164"/>
      <c r="E6" s="75"/>
      <c r="F6" s="164"/>
      <c r="G6" s="45"/>
      <c r="H6" s="45"/>
      <c r="I6" s="46"/>
      <c r="J6" s="81"/>
      <c r="K6" s="56"/>
      <c r="L6" s="166"/>
      <c r="M6" s="167"/>
      <c r="N6" s="41"/>
      <c r="O6" s="119"/>
      <c r="P6" s="58"/>
      <c r="Q6" s="36"/>
      <c r="R6" s="36"/>
      <c r="S6" s="36"/>
      <c r="T6" s="36"/>
    </row>
    <row r="7" spans="1:20">
      <c r="A7" s="85">
        <v>3</v>
      </c>
      <c r="B7" s="75" t="s">
        <v>62</v>
      </c>
      <c r="C7" s="168"/>
      <c r="D7" s="164"/>
      <c r="E7" s="51"/>
      <c r="F7" s="164"/>
      <c r="G7" s="45"/>
      <c r="H7" s="45"/>
      <c r="I7" s="46"/>
      <c r="J7" s="81"/>
      <c r="K7" s="48"/>
      <c r="L7" s="166"/>
      <c r="M7" s="166"/>
      <c r="N7" s="41"/>
      <c r="O7" s="119"/>
      <c r="P7" s="58"/>
      <c r="Q7" s="36"/>
      <c r="R7" s="36"/>
      <c r="S7" s="36"/>
      <c r="T7" s="36"/>
    </row>
    <row r="8" spans="1:20">
      <c r="A8" s="85">
        <v>4</v>
      </c>
      <c r="B8" s="75" t="s">
        <v>62</v>
      </c>
      <c r="C8" s="168"/>
      <c r="D8" s="164"/>
      <c r="E8" s="75"/>
      <c r="F8" s="164"/>
      <c r="G8" s="45"/>
      <c r="H8" s="45"/>
      <c r="I8" s="46"/>
      <c r="J8" s="81"/>
      <c r="K8" s="56"/>
      <c r="L8" s="166"/>
      <c r="M8" s="167"/>
      <c r="N8" s="41"/>
      <c r="O8" s="119"/>
      <c r="P8" s="58"/>
      <c r="Q8" s="36"/>
      <c r="R8" s="36"/>
      <c r="S8" s="36"/>
      <c r="T8" s="36"/>
    </row>
    <row r="9" spans="1:20">
      <c r="A9" s="85">
        <v>5</v>
      </c>
      <c r="B9" s="75" t="s">
        <v>62</v>
      </c>
      <c r="C9" s="168"/>
      <c r="D9" s="164"/>
      <c r="E9" s="169"/>
      <c r="F9" s="164"/>
      <c r="G9" s="45"/>
      <c r="H9" s="45"/>
      <c r="I9" s="46"/>
      <c r="J9" s="81"/>
      <c r="K9" s="56"/>
      <c r="L9" s="166"/>
      <c r="M9" s="166"/>
      <c r="N9" s="41"/>
      <c r="O9" s="119"/>
      <c r="P9" s="58"/>
      <c r="Q9" s="36"/>
      <c r="R9" s="36"/>
      <c r="S9" s="36"/>
      <c r="T9" s="36"/>
    </row>
    <row r="10" spans="1:20">
      <c r="A10" s="85">
        <v>6</v>
      </c>
      <c r="B10" s="75" t="s">
        <v>62</v>
      </c>
      <c r="C10" s="168"/>
      <c r="D10" s="164"/>
      <c r="E10" s="169"/>
      <c r="F10" s="164"/>
      <c r="G10" s="45"/>
      <c r="H10" s="45"/>
      <c r="I10" s="46"/>
      <c r="J10" s="81"/>
      <c r="K10" s="48"/>
      <c r="L10" s="166"/>
      <c r="M10" s="167"/>
      <c r="N10" s="41"/>
      <c r="O10" s="119"/>
      <c r="P10" s="58"/>
      <c r="Q10" s="36"/>
      <c r="R10" s="36"/>
      <c r="S10" s="36"/>
      <c r="T10" s="36"/>
    </row>
    <row r="11" spans="1:20">
      <c r="A11" s="85">
        <v>7</v>
      </c>
      <c r="B11" s="75" t="s">
        <v>62</v>
      </c>
      <c r="C11" s="168"/>
      <c r="D11" s="164"/>
      <c r="E11" s="75"/>
      <c r="F11" s="164"/>
      <c r="G11" s="45"/>
      <c r="H11" s="45"/>
      <c r="I11" s="46"/>
      <c r="J11" s="81"/>
      <c r="K11" s="56"/>
      <c r="L11" s="166"/>
      <c r="M11" s="166"/>
      <c r="N11" s="41"/>
      <c r="O11" s="119"/>
      <c r="P11" s="58"/>
      <c r="Q11" s="36"/>
      <c r="R11" s="36"/>
      <c r="S11" s="36"/>
      <c r="T11" s="36"/>
    </row>
    <row r="12" spans="1:20">
      <c r="A12" s="85">
        <v>8</v>
      </c>
      <c r="B12" s="75" t="s">
        <v>62</v>
      </c>
      <c r="C12" s="168"/>
      <c r="D12" s="164"/>
      <c r="E12" s="51"/>
      <c r="F12" s="164"/>
      <c r="G12" s="45"/>
      <c r="H12" s="45"/>
      <c r="I12" s="46"/>
      <c r="J12" s="81"/>
      <c r="K12" s="56"/>
      <c r="L12" s="166"/>
      <c r="M12" s="167"/>
      <c r="N12" s="41"/>
      <c r="O12" s="119"/>
      <c r="P12" s="58"/>
      <c r="Q12" s="36"/>
      <c r="R12" s="36"/>
      <c r="S12" s="36"/>
      <c r="T12" s="36"/>
    </row>
    <row r="13" spans="1:20">
      <c r="A13" s="85">
        <v>9</v>
      </c>
      <c r="B13" s="75" t="s">
        <v>62</v>
      </c>
      <c r="C13" s="44"/>
      <c r="D13" s="36"/>
      <c r="E13" s="60"/>
      <c r="F13" s="36"/>
      <c r="G13" s="45"/>
      <c r="H13" s="45"/>
      <c r="I13" s="46"/>
      <c r="J13" s="49"/>
      <c r="K13" s="97"/>
      <c r="L13" s="111"/>
      <c r="M13" s="38"/>
      <c r="N13" s="41"/>
      <c r="O13" s="38"/>
      <c r="P13" s="58"/>
      <c r="Q13" s="36"/>
      <c r="R13" s="36"/>
      <c r="S13" s="36"/>
      <c r="T13" s="36"/>
    </row>
    <row r="14" spans="1:20">
      <c r="A14" s="85">
        <v>10</v>
      </c>
      <c r="B14" s="75" t="s">
        <v>62</v>
      </c>
      <c r="C14" s="44"/>
      <c r="D14" s="36"/>
      <c r="E14" s="54"/>
      <c r="F14" s="36"/>
      <c r="G14" s="45"/>
      <c r="H14" s="45"/>
      <c r="I14" s="46"/>
      <c r="J14" s="49"/>
      <c r="K14" s="97"/>
      <c r="L14" s="111"/>
      <c r="M14" s="38"/>
      <c r="N14" s="41"/>
      <c r="O14" s="38"/>
      <c r="P14" s="58"/>
      <c r="Q14" s="36"/>
      <c r="R14" s="36"/>
      <c r="S14" s="36"/>
      <c r="T14" s="36"/>
    </row>
    <row r="15" spans="1:20">
      <c r="A15" s="85">
        <v>11</v>
      </c>
      <c r="B15" s="75" t="s">
        <v>62</v>
      </c>
      <c r="C15" s="44"/>
      <c r="D15" s="36"/>
      <c r="E15" s="52"/>
      <c r="F15" s="36"/>
      <c r="G15" s="45"/>
      <c r="H15" s="45"/>
      <c r="I15" s="46"/>
      <c r="J15" s="47"/>
      <c r="K15" s="97"/>
      <c r="L15" s="111"/>
      <c r="M15" s="38"/>
      <c r="N15" s="41"/>
      <c r="O15" s="38"/>
      <c r="P15" s="58"/>
      <c r="Q15" s="36"/>
      <c r="R15" s="36"/>
      <c r="S15" s="36"/>
      <c r="T15" s="36"/>
    </row>
    <row r="16" spans="1:20">
      <c r="A16" s="85">
        <v>12</v>
      </c>
      <c r="B16" s="75" t="s">
        <v>62</v>
      </c>
      <c r="C16" s="44"/>
      <c r="D16" s="36"/>
      <c r="E16" s="59"/>
      <c r="F16" s="36"/>
      <c r="G16" s="45"/>
      <c r="H16" s="45"/>
      <c r="I16" s="46"/>
      <c r="J16" s="49"/>
      <c r="K16" s="97"/>
      <c r="L16" s="111"/>
      <c r="M16" s="38"/>
      <c r="N16" s="41"/>
      <c r="O16" s="38"/>
      <c r="P16" s="58"/>
      <c r="Q16" s="36"/>
      <c r="R16" s="36"/>
      <c r="S16" s="36"/>
      <c r="T16" s="36"/>
    </row>
    <row r="17" spans="1:20">
      <c r="A17" s="85">
        <v>13</v>
      </c>
      <c r="B17" s="75" t="s">
        <v>62</v>
      </c>
      <c r="C17" s="52"/>
      <c r="D17" s="36"/>
      <c r="E17" s="64"/>
      <c r="F17" s="36"/>
      <c r="G17" s="45"/>
      <c r="H17" s="45"/>
      <c r="I17" s="46"/>
      <c r="J17" s="49"/>
      <c r="K17" s="97"/>
      <c r="L17" s="111"/>
      <c r="M17" s="38"/>
      <c r="N17" s="41"/>
      <c r="O17" s="38"/>
      <c r="P17" s="58"/>
      <c r="Q17" s="36"/>
      <c r="R17" s="36"/>
      <c r="S17" s="36"/>
      <c r="T17" s="36"/>
    </row>
    <row r="18" spans="1:20">
      <c r="A18" s="85">
        <v>14</v>
      </c>
      <c r="B18" s="75" t="s">
        <v>62</v>
      </c>
      <c r="C18" s="52"/>
      <c r="D18" s="36"/>
      <c r="E18" s="59"/>
      <c r="F18" s="36"/>
      <c r="G18" s="45"/>
      <c r="H18" s="45"/>
      <c r="I18" s="46"/>
      <c r="J18" s="49"/>
      <c r="K18" s="98"/>
      <c r="L18" s="111"/>
      <c r="M18" s="38"/>
      <c r="N18" s="41"/>
      <c r="O18" s="38"/>
      <c r="P18" s="58"/>
      <c r="Q18" s="36"/>
      <c r="R18" s="36"/>
      <c r="S18" s="36"/>
      <c r="T18" s="36"/>
    </row>
    <row r="19" spans="1:20">
      <c r="A19" s="85">
        <v>15</v>
      </c>
      <c r="B19" s="75" t="s">
        <v>62</v>
      </c>
      <c r="C19" s="44"/>
      <c r="D19" s="36"/>
      <c r="E19" s="60"/>
      <c r="F19" s="36"/>
      <c r="G19" s="45"/>
      <c r="H19" s="45"/>
      <c r="I19" s="46"/>
      <c r="J19" s="49"/>
      <c r="K19" s="97"/>
      <c r="L19" s="111"/>
      <c r="M19" s="38"/>
      <c r="N19" s="41"/>
      <c r="O19" s="38"/>
      <c r="P19" s="58"/>
      <c r="Q19" s="36"/>
      <c r="R19" s="36"/>
      <c r="S19" s="36"/>
      <c r="T19" s="36"/>
    </row>
    <row r="20" spans="1:20">
      <c r="A20" s="85">
        <v>16</v>
      </c>
      <c r="B20" s="75"/>
      <c r="C20" s="44"/>
      <c r="D20" s="36"/>
      <c r="E20" s="60"/>
      <c r="F20" s="36"/>
      <c r="G20" s="45"/>
      <c r="H20" s="45"/>
      <c r="I20" s="46"/>
      <c r="J20" s="49"/>
      <c r="K20" s="97"/>
      <c r="L20" s="41"/>
      <c r="M20" s="38"/>
      <c r="N20" s="41"/>
      <c r="O20" s="38"/>
      <c r="P20" s="58"/>
      <c r="Q20" s="36"/>
      <c r="R20" s="36"/>
      <c r="S20" s="36"/>
      <c r="T20" s="36"/>
    </row>
    <row r="21" spans="1:20">
      <c r="A21" s="85">
        <v>17</v>
      </c>
      <c r="B21" s="75" t="s">
        <v>63</v>
      </c>
      <c r="C21" s="44"/>
      <c r="D21" s="36"/>
      <c r="E21" s="59"/>
      <c r="F21" s="36"/>
      <c r="G21" s="45"/>
      <c r="H21" s="45"/>
      <c r="I21" s="46"/>
      <c r="J21" s="49"/>
      <c r="K21" s="56"/>
      <c r="L21" s="111"/>
      <c r="M21" s="38"/>
      <c r="N21" s="41"/>
      <c r="O21" s="112"/>
      <c r="P21" s="58"/>
      <c r="Q21" s="36"/>
      <c r="R21" s="36"/>
      <c r="S21" s="36"/>
      <c r="T21" s="36"/>
    </row>
    <row r="22" spans="1:20">
      <c r="A22" s="85">
        <v>18</v>
      </c>
      <c r="B22" s="75" t="s">
        <v>63</v>
      </c>
      <c r="C22" s="44"/>
      <c r="D22" s="36"/>
      <c r="E22" s="54"/>
      <c r="F22" s="36"/>
      <c r="G22" s="45"/>
      <c r="H22" s="45"/>
      <c r="I22" s="46"/>
      <c r="J22" s="49"/>
      <c r="K22" s="48"/>
      <c r="L22" s="111"/>
      <c r="M22" s="38"/>
      <c r="N22" s="41"/>
      <c r="O22" s="113"/>
      <c r="P22" s="58"/>
      <c r="Q22" s="36"/>
      <c r="R22" s="36"/>
      <c r="S22" s="36"/>
      <c r="T22" s="36"/>
    </row>
    <row r="23" spans="1:20">
      <c r="A23" s="85">
        <v>19</v>
      </c>
      <c r="B23" s="75" t="s">
        <v>63</v>
      </c>
      <c r="C23" s="44"/>
      <c r="D23" s="36"/>
      <c r="E23" s="54"/>
      <c r="F23" s="36"/>
      <c r="G23" s="45"/>
      <c r="H23" s="45"/>
      <c r="I23" s="46"/>
      <c r="J23" s="49"/>
      <c r="K23" s="48"/>
      <c r="L23" s="111"/>
      <c r="M23" s="38"/>
      <c r="N23" s="41"/>
      <c r="O23" s="112"/>
      <c r="P23" s="58"/>
      <c r="Q23" s="36"/>
      <c r="R23" s="36"/>
      <c r="S23" s="36"/>
      <c r="T23" s="36"/>
    </row>
    <row r="24" spans="1:20">
      <c r="A24" s="85">
        <v>20</v>
      </c>
      <c r="B24" s="75" t="s">
        <v>63</v>
      </c>
      <c r="C24" s="44"/>
      <c r="D24" s="36"/>
      <c r="E24" s="54"/>
      <c r="F24" s="36"/>
      <c r="G24" s="45"/>
      <c r="H24" s="45"/>
      <c r="I24" s="46"/>
      <c r="J24" s="49"/>
      <c r="K24" s="48"/>
      <c r="L24" s="111"/>
      <c r="M24" s="38"/>
      <c r="N24" s="41"/>
      <c r="O24" s="112"/>
      <c r="P24" s="58"/>
      <c r="Q24" s="36"/>
      <c r="R24" s="36"/>
      <c r="S24" s="36"/>
      <c r="T24" s="36"/>
    </row>
    <row r="25" spans="1:20">
      <c r="A25" s="85">
        <v>21</v>
      </c>
      <c r="B25" s="75" t="s">
        <v>63</v>
      </c>
      <c r="C25" s="44"/>
      <c r="D25" s="36"/>
      <c r="E25" s="59"/>
      <c r="F25" s="36"/>
      <c r="G25" s="46"/>
      <c r="H25" s="46"/>
      <c r="I25" s="46"/>
      <c r="J25" s="41"/>
      <c r="K25" s="81"/>
      <c r="L25" s="111"/>
      <c r="M25" s="38"/>
      <c r="N25" s="41"/>
      <c r="O25" s="112"/>
      <c r="P25" s="58"/>
      <c r="Q25" s="36"/>
      <c r="R25" s="36"/>
      <c r="S25" s="36"/>
      <c r="T25" s="36"/>
    </row>
    <row r="26" spans="1:20">
      <c r="A26" s="85">
        <v>22</v>
      </c>
      <c r="B26" s="75" t="s">
        <v>63</v>
      </c>
      <c r="C26" s="44"/>
      <c r="D26" s="36"/>
      <c r="E26" s="64"/>
      <c r="F26" s="36"/>
      <c r="G26" s="45"/>
      <c r="H26" s="45"/>
      <c r="I26" s="46"/>
      <c r="J26" s="49"/>
      <c r="K26" s="48"/>
      <c r="L26" s="111"/>
      <c r="M26" s="36"/>
      <c r="N26" s="41"/>
      <c r="O26" s="112"/>
      <c r="P26" s="58"/>
      <c r="Q26" s="36"/>
      <c r="R26" s="36"/>
      <c r="S26" s="36"/>
      <c r="T26" s="36"/>
    </row>
    <row r="27" spans="1:20">
      <c r="A27" s="85">
        <v>23</v>
      </c>
      <c r="B27" s="75" t="s">
        <v>63</v>
      </c>
      <c r="C27" s="44"/>
      <c r="D27" s="36"/>
      <c r="E27" s="64"/>
      <c r="F27" s="36"/>
      <c r="G27" s="45"/>
      <c r="H27" s="45"/>
      <c r="I27" s="46"/>
      <c r="J27" s="49"/>
      <c r="K27" s="48"/>
      <c r="L27" s="111"/>
      <c r="M27" s="36"/>
      <c r="N27" s="41"/>
      <c r="O27" s="113"/>
      <c r="P27" s="58"/>
      <c r="Q27" s="36"/>
      <c r="R27" s="36"/>
      <c r="S27" s="36"/>
      <c r="T27" s="36"/>
    </row>
    <row r="28" spans="1:20">
      <c r="A28" s="85">
        <v>24</v>
      </c>
      <c r="B28" s="75" t="s">
        <v>63</v>
      </c>
      <c r="C28" s="44"/>
      <c r="D28" s="36"/>
      <c r="E28" s="60"/>
      <c r="F28" s="36"/>
      <c r="G28" s="46"/>
      <c r="H28" s="46"/>
      <c r="I28" s="46"/>
      <c r="J28" s="49"/>
      <c r="K28" s="56"/>
      <c r="L28" s="41"/>
      <c r="M28" s="38"/>
      <c r="N28" s="41"/>
      <c r="O28" s="112"/>
      <c r="P28" s="58"/>
      <c r="Q28" s="36"/>
      <c r="R28" s="36"/>
      <c r="S28" s="36"/>
      <c r="T28" s="36"/>
    </row>
    <row r="29" spans="1:20">
      <c r="A29" s="85">
        <v>25</v>
      </c>
      <c r="B29" s="75" t="s">
        <v>63</v>
      </c>
      <c r="C29" s="44"/>
      <c r="D29" s="36"/>
      <c r="E29" s="64"/>
      <c r="F29" s="36"/>
      <c r="G29" s="45"/>
      <c r="H29" s="45"/>
      <c r="I29" s="46"/>
      <c r="J29" s="47"/>
      <c r="K29" s="48"/>
      <c r="L29" s="111"/>
      <c r="M29" s="38"/>
      <c r="N29" s="41"/>
      <c r="O29" s="112"/>
      <c r="P29" s="58"/>
      <c r="Q29" s="36"/>
      <c r="R29" s="36"/>
      <c r="S29" s="36"/>
      <c r="T29" s="36"/>
    </row>
    <row r="30" spans="1:20">
      <c r="A30" s="85">
        <v>26</v>
      </c>
      <c r="B30" s="75" t="s">
        <v>63</v>
      </c>
      <c r="C30" s="44"/>
      <c r="D30" s="36"/>
      <c r="E30" s="60"/>
      <c r="F30" s="36"/>
      <c r="G30" s="45"/>
      <c r="H30" s="45"/>
      <c r="I30" s="46"/>
      <c r="J30" s="49"/>
      <c r="K30" s="48"/>
      <c r="L30" s="111"/>
      <c r="M30" s="38"/>
      <c r="N30" s="41"/>
      <c r="O30" s="112"/>
      <c r="P30" s="58"/>
      <c r="Q30" s="36"/>
      <c r="R30" s="36"/>
      <c r="S30" s="36"/>
      <c r="T30" s="36"/>
    </row>
    <row r="31" spans="1:20">
      <c r="A31" s="85">
        <v>27</v>
      </c>
      <c r="B31" s="75" t="s">
        <v>63</v>
      </c>
      <c r="C31" s="54"/>
      <c r="D31" s="36"/>
      <c r="E31" s="59"/>
      <c r="F31" s="36"/>
      <c r="G31" s="45"/>
      <c r="H31" s="45"/>
      <c r="I31" s="46"/>
      <c r="J31" s="47"/>
      <c r="K31" s="48"/>
      <c r="L31" s="111"/>
      <c r="M31" s="38"/>
      <c r="N31" s="41"/>
      <c r="O31" s="112"/>
      <c r="P31" s="58"/>
      <c r="Q31" s="36"/>
      <c r="R31" s="36"/>
      <c r="S31" s="36"/>
      <c r="T31" s="36"/>
    </row>
    <row r="32" spans="1:20">
      <c r="A32" s="85">
        <v>28</v>
      </c>
      <c r="B32" s="75" t="s">
        <v>63</v>
      </c>
      <c r="C32" s="54"/>
      <c r="D32" s="36"/>
      <c r="E32" s="37"/>
      <c r="F32" s="36"/>
      <c r="G32" s="46"/>
      <c r="H32" s="46"/>
      <c r="I32" s="46"/>
      <c r="J32" s="47"/>
      <c r="K32" s="40"/>
      <c r="L32" s="111"/>
      <c r="M32" s="38"/>
      <c r="N32" s="41"/>
      <c r="O32" s="112"/>
      <c r="P32" s="58"/>
      <c r="Q32" s="36"/>
      <c r="R32" s="36"/>
      <c r="S32" s="36"/>
      <c r="T32" s="36"/>
    </row>
    <row r="33" spans="1:20">
      <c r="A33" s="85">
        <v>29</v>
      </c>
      <c r="B33" s="75" t="s">
        <v>63</v>
      </c>
      <c r="C33" s="54"/>
      <c r="D33" s="36"/>
      <c r="E33" s="64"/>
      <c r="F33" s="36"/>
      <c r="G33" s="45"/>
      <c r="H33" s="45"/>
      <c r="I33" s="46"/>
      <c r="J33" s="49"/>
      <c r="K33" s="48"/>
      <c r="L33" s="111"/>
      <c r="M33" s="38"/>
      <c r="N33" s="41"/>
      <c r="O33" s="112"/>
      <c r="P33" s="58"/>
      <c r="Q33" s="36"/>
      <c r="R33" s="36"/>
      <c r="S33" s="36"/>
      <c r="T33" s="36"/>
    </row>
    <row r="34" spans="1:20">
      <c r="A34" s="85">
        <v>30</v>
      </c>
      <c r="B34" s="75" t="s">
        <v>63</v>
      </c>
      <c r="C34" s="54"/>
      <c r="D34" s="36"/>
      <c r="E34" s="60"/>
      <c r="F34" s="36"/>
      <c r="G34" s="45"/>
      <c r="H34" s="45"/>
      <c r="I34" s="46"/>
      <c r="J34" s="49"/>
      <c r="K34" s="48"/>
      <c r="L34" s="111"/>
      <c r="M34" s="38"/>
      <c r="N34" s="41"/>
      <c r="O34" s="112"/>
      <c r="P34" s="58"/>
      <c r="Q34" s="36"/>
      <c r="R34" s="36"/>
      <c r="S34" s="36"/>
      <c r="T34" s="36"/>
    </row>
    <row r="35" spans="1:20">
      <c r="A35" s="85">
        <v>31</v>
      </c>
      <c r="B35" s="75" t="s">
        <v>63</v>
      </c>
      <c r="C35" s="44"/>
      <c r="D35" s="36"/>
      <c r="E35" s="37"/>
      <c r="F35" s="36"/>
      <c r="G35" s="45"/>
      <c r="H35" s="45"/>
      <c r="I35" s="46"/>
      <c r="J35" s="49"/>
      <c r="K35" s="48"/>
      <c r="L35" s="111"/>
      <c r="M35" s="38"/>
      <c r="N35" s="41"/>
      <c r="O35" s="112"/>
      <c r="P35" s="58"/>
      <c r="Q35" s="36"/>
      <c r="R35" s="36"/>
      <c r="S35" s="36"/>
      <c r="T35" s="36"/>
    </row>
    <row r="36" spans="1:20">
      <c r="A36" s="85">
        <v>32</v>
      </c>
      <c r="B36" s="75"/>
      <c r="C36" s="44"/>
      <c r="D36" s="36"/>
      <c r="E36" s="50"/>
      <c r="F36" s="36"/>
      <c r="G36" s="46"/>
      <c r="H36" s="46"/>
      <c r="I36" s="46"/>
      <c r="J36" s="41"/>
      <c r="K36" s="49"/>
      <c r="L36" s="41"/>
      <c r="M36" s="38"/>
      <c r="N36" s="41"/>
      <c r="O36" s="112"/>
      <c r="P36" s="58"/>
      <c r="Q36" s="36"/>
      <c r="R36" s="36"/>
      <c r="S36" s="36"/>
      <c r="T36" s="36"/>
    </row>
    <row r="37" spans="1:20">
      <c r="A37" s="85">
        <v>33</v>
      </c>
      <c r="B37" s="75"/>
      <c r="C37" s="35"/>
      <c r="D37" s="36"/>
      <c r="E37" s="37"/>
      <c r="F37" s="36"/>
      <c r="G37" s="38"/>
      <c r="H37" s="38"/>
      <c r="I37" s="38"/>
      <c r="J37" s="39"/>
      <c r="K37" s="99"/>
      <c r="L37" s="41"/>
      <c r="M37" s="38"/>
      <c r="N37" s="41"/>
      <c r="O37" s="38"/>
      <c r="P37" s="58"/>
      <c r="Q37" s="36"/>
      <c r="R37" s="36"/>
      <c r="S37" s="36"/>
      <c r="T37" s="36"/>
    </row>
    <row r="38" spans="1:20">
      <c r="A38" s="85">
        <v>34</v>
      </c>
      <c r="B38" s="75"/>
      <c r="C38" s="44"/>
      <c r="D38" s="36"/>
      <c r="E38" s="54"/>
      <c r="F38" s="36"/>
      <c r="G38" s="46"/>
      <c r="H38" s="46"/>
      <c r="I38" s="46"/>
      <c r="J38" s="47"/>
      <c r="K38" s="99"/>
      <c r="L38" s="41"/>
      <c r="M38" s="38"/>
      <c r="N38" s="41"/>
      <c r="O38" s="38"/>
      <c r="P38" s="58"/>
      <c r="Q38" s="36"/>
      <c r="R38" s="36"/>
      <c r="S38" s="36"/>
      <c r="T38" s="36"/>
    </row>
    <row r="39" spans="1:20">
      <c r="A39" s="85">
        <v>35</v>
      </c>
      <c r="B39" s="75"/>
      <c r="C39" s="44"/>
      <c r="D39" s="36"/>
      <c r="E39" s="59"/>
      <c r="F39" s="36"/>
      <c r="G39" s="45"/>
      <c r="H39" s="45"/>
      <c r="I39" s="46"/>
      <c r="J39" s="49"/>
      <c r="K39" s="97"/>
      <c r="L39" s="41"/>
      <c r="M39" s="38"/>
      <c r="N39" s="41"/>
      <c r="O39" s="38"/>
      <c r="P39" s="58"/>
      <c r="Q39" s="36"/>
      <c r="R39" s="36"/>
      <c r="S39" s="36"/>
      <c r="T39" s="36"/>
    </row>
    <row r="40" spans="1:20">
      <c r="A40" s="85">
        <v>36</v>
      </c>
      <c r="B40" s="75"/>
      <c r="C40" s="44"/>
      <c r="D40" s="36"/>
      <c r="E40" s="64"/>
      <c r="F40" s="36"/>
      <c r="G40" s="45"/>
      <c r="H40" s="45"/>
      <c r="I40" s="46"/>
      <c r="J40" s="47"/>
      <c r="K40" s="97"/>
      <c r="L40" s="41"/>
      <c r="M40" s="38"/>
      <c r="N40" s="41"/>
      <c r="O40" s="38"/>
      <c r="P40" s="58"/>
      <c r="Q40" s="36"/>
      <c r="R40" s="36"/>
      <c r="S40" s="36"/>
      <c r="T40" s="36"/>
    </row>
    <row r="41" spans="1:20">
      <c r="A41" s="85">
        <v>37</v>
      </c>
      <c r="B41" s="75"/>
      <c r="C41" s="44"/>
      <c r="D41" s="36"/>
      <c r="E41" s="60"/>
      <c r="F41" s="36"/>
      <c r="G41" s="45"/>
      <c r="H41" s="45"/>
      <c r="I41" s="46"/>
      <c r="J41" s="49"/>
      <c r="K41" s="97"/>
      <c r="L41" s="41"/>
      <c r="M41" s="38"/>
      <c r="N41" s="41"/>
      <c r="O41" s="38"/>
      <c r="P41" s="58"/>
      <c r="Q41" s="36"/>
      <c r="R41" s="36"/>
      <c r="S41" s="36"/>
      <c r="T41" s="36"/>
    </row>
    <row r="42" spans="1:20">
      <c r="A42" s="85">
        <v>38</v>
      </c>
      <c r="B42" s="75"/>
      <c r="C42" s="35"/>
      <c r="D42" s="36"/>
      <c r="E42" s="37"/>
      <c r="F42" s="36"/>
      <c r="G42" s="38"/>
      <c r="H42" s="38"/>
      <c r="I42" s="38"/>
      <c r="J42" s="39"/>
      <c r="K42" s="99"/>
      <c r="L42" s="41"/>
      <c r="M42" s="38"/>
      <c r="N42" s="41"/>
      <c r="O42" s="38"/>
      <c r="P42" s="82"/>
      <c r="Q42" s="36"/>
      <c r="R42" s="36"/>
      <c r="S42" s="36"/>
      <c r="T42" s="36"/>
    </row>
    <row r="43" spans="1:20">
      <c r="A43" s="85">
        <v>39</v>
      </c>
      <c r="B43" s="75"/>
      <c r="C43" s="50"/>
      <c r="D43" s="36"/>
      <c r="E43" s="54"/>
      <c r="F43" s="36"/>
      <c r="G43" s="46"/>
      <c r="H43" s="46"/>
      <c r="I43" s="46"/>
      <c r="J43" s="41"/>
      <c r="K43" s="94"/>
      <c r="L43" s="41"/>
      <c r="M43" s="38"/>
      <c r="N43" s="41"/>
      <c r="O43" s="38"/>
      <c r="P43" s="82"/>
      <c r="Q43" s="36"/>
      <c r="R43" s="36"/>
      <c r="S43" s="36"/>
      <c r="T43" s="36"/>
    </row>
    <row r="44" spans="1:20">
      <c r="A44" s="85">
        <v>40</v>
      </c>
      <c r="B44" s="75"/>
      <c r="C44" s="35"/>
      <c r="D44" s="36"/>
      <c r="E44" s="59"/>
      <c r="F44" s="36"/>
      <c r="G44" s="38"/>
      <c r="H44" s="38"/>
      <c r="I44" s="38"/>
      <c r="J44" s="39"/>
      <c r="K44" s="99"/>
      <c r="L44" s="41"/>
      <c r="M44" s="38"/>
      <c r="N44" s="41"/>
      <c r="O44" s="38"/>
      <c r="P44" s="58"/>
      <c r="Q44" s="36"/>
      <c r="R44" s="36"/>
      <c r="S44" s="36"/>
      <c r="T44" s="36"/>
    </row>
    <row r="45" spans="1:20">
      <c r="A45" s="85">
        <v>41</v>
      </c>
      <c r="B45" s="75"/>
      <c r="C45" s="44"/>
      <c r="D45" s="36"/>
      <c r="E45" s="59"/>
      <c r="F45" s="36"/>
      <c r="G45" s="45"/>
      <c r="H45" s="45"/>
      <c r="I45" s="46"/>
      <c r="J45" s="57"/>
      <c r="K45" s="97"/>
      <c r="L45" s="41"/>
      <c r="M45" s="38"/>
      <c r="N45" s="41"/>
      <c r="O45" s="38"/>
      <c r="P45" s="58"/>
      <c r="Q45" s="36"/>
      <c r="R45" s="36"/>
      <c r="S45" s="36"/>
      <c r="T45" s="36"/>
    </row>
    <row r="46" spans="1:20">
      <c r="A46" s="85">
        <v>42</v>
      </c>
      <c r="B46" s="75"/>
      <c r="C46" s="44"/>
      <c r="D46" s="36"/>
      <c r="E46" s="60"/>
      <c r="F46" s="36"/>
      <c r="G46" s="45"/>
      <c r="H46" s="45"/>
      <c r="I46" s="46"/>
      <c r="J46" s="49"/>
      <c r="K46" s="97"/>
      <c r="L46" s="41"/>
      <c r="M46" s="38"/>
      <c r="N46" s="41"/>
      <c r="O46" s="38"/>
      <c r="P46" s="58"/>
      <c r="Q46" s="36"/>
      <c r="R46" s="36"/>
      <c r="S46" s="36"/>
      <c r="T46" s="36"/>
    </row>
    <row r="47" spans="1:20">
      <c r="A47" s="85">
        <v>43</v>
      </c>
      <c r="B47" s="75"/>
      <c r="C47" s="44"/>
      <c r="D47" s="36"/>
      <c r="E47" s="60"/>
      <c r="F47" s="36"/>
      <c r="G47" s="45"/>
      <c r="H47" s="45"/>
      <c r="I47" s="46"/>
      <c r="J47" s="49"/>
      <c r="K47" s="97"/>
      <c r="L47" s="41"/>
      <c r="M47" s="38"/>
      <c r="N47" s="41"/>
      <c r="O47" s="38"/>
      <c r="P47" s="58"/>
      <c r="Q47" s="36"/>
      <c r="R47" s="36"/>
      <c r="S47" s="36"/>
      <c r="T47" s="36"/>
    </row>
    <row r="48" spans="1:20">
      <c r="A48" s="85">
        <v>44</v>
      </c>
      <c r="B48" s="75"/>
      <c r="C48" s="44"/>
      <c r="D48" s="36"/>
      <c r="E48" s="54"/>
      <c r="F48" s="36"/>
      <c r="G48" s="45"/>
      <c r="H48" s="45"/>
      <c r="I48" s="46"/>
      <c r="J48" s="49"/>
      <c r="K48" s="97"/>
      <c r="L48" s="41"/>
      <c r="M48" s="38"/>
      <c r="N48" s="41"/>
      <c r="O48" s="38"/>
      <c r="P48" s="58"/>
      <c r="Q48" s="36"/>
      <c r="R48" s="36"/>
      <c r="S48" s="36"/>
      <c r="T48" s="36"/>
    </row>
    <row r="49" spans="1:20">
      <c r="A49" s="85">
        <v>45</v>
      </c>
      <c r="B49" s="75"/>
      <c r="C49" s="54"/>
      <c r="D49" s="36"/>
      <c r="E49" s="60"/>
      <c r="F49" s="36"/>
      <c r="G49" s="45"/>
      <c r="H49" s="45"/>
      <c r="I49" s="46"/>
      <c r="J49" s="49"/>
      <c r="K49" s="97"/>
      <c r="L49" s="41"/>
      <c r="M49" s="38"/>
      <c r="N49" s="41"/>
      <c r="O49" s="38"/>
      <c r="P49" s="58"/>
      <c r="Q49" s="36"/>
      <c r="R49" s="36"/>
      <c r="S49" s="36"/>
      <c r="T49" s="36"/>
    </row>
    <row r="50" spans="1:20">
      <c r="A50" s="85">
        <v>46</v>
      </c>
      <c r="B50" s="75"/>
      <c r="C50" s="44"/>
      <c r="D50" s="36"/>
      <c r="E50" s="54"/>
      <c r="F50" s="36"/>
      <c r="G50" s="45"/>
      <c r="H50" s="45"/>
      <c r="I50" s="46"/>
      <c r="J50" s="49"/>
      <c r="K50" s="97"/>
      <c r="L50" s="41"/>
      <c r="M50" s="38"/>
      <c r="N50" s="41"/>
      <c r="O50" s="38"/>
      <c r="P50" s="58"/>
      <c r="Q50" s="36"/>
      <c r="R50" s="36"/>
      <c r="S50" s="36"/>
      <c r="T50" s="36"/>
    </row>
    <row r="51" spans="1:20">
      <c r="A51" s="85">
        <v>47</v>
      </c>
      <c r="B51" s="75"/>
      <c r="C51" s="44"/>
      <c r="D51" s="36"/>
      <c r="E51" s="60"/>
      <c r="F51" s="36"/>
      <c r="G51" s="45"/>
      <c r="H51" s="45"/>
      <c r="I51" s="46"/>
      <c r="J51" s="49"/>
      <c r="K51" s="97"/>
      <c r="L51" s="41"/>
      <c r="M51" s="38"/>
      <c r="N51" s="41"/>
      <c r="O51" s="38"/>
      <c r="P51" s="58"/>
      <c r="Q51" s="36"/>
      <c r="R51" s="36"/>
      <c r="S51" s="36"/>
      <c r="T51" s="36"/>
    </row>
    <row r="52" spans="1:20">
      <c r="A52" s="85">
        <v>48</v>
      </c>
      <c r="B52" s="75"/>
      <c r="C52" s="36"/>
      <c r="D52" s="36"/>
      <c r="E52" s="37"/>
      <c r="F52" s="36"/>
      <c r="G52" s="37"/>
      <c r="H52" s="37"/>
      <c r="I52" s="75"/>
      <c r="J52" s="36"/>
      <c r="K52" s="109"/>
      <c r="L52" s="36"/>
      <c r="M52" s="36"/>
      <c r="N52" s="36"/>
      <c r="O52" s="36"/>
      <c r="P52" s="58"/>
      <c r="Q52" s="36"/>
      <c r="R52" s="36"/>
      <c r="S52" s="36"/>
      <c r="T52" s="36"/>
    </row>
    <row r="53" spans="1:20">
      <c r="A53" s="85">
        <v>49</v>
      </c>
      <c r="B53" s="75"/>
      <c r="C53" s="36"/>
      <c r="D53" s="36"/>
      <c r="E53" s="37"/>
      <c r="F53" s="36"/>
      <c r="G53" s="37"/>
      <c r="H53" s="37"/>
      <c r="I53" s="75"/>
      <c r="J53" s="36"/>
      <c r="K53" s="109"/>
      <c r="L53" s="36"/>
      <c r="M53" s="36"/>
      <c r="N53" s="36"/>
      <c r="O53" s="36"/>
      <c r="P53" s="58"/>
      <c r="Q53" s="36"/>
      <c r="R53" s="36"/>
      <c r="S53" s="36"/>
      <c r="T53" s="36"/>
    </row>
    <row r="54" spans="1:20">
      <c r="A54" s="85">
        <v>50</v>
      </c>
      <c r="B54" s="75"/>
      <c r="C54" s="36"/>
      <c r="D54" s="36"/>
      <c r="E54" s="37"/>
      <c r="F54" s="36"/>
      <c r="G54" s="37"/>
      <c r="H54" s="37"/>
      <c r="I54" s="75"/>
      <c r="J54" s="36"/>
      <c r="K54" s="109"/>
      <c r="L54" s="36"/>
      <c r="M54" s="36"/>
      <c r="N54" s="36"/>
      <c r="O54" s="36"/>
      <c r="P54" s="58"/>
      <c r="Q54" s="36"/>
      <c r="R54" s="36"/>
      <c r="S54" s="36"/>
      <c r="T54" s="36"/>
    </row>
    <row r="55" spans="1:20">
      <c r="A55" s="85">
        <v>51</v>
      </c>
      <c r="B55" s="75"/>
      <c r="C55" s="44"/>
      <c r="D55" s="36"/>
      <c r="E55" s="60"/>
      <c r="F55" s="36"/>
      <c r="G55" s="45"/>
      <c r="H55" s="45"/>
      <c r="I55" s="46"/>
      <c r="J55" s="49"/>
      <c r="K55" s="97"/>
      <c r="L55" s="36"/>
      <c r="M55" s="36"/>
      <c r="N55" s="36"/>
      <c r="O55" s="36"/>
      <c r="P55" s="58"/>
      <c r="Q55" s="36"/>
      <c r="R55" s="36"/>
      <c r="S55" s="36"/>
      <c r="T55" s="36"/>
    </row>
    <row r="56" spans="1:20">
      <c r="A56" s="85">
        <v>52</v>
      </c>
      <c r="B56" s="75"/>
      <c r="C56" s="44"/>
      <c r="D56" s="36"/>
      <c r="E56" s="64"/>
      <c r="F56" s="36"/>
      <c r="G56" s="45"/>
      <c r="H56" s="45"/>
      <c r="I56" s="46"/>
      <c r="J56" s="47"/>
      <c r="K56" s="97"/>
      <c r="L56" s="36"/>
      <c r="M56" s="36"/>
      <c r="N56" s="36"/>
      <c r="O56" s="36"/>
      <c r="P56" s="58"/>
      <c r="Q56" s="36"/>
      <c r="R56" s="36"/>
      <c r="S56" s="36"/>
      <c r="T56" s="36"/>
    </row>
    <row r="57" spans="1:20">
      <c r="A57" s="85">
        <v>53</v>
      </c>
      <c r="B57" s="75"/>
      <c r="C57" s="54"/>
      <c r="D57" s="36"/>
      <c r="E57" s="60"/>
      <c r="F57" s="36"/>
      <c r="G57" s="45"/>
      <c r="H57" s="45"/>
      <c r="I57" s="46"/>
      <c r="J57" s="49"/>
      <c r="K57" s="97"/>
      <c r="L57" s="36"/>
      <c r="M57" s="36"/>
      <c r="N57" s="36"/>
      <c r="O57" s="36"/>
      <c r="P57" s="58"/>
      <c r="Q57" s="36"/>
      <c r="R57" s="36"/>
      <c r="S57" s="36"/>
      <c r="T57" s="36"/>
    </row>
    <row r="58" spans="1:20">
      <c r="A58" s="85">
        <v>54</v>
      </c>
      <c r="B58" s="75"/>
      <c r="C58" s="44"/>
      <c r="D58" s="36"/>
      <c r="E58" s="59"/>
      <c r="F58" s="36"/>
      <c r="G58" s="45"/>
      <c r="H58" s="45"/>
      <c r="I58" s="46"/>
      <c r="J58" s="49"/>
      <c r="K58" s="97"/>
      <c r="L58" s="36"/>
      <c r="M58" s="36"/>
      <c r="N58" s="36"/>
      <c r="O58" s="36"/>
      <c r="P58" s="58"/>
      <c r="Q58" s="36"/>
      <c r="R58" s="36"/>
      <c r="S58" s="36"/>
      <c r="T58" s="36"/>
    </row>
    <row r="59" spans="1:20">
      <c r="A59" s="85">
        <v>55</v>
      </c>
      <c r="B59" s="75"/>
      <c r="C59" s="54"/>
      <c r="D59" s="36"/>
      <c r="E59" s="37"/>
      <c r="F59" s="36"/>
      <c r="G59" s="45"/>
      <c r="H59" s="45"/>
      <c r="I59" s="46"/>
      <c r="J59" s="49"/>
      <c r="K59" s="97"/>
      <c r="L59" s="36"/>
      <c r="M59" s="36"/>
      <c r="N59" s="36"/>
      <c r="O59" s="36"/>
      <c r="P59" s="58"/>
      <c r="Q59" s="36"/>
      <c r="R59" s="36"/>
      <c r="S59" s="36"/>
      <c r="T59" s="36"/>
    </row>
    <row r="60" spans="1:20">
      <c r="A60" s="85">
        <v>56</v>
      </c>
      <c r="B60" s="75"/>
      <c r="C60" s="44"/>
      <c r="D60" s="36"/>
      <c r="E60" s="64"/>
      <c r="F60" s="36"/>
      <c r="G60" s="45"/>
      <c r="H60" s="45"/>
      <c r="I60" s="46"/>
      <c r="J60" s="49"/>
      <c r="K60" s="96"/>
      <c r="L60" s="36"/>
      <c r="M60" s="36"/>
      <c r="N60" s="36"/>
      <c r="O60" s="36"/>
      <c r="P60" s="58"/>
      <c r="Q60" s="36"/>
      <c r="R60" s="36"/>
      <c r="S60" s="36"/>
      <c r="T60" s="36"/>
    </row>
    <row r="61" spans="1:20">
      <c r="A61" s="85">
        <v>57</v>
      </c>
      <c r="B61" s="75"/>
      <c r="C61" s="44"/>
      <c r="D61" s="36"/>
      <c r="E61" s="60"/>
      <c r="F61" s="36"/>
      <c r="G61" s="45"/>
      <c r="H61" s="45"/>
      <c r="I61" s="46"/>
      <c r="J61" s="49"/>
      <c r="K61" s="96"/>
      <c r="L61" s="36"/>
      <c r="M61" s="36"/>
      <c r="N61" s="36"/>
      <c r="O61" s="36"/>
      <c r="P61" s="58"/>
      <c r="Q61" s="36"/>
      <c r="R61" s="36"/>
      <c r="S61" s="36"/>
      <c r="T61" s="36"/>
    </row>
    <row r="62" spans="1:20">
      <c r="A62" s="85">
        <v>58</v>
      </c>
      <c r="B62" s="75"/>
      <c r="C62" s="35"/>
      <c r="D62" s="36"/>
      <c r="E62" s="37"/>
      <c r="F62" s="36"/>
      <c r="G62" s="38"/>
      <c r="H62" s="38"/>
      <c r="I62" s="38"/>
      <c r="J62" s="39"/>
      <c r="K62" s="99"/>
      <c r="L62" s="36"/>
      <c r="M62" s="36"/>
      <c r="N62" s="36"/>
      <c r="O62" s="36"/>
      <c r="P62" s="58"/>
      <c r="Q62" s="36"/>
      <c r="R62" s="36"/>
      <c r="S62" s="36"/>
      <c r="T62" s="36"/>
    </row>
    <row r="63" spans="1:20">
      <c r="A63" s="85">
        <v>59</v>
      </c>
      <c r="B63" s="75"/>
      <c r="C63" s="44"/>
      <c r="D63" s="36"/>
      <c r="E63" s="50"/>
      <c r="F63" s="36"/>
      <c r="G63" s="46"/>
      <c r="H63" s="46"/>
      <c r="I63" s="46"/>
      <c r="J63" s="41"/>
      <c r="K63" s="49"/>
      <c r="L63" s="36"/>
      <c r="M63" s="36"/>
      <c r="N63" s="36"/>
      <c r="O63" s="36"/>
      <c r="P63" s="58"/>
      <c r="Q63" s="36"/>
      <c r="R63" s="36"/>
      <c r="S63" s="36"/>
      <c r="T63" s="36"/>
    </row>
    <row r="64" spans="1:20">
      <c r="A64" s="85">
        <v>60</v>
      </c>
      <c r="B64" s="75"/>
      <c r="C64" s="35"/>
      <c r="D64" s="36"/>
      <c r="E64" s="37"/>
      <c r="F64" s="36"/>
      <c r="G64" s="38"/>
      <c r="H64" s="38"/>
      <c r="I64" s="38"/>
      <c r="J64" s="39"/>
      <c r="K64" s="99"/>
      <c r="L64" s="36"/>
      <c r="M64" s="36"/>
      <c r="N64" s="36"/>
      <c r="O64" s="36"/>
      <c r="P64" s="58"/>
      <c r="Q64" s="36"/>
      <c r="R64" s="36"/>
      <c r="S64" s="36"/>
      <c r="T64" s="36"/>
    </row>
    <row r="65" spans="1:20">
      <c r="A65" s="85">
        <v>61</v>
      </c>
      <c r="B65" s="75"/>
      <c r="C65" s="44"/>
      <c r="D65" s="36"/>
      <c r="E65" s="54"/>
      <c r="F65" s="36"/>
      <c r="G65" s="46"/>
      <c r="H65" s="46"/>
      <c r="I65" s="46"/>
      <c r="J65" s="47"/>
      <c r="K65" s="99"/>
      <c r="L65" s="36"/>
      <c r="M65" s="36"/>
      <c r="N65" s="36"/>
      <c r="O65" s="36"/>
      <c r="P65" s="58"/>
      <c r="Q65" s="36"/>
      <c r="R65" s="36"/>
      <c r="S65" s="36"/>
      <c r="T65" s="36"/>
    </row>
    <row r="66" spans="1:20">
      <c r="A66" s="85">
        <v>62</v>
      </c>
      <c r="B66" s="75"/>
      <c r="C66" s="44"/>
      <c r="D66" s="36"/>
      <c r="E66" s="59"/>
      <c r="F66" s="36"/>
      <c r="G66" s="45"/>
      <c r="H66" s="45"/>
      <c r="I66" s="46"/>
      <c r="J66" s="49"/>
      <c r="K66" s="97"/>
      <c r="L66" s="36"/>
      <c r="M66" s="36"/>
      <c r="N66" s="36"/>
      <c r="O66" s="36"/>
      <c r="P66" s="58"/>
      <c r="Q66" s="36"/>
      <c r="R66" s="36"/>
      <c r="S66" s="36"/>
      <c r="T66" s="36"/>
    </row>
    <row r="67" spans="1:20">
      <c r="A67" s="85">
        <v>63</v>
      </c>
      <c r="B67" s="75"/>
      <c r="C67" s="44"/>
      <c r="D67" s="36"/>
      <c r="E67" s="64"/>
      <c r="F67" s="36"/>
      <c r="G67" s="45"/>
      <c r="H67" s="45"/>
      <c r="I67" s="46"/>
      <c r="J67" s="47"/>
      <c r="K67" s="97"/>
      <c r="L67" s="36"/>
      <c r="M67" s="36"/>
      <c r="N67" s="36"/>
      <c r="O67" s="36"/>
      <c r="P67" s="58"/>
      <c r="Q67" s="36"/>
      <c r="R67" s="36"/>
      <c r="S67" s="36"/>
      <c r="T67" s="36"/>
    </row>
    <row r="68" spans="1:20">
      <c r="A68" s="85">
        <v>64</v>
      </c>
      <c r="B68" s="75"/>
      <c r="C68" s="44"/>
      <c r="D68" s="36"/>
      <c r="E68" s="60"/>
      <c r="F68" s="36"/>
      <c r="G68" s="45"/>
      <c r="H68" s="45"/>
      <c r="I68" s="46"/>
      <c r="J68" s="49"/>
      <c r="K68" s="97"/>
      <c r="L68" s="36"/>
      <c r="M68" s="36"/>
      <c r="N68" s="36"/>
      <c r="O68" s="36"/>
      <c r="P68" s="58"/>
      <c r="Q68" s="36"/>
      <c r="R68" s="36"/>
      <c r="S68" s="36"/>
      <c r="T68" s="36"/>
    </row>
    <row r="69" spans="1:20">
      <c r="A69" s="85">
        <v>65</v>
      </c>
      <c r="B69" s="75"/>
      <c r="C69" s="35"/>
      <c r="D69" s="36"/>
      <c r="E69" s="37"/>
      <c r="F69" s="36"/>
      <c r="G69" s="38"/>
      <c r="H69" s="38"/>
      <c r="I69" s="38"/>
      <c r="J69" s="39"/>
      <c r="K69" s="99"/>
      <c r="L69" s="36"/>
      <c r="M69" s="36"/>
      <c r="N69" s="36"/>
      <c r="O69" s="36"/>
      <c r="P69" s="82"/>
      <c r="Q69" s="36"/>
      <c r="R69" s="36"/>
      <c r="S69" s="36"/>
      <c r="T69" s="36"/>
    </row>
    <row r="70" spans="1:20">
      <c r="A70" s="85">
        <v>66</v>
      </c>
      <c r="B70" s="75"/>
      <c r="C70" s="50"/>
      <c r="D70" s="36"/>
      <c r="E70" s="54"/>
      <c r="F70" s="36"/>
      <c r="G70" s="46"/>
      <c r="H70" s="46"/>
      <c r="I70" s="46"/>
      <c r="J70" s="41"/>
      <c r="K70" s="94"/>
      <c r="L70" s="36"/>
      <c r="M70" s="36"/>
      <c r="N70" s="36"/>
      <c r="O70" s="36"/>
      <c r="P70" s="82"/>
      <c r="Q70" s="36"/>
      <c r="R70" s="36"/>
      <c r="S70" s="36"/>
      <c r="T70" s="36"/>
    </row>
    <row r="71" spans="1:20">
      <c r="A71" s="85">
        <v>67</v>
      </c>
      <c r="B71" s="75"/>
      <c r="C71" s="35"/>
      <c r="D71" s="36"/>
      <c r="E71" s="59"/>
      <c r="F71" s="36"/>
      <c r="G71" s="38"/>
      <c r="H71" s="38"/>
      <c r="I71" s="38"/>
      <c r="J71" s="39"/>
      <c r="K71" s="99"/>
      <c r="L71" s="36"/>
      <c r="M71" s="36"/>
      <c r="N71" s="36"/>
      <c r="O71" s="36"/>
      <c r="P71" s="58"/>
      <c r="Q71" s="36"/>
      <c r="R71" s="36"/>
      <c r="S71" s="36"/>
      <c r="T71" s="36"/>
    </row>
    <row r="72" spans="1:20">
      <c r="A72" s="85">
        <v>68</v>
      </c>
      <c r="B72" s="75"/>
      <c r="C72" s="44"/>
      <c r="D72" s="36"/>
      <c r="E72" s="59"/>
      <c r="F72" s="36"/>
      <c r="G72" s="45"/>
      <c r="H72" s="45"/>
      <c r="I72" s="46"/>
      <c r="J72" s="57"/>
      <c r="K72" s="97"/>
      <c r="L72" s="36"/>
      <c r="M72" s="36"/>
      <c r="N72" s="36"/>
      <c r="O72" s="36"/>
      <c r="P72" s="58"/>
      <c r="Q72" s="36"/>
      <c r="R72" s="36"/>
      <c r="S72" s="36"/>
      <c r="T72" s="36"/>
    </row>
    <row r="73" spans="1:20">
      <c r="A73" s="85">
        <v>69</v>
      </c>
      <c r="B73" s="75"/>
      <c r="C73" s="44"/>
      <c r="D73" s="36"/>
      <c r="E73" s="60"/>
      <c r="F73" s="36"/>
      <c r="G73" s="45"/>
      <c r="H73" s="45"/>
      <c r="I73" s="46"/>
      <c r="J73" s="49"/>
      <c r="K73" s="97"/>
      <c r="L73" s="36"/>
      <c r="M73" s="36"/>
      <c r="N73" s="36"/>
      <c r="O73" s="36"/>
      <c r="P73" s="58"/>
      <c r="Q73" s="36"/>
      <c r="R73" s="36"/>
      <c r="S73" s="36"/>
      <c r="T73" s="36"/>
    </row>
    <row r="74" spans="1:20">
      <c r="A74" s="85">
        <v>70</v>
      </c>
      <c r="B74" s="75"/>
      <c r="C74" s="44"/>
      <c r="D74" s="36"/>
      <c r="E74" s="60"/>
      <c r="F74" s="36"/>
      <c r="G74" s="45"/>
      <c r="H74" s="45"/>
      <c r="I74" s="46"/>
      <c r="J74" s="49"/>
      <c r="K74" s="97"/>
      <c r="L74" s="36"/>
      <c r="M74" s="36"/>
      <c r="N74" s="36"/>
      <c r="O74" s="36"/>
      <c r="P74" s="58"/>
      <c r="Q74" s="36"/>
      <c r="R74" s="36"/>
      <c r="S74" s="36"/>
      <c r="T74" s="36"/>
    </row>
    <row r="75" spans="1:20">
      <c r="A75" s="85">
        <v>71</v>
      </c>
      <c r="B75" s="75"/>
      <c r="C75" s="44"/>
      <c r="D75" s="36"/>
      <c r="E75" s="54"/>
      <c r="F75" s="36"/>
      <c r="G75" s="45"/>
      <c r="H75" s="45"/>
      <c r="I75" s="46"/>
      <c r="J75" s="49"/>
      <c r="K75" s="97"/>
      <c r="L75" s="36"/>
      <c r="M75" s="36"/>
      <c r="N75" s="36"/>
      <c r="O75" s="36"/>
      <c r="P75" s="58"/>
      <c r="Q75" s="36"/>
      <c r="R75" s="36"/>
      <c r="S75" s="36"/>
      <c r="T75" s="36"/>
    </row>
    <row r="76" spans="1:20">
      <c r="A76" s="85">
        <v>72</v>
      </c>
      <c r="B76" s="75"/>
      <c r="C76" s="54"/>
      <c r="D76" s="36"/>
      <c r="E76" s="60"/>
      <c r="F76" s="36"/>
      <c r="G76" s="45"/>
      <c r="H76" s="45"/>
      <c r="I76" s="46"/>
      <c r="J76" s="49"/>
      <c r="K76" s="97"/>
      <c r="L76" s="36"/>
      <c r="M76" s="36"/>
      <c r="N76" s="36"/>
      <c r="O76" s="36"/>
      <c r="P76" s="58"/>
      <c r="Q76" s="36"/>
      <c r="R76" s="36"/>
      <c r="S76" s="36"/>
      <c r="T76" s="36"/>
    </row>
    <row r="77" spans="1:20">
      <c r="A77" s="85">
        <v>73</v>
      </c>
      <c r="B77" s="75"/>
      <c r="C77" s="44"/>
      <c r="D77" s="36"/>
      <c r="E77" s="54"/>
      <c r="F77" s="36"/>
      <c r="G77" s="45"/>
      <c r="H77" s="45"/>
      <c r="I77" s="46"/>
      <c r="J77" s="49"/>
      <c r="K77" s="97"/>
      <c r="L77" s="36"/>
      <c r="M77" s="36"/>
      <c r="N77" s="36"/>
      <c r="O77" s="36"/>
      <c r="P77" s="58"/>
      <c r="Q77" s="36"/>
      <c r="R77" s="36"/>
      <c r="S77" s="36"/>
      <c r="T77" s="36"/>
    </row>
    <row r="78" spans="1:20">
      <c r="A78" s="85">
        <v>74</v>
      </c>
      <c r="B78" s="75"/>
      <c r="C78" s="44"/>
      <c r="D78" s="36"/>
      <c r="E78" s="60"/>
      <c r="F78" s="36"/>
      <c r="G78" s="45"/>
      <c r="H78" s="45"/>
      <c r="I78" s="46"/>
      <c r="J78" s="49"/>
      <c r="K78" s="97"/>
      <c r="L78" s="36"/>
      <c r="M78" s="36"/>
      <c r="N78" s="36"/>
      <c r="O78" s="36"/>
      <c r="P78" s="58"/>
      <c r="Q78" s="36"/>
      <c r="R78" s="36"/>
      <c r="S78" s="36"/>
      <c r="T78" s="36"/>
    </row>
    <row r="79" spans="1:20">
      <c r="A79" s="85">
        <v>75</v>
      </c>
      <c r="B79" s="75"/>
      <c r="C79" s="36"/>
      <c r="D79" s="36"/>
      <c r="E79" s="37"/>
      <c r="F79" s="36"/>
      <c r="G79" s="37"/>
      <c r="H79" s="37"/>
      <c r="I79" s="75"/>
      <c r="J79" s="36"/>
      <c r="K79" s="109"/>
      <c r="L79" s="36"/>
      <c r="M79" s="36"/>
      <c r="N79" s="36"/>
      <c r="O79" s="36"/>
      <c r="P79" s="58"/>
      <c r="Q79" s="36"/>
      <c r="R79" s="36"/>
      <c r="S79" s="36"/>
      <c r="T79" s="36"/>
    </row>
    <row r="80" spans="1:20">
      <c r="A80" s="85">
        <v>76</v>
      </c>
      <c r="B80" s="75"/>
      <c r="C80" s="36"/>
      <c r="D80" s="36"/>
      <c r="E80" s="37"/>
      <c r="F80" s="36"/>
      <c r="G80" s="37"/>
      <c r="H80" s="37"/>
      <c r="I80" s="75"/>
      <c r="J80" s="36"/>
      <c r="K80" s="109"/>
      <c r="L80" s="36"/>
      <c r="M80" s="36"/>
      <c r="N80" s="36"/>
      <c r="O80" s="36"/>
      <c r="P80" s="58"/>
      <c r="Q80" s="36"/>
      <c r="R80" s="36"/>
      <c r="S80" s="36"/>
      <c r="T80" s="36"/>
    </row>
    <row r="81" spans="1:20">
      <c r="A81" s="85">
        <v>77</v>
      </c>
      <c r="B81" s="75"/>
      <c r="C81" s="36"/>
      <c r="D81" s="36"/>
      <c r="E81" s="37"/>
      <c r="F81" s="36"/>
      <c r="G81" s="37"/>
      <c r="H81" s="37"/>
      <c r="I81" s="75"/>
      <c r="J81" s="36"/>
      <c r="K81" s="109"/>
      <c r="L81" s="36"/>
      <c r="M81" s="36"/>
      <c r="N81" s="36"/>
      <c r="O81" s="36"/>
      <c r="P81" s="58"/>
      <c r="Q81" s="36"/>
      <c r="R81" s="36"/>
      <c r="S81" s="36"/>
      <c r="T81" s="36"/>
    </row>
    <row r="82" spans="1:20">
      <c r="A82" s="85">
        <v>78</v>
      </c>
      <c r="B82" s="75"/>
      <c r="C82" s="36"/>
      <c r="D82" s="36"/>
      <c r="E82" s="37"/>
      <c r="F82" s="36"/>
      <c r="G82" s="37"/>
      <c r="H82" s="37"/>
      <c r="I82" s="75"/>
      <c r="J82" s="36"/>
      <c r="K82" s="109"/>
      <c r="L82" s="36"/>
      <c r="M82" s="36"/>
      <c r="N82" s="36"/>
      <c r="O82" s="36"/>
      <c r="P82" s="58"/>
      <c r="Q82" s="36"/>
      <c r="R82" s="36"/>
      <c r="S82" s="36"/>
      <c r="T82" s="36"/>
    </row>
    <row r="83" spans="1:20">
      <c r="A83" s="85">
        <v>79</v>
      </c>
      <c r="B83" s="75"/>
      <c r="C83" s="44"/>
      <c r="D83" s="36"/>
      <c r="E83" s="60"/>
      <c r="F83" s="36"/>
      <c r="G83" s="45"/>
      <c r="H83" s="45"/>
      <c r="I83" s="46"/>
      <c r="J83" s="49"/>
      <c r="K83" s="97"/>
      <c r="L83" s="36"/>
      <c r="M83" s="36"/>
      <c r="N83" s="36"/>
      <c r="O83" s="36"/>
      <c r="P83" s="58"/>
      <c r="Q83" s="36"/>
      <c r="R83" s="36"/>
      <c r="S83" s="36"/>
      <c r="T83" s="36"/>
    </row>
    <row r="84" spans="1:20">
      <c r="A84" s="85">
        <v>80</v>
      </c>
      <c r="B84" s="75"/>
      <c r="C84" s="44"/>
      <c r="D84" s="36"/>
      <c r="E84" s="64"/>
      <c r="F84" s="36"/>
      <c r="G84" s="45"/>
      <c r="H84" s="45"/>
      <c r="I84" s="46"/>
      <c r="J84" s="47"/>
      <c r="K84" s="97"/>
      <c r="L84" s="36"/>
      <c r="M84" s="36"/>
      <c r="N84" s="36"/>
      <c r="O84" s="36"/>
      <c r="P84" s="58"/>
      <c r="Q84" s="36"/>
      <c r="R84" s="36"/>
      <c r="S84" s="36"/>
      <c r="T84" s="36"/>
    </row>
    <row r="85" spans="1:20">
      <c r="A85" s="85">
        <v>81</v>
      </c>
      <c r="B85" s="75"/>
      <c r="C85" s="54"/>
      <c r="D85" s="36"/>
      <c r="E85" s="60"/>
      <c r="F85" s="36"/>
      <c r="G85" s="45"/>
      <c r="H85" s="45"/>
      <c r="I85" s="46"/>
      <c r="J85" s="49"/>
      <c r="K85" s="97"/>
      <c r="L85" s="36"/>
      <c r="M85" s="36"/>
      <c r="N85" s="36"/>
      <c r="O85" s="36"/>
      <c r="P85" s="58"/>
      <c r="Q85" s="36"/>
      <c r="R85" s="36"/>
      <c r="S85" s="36"/>
      <c r="T85" s="36"/>
    </row>
    <row r="86" spans="1:20">
      <c r="A86" s="85">
        <v>82</v>
      </c>
      <c r="B86" s="75"/>
      <c r="C86" s="44"/>
      <c r="D86" s="36"/>
      <c r="E86" s="59"/>
      <c r="F86" s="36"/>
      <c r="G86" s="45"/>
      <c r="H86" s="45"/>
      <c r="I86" s="46"/>
      <c r="J86" s="49"/>
      <c r="K86" s="97"/>
      <c r="L86" s="36"/>
      <c r="M86" s="36"/>
      <c r="N86" s="36"/>
      <c r="O86" s="36"/>
      <c r="P86" s="58"/>
      <c r="Q86" s="36"/>
      <c r="R86" s="36"/>
      <c r="S86" s="36"/>
      <c r="T86" s="36"/>
    </row>
    <row r="87" spans="1:20">
      <c r="A87" s="85">
        <v>83</v>
      </c>
      <c r="B87" s="75"/>
      <c r="C87" s="54"/>
      <c r="D87" s="36"/>
      <c r="E87" s="37"/>
      <c r="F87" s="36"/>
      <c r="G87" s="45"/>
      <c r="H87" s="45"/>
      <c r="I87" s="46"/>
      <c r="J87" s="49"/>
      <c r="K87" s="97"/>
      <c r="L87" s="36"/>
      <c r="M87" s="36"/>
      <c r="N87" s="36"/>
      <c r="O87" s="36"/>
      <c r="P87" s="58"/>
      <c r="Q87" s="36"/>
      <c r="R87" s="36"/>
      <c r="S87" s="36"/>
      <c r="T87" s="36"/>
    </row>
    <row r="88" spans="1:20">
      <c r="A88" s="85">
        <v>84</v>
      </c>
      <c r="B88" s="75"/>
      <c r="C88" s="44"/>
      <c r="D88" s="36"/>
      <c r="E88" s="64"/>
      <c r="F88" s="36"/>
      <c r="G88" s="45"/>
      <c r="H88" s="45"/>
      <c r="I88" s="46"/>
      <c r="J88" s="49"/>
      <c r="K88" s="96"/>
      <c r="L88" s="36"/>
      <c r="M88" s="36"/>
      <c r="N88" s="36"/>
      <c r="O88" s="36"/>
      <c r="P88" s="58"/>
      <c r="Q88" s="36"/>
      <c r="R88" s="36"/>
      <c r="S88" s="36"/>
      <c r="T88" s="36"/>
    </row>
    <row r="89" spans="1:20">
      <c r="A89" s="85">
        <v>85</v>
      </c>
      <c r="B89" s="75"/>
      <c r="C89" s="44"/>
      <c r="D89" s="36"/>
      <c r="E89" s="60"/>
      <c r="F89" s="36"/>
      <c r="G89" s="45"/>
      <c r="H89" s="45"/>
      <c r="I89" s="46"/>
      <c r="J89" s="49"/>
      <c r="K89" s="96"/>
      <c r="L89" s="36"/>
      <c r="M89" s="36"/>
      <c r="N89" s="36"/>
      <c r="O89" s="36"/>
      <c r="P89" s="58"/>
      <c r="Q89" s="36"/>
      <c r="R89" s="36"/>
      <c r="S89" s="36"/>
      <c r="T89" s="36"/>
    </row>
    <row r="90" spans="1:20">
      <c r="A90" s="85">
        <v>86</v>
      </c>
      <c r="B90" s="75"/>
      <c r="C90" s="35"/>
      <c r="D90" s="36"/>
      <c r="E90" s="37"/>
      <c r="F90" s="36"/>
      <c r="G90" s="38"/>
      <c r="H90" s="38"/>
      <c r="I90" s="38"/>
      <c r="J90" s="39"/>
      <c r="K90" s="99"/>
      <c r="L90" s="36"/>
      <c r="M90" s="36"/>
      <c r="N90" s="36"/>
      <c r="O90" s="36"/>
      <c r="P90" s="58"/>
      <c r="Q90" s="36"/>
      <c r="R90" s="36"/>
      <c r="S90" s="36"/>
      <c r="T90" s="36"/>
    </row>
    <row r="91" spans="1:20">
      <c r="A91" s="85">
        <v>87</v>
      </c>
      <c r="B91" s="75"/>
      <c r="C91" s="44"/>
      <c r="D91" s="36"/>
      <c r="E91" s="50"/>
      <c r="F91" s="36"/>
      <c r="G91" s="46"/>
      <c r="H91" s="46"/>
      <c r="I91" s="46"/>
      <c r="J91" s="41"/>
      <c r="K91" s="49"/>
      <c r="L91" s="36"/>
      <c r="M91" s="36"/>
      <c r="N91" s="36"/>
      <c r="O91" s="36"/>
      <c r="P91" s="58"/>
      <c r="Q91" s="36"/>
      <c r="R91" s="36"/>
      <c r="S91" s="36"/>
      <c r="T91" s="36"/>
    </row>
    <row r="92" spans="1:20">
      <c r="A92" s="85">
        <v>88</v>
      </c>
      <c r="B92" s="75"/>
      <c r="C92" s="35"/>
      <c r="D92" s="36"/>
      <c r="E92" s="37"/>
      <c r="F92" s="36"/>
      <c r="G92" s="38"/>
      <c r="H92" s="38"/>
      <c r="I92" s="38"/>
      <c r="J92" s="39"/>
      <c r="K92" s="99"/>
      <c r="L92" s="36"/>
      <c r="M92" s="36"/>
      <c r="N92" s="36"/>
      <c r="O92" s="36"/>
      <c r="P92" s="58"/>
      <c r="Q92" s="36"/>
      <c r="R92" s="36"/>
      <c r="S92" s="36"/>
      <c r="T92" s="36"/>
    </row>
    <row r="93" spans="1:20">
      <c r="A93" s="85">
        <v>89</v>
      </c>
      <c r="B93" s="75"/>
      <c r="C93" s="44"/>
      <c r="D93" s="36"/>
      <c r="E93" s="54"/>
      <c r="F93" s="36"/>
      <c r="G93" s="46"/>
      <c r="H93" s="46"/>
      <c r="I93" s="46"/>
      <c r="J93" s="47"/>
      <c r="K93" s="99"/>
      <c r="L93" s="36"/>
      <c r="M93" s="36"/>
      <c r="N93" s="36"/>
      <c r="O93" s="36"/>
      <c r="P93" s="58"/>
      <c r="Q93" s="36"/>
      <c r="R93" s="36"/>
      <c r="S93" s="36"/>
      <c r="T93" s="36"/>
    </row>
    <row r="94" spans="1:20">
      <c r="A94" s="85">
        <v>90</v>
      </c>
      <c r="B94" s="75"/>
      <c r="C94" s="44"/>
      <c r="D94" s="36"/>
      <c r="E94" s="59"/>
      <c r="F94" s="36"/>
      <c r="G94" s="45"/>
      <c r="H94" s="45"/>
      <c r="I94" s="46"/>
      <c r="J94" s="49"/>
      <c r="K94" s="97"/>
      <c r="L94" s="36"/>
      <c r="M94" s="36"/>
      <c r="N94" s="36"/>
      <c r="O94" s="36"/>
      <c r="P94" s="58"/>
      <c r="Q94" s="36"/>
      <c r="R94" s="36"/>
      <c r="S94" s="36"/>
      <c r="T94" s="36"/>
    </row>
    <row r="95" spans="1:20">
      <c r="A95" s="85">
        <v>91</v>
      </c>
      <c r="B95" s="75"/>
      <c r="C95" s="44"/>
      <c r="D95" s="36"/>
      <c r="E95" s="64"/>
      <c r="F95" s="36"/>
      <c r="G95" s="45"/>
      <c r="H95" s="45"/>
      <c r="I95" s="46"/>
      <c r="J95" s="47"/>
      <c r="K95" s="97"/>
      <c r="L95" s="36"/>
      <c r="M95" s="36"/>
      <c r="N95" s="36"/>
      <c r="O95" s="36"/>
      <c r="P95" s="58"/>
      <c r="Q95" s="36"/>
      <c r="R95" s="36"/>
      <c r="S95" s="36"/>
      <c r="T95" s="36"/>
    </row>
    <row r="96" spans="1:20">
      <c r="A96" s="85">
        <v>92</v>
      </c>
      <c r="B96" s="75"/>
      <c r="C96" s="44"/>
      <c r="D96" s="36"/>
      <c r="E96" s="60"/>
      <c r="F96" s="36"/>
      <c r="G96" s="45"/>
      <c r="H96" s="45"/>
      <c r="I96" s="46"/>
      <c r="J96" s="49"/>
      <c r="K96" s="97"/>
      <c r="L96" s="36"/>
      <c r="M96" s="36"/>
      <c r="N96" s="36"/>
      <c r="O96" s="36"/>
      <c r="P96" s="58"/>
      <c r="Q96" s="36"/>
      <c r="R96" s="36"/>
      <c r="S96" s="36"/>
      <c r="T96" s="36"/>
    </row>
    <row r="97" spans="1:20">
      <c r="A97" s="85">
        <v>93</v>
      </c>
      <c r="B97" s="75"/>
      <c r="C97" s="35"/>
      <c r="D97" s="36"/>
      <c r="E97" s="37"/>
      <c r="F97" s="36"/>
      <c r="G97" s="38"/>
      <c r="H97" s="38"/>
      <c r="I97" s="38"/>
      <c r="J97" s="39"/>
      <c r="K97" s="99"/>
      <c r="L97" s="36"/>
      <c r="M97" s="36"/>
      <c r="N97" s="36"/>
      <c r="O97" s="36"/>
      <c r="P97" s="82"/>
      <c r="Q97" s="36"/>
      <c r="R97" s="36"/>
      <c r="S97" s="36"/>
      <c r="T97" s="36"/>
    </row>
    <row r="98" spans="1:20">
      <c r="A98" s="85">
        <v>94</v>
      </c>
      <c r="B98" s="75"/>
      <c r="C98" s="50"/>
      <c r="D98" s="36"/>
      <c r="E98" s="54"/>
      <c r="F98" s="36"/>
      <c r="G98" s="46"/>
      <c r="H98" s="46"/>
      <c r="I98" s="46"/>
      <c r="J98" s="41"/>
      <c r="K98" s="94"/>
      <c r="L98" s="36"/>
      <c r="M98" s="36"/>
      <c r="N98" s="36"/>
      <c r="O98" s="36"/>
      <c r="P98" s="82"/>
      <c r="Q98" s="36"/>
      <c r="R98" s="36"/>
      <c r="S98" s="36"/>
      <c r="T98" s="36"/>
    </row>
    <row r="99" spans="1:20">
      <c r="A99" s="85">
        <v>95</v>
      </c>
      <c r="B99" s="75"/>
      <c r="C99" s="35"/>
      <c r="D99" s="36"/>
      <c r="E99" s="59"/>
      <c r="F99" s="36"/>
      <c r="G99" s="38"/>
      <c r="H99" s="38"/>
      <c r="I99" s="38"/>
      <c r="J99" s="39"/>
      <c r="K99" s="99"/>
      <c r="L99" s="36"/>
      <c r="M99" s="36"/>
      <c r="N99" s="36"/>
      <c r="O99" s="36"/>
      <c r="P99" s="58"/>
      <c r="Q99" s="36"/>
      <c r="R99" s="36"/>
      <c r="S99" s="36"/>
      <c r="T99" s="36"/>
    </row>
    <row r="100" spans="1:20">
      <c r="A100" s="85">
        <v>96</v>
      </c>
      <c r="B100" s="75"/>
      <c r="C100" s="44"/>
      <c r="D100" s="36"/>
      <c r="E100" s="59"/>
      <c r="F100" s="36"/>
      <c r="G100" s="45"/>
      <c r="H100" s="45"/>
      <c r="I100" s="46"/>
      <c r="J100" s="57"/>
      <c r="K100" s="97"/>
      <c r="L100" s="36"/>
      <c r="M100" s="36"/>
      <c r="N100" s="36"/>
      <c r="O100" s="36"/>
      <c r="P100" s="58"/>
      <c r="Q100" s="36"/>
      <c r="R100" s="36"/>
      <c r="S100" s="36"/>
      <c r="T100" s="36"/>
    </row>
    <row r="101" spans="1:20">
      <c r="A101" s="85">
        <v>97</v>
      </c>
      <c r="B101" s="75"/>
      <c r="C101" s="44"/>
      <c r="D101" s="36"/>
      <c r="E101" s="60"/>
      <c r="F101" s="36"/>
      <c r="G101" s="45"/>
      <c r="H101" s="45"/>
      <c r="I101" s="46"/>
      <c r="J101" s="49"/>
      <c r="K101" s="97"/>
      <c r="L101" s="36"/>
      <c r="M101" s="36"/>
      <c r="N101" s="36"/>
      <c r="O101" s="36"/>
      <c r="P101" s="58"/>
      <c r="Q101" s="36"/>
      <c r="R101" s="36"/>
      <c r="S101" s="36"/>
      <c r="T101" s="36"/>
    </row>
    <row r="102" spans="1:20">
      <c r="A102" s="85">
        <v>98</v>
      </c>
      <c r="B102" s="75"/>
      <c r="C102" s="44"/>
      <c r="D102" s="36"/>
      <c r="E102" s="60"/>
      <c r="F102" s="36"/>
      <c r="G102" s="45"/>
      <c r="H102" s="45"/>
      <c r="I102" s="46"/>
      <c r="J102" s="49"/>
      <c r="K102" s="97"/>
      <c r="L102" s="36"/>
      <c r="M102" s="36"/>
      <c r="N102" s="36"/>
      <c r="O102" s="36"/>
      <c r="P102" s="58"/>
      <c r="Q102" s="36"/>
      <c r="R102" s="36"/>
      <c r="S102" s="36"/>
      <c r="T102" s="36"/>
    </row>
    <row r="103" spans="1:20">
      <c r="A103" s="85">
        <v>99</v>
      </c>
      <c r="B103" s="75"/>
      <c r="C103" s="44"/>
      <c r="D103" s="36"/>
      <c r="E103" s="54"/>
      <c r="F103" s="36"/>
      <c r="G103" s="45"/>
      <c r="H103" s="45"/>
      <c r="I103" s="46"/>
      <c r="J103" s="49"/>
      <c r="K103" s="97"/>
      <c r="L103" s="36"/>
      <c r="M103" s="36"/>
      <c r="N103" s="36"/>
      <c r="O103" s="36"/>
      <c r="P103" s="58"/>
      <c r="Q103" s="36"/>
      <c r="R103" s="36"/>
      <c r="S103" s="36"/>
      <c r="T103" s="36"/>
    </row>
    <row r="104" spans="1:20">
      <c r="A104" s="85">
        <v>100</v>
      </c>
      <c r="B104" s="75"/>
      <c r="C104" s="54"/>
      <c r="D104" s="36"/>
      <c r="E104" s="60"/>
      <c r="F104" s="36"/>
      <c r="G104" s="45"/>
      <c r="H104" s="45"/>
      <c r="I104" s="46"/>
      <c r="J104" s="49"/>
      <c r="K104" s="97"/>
      <c r="L104" s="36"/>
      <c r="M104" s="36"/>
      <c r="N104" s="36"/>
      <c r="O104" s="36"/>
      <c r="P104" s="58"/>
      <c r="Q104" s="36"/>
      <c r="R104" s="36"/>
      <c r="S104" s="36"/>
      <c r="T104" s="36"/>
    </row>
    <row r="105" spans="1:20">
      <c r="A105" s="85">
        <v>101</v>
      </c>
      <c r="B105" s="75"/>
      <c r="C105" s="44"/>
      <c r="D105" s="36"/>
      <c r="E105" s="54"/>
      <c r="F105" s="36"/>
      <c r="G105" s="45"/>
      <c r="H105" s="45"/>
      <c r="I105" s="46"/>
      <c r="J105" s="49"/>
      <c r="K105" s="97"/>
      <c r="L105" s="36"/>
      <c r="M105" s="36"/>
      <c r="N105" s="36"/>
      <c r="O105" s="36"/>
      <c r="P105" s="58"/>
      <c r="Q105" s="36"/>
      <c r="R105" s="36"/>
      <c r="S105" s="36"/>
      <c r="T105" s="36"/>
    </row>
    <row r="106" spans="1:20">
      <c r="A106" s="85">
        <v>102</v>
      </c>
      <c r="B106" s="75"/>
      <c r="C106" s="44"/>
      <c r="D106" s="36"/>
      <c r="E106" s="60"/>
      <c r="F106" s="36"/>
      <c r="G106" s="45"/>
      <c r="H106" s="45"/>
      <c r="I106" s="46"/>
      <c r="J106" s="49"/>
      <c r="K106" s="97"/>
      <c r="L106" s="36"/>
      <c r="M106" s="36"/>
      <c r="N106" s="36"/>
      <c r="O106" s="36"/>
      <c r="P106" s="58"/>
      <c r="Q106" s="36"/>
      <c r="R106" s="36"/>
      <c r="S106" s="36"/>
      <c r="T106" s="36"/>
    </row>
    <row r="107" spans="1:20">
      <c r="A107" s="85">
        <v>103</v>
      </c>
      <c r="B107" s="75"/>
      <c r="C107" s="36"/>
      <c r="D107" s="36"/>
      <c r="E107" s="37"/>
      <c r="F107" s="36"/>
      <c r="G107" s="37"/>
      <c r="H107" s="37"/>
      <c r="I107" s="75"/>
      <c r="J107" s="36"/>
      <c r="K107" s="109"/>
      <c r="L107" s="36"/>
      <c r="M107" s="36"/>
      <c r="N107" s="36"/>
      <c r="O107" s="36"/>
      <c r="P107" s="58"/>
      <c r="Q107" s="36"/>
      <c r="R107" s="36"/>
      <c r="S107" s="36"/>
      <c r="T107" s="36"/>
    </row>
    <row r="108" spans="1:20">
      <c r="A108" s="85">
        <v>104</v>
      </c>
      <c r="B108" s="75"/>
      <c r="C108" s="36"/>
      <c r="D108" s="36"/>
      <c r="E108" s="37"/>
      <c r="F108" s="36"/>
      <c r="G108" s="37"/>
      <c r="H108" s="37"/>
      <c r="I108" s="75">
        <f t="shared" ref="I108:I164" si="0">+G108+H108</f>
        <v>0</v>
      </c>
      <c r="J108" s="36"/>
      <c r="K108" s="109"/>
      <c r="L108" s="36"/>
      <c r="M108" s="36"/>
      <c r="N108" s="36"/>
      <c r="O108" s="36"/>
      <c r="P108" s="58"/>
      <c r="Q108" s="36"/>
      <c r="R108" s="36"/>
      <c r="S108" s="36"/>
      <c r="T108" s="36"/>
    </row>
    <row r="109" spans="1:20">
      <c r="A109" s="85">
        <v>105</v>
      </c>
      <c r="B109" s="75"/>
      <c r="C109" s="36"/>
      <c r="D109" s="36"/>
      <c r="E109" s="37"/>
      <c r="F109" s="36"/>
      <c r="G109" s="37"/>
      <c r="H109" s="37"/>
      <c r="I109" s="75">
        <f t="shared" si="0"/>
        <v>0</v>
      </c>
      <c r="J109" s="36"/>
      <c r="K109" s="109"/>
      <c r="L109" s="36"/>
      <c r="M109" s="36"/>
      <c r="N109" s="36"/>
      <c r="O109" s="36"/>
      <c r="P109" s="58"/>
      <c r="Q109" s="36"/>
      <c r="R109" s="36"/>
      <c r="S109" s="36"/>
      <c r="T109" s="36"/>
    </row>
    <row r="110" spans="1:20">
      <c r="A110" s="85">
        <v>106</v>
      </c>
      <c r="B110" s="75"/>
      <c r="C110" s="36"/>
      <c r="D110" s="36"/>
      <c r="E110" s="37"/>
      <c r="F110" s="36"/>
      <c r="G110" s="37"/>
      <c r="H110" s="37"/>
      <c r="I110" s="75">
        <f t="shared" si="0"/>
        <v>0</v>
      </c>
      <c r="J110" s="36"/>
      <c r="K110" s="109"/>
      <c r="L110" s="36"/>
      <c r="M110" s="36"/>
      <c r="N110" s="36"/>
      <c r="O110" s="36"/>
      <c r="P110" s="58"/>
      <c r="Q110" s="36"/>
      <c r="R110" s="36"/>
      <c r="S110" s="36"/>
      <c r="T110" s="36"/>
    </row>
    <row r="111" spans="1:20">
      <c r="A111" s="85">
        <v>107</v>
      </c>
      <c r="B111" s="75"/>
      <c r="C111" s="36"/>
      <c r="D111" s="36"/>
      <c r="E111" s="37"/>
      <c r="F111" s="36"/>
      <c r="G111" s="37"/>
      <c r="H111" s="37"/>
      <c r="I111" s="75">
        <f t="shared" si="0"/>
        <v>0</v>
      </c>
      <c r="J111" s="36"/>
      <c r="K111" s="109"/>
      <c r="L111" s="36"/>
      <c r="M111" s="36"/>
      <c r="N111" s="36"/>
      <c r="O111" s="36"/>
      <c r="P111" s="58"/>
      <c r="Q111" s="36"/>
      <c r="R111" s="36"/>
      <c r="S111" s="36"/>
      <c r="T111" s="36"/>
    </row>
    <row r="112" spans="1:20">
      <c r="A112" s="85">
        <v>108</v>
      </c>
      <c r="B112" s="75"/>
      <c r="C112" s="36"/>
      <c r="D112" s="36"/>
      <c r="E112" s="37"/>
      <c r="F112" s="36"/>
      <c r="G112" s="37"/>
      <c r="H112" s="37"/>
      <c r="I112" s="75">
        <f t="shared" si="0"/>
        <v>0</v>
      </c>
      <c r="J112" s="36"/>
      <c r="K112" s="109"/>
      <c r="L112" s="36"/>
      <c r="M112" s="36"/>
      <c r="N112" s="36"/>
      <c r="O112" s="36"/>
      <c r="P112" s="58"/>
      <c r="Q112" s="36"/>
      <c r="R112" s="36"/>
      <c r="S112" s="36"/>
      <c r="T112" s="36"/>
    </row>
    <row r="113" spans="1:20">
      <c r="A113" s="85">
        <v>109</v>
      </c>
      <c r="B113" s="75"/>
      <c r="C113" s="36"/>
      <c r="D113" s="36"/>
      <c r="E113" s="37"/>
      <c r="F113" s="36"/>
      <c r="G113" s="37"/>
      <c r="H113" s="37"/>
      <c r="I113" s="75">
        <f t="shared" si="0"/>
        <v>0</v>
      </c>
      <c r="J113" s="36"/>
      <c r="K113" s="109"/>
      <c r="L113" s="36"/>
      <c r="M113" s="36"/>
      <c r="N113" s="36"/>
      <c r="O113" s="36"/>
      <c r="P113" s="58"/>
      <c r="Q113" s="36"/>
      <c r="R113" s="36"/>
      <c r="S113" s="36"/>
      <c r="T113" s="36"/>
    </row>
    <row r="114" spans="1:20">
      <c r="A114" s="85">
        <v>110</v>
      </c>
      <c r="B114" s="75"/>
      <c r="C114" s="36"/>
      <c r="D114" s="36"/>
      <c r="E114" s="37"/>
      <c r="F114" s="36"/>
      <c r="G114" s="37"/>
      <c r="H114" s="37"/>
      <c r="I114" s="75">
        <f t="shared" si="0"/>
        <v>0</v>
      </c>
      <c r="J114" s="36"/>
      <c r="K114" s="109"/>
      <c r="L114" s="36"/>
      <c r="M114" s="36"/>
      <c r="N114" s="36"/>
      <c r="O114" s="36"/>
      <c r="P114" s="58"/>
      <c r="Q114" s="36"/>
      <c r="R114" s="36"/>
      <c r="S114" s="36"/>
      <c r="T114" s="36"/>
    </row>
    <row r="115" spans="1:20">
      <c r="A115" s="85">
        <v>111</v>
      </c>
      <c r="B115" s="75"/>
      <c r="C115" s="36"/>
      <c r="D115" s="36"/>
      <c r="E115" s="37"/>
      <c r="F115" s="36"/>
      <c r="G115" s="37"/>
      <c r="H115" s="37"/>
      <c r="I115" s="75">
        <f t="shared" si="0"/>
        <v>0</v>
      </c>
      <c r="J115" s="36"/>
      <c r="K115" s="109"/>
      <c r="L115" s="36"/>
      <c r="M115" s="36"/>
      <c r="N115" s="36"/>
      <c r="O115" s="36"/>
      <c r="P115" s="58"/>
      <c r="Q115" s="36"/>
      <c r="R115" s="36"/>
      <c r="S115" s="36"/>
      <c r="T115" s="36"/>
    </row>
    <row r="116" spans="1:20">
      <c r="A116" s="85">
        <v>112</v>
      </c>
      <c r="B116" s="75"/>
      <c r="C116" s="36"/>
      <c r="D116" s="36"/>
      <c r="E116" s="37"/>
      <c r="F116" s="36"/>
      <c r="G116" s="37"/>
      <c r="H116" s="37"/>
      <c r="I116" s="75">
        <f t="shared" si="0"/>
        <v>0</v>
      </c>
      <c r="J116" s="36"/>
      <c r="K116" s="109"/>
      <c r="L116" s="36"/>
      <c r="M116" s="36"/>
      <c r="N116" s="36"/>
      <c r="O116" s="36"/>
      <c r="P116" s="58"/>
      <c r="Q116" s="36"/>
      <c r="R116" s="36"/>
      <c r="S116" s="36"/>
      <c r="T116" s="36"/>
    </row>
    <row r="117" spans="1:20">
      <c r="A117" s="85">
        <v>113</v>
      </c>
      <c r="B117" s="75"/>
      <c r="C117" s="36"/>
      <c r="D117" s="36"/>
      <c r="E117" s="37"/>
      <c r="F117" s="36"/>
      <c r="G117" s="37"/>
      <c r="H117" s="37"/>
      <c r="I117" s="75">
        <f t="shared" si="0"/>
        <v>0</v>
      </c>
      <c r="J117" s="36"/>
      <c r="K117" s="109"/>
      <c r="L117" s="36"/>
      <c r="M117" s="36"/>
      <c r="N117" s="36"/>
      <c r="O117" s="36"/>
      <c r="P117" s="58"/>
      <c r="Q117" s="36"/>
      <c r="R117" s="36"/>
      <c r="S117" s="36"/>
      <c r="T117" s="36"/>
    </row>
    <row r="118" spans="1:20">
      <c r="A118" s="85">
        <v>114</v>
      </c>
      <c r="B118" s="75"/>
      <c r="C118" s="36"/>
      <c r="D118" s="36"/>
      <c r="E118" s="37"/>
      <c r="F118" s="36"/>
      <c r="G118" s="37"/>
      <c r="H118" s="37"/>
      <c r="I118" s="75">
        <f t="shared" si="0"/>
        <v>0</v>
      </c>
      <c r="J118" s="36"/>
      <c r="K118" s="109"/>
      <c r="L118" s="36"/>
      <c r="M118" s="36"/>
      <c r="N118" s="36"/>
      <c r="O118" s="36"/>
      <c r="P118" s="58"/>
      <c r="Q118" s="36"/>
      <c r="R118" s="36"/>
      <c r="S118" s="36"/>
      <c r="T118" s="36"/>
    </row>
    <row r="119" spans="1:20">
      <c r="A119" s="85">
        <v>115</v>
      </c>
      <c r="B119" s="75"/>
      <c r="C119" s="36"/>
      <c r="D119" s="36"/>
      <c r="E119" s="37"/>
      <c r="F119" s="36"/>
      <c r="G119" s="37"/>
      <c r="H119" s="37"/>
      <c r="I119" s="75">
        <f t="shared" si="0"/>
        <v>0</v>
      </c>
      <c r="J119" s="36"/>
      <c r="K119" s="109"/>
      <c r="L119" s="36"/>
      <c r="M119" s="36"/>
      <c r="N119" s="36"/>
      <c r="O119" s="36"/>
      <c r="P119" s="58"/>
      <c r="Q119" s="36"/>
      <c r="R119" s="36"/>
      <c r="S119" s="36"/>
      <c r="T119" s="36"/>
    </row>
    <row r="120" spans="1:20">
      <c r="A120" s="85">
        <v>116</v>
      </c>
      <c r="B120" s="75"/>
      <c r="C120" s="36"/>
      <c r="D120" s="36"/>
      <c r="E120" s="37"/>
      <c r="F120" s="36"/>
      <c r="G120" s="37"/>
      <c r="H120" s="37"/>
      <c r="I120" s="75">
        <f t="shared" si="0"/>
        <v>0</v>
      </c>
      <c r="J120" s="36"/>
      <c r="K120" s="109"/>
      <c r="L120" s="36"/>
      <c r="M120" s="36"/>
      <c r="N120" s="36"/>
      <c r="O120" s="36"/>
      <c r="P120" s="58"/>
      <c r="Q120" s="36"/>
      <c r="R120" s="36"/>
      <c r="S120" s="36"/>
      <c r="T120" s="36"/>
    </row>
    <row r="121" spans="1:20">
      <c r="A121" s="85">
        <v>117</v>
      </c>
      <c r="B121" s="75"/>
      <c r="C121" s="36"/>
      <c r="D121" s="36"/>
      <c r="E121" s="37"/>
      <c r="F121" s="36"/>
      <c r="G121" s="37"/>
      <c r="H121" s="37"/>
      <c r="I121" s="75">
        <f t="shared" si="0"/>
        <v>0</v>
      </c>
      <c r="J121" s="36"/>
      <c r="K121" s="109"/>
      <c r="L121" s="36"/>
      <c r="M121" s="36"/>
      <c r="N121" s="36"/>
      <c r="O121" s="36"/>
      <c r="P121" s="58"/>
      <c r="Q121" s="36"/>
      <c r="R121" s="36"/>
      <c r="S121" s="36"/>
      <c r="T121" s="36"/>
    </row>
    <row r="122" spans="1:20">
      <c r="A122" s="85">
        <v>118</v>
      </c>
      <c r="B122" s="75"/>
      <c r="C122" s="36"/>
      <c r="D122" s="36"/>
      <c r="E122" s="37"/>
      <c r="F122" s="36"/>
      <c r="G122" s="37"/>
      <c r="H122" s="37"/>
      <c r="I122" s="75">
        <f t="shared" si="0"/>
        <v>0</v>
      </c>
      <c r="J122" s="36"/>
      <c r="K122" s="109"/>
      <c r="L122" s="36"/>
      <c r="M122" s="36"/>
      <c r="N122" s="36"/>
      <c r="O122" s="36"/>
      <c r="P122" s="58"/>
      <c r="Q122" s="36"/>
      <c r="R122" s="36"/>
      <c r="S122" s="36"/>
      <c r="T122" s="36"/>
    </row>
    <row r="123" spans="1:20">
      <c r="A123" s="85">
        <v>119</v>
      </c>
      <c r="B123" s="75"/>
      <c r="C123" s="36"/>
      <c r="D123" s="36"/>
      <c r="E123" s="37"/>
      <c r="F123" s="36"/>
      <c r="G123" s="37"/>
      <c r="H123" s="37"/>
      <c r="I123" s="75">
        <f t="shared" si="0"/>
        <v>0</v>
      </c>
      <c r="J123" s="36"/>
      <c r="K123" s="109"/>
      <c r="L123" s="36"/>
      <c r="M123" s="36"/>
      <c r="N123" s="36"/>
      <c r="O123" s="36"/>
      <c r="P123" s="58"/>
      <c r="Q123" s="36"/>
      <c r="R123" s="36"/>
      <c r="S123" s="36"/>
      <c r="T123" s="36"/>
    </row>
    <row r="124" spans="1:20">
      <c r="A124" s="85">
        <v>120</v>
      </c>
      <c r="B124" s="75"/>
      <c r="C124" s="36"/>
      <c r="D124" s="36"/>
      <c r="E124" s="37"/>
      <c r="F124" s="36"/>
      <c r="G124" s="37"/>
      <c r="H124" s="37"/>
      <c r="I124" s="75">
        <f t="shared" si="0"/>
        <v>0</v>
      </c>
      <c r="J124" s="36"/>
      <c r="K124" s="109"/>
      <c r="L124" s="36"/>
      <c r="M124" s="36"/>
      <c r="N124" s="36"/>
      <c r="O124" s="36"/>
      <c r="P124" s="58"/>
      <c r="Q124" s="36"/>
      <c r="R124" s="36"/>
      <c r="S124" s="36"/>
      <c r="T124" s="36"/>
    </row>
    <row r="125" spans="1:20">
      <c r="A125" s="85">
        <v>121</v>
      </c>
      <c r="B125" s="75"/>
      <c r="C125" s="36"/>
      <c r="D125" s="36"/>
      <c r="E125" s="37"/>
      <c r="F125" s="36"/>
      <c r="G125" s="37"/>
      <c r="H125" s="37"/>
      <c r="I125" s="75">
        <f t="shared" si="0"/>
        <v>0</v>
      </c>
      <c r="J125" s="36"/>
      <c r="K125" s="109"/>
      <c r="L125" s="36"/>
      <c r="M125" s="36"/>
      <c r="N125" s="36"/>
      <c r="O125" s="36"/>
      <c r="P125" s="58"/>
      <c r="Q125" s="36"/>
      <c r="R125" s="36"/>
      <c r="S125" s="36"/>
      <c r="T125" s="36"/>
    </row>
    <row r="126" spans="1:20">
      <c r="A126" s="85">
        <v>122</v>
      </c>
      <c r="B126" s="75"/>
      <c r="C126" s="36"/>
      <c r="D126" s="36"/>
      <c r="E126" s="37"/>
      <c r="F126" s="36"/>
      <c r="G126" s="37"/>
      <c r="H126" s="37"/>
      <c r="I126" s="75">
        <f t="shared" si="0"/>
        <v>0</v>
      </c>
      <c r="J126" s="36"/>
      <c r="K126" s="109"/>
      <c r="L126" s="36"/>
      <c r="M126" s="36"/>
      <c r="N126" s="36"/>
      <c r="O126" s="36"/>
      <c r="P126" s="58"/>
      <c r="Q126" s="36"/>
      <c r="R126" s="36"/>
      <c r="S126" s="36"/>
      <c r="T126" s="36"/>
    </row>
    <row r="127" spans="1:20">
      <c r="A127" s="85">
        <v>123</v>
      </c>
      <c r="B127" s="75"/>
      <c r="C127" s="36"/>
      <c r="D127" s="36"/>
      <c r="E127" s="37"/>
      <c r="F127" s="36"/>
      <c r="G127" s="37"/>
      <c r="H127" s="37"/>
      <c r="I127" s="75">
        <f t="shared" si="0"/>
        <v>0</v>
      </c>
      <c r="J127" s="36"/>
      <c r="K127" s="109"/>
      <c r="L127" s="36"/>
      <c r="M127" s="36"/>
      <c r="N127" s="36"/>
      <c r="O127" s="36"/>
      <c r="P127" s="58"/>
      <c r="Q127" s="36"/>
      <c r="R127" s="36"/>
      <c r="S127" s="36"/>
      <c r="T127" s="36"/>
    </row>
    <row r="128" spans="1:20">
      <c r="A128" s="85">
        <v>124</v>
      </c>
      <c r="B128" s="75"/>
      <c r="C128" s="36"/>
      <c r="D128" s="36"/>
      <c r="E128" s="37"/>
      <c r="F128" s="36"/>
      <c r="G128" s="37"/>
      <c r="H128" s="37"/>
      <c r="I128" s="75">
        <f t="shared" si="0"/>
        <v>0</v>
      </c>
      <c r="J128" s="36"/>
      <c r="K128" s="109"/>
      <c r="L128" s="36"/>
      <c r="M128" s="36"/>
      <c r="N128" s="36"/>
      <c r="O128" s="36"/>
      <c r="P128" s="58"/>
      <c r="Q128" s="36"/>
      <c r="R128" s="36"/>
      <c r="S128" s="36"/>
      <c r="T128" s="36"/>
    </row>
    <row r="129" spans="1:20">
      <c r="A129" s="85">
        <v>125</v>
      </c>
      <c r="B129" s="75"/>
      <c r="C129" s="36"/>
      <c r="D129" s="36"/>
      <c r="E129" s="37"/>
      <c r="F129" s="36"/>
      <c r="G129" s="37"/>
      <c r="H129" s="37"/>
      <c r="I129" s="75">
        <f t="shared" si="0"/>
        <v>0</v>
      </c>
      <c r="J129" s="36"/>
      <c r="K129" s="109"/>
      <c r="L129" s="36"/>
      <c r="M129" s="36"/>
      <c r="N129" s="36"/>
      <c r="O129" s="36"/>
      <c r="P129" s="58"/>
      <c r="Q129" s="36"/>
      <c r="R129" s="36"/>
      <c r="S129" s="36"/>
      <c r="T129" s="36"/>
    </row>
    <row r="130" spans="1:20">
      <c r="A130" s="85">
        <v>126</v>
      </c>
      <c r="B130" s="75"/>
      <c r="C130" s="36"/>
      <c r="D130" s="36"/>
      <c r="E130" s="37"/>
      <c r="F130" s="36"/>
      <c r="G130" s="37"/>
      <c r="H130" s="37"/>
      <c r="I130" s="75">
        <f t="shared" si="0"/>
        <v>0</v>
      </c>
      <c r="J130" s="36"/>
      <c r="K130" s="109"/>
      <c r="L130" s="36"/>
      <c r="M130" s="36"/>
      <c r="N130" s="36"/>
      <c r="O130" s="36"/>
      <c r="P130" s="58"/>
      <c r="Q130" s="36"/>
      <c r="R130" s="36"/>
      <c r="S130" s="36"/>
      <c r="T130" s="36"/>
    </row>
    <row r="131" spans="1:20">
      <c r="A131" s="85">
        <v>127</v>
      </c>
      <c r="B131" s="75"/>
      <c r="C131" s="36"/>
      <c r="D131" s="36"/>
      <c r="E131" s="37"/>
      <c r="F131" s="36"/>
      <c r="G131" s="37"/>
      <c r="H131" s="37"/>
      <c r="I131" s="75">
        <f t="shared" si="0"/>
        <v>0</v>
      </c>
      <c r="J131" s="36"/>
      <c r="K131" s="109"/>
      <c r="L131" s="36"/>
      <c r="M131" s="36"/>
      <c r="N131" s="36"/>
      <c r="O131" s="36"/>
      <c r="P131" s="58"/>
      <c r="Q131" s="36"/>
      <c r="R131" s="36"/>
      <c r="S131" s="36"/>
      <c r="T131" s="36"/>
    </row>
    <row r="132" spans="1:20">
      <c r="A132" s="85">
        <v>128</v>
      </c>
      <c r="B132" s="75"/>
      <c r="C132" s="36"/>
      <c r="D132" s="36"/>
      <c r="E132" s="37"/>
      <c r="F132" s="36"/>
      <c r="G132" s="37"/>
      <c r="H132" s="37"/>
      <c r="I132" s="75">
        <f t="shared" si="0"/>
        <v>0</v>
      </c>
      <c r="J132" s="36"/>
      <c r="K132" s="109"/>
      <c r="L132" s="36"/>
      <c r="M132" s="36"/>
      <c r="N132" s="36"/>
      <c r="O132" s="36"/>
      <c r="P132" s="58"/>
      <c r="Q132" s="36"/>
      <c r="R132" s="36"/>
      <c r="S132" s="36"/>
      <c r="T132" s="36"/>
    </row>
    <row r="133" spans="1:20">
      <c r="A133" s="85">
        <v>129</v>
      </c>
      <c r="B133" s="75"/>
      <c r="C133" s="36"/>
      <c r="D133" s="36"/>
      <c r="E133" s="37"/>
      <c r="F133" s="36"/>
      <c r="G133" s="37"/>
      <c r="H133" s="37"/>
      <c r="I133" s="75">
        <f t="shared" si="0"/>
        <v>0</v>
      </c>
      <c r="J133" s="36"/>
      <c r="K133" s="109"/>
      <c r="L133" s="36"/>
      <c r="M133" s="36"/>
      <c r="N133" s="36"/>
      <c r="O133" s="36"/>
      <c r="P133" s="58"/>
      <c r="Q133" s="36"/>
      <c r="R133" s="36"/>
      <c r="S133" s="36"/>
      <c r="T133" s="36"/>
    </row>
    <row r="134" spans="1:20">
      <c r="A134" s="85">
        <v>130</v>
      </c>
      <c r="B134" s="75"/>
      <c r="C134" s="36"/>
      <c r="D134" s="36"/>
      <c r="E134" s="37"/>
      <c r="F134" s="36"/>
      <c r="G134" s="37"/>
      <c r="H134" s="37"/>
      <c r="I134" s="75">
        <f t="shared" si="0"/>
        <v>0</v>
      </c>
      <c r="J134" s="36"/>
      <c r="K134" s="109"/>
      <c r="L134" s="36"/>
      <c r="M134" s="36"/>
      <c r="N134" s="36"/>
      <c r="O134" s="36"/>
      <c r="P134" s="58"/>
      <c r="Q134" s="36"/>
      <c r="R134" s="36"/>
      <c r="S134" s="36"/>
      <c r="T134" s="36"/>
    </row>
    <row r="135" spans="1:20">
      <c r="A135" s="85">
        <v>131</v>
      </c>
      <c r="B135" s="75"/>
      <c r="C135" s="36"/>
      <c r="D135" s="36"/>
      <c r="E135" s="37"/>
      <c r="F135" s="36"/>
      <c r="G135" s="37"/>
      <c r="H135" s="37"/>
      <c r="I135" s="75">
        <f t="shared" si="0"/>
        <v>0</v>
      </c>
      <c r="J135" s="36"/>
      <c r="K135" s="109"/>
      <c r="L135" s="36"/>
      <c r="M135" s="36"/>
      <c r="N135" s="36"/>
      <c r="O135" s="36"/>
      <c r="P135" s="58"/>
      <c r="Q135" s="36"/>
      <c r="R135" s="36"/>
      <c r="S135" s="36"/>
      <c r="T135" s="36"/>
    </row>
    <row r="136" spans="1:20">
      <c r="A136" s="85">
        <v>132</v>
      </c>
      <c r="B136" s="75"/>
      <c r="C136" s="36"/>
      <c r="D136" s="36"/>
      <c r="E136" s="37"/>
      <c r="F136" s="36"/>
      <c r="G136" s="37"/>
      <c r="H136" s="37"/>
      <c r="I136" s="75">
        <f t="shared" si="0"/>
        <v>0</v>
      </c>
      <c r="J136" s="36"/>
      <c r="K136" s="109"/>
      <c r="L136" s="36"/>
      <c r="M136" s="36"/>
      <c r="N136" s="36"/>
      <c r="O136" s="36"/>
      <c r="P136" s="58"/>
      <c r="Q136" s="36"/>
      <c r="R136" s="36"/>
      <c r="S136" s="36"/>
      <c r="T136" s="36"/>
    </row>
    <row r="137" spans="1:20">
      <c r="A137" s="85">
        <v>133</v>
      </c>
      <c r="B137" s="75"/>
      <c r="C137" s="36"/>
      <c r="D137" s="36"/>
      <c r="E137" s="37"/>
      <c r="F137" s="36"/>
      <c r="G137" s="37"/>
      <c r="H137" s="37"/>
      <c r="I137" s="75">
        <f t="shared" si="0"/>
        <v>0</v>
      </c>
      <c r="J137" s="36"/>
      <c r="K137" s="109"/>
      <c r="L137" s="36"/>
      <c r="M137" s="36"/>
      <c r="N137" s="36"/>
      <c r="O137" s="36"/>
      <c r="P137" s="58"/>
      <c r="Q137" s="36"/>
      <c r="R137" s="36"/>
      <c r="S137" s="36"/>
      <c r="T137" s="36"/>
    </row>
    <row r="138" spans="1:20">
      <c r="A138" s="85">
        <v>134</v>
      </c>
      <c r="B138" s="75"/>
      <c r="C138" s="36"/>
      <c r="D138" s="36"/>
      <c r="E138" s="37"/>
      <c r="F138" s="36"/>
      <c r="G138" s="37"/>
      <c r="H138" s="37"/>
      <c r="I138" s="75">
        <f t="shared" si="0"/>
        <v>0</v>
      </c>
      <c r="J138" s="36"/>
      <c r="K138" s="109"/>
      <c r="L138" s="36"/>
      <c r="M138" s="36"/>
      <c r="N138" s="36"/>
      <c r="O138" s="36"/>
      <c r="P138" s="58"/>
      <c r="Q138" s="36"/>
      <c r="R138" s="36"/>
      <c r="S138" s="36"/>
      <c r="T138" s="36"/>
    </row>
    <row r="139" spans="1:20">
      <c r="A139" s="85">
        <v>135</v>
      </c>
      <c r="B139" s="75"/>
      <c r="C139" s="36"/>
      <c r="D139" s="36"/>
      <c r="E139" s="37"/>
      <c r="F139" s="36"/>
      <c r="G139" s="37"/>
      <c r="H139" s="37"/>
      <c r="I139" s="75">
        <f t="shared" si="0"/>
        <v>0</v>
      </c>
      <c r="J139" s="36"/>
      <c r="K139" s="109"/>
      <c r="L139" s="36"/>
      <c r="M139" s="36"/>
      <c r="N139" s="36"/>
      <c r="O139" s="36"/>
      <c r="P139" s="58"/>
      <c r="Q139" s="36"/>
      <c r="R139" s="36"/>
      <c r="S139" s="36"/>
      <c r="T139" s="36"/>
    </row>
    <row r="140" spans="1:20">
      <c r="A140" s="85">
        <v>136</v>
      </c>
      <c r="B140" s="75"/>
      <c r="C140" s="36"/>
      <c r="D140" s="36"/>
      <c r="E140" s="37"/>
      <c r="F140" s="36"/>
      <c r="G140" s="37"/>
      <c r="H140" s="37"/>
      <c r="I140" s="75">
        <f t="shared" si="0"/>
        <v>0</v>
      </c>
      <c r="J140" s="36"/>
      <c r="K140" s="109"/>
      <c r="L140" s="36"/>
      <c r="M140" s="36"/>
      <c r="N140" s="36"/>
      <c r="O140" s="36"/>
      <c r="P140" s="58"/>
      <c r="Q140" s="36"/>
      <c r="R140" s="36"/>
      <c r="S140" s="36"/>
      <c r="T140" s="36"/>
    </row>
    <row r="141" spans="1:20">
      <c r="A141" s="85">
        <v>137</v>
      </c>
      <c r="B141" s="75"/>
      <c r="C141" s="36"/>
      <c r="D141" s="36"/>
      <c r="E141" s="37"/>
      <c r="F141" s="36"/>
      <c r="G141" s="37"/>
      <c r="H141" s="37"/>
      <c r="I141" s="75">
        <f t="shared" si="0"/>
        <v>0</v>
      </c>
      <c r="J141" s="36"/>
      <c r="K141" s="109"/>
      <c r="L141" s="36"/>
      <c r="M141" s="36"/>
      <c r="N141" s="36"/>
      <c r="O141" s="36"/>
      <c r="P141" s="58"/>
      <c r="Q141" s="36"/>
      <c r="R141" s="36"/>
      <c r="S141" s="36"/>
      <c r="T141" s="36"/>
    </row>
    <row r="142" spans="1:20">
      <c r="A142" s="85">
        <v>138</v>
      </c>
      <c r="B142" s="75"/>
      <c r="C142" s="36"/>
      <c r="D142" s="36"/>
      <c r="E142" s="37"/>
      <c r="F142" s="36"/>
      <c r="G142" s="37"/>
      <c r="H142" s="37"/>
      <c r="I142" s="75">
        <f t="shared" si="0"/>
        <v>0</v>
      </c>
      <c r="J142" s="36"/>
      <c r="K142" s="109"/>
      <c r="L142" s="36"/>
      <c r="M142" s="36"/>
      <c r="N142" s="36"/>
      <c r="O142" s="36"/>
      <c r="P142" s="58"/>
      <c r="Q142" s="36"/>
      <c r="R142" s="36"/>
      <c r="S142" s="36"/>
      <c r="T142" s="36"/>
    </row>
    <row r="143" spans="1:20">
      <c r="A143" s="85">
        <v>139</v>
      </c>
      <c r="B143" s="75"/>
      <c r="C143" s="36"/>
      <c r="D143" s="36"/>
      <c r="E143" s="37"/>
      <c r="F143" s="36"/>
      <c r="G143" s="37"/>
      <c r="H143" s="37"/>
      <c r="I143" s="75">
        <f t="shared" si="0"/>
        <v>0</v>
      </c>
      <c r="J143" s="36"/>
      <c r="K143" s="109"/>
      <c r="L143" s="36"/>
      <c r="M143" s="36"/>
      <c r="N143" s="36"/>
      <c r="O143" s="36"/>
      <c r="P143" s="58"/>
      <c r="Q143" s="36"/>
      <c r="R143" s="36"/>
      <c r="S143" s="36"/>
      <c r="T143" s="36"/>
    </row>
    <row r="144" spans="1:20">
      <c r="A144" s="85">
        <v>140</v>
      </c>
      <c r="B144" s="75"/>
      <c r="C144" s="36"/>
      <c r="D144" s="36"/>
      <c r="E144" s="37"/>
      <c r="F144" s="36"/>
      <c r="G144" s="37"/>
      <c r="H144" s="37"/>
      <c r="I144" s="75">
        <f t="shared" si="0"/>
        <v>0</v>
      </c>
      <c r="J144" s="36"/>
      <c r="K144" s="109"/>
      <c r="L144" s="36"/>
      <c r="M144" s="36"/>
      <c r="N144" s="36"/>
      <c r="O144" s="36"/>
      <c r="P144" s="58"/>
      <c r="Q144" s="36"/>
      <c r="R144" s="36"/>
      <c r="S144" s="36"/>
      <c r="T144" s="36"/>
    </row>
    <row r="145" spans="1:20">
      <c r="A145" s="85">
        <v>141</v>
      </c>
      <c r="B145" s="75"/>
      <c r="C145" s="36"/>
      <c r="D145" s="36"/>
      <c r="E145" s="37"/>
      <c r="F145" s="36"/>
      <c r="G145" s="37"/>
      <c r="H145" s="37"/>
      <c r="I145" s="75">
        <f t="shared" si="0"/>
        <v>0</v>
      </c>
      <c r="J145" s="36"/>
      <c r="K145" s="109"/>
      <c r="L145" s="36"/>
      <c r="M145" s="36"/>
      <c r="N145" s="36"/>
      <c r="O145" s="36"/>
      <c r="P145" s="58"/>
      <c r="Q145" s="36"/>
      <c r="R145" s="36"/>
      <c r="S145" s="36"/>
      <c r="T145" s="36"/>
    </row>
    <row r="146" spans="1:20">
      <c r="A146" s="85">
        <v>142</v>
      </c>
      <c r="B146" s="75"/>
      <c r="C146" s="36"/>
      <c r="D146" s="36"/>
      <c r="E146" s="37"/>
      <c r="F146" s="36"/>
      <c r="G146" s="37"/>
      <c r="H146" s="37"/>
      <c r="I146" s="75">
        <f t="shared" si="0"/>
        <v>0</v>
      </c>
      <c r="J146" s="36"/>
      <c r="K146" s="109"/>
      <c r="L146" s="36"/>
      <c r="M146" s="36"/>
      <c r="N146" s="36"/>
      <c r="O146" s="36"/>
      <c r="P146" s="58"/>
      <c r="Q146" s="36"/>
      <c r="R146" s="36"/>
      <c r="S146" s="36"/>
      <c r="T146" s="36"/>
    </row>
    <row r="147" spans="1:20">
      <c r="A147" s="85">
        <v>143</v>
      </c>
      <c r="B147" s="75"/>
      <c r="C147" s="36"/>
      <c r="D147" s="36"/>
      <c r="E147" s="37"/>
      <c r="F147" s="36"/>
      <c r="G147" s="37"/>
      <c r="H147" s="37"/>
      <c r="I147" s="75">
        <f t="shared" si="0"/>
        <v>0</v>
      </c>
      <c r="J147" s="36"/>
      <c r="K147" s="109"/>
      <c r="L147" s="36"/>
      <c r="M147" s="36"/>
      <c r="N147" s="36"/>
      <c r="O147" s="36"/>
      <c r="P147" s="58"/>
      <c r="Q147" s="36"/>
      <c r="R147" s="36"/>
      <c r="S147" s="36"/>
      <c r="T147" s="36"/>
    </row>
    <row r="148" spans="1:20">
      <c r="A148" s="85">
        <v>144</v>
      </c>
      <c r="B148" s="75"/>
      <c r="C148" s="36"/>
      <c r="D148" s="36"/>
      <c r="E148" s="37"/>
      <c r="F148" s="36"/>
      <c r="G148" s="37"/>
      <c r="H148" s="37"/>
      <c r="I148" s="75">
        <f t="shared" si="0"/>
        <v>0</v>
      </c>
      <c r="J148" s="36"/>
      <c r="K148" s="109"/>
      <c r="L148" s="36"/>
      <c r="M148" s="36"/>
      <c r="N148" s="36"/>
      <c r="O148" s="36"/>
      <c r="P148" s="58"/>
      <c r="Q148" s="36"/>
      <c r="R148" s="36"/>
      <c r="S148" s="36"/>
      <c r="T148" s="36"/>
    </row>
    <row r="149" spans="1:20">
      <c r="A149" s="85">
        <v>145</v>
      </c>
      <c r="B149" s="75"/>
      <c r="C149" s="36"/>
      <c r="D149" s="36"/>
      <c r="E149" s="37"/>
      <c r="F149" s="36"/>
      <c r="G149" s="37"/>
      <c r="H149" s="37"/>
      <c r="I149" s="75">
        <f t="shared" si="0"/>
        <v>0</v>
      </c>
      <c r="J149" s="36"/>
      <c r="K149" s="109"/>
      <c r="L149" s="36"/>
      <c r="M149" s="36"/>
      <c r="N149" s="36"/>
      <c r="O149" s="36"/>
      <c r="P149" s="58"/>
      <c r="Q149" s="36"/>
      <c r="R149" s="36"/>
      <c r="S149" s="36"/>
      <c r="T149" s="36"/>
    </row>
    <row r="150" spans="1:20">
      <c r="A150" s="85">
        <v>146</v>
      </c>
      <c r="B150" s="75"/>
      <c r="C150" s="36"/>
      <c r="D150" s="36"/>
      <c r="E150" s="37"/>
      <c r="F150" s="36"/>
      <c r="G150" s="37"/>
      <c r="H150" s="37"/>
      <c r="I150" s="75">
        <f t="shared" si="0"/>
        <v>0</v>
      </c>
      <c r="J150" s="36"/>
      <c r="K150" s="109"/>
      <c r="L150" s="36"/>
      <c r="M150" s="36"/>
      <c r="N150" s="36"/>
      <c r="O150" s="36"/>
      <c r="P150" s="58"/>
      <c r="Q150" s="36"/>
      <c r="R150" s="36"/>
      <c r="S150" s="36"/>
      <c r="T150" s="36"/>
    </row>
    <row r="151" spans="1:20">
      <c r="A151" s="85">
        <v>147</v>
      </c>
      <c r="B151" s="75"/>
      <c r="C151" s="36"/>
      <c r="D151" s="36"/>
      <c r="E151" s="37"/>
      <c r="F151" s="36"/>
      <c r="G151" s="37"/>
      <c r="H151" s="37"/>
      <c r="I151" s="75">
        <f t="shared" si="0"/>
        <v>0</v>
      </c>
      <c r="J151" s="36"/>
      <c r="K151" s="109"/>
      <c r="L151" s="36"/>
      <c r="M151" s="36"/>
      <c r="N151" s="36"/>
      <c r="O151" s="36"/>
      <c r="P151" s="58"/>
      <c r="Q151" s="36"/>
      <c r="R151" s="36"/>
      <c r="S151" s="36"/>
      <c r="T151" s="36"/>
    </row>
    <row r="152" spans="1:20">
      <c r="A152" s="85">
        <v>148</v>
      </c>
      <c r="B152" s="75"/>
      <c r="C152" s="36"/>
      <c r="D152" s="36"/>
      <c r="E152" s="37"/>
      <c r="F152" s="36"/>
      <c r="G152" s="37"/>
      <c r="H152" s="37"/>
      <c r="I152" s="75">
        <f t="shared" si="0"/>
        <v>0</v>
      </c>
      <c r="J152" s="36"/>
      <c r="K152" s="109"/>
      <c r="L152" s="36"/>
      <c r="M152" s="36"/>
      <c r="N152" s="36"/>
      <c r="O152" s="36"/>
      <c r="P152" s="58"/>
      <c r="Q152" s="36"/>
      <c r="R152" s="36"/>
      <c r="S152" s="36"/>
      <c r="T152" s="36"/>
    </row>
    <row r="153" spans="1:20">
      <c r="A153" s="85">
        <v>149</v>
      </c>
      <c r="B153" s="75"/>
      <c r="C153" s="36"/>
      <c r="D153" s="36"/>
      <c r="E153" s="37"/>
      <c r="F153" s="36"/>
      <c r="G153" s="37"/>
      <c r="H153" s="37"/>
      <c r="I153" s="75">
        <f t="shared" si="0"/>
        <v>0</v>
      </c>
      <c r="J153" s="36"/>
      <c r="K153" s="109"/>
      <c r="L153" s="36"/>
      <c r="M153" s="36"/>
      <c r="N153" s="36"/>
      <c r="O153" s="36"/>
      <c r="P153" s="58"/>
      <c r="Q153" s="36"/>
      <c r="R153" s="36"/>
      <c r="S153" s="36"/>
      <c r="T153" s="36"/>
    </row>
    <row r="154" spans="1:20">
      <c r="A154" s="85">
        <v>150</v>
      </c>
      <c r="B154" s="75"/>
      <c r="C154" s="36"/>
      <c r="D154" s="36"/>
      <c r="E154" s="37"/>
      <c r="F154" s="36"/>
      <c r="G154" s="37"/>
      <c r="H154" s="37"/>
      <c r="I154" s="75">
        <f t="shared" si="0"/>
        <v>0</v>
      </c>
      <c r="J154" s="36"/>
      <c r="K154" s="109"/>
      <c r="L154" s="36"/>
      <c r="M154" s="36"/>
      <c r="N154" s="36"/>
      <c r="O154" s="36"/>
      <c r="P154" s="58"/>
      <c r="Q154" s="36"/>
      <c r="R154" s="36"/>
      <c r="S154" s="36"/>
      <c r="T154" s="36"/>
    </row>
    <row r="155" spans="1:20">
      <c r="A155" s="85">
        <v>151</v>
      </c>
      <c r="B155" s="75"/>
      <c r="C155" s="36"/>
      <c r="D155" s="36"/>
      <c r="E155" s="37"/>
      <c r="F155" s="36"/>
      <c r="G155" s="37"/>
      <c r="H155" s="37"/>
      <c r="I155" s="75">
        <f t="shared" si="0"/>
        <v>0</v>
      </c>
      <c r="J155" s="36"/>
      <c r="K155" s="109"/>
      <c r="L155" s="36"/>
      <c r="M155" s="36"/>
      <c r="N155" s="36"/>
      <c r="O155" s="36"/>
      <c r="P155" s="58"/>
      <c r="Q155" s="36"/>
      <c r="R155" s="36"/>
      <c r="S155" s="36"/>
      <c r="T155" s="36"/>
    </row>
    <row r="156" spans="1:20">
      <c r="A156" s="85">
        <v>152</v>
      </c>
      <c r="B156" s="75"/>
      <c r="C156" s="36"/>
      <c r="D156" s="36"/>
      <c r="E156" s="37"/>
      <c r="F156" s="36"/>
      <c r="G156" s="37"/>
      <c r="H156" s="37"/>
      <c r="I156" s="75">
        <f t="shared" si="0"/>
        <v>0</v>
      </c>
      <c r="J156" s="36"/>
      <c r="K156" s="109"/>
      <c r="L156" s="36"/>
      <c r="M156" s="36"/>
      <c r="N156" s="36"/>
      <c r="O156" s="36"/>
      <c r="P156" s="58"/>
      <c r="Q156" s="36"/>
      <c r="R156" s="36"/>
      <c r="S156" s="36"/>
      <c r="T156" s="36"/>
    </row>
    <row r="157" spans="1:20">
      <c r="A157" s="85">
        <v>153</v>
      </c>
      <c r="B157" s="75"/>
      <c r="C157" s="36"/>
      <c r="D157" s="36"/>
      <c r="E157" s="37"/>
      <c r="F157" s="36"/>
      <c r="G157" s="37"/>
      <c r="H157" s="37"/>
      <c r="I157" s="75">
        <f t="shared" si="0"/>
        <v>0</v>
      </c>
      <c r="J157" s="36"/>
      <c r="K157" s="109"/>
      <c r="L157" s="36"/>
      <c r="M157" s="36"/>
      <c r="N157" s="36"/>
      <c r="O157" s="36"/>
      <c r="P157" s="58"/>
      <c r="Q157" s="36"/>
      <c r="R157" s="36"/>
      <c r="S157" s="36"/>
      <c r="T157" s="36"/>
    </row>
    <row r="158" spans="1:20">
      <c r="A158" s="85">
        <v>154</v>
      </c>
      <c r="B158" s="75"/>
      <c r="C158" s="36"/>
      <c r="D158" s="36"/>
      <c r="E158" s="37"/>
      <c r="F158" s="36"/>
      <c r="G158" s="37"/>
      <c r="H158" s="37"/>
      <c r="I158" s="75">
        <f t="shared" si="0"/>
        <v>0</v>
      </c>
      <c r="J158" s="36"/>
      <c r="K158" s="109"/>
      <c r="L158" s="36"/>
      <c r="M158" s="36"/>
      <c r="N158" s="36"/>
      <c r="O158" s="36"/>
      <c r="P158" s="58"/>
      <c r="Q158" s="36"/>
      <c r="R158" s="36"/>
      <c r="S158" s="36"/>
      <c r="T158" s="36"/>
    </row>
    <row r="159" spans="1:20">
      <c r="A159" s="85">
        <v>155</v>
      </c>
      <c r="B159" s="75"/>
      <c r="C159" s="36"/>
      <c r="D159" s="36"/>
      <c r="E159" s="37"/>
      <c r="F159" s="36"/>
      <c r="G159" s="37"/>
      <c r="H159" s="37"/>
      <c r="I159" s="75">
        <f t="shared" si="0"/>
        <v>0</v>
      </c>
      <c r="J159" s="36"/>
      <c r="K159" s="109"/>
      <c r="L159" s="36"/>
      <c r="M159" s="36"/>
      <c r="N159" s="36"/>
      <c r="O159" s="36"/>
      <c r="P159" s="58"/>
      <c r="Q159" s="36"/>
      <c r="R159" s="36"/>
      <c r="S159" s="36"/>
      <c r="T159" s="36"/>
    </row>
    <row r="160" spans="1:20">
      <c r="A160" s="85">
        <v>156</v>
      </c>
      <c r="B160" s="75"/>
      <c r="C160" s="36"/>
      <c r="D160" s="36"/>
      <c r="E160" s="37"/>
      <c r="F160" s="36"/>
      <c r="G160" s="37"/>
      <c r="H160" s="37"/>
      <c r="I160" s="75">
        <f t="shared" si="0"/>
        <v>0</v>
      </c>
      <c r="J160" s="36"/>
      <c r="K160" s="109"/>
      <c r="L160" s="36"/>
      <c r="M160" s="36"/>
      <c r="N160" s="36"/>
      <c r="O160" s="36"/>
      <c r="P160" s="58"/>
      <c r="Q160" s="36"/>
      <c r="R160" s="36"/>
      <c r="S160" s="36"/>
      <c r="T160" s="36"/>
    </row>
    <row r="161" spans="1:20">
      <c r="A161" s="85">
        <v>157</v>
      </c>
      <c r="B161" s="75"/>
      <c r="C161" s="36"/>
      <c r="D161" s="36"/>
      <c r="E161" s="37"/>
      <c r="F161" s="36"/>
      <c r="G161" s="37"/>
      <c r="H161" s="37"/>
      <c r="I161" s="75">
        <f t="shared" si="0"/>
        <v>0</v>
      </c>
      <c r="J161" s="36"/>
      <c r="K161" s="109"/>
      <c r="L161" s="36"/>
      <c r="M161" s="36"/>
      <c r="N161" s="36"/>
      <c r="O161" s="36"/>
      <c r="P161" s="58"/>
      <c r="Q161" s="36"/>
      <c r="R161" s="36"/>
      <c r="S161" s="36"/>
      <c r="T161" s="36"/>
    </row>
    <row r="162" spans="1:20">
      <c r="A162" s="85">
        <v>158</v>
      </c>
      <c r="B162" s="75"/>
      <c r="C162" s="36"/>
      <c r="D162" s="36"/>
      <c r="E162" s="37"/>
      <c r="F162" s="36"/>
      <c r="G162" s="37"/>
      <c r="H162" s="37"/>
      <c r="I162" s="75">
        <f t="shared" si="0"/>
        <v>0</v>
      </c>
      <c r="J162" s="36"/>
      <c r="K162" s="109"/>
      <c r="L162" s="36"/>
      <c r="M162" s="36"/>
      <c r="N162" s="36"/>
      <c r="O162" s="36"/>
      <c r="P162" s="58"/>
      <c r="Q162" s="36"/>
      <c r="R162" s="36"/>
      <c r="S162" s="36"/>
      <c r="T162" s="36"/>
    </row>
    <row r="163" spans="1:20">
      <c r="A163" s="85">
        <v>159</v>
      </c>
      <c r="B163" s="75"/>
      <c r="C163" s="36"/>
      <c r="D163" s="36"/>
      <c r="E163" s="37"/>
      <c r="F163" s="36"/>
      <c r="G163" s="37"/>
      <c r="H163" s="37"/>
      <c r="I163" s="75">
        <f t="shared" si="0"/>
        <v>0</v>
      </c>
      <c r="J163" s="36"/>
      <c r="K163" s="109"/>
      <c r="L163" s="36"/>
      <c r="M163" s="36"/>
      <c r="N163" s="36"/>
      <c r="O163" s="36"/>
      <c r="P163" s="58"/>
      <c r="Q163" s="36"/>
      <c r="R163" s="36"/>
      <c r="S163" s="36"/>
      <c r="T163" s="36"/>
    </row>
    <row r="164" spans="1:20">
      <c r="A164" s="85">
        <v>160</v>
      </c>
      <c r="B164" s="75"/>
      <c r="C164" s="36"/>
      <c r="D164" s="36"/>
      <c r="E164" s="37"/>
      <c r="F164" s="36"/>
      <c r="G164" s="37"/>
      <c r="H164" s="37"/>
      <c r="I164" s="75">
        <f t="shared" si="0"/>
        <v>0</v>
      </c>
      <c r="J164" s="36"/>
      <c r="K164" s="109"/>
      <c r="L164" s="36"/>
      <c r="M164" s="36"/>
      <c r="N164" s="36"/>
      <c r="O164" s="36"/>
      <c r="P164" s="58"/>
      <c r="Q164" s="36"/>
      <c r="R164" s="36"/>
      <c r="S164" s="36"/>
      <c r="T164" s="36"/>
    </row>
    <row r="165" spans="1:20">
      <c r="A165" s="86" t="s">
        <v>11</v>
      </c>
      <c r="B165" s="86"/>
      <c r="C165" s="86">
        <f>COUNTIFS(C5:C164,"*")</f>
        <v>0</v>
      </c>
      <c r="D165" s="86"/>
      <c r="E165" s="87"/>
      <c r="F165" s="86"/>
      <c r="G165" s="86">
        <f>SUM(G5:G164)</f>
        <v>0</v>
      </c>
      <c r="H165" s="86">
        <f>SUM(H5:H164)</f>
        <v>0</v>
      </c>
      <c r="I165" s="86">
        <f>SUM(I5:I164)</f>
        <v>0</v>
      </c>
      <c r="J165" s="86"/>
      <c r="K165" s="110"/>
      <c r="L165" s="86"/>
      <c r="M165" s="86"/>
      <c r="N165" s="86"/>
      <c r="O165" s="86"/>
      <c r="P165" s="88"/>
      <c r="Q165" s="86"/>
      <c r="R165" s="86"/>
      <c r="S165" s="86"/>
      <c r="T165" s="89"/>
    </row>
    <row r="166" spans="1:20">
      <c r="A166" s="105" t="s">
        <v>62</v>
      </c>
      <c r="B166" s="86">
        <f>COUNTIF(B$5:B$164,"Team 1")</f>
        <v>15</v>
      </c>
      <c r="C166" s="105" t="s">
        <v>28</v>
      </c>
      <c r="D166" s="86">
        <f>COUNTIF(D5:D164,"Anganwadi")</f>
        <v>0</v>
      </c>
      <c r="E166" s="90"/>
      <c r="F166" s="83"/>
      <c r="G166" s="90"/>
      <c r="H166" s="90"/>
      <c r="I166" s="83"/>
      <c r="J166" s="83"/>
      <c r="K166" s="93"/>
      <c r="L166" s="83"/>
      <c r="M166" s="83"/>
      <c r="N166" s="83"/>
      <c r="O166" s="83"/>
      <c r="P166" s="83"/>
      <c r="Q166" s="83"/>
      <c r="R166" s="83"/>
      <c r="S166" s="83"/>
      <c r="T166" s="83"/>
    </row>
    <row r="167" spans="1:20">
      <c r="A167" s="105" t="s">
        <v>63</v>
      </c>
      <c r="B167" s="86">
        <f>COUNTIF(B$6:B$164,"Team 2")</f>
        <v>15</v>
      </c>
      <c r="C167" s="105" t="s">
        <v>26</v>
      </c>
      <c r="D167" s="86">
        <f>COUNTIF(D5:D164,"School")</f>
        <v>0</v>
      </c>
      <c r="E167" s="90"/>
      <c r="F167" s="83"/>
      <c r="G167" s="90"/>
      <c r="H167" s="90"/>
      <c r="I167" s="83"/>
      <c r="J167" s="83"/>
      <c r="K167" s="93"/>
      <c r="L167" s="83"/>
      <c r="M167" s="83"/>
      <c r="N167" s="83"/>
      <c r="O167" s="83"/>
      <c r="P167" s="83"/>
      <c r="Q167" s="83"/>
      <c r="R167" s="83"/>
      <c r="S167" s="83"/>
      <c r="T167" s="83"/>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sqref="A1:J1"/>
    </sheetView>
  </sheetViews>
  <sheetFormatPr defaultRowHeight="16.5"/>
  <cols>
    <col min="1" max="1" width="6.42578125" style="21" customWidth="1"/>
    <col min="2" max="2" width="9.85546875" style="11" customWidth="1"/>
    <col min="3" max="3" width="13.42578125" style="11" customWidth="1"/>
    <col min="4" max="6" width="12" style="11" customWidth="1"/>
    <col min="7" max="7" width="14.7109375" style="11" customWidth="1"/>
    <col min="8" max="8" width="13.140625" style="11" customWidth="1"/>
    <col min="9" max="9" width="11.42578125" style="11" customWidth="1"/>
    <col min="10" max="10" width="10.85546875" style="11" customWidth="1"/>
    <col min="11" max="16384" width="9.140625" style="11"/>
  </cols>
  <sheetData>
    <row r="1" spans="1:11" ht="46.5" customHeight="1">
      <c r="A1" s="306" t="s">
        <v>483</v>
      </c>
      <c r="B1" s="306"/>
      <c r="C1" s="306"/>
      <c r="D1" s="306"/>
      <c r="E1" s="306"/>
      <c r="F1" s="307"/>
      <c r="G1" s="307"/>
      <c r="H1" s="307"/>
      <c r="I1" s="307"/>
      <c r="J1" s="307"/>
    </row>
    <row r="2" spans="1:11" ht="25.5">
      <c r="A2" s="308" t="s">
        <v>0</v>
      </c>
      <c r="B2" s="309"/>
      <c r="C2" s="310" t="s">
        <v>81</v>
      </c>
      <c r="D2" s="311"/>
      <c r="E2" s="12" t="s">
        <v>1</v>
      </c>
      <c r="F2" s="312" t="s">
        <v>82</v>
      </c>
      <c r="G2" s="313"/>
      <c r="H2" s="13" t="s">
        <v>27</v>
      </c>
      <c r="I2" s="312" t="s">
        <v>80</v>
      </c>
      <c r="J2" s="313"/>
    </row>
    <row r="3" spans="1:11" ht="28.5" customHeight="1">
      <c r="A3" s="317" t="s">
        <v>66</v>
      </c>
      <c r="B3" s="317"/>
      <c r="C3" s="317"/>
      <c r="D3" s="317"/>
      <c r="E3" s="317"/>
      <c r="F3" s="317"/>
      <c r="G3" s="317"/>
      <c r="H3" s="317"/>
      <c r="I3" s="317"/>
      <c r="J3" s="317"/>
    </row>
    <row r="4" spans="1:11">
      <c r="A4" s="316" t="s">
        <v>30</v>
      </c>
      <c r="B4" s="315" t="s">
        <v>31</v>
      </c>
      <c r="C4" s="314" t="s">
        <v>32</v>
      </c>
      <c r="D4" s="314" t="s">
        <v>39</v>
      </c>
      <c r="E4" s="314"/>
      <c r="F4" s="314"/>
      <c r="G4" s="314" t="s">
        <v>33</v>
      </c>
      <c r="H4" s="314" t="s">
        <v>40</v>
      </c>
      <c r="I4" s="314"/>
      <c r="J4" s="314"/>
    </row>
    <row r="5" spans="1:11" ht="22.5" customHeight="1">
      <c r="A5" s="316"/>
      <c r="B5" s="315"/>
      <c r="C5" s="314"/>
      <c r="D5" s="14" t="s">
        <v>9</v>
      </c>
      <c r="E5" s="14" t="s">
        <v>10</v>
      </c>
      <c r="F5" s="14" t="s">
        <v>11</v>
      </c>
      <c r="G5" s="314"/>
      <c r="H5" s="14" t="s">
        <v>9</v>
      </c>
      <c r="I5" s="14" t="s">
        <v>10</v>
      </c>
      <c r="J5" s="14" t="s">
        <v>11</v>
      </c>
    </row>
    <row r="6" spans="1:11" ht="22.5" customHeight="1">
      <c r="A6" s="30">
        <v>1</v>
      </c>
      <c r="B6" s="31">
        <v>43374</v>
      </c>
      <c r="C6" s="17">
        <v>0</v>
      </c>
      <c r="D6" s="18">
        <v>0</v>
      </c>
      <c r="E6" s="18">
        <v>0</v>
      </c>
      <c r="F6" s="18">
        <f>+D6+E6</f>
        <v>0</v>
      </c>
      <c r="G6" s="17">
        <v>40</v>
      </c>
      <c r="H6" s="18">
        <v>1930</v>
      </c>
      <c r="I6" s="18">
        <v>2368</v>
      </c>
      <c r="J6" s="18">
        <f>+H6+I6</f>
        <v>4298</v>
      </c>
      <c r="K6" s="19"/>
    </row>
    <row r="7" spans="1:11" ht="22.5" customHeight="1">
      <c r="A7" s="15">
        <v>2</v>
      </c>
      <c r="B7" s="16">
        <v>43405</v>
      </c>
      <c r="C7" s="17">
        <v>0</v>
      </c>
      <c r="D7" s="18">
        <v>0</v>
      </c>
      <c r="E7" s="18">
        <v>0</v>
      </c>
      <c r="F7" s="18">
        <f t="shared" ref="F7:F11" si="0">+D7+E7</f>
        <v>0</v>
      </c>
      <c r="G7" s="17">
        <v>19</v>
      </c>
      <c r="H7" s="86">
        <v>2421</v>
      </c>
      <c r="I7" s="86">
        <v>2485</v>
      </c>
      <c r="J7" s="18">
        <v>4906</v>
      </c>
    </row>
    <row r="8" spans="1:11" ht="22.5" customHeight="1">
      <c r="A8" s="15">
        <v>3</v>
      </c>
      <c r="B8" s="16">
        <v>43435</v>
      </c>
      <c r="C8" s="17">
        <f>COUNTIF('Dec-18'!D5:D164,"Anganwadi")</f>
        <v>67</v>
      </c>
      <c r="D8" s="18">
        <f>SUMIF('Dec-18'!$D$5:$D$164,"Anganwadi",'Dec-18'!$G$5:$G$164)</f>
        <v>1779</v>
      </c>
      <c r="E8" s="18">
        <f>SUMIF('Dec-18'!$D$5:$D$164,"Anganwadi",'Dec-18'!$H$5:$H$164)</f>
        <v>1867</v>
      </c>
      <c r="F8" s="18">
        <f t="shared" si="0"/>
        <v>3646</v>
      </c>
      <c r="G8" s="17">
        <f>COUNTIF('Dec-18'!D5:D164,"School")</f>
        <v>0</v>
      </c>
      <c r="H8" s="18">
        <f>SUMIF('Dec-18'!$D$5:$D$164,"School",'Dec-18'!$G$5:$G$164)</f>
        <v>0</v>
      </c>
      <c r="I8" s="18">
        <f>SUMIF('Dec-18'!$D$5:$D$164,"School",'Dec-18'!$H$5:$H$164)</f>
        <v>0</v>
      </c>
      <c r="J8" s="18">
        <f t="shared" ref="J8:J11" si="1">+H8+I8</f>
        <v>0</v>
      </c>
    </row>
    <row r="9" spans="1:11" ht="22.5" customHeight="1">
      <c r="A9" s="15">
        <v>4</v>
      </c>
      <c r="B9" s="16">
        <v>43466</v>
      </c>
      <c r="C9" s="17">
        <f>COUNTIF('Jan-19'!D5:D164,"Anganwadi")</f>
        <v>9</v>
      </c>
      <c r="D9" s="18">
        <f>SUMIF('Jan-19'!$D$5:$D$164,"Anganwadi",'Jan-19'!$G$5:$G$164)</f>
        <v>340</v>
      </c>
      <c r="E9" s="18">
        <f>SUMIF('Jan-19'!$D$5:$D$164,"Anganwadi",'Jan-19'!$H$5:$H$164)</f>
        <v>304</v>
      </c>
      <c r="F9" s="18">
        <f t="shared" si="0"/>
        <v>644</v>
      </c>
      <c r="G9" s="17">
        <f>COUNTIF('Jan-19'!D5:D164,"School")</f>
        <v>23</v>
      </c>
      <c r="H9" s="18">
        <f>SUMIF('Jan-19'!$D$5:$D$164,"School",'Jan-19'!$G$5:$G$164)</f>
        <v>1624</v>
      </c>
      <c r="I9" s="18">
        <f>SUMIF('Jan-19'!$D$5:$D$164,"School",'Jan-19'!$H$5:$H$164)</f>
        <v>1941</v>
      </c>
      <c r="J9" s="18">
        <f t="shared" si="1"/>
        <v>3565</v>
      </c>
    </row>
    <row r="10" spans="1:11" ht="22.5" customHeight="1">
      <c r="A10" s="15">
        <v>5</v>
      </c>
      <c r="B10" s="16">
        <v>43497</v>
      </c>
      <c r="C10" s="17">
        <f>COUNTIF('Feb-19'!D5:D164,"Anganwadi")</f>
        <v>0</v>
      </c>
      <c r="D10" s="18">
        <f>SUMIF('Feb-19'!$D$5:$D$164,"Anganwadi",'Feb-19'!$G$5:$G$164)</f>
        <v>0</v>
      </c>
      <c r="E10" s="18">
        <f>SUMIF('Feb-19'!$D$5:$D$164,"Anganwadi",'Feb-19'!$H$5:$H$164)</f>
        <v>0</v>
      </c>
      <c r="F10" s="18">
        <f t="shared" si="0"/>
        <v>0</v>
      </c>
      <c r="G10" s="17">
        <v>22</v>
      </c>
      <c r="H10" s="18">
        <f>SUMIF('Feb-19'!$D$5:$D$164,"School",'Feb-19'!$G$5:$G$164)</f>
        <v>339</v>
      </c>
      <c r="I10" s="18">
        <f>SUMIF('Feb-19'!$D$5:$D$164,"School",'Feb-19'!$H$5:$H$164)</f>
        <v>367</v>
      </c>
      <c r="J10" s="18">
        <f t="shared" si="1"/>
        <v>706</v>
      </c>
    </row>
    <row r="11" spans="1:11" ht="22.5" customHeight="1">
      <c r="A11" s="15">
        <v>6</v>
      </c>
      <c r="B11" s="16">
        <v>43525</v>
      </c>
      <c r="C11" s="17">
        <f>COUNTIF('Mar-19'!D5:D164,"Anganwadi")</f>
        <v>0</v>
      </c>
      <c r="D11" s="18">
        <f>SUMIF('Mar-19'!$D$5:$D$164,"Anganwadi",'Mar-19'!$G$5:$G$164)</f>
        <v>0</v>
      </c>
      <c r="E11" s="18">
        <f>SUMIF('Mar-19'!$D$5:$D$164,"Anganwadi",'Mar-19'!$H$5:$H$164)</f>
        <v>0</v>
      </c>
      <c r="F11" s="18">
        <f t="shared" si="0"/>
        <v>0</v>
      </c>
      <c r="G11" s="17">
        <f>COUNTIF('Mar-19'!D5:D164,"School")</f>
        <v>0</v>
      </c>
      <c r="H11" s="18">
        <f>SUMIF('Mar-19'!$D$5:$D$164,"School",'Mar-19'!$G$5:$G$164)</f>
        <v>0</v>
      </c>
      <c r="I11" s="18">
        <f>SUMIF('Mar-19'!$D$5:$D$164,"School",'Mar-19'!$H$5:$H$164)</f>
        <v>0</v>
      </c>
      <c r="J11" s="18">
        <f t="shared" si="1"/>
        <v>0</v>
      </c>
    </row>
    <row r="12" spans="1:11" ht="19.5" customHeight="1">
      <c r="A12" s="305" t="s">
        <v>41</v>
      </c>
      <c r="B12" s="305"/>
      <c r="C12" s="20">
        <f>SUM(C6:C11)</f>
        <v>76</v>
      </c>
      <c r="D12" s="20">
        <f t="shared" ref="D12:J12" si="2">SUM(D6:D11)</f>
        <v>2119</v>
      </c>
      <c r="E12" s="20">
        <f t="shared" si="2"/>
        <v>2171</v>
      </c>
      <c r="F12" s="20">
        <f t="shared" si="2"/>
        <v>4290</v>
      </c>
      <c r="G12" s="20">
        <f t="shared" si="2"/>
        <v>104</v>
      </c>
      <c r="H12" s="20">
        <f t="shared" si="2"/>
        <v>6314</v>
      </c>
      <c r="I12" s="20">
        <f t="shared" si="2"/>
        <v>7161</v>
      </c>
      <c r="J12" s="20">
        <f t="shared" si="2"/>
        <v>13475</v>
      </c>
    </row>
    <row r="14" spans="1:11">
      <c r="A14" s="318" t="s">
        <v>67</v>
      </c>
      <c r="B14" s="318"/>
      <c r="C14" s="318"/>
      <c r="D14" s="318"/>
      <c r="E14" s="318"/>
      <c r="F14" s="318"/>
    </row>
    <row r="15" spans="1:11" ht="82.5">
      <c r="A15" s="29" t="s">
        <v>30</v>
      </c>
      <c r="B15" s="28" t="s">
        <v>31</v>
      </c>
      <c r="C15" s="32" t="s">
        <v>64</v>
      </c>
      <c r="D15" s="27" t="s">
        <v>32</v>
      </c>
      <c r="E15" s="27" t="s">
        <v>33</v>
      </c>
      <c r="F15" s="27" t="s">
        <v>65</v>
      </c>
    </row>
    <row r="16" spans="1:11">
      <c r="A16" s="321">
        <v>1</v>
      </c>
      <c r="B16" s="319">
        <v>43374</v>
      </c>
      <c r="C16" s="33" t="s">
        <v>62</v>
      </c>
      <c r="D16" s="17">
        <v>0</v>
      </c>
      <c r="E16" s="17">
        <v>18</v>
      </c>
      <c r="F16" s="18">
        <v>2283</v>
      </c>
    </row>
    <row r="17" spans="1:6">
      <c r="A17" s="322"/>
      <c r="B17" s="320"/>
      <c r="C17" s="33" t="s">
        <v>63</v>
      </c>
      <c r="D17" s="17">
        <v>0</v>
      </c>
      <c r="E17" s="17">
        <v>22</v>
      </c>
      <c r="F17" s="18">
        <v>2015</v>
      </c>
    </row>
    <row r="18" spans="1:6">
      <c r="A18" s="321">
        <v>2</v>
      </c>
      <c r="B18" s="319">
        <v>43405</v>
      </c>
      <c r="C18" s="33" t="s">
        <v>62</v>
      </c>
      <c r="D18" s="17">
        <v>0</v>
      </c>
      <c r="E18" s="17">
        <v>10</v>
      </c>
      <c r="F18" s="18">
        <v>2421</v>
      </c>
    </row>
    <row r="19" spans="1:6">
      <c r="A19" s="322"/>
      <c r="B19" s="320"/>
      <c r="C19" s="33" t="s">
        <v>63</v>
      </c>
      <c r="D19" s="17">
        <v>0</v>
      </c>
      <c r="E19" s="17">
        <v>9</v>
      </c>
      <c r="F19" s="18">
        <v>2485</v>
      </c>
    </row>
    <row r="20" spans="1:6">
      <c r="A20" s="321">
        <v>3</v>
      </c>
      <c r="B20" s="319">
        <v>43435</v>
      </c>
      <c r="C20" s="33" t="s">
        <v>62</v>
      </c>
      <c r="D20" s="17">
        <f>COUNTIFS('Dec-18'!B$5:B$164,"Team 1",'Dec-18'!D$5:D$164,"Anganwadi")</f>
        <v>33</v>
      </c>
      <c r="E20" s="17">
        <f>COUNTIFS('Dec-18'!B$5:B$164,"Team 1",'Dec-18'!D$5:D$164,"School")</f>
        <v>0</v>
      </c>
      <c r="F20" s="18">
        <f>SUMIF('Dec-18'!$B$5:$B$164,"Team 1",'Dec-18'!$I$5:$I$164)</f>
        <v>1997</v>
      </c>
    </row>
    <row r="21" spans="1:6">
      <c r="A21" s="322"/>
      <c r="B21" s="320"/>
      <c r="C21" s="33" t="s">
        <v>63</v>
      </c>
      <c r="D21" s="17">
        <f>COUNTIFS('Dec-18'!B$5:B$164,"Team 2",'Dec-18'!D$5:D$164,"Anganwadi")</f>
        <v>34</v>
      </c>
      <c r="E21" s="17">
        <f>COUNTIFS('Dec-18'!B$5:B$164,"Team 2",'Dec-18'!D$5:D$164,"School")</f>
        <v>0</v>
      </c>
      <c r="F21" s="18">
        <f>SUMIF('Dec-18'!$B$5:$B$164,"Team 2",'Dec-18'!$I$5:$I$164)</f>
        <v>1649</v>
      </c>
    </row>
    <row r="22" spans="1:6">
      <c r="A22" s="321">
        <v>4</v>
      </c>
      <c r="B22" s="319">
        <v>43466</v>
      </c>
      <c r="C22" s="33" t="s">
        <v>62</v>
      </c>
      <c r="D22" s="17">
        <f>COUNTIFS('Jan-19'!B$5:B$164,"Team 1",'Jan-19'!D$5:D$164,"Anganwadi")</f>
        <v>4</v>
      </c>
      <c r="E22" s="17">
        <f>COUNTIFS('Jan-19'!B$5:B$164,"Team 1",'Jan-19'!D$5:D$164,"School")</f>
        <v>7</v>
      </c>
      <c r="F22" s="18">
        <f>SUMIF('Jan-19'!$B$5:$B$164,"Team 1",'Jan-19'!$I$5:$I$164)</f>
        <v>2138</v>
      </c>
    </row>
    <row r="23" spans="1:6">
      <c r="A23" s="322"/>
      <c r="B23" s="320"/>
      <c r="C23" s="33" t="s">
        <v>63</v>
      </c>
      <c r="D23" s="17">
        <f>COUNTIFS('Jan-19'!B$5:B$164,"Team 2",'Jan-19'!D$5:D$164,"Anganwadi")</f>
        <v>5</v>
      </c>
      <c r="E23" s="17">
        <f>COUNTIFS('Jan-19'!B$5:B$164,"Team 2",'Jan-19'!D$5:D$164,"School")</f>
        <v>16</v>
      </c>
      <c r="F23" s="18">
        <f>SUMIF('Jan-19'!$B$5:$B$164,"Team 2",'Jan-19'!$I$5:$I$164)</f>
        <v>2071</v>
      </c>
    </row>
    <row r="24" spans="1:6">
      <c r="A24" s="321">
        <v>5</v>
      </c>
      <c r="B24" s="319">
        <v>43497</v>
      </c>
      <c r="C24" s="33" t="s">
        <v>62</v>
      </c>
      <c r="D24" s="17">
        <f>COUNTIFS('Feb-19'!B$5:B$164,"Team 1",'Feb-19'!D$5:D$164,"Anganwadi")</f>
        <v>0</v>
      </c>
      <c r="E24" s="17">
        <f>COUNTIFS('Feb-19'!B$5:B$164,"Team 1",'Feb-19'!D$5:D$164,"School")</f>
        <v>0</v>
      </c>
      <c r="F24" s="18">
        <f>SUMIF('Feb-19'!$B$5:$B$164,"Team 1",'Feb-19'!$I$5:$I$164)</f>
        <v>0</v>
      </c>
    </row>
    <row r="25" spans="1:6">
      <c r="A25" s="322"/>
      <c r="B25" s="320"/>
      <c r="C25" s="33" t="s">
        <v>63</v>
      </c>
      <c r="D25" s="17">
        <f>COUNTIFS('Feb-19'!B$5:B$164,"Team 2",'Feb-19'!D$5:D$164,"Anganwadi")</f>
        <v>0</v>
      </c>
      <c r="E25" s="17">
        <f>COUNTIFS('Feb-19'!B$5:B$164,"Team 2",'Feb-19'!D$5:D$164,"School")</f>
        <v>11</v>
      </c>
      <c r="F25" s="18">
        <f>SUMIF('Feb-19'!$B$5:$B$164,"Team 2",'Feb-19'!$I$5:$I$164)</f>
        <v>706</v>
      </c>
    </row>
    <row r="26" spans="1:6">
      <c r="A26" s="321">
        <v>6</v>
      </c>
      <c r="B26" s="319">
        <v>43525</v>
      </c>
      <c r="C26" s="33" t="s">
        <v>62</v>
      </c>
      <c r="D26" s="17">
        <f>COUNTIFS('Mar-19'!B$5:B$164,"Team 1",'Mar-19'!D$5:D$164,"Anganwadi")</f>
        <v>0</v>
      </c>
      <c r="E26" s="17">
        <f>COUNTIFS('Mar-19'!B$5:B$164,"Team 1",'Mar-19'!D$5:D$164,"School")</f>
        <v>0</v>
      </c>
      <c r="F26" s="18">
        <f>SUMIF('Mar-19'!$B$5:$B$164,"Team 1",'Mar-19'!$I$5:$I$164)</f>
        <v>0</v>
      </c>
    </row>
    <row r="27" spans="1:6">
      <c r="A27" s="322"/>
      <c r="B27" s="320"/>
      <c r="C27" s="33" t="s">
        <v>63</v>
      </c>
      <c r="D27" s="17">
        <f>COUNTIFS('Mar-19'!B$5:B$164,"Team 2",'Mar-19'!D$5:D$164,"Anganwadi")</f>
        <v>0</v>
      </c>
      <c r="E27" s="17">
        <f>COUNTIFS('Mar-19'!B$5:B$164,"Team 2",'Mar-19'!D$5:D$164,"School")</f>
        <v>0</v>
      </c>
      <c r="F27" s="18">
        <f>SUMIF('Mar-19'!$B$5:$B$164,"Team 2",'Mar-19'!$I$5:$I$164)</f>
        <v>0</v>
      </c>
    </row>
    <row r="28" spans="1:6">
      <c r="A28" s="26" t="s">
        <v>41</v>
      </c>
      <c r="B28" s="26"/>
      <c r="C28" s="26"/>
      <c r="D28" s="26">
        <f>SUM(D16:D27)</f>
        <v>76</v>
      </c>
      <c r="E28" s="26">
        <f>SUM(E16:E27)</f>
        <v>93</v>
      </c>
      <c r="F28" s="26">
        <f>SUM(F16:F27)</f>
        <v>17765</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A2:K71"/>
  <sheetViews>
    <sheetView topLeftCell="A66" workbookViewId="0">
      <selection activeCell="P4" sqref="P4"/>
    </sheetView>
  </sheetViews>
  <sheetFormatPr defaultRowHeight="15"/>
  <cols>
    <col min="1" max="1" width="6.140625" customWidth="1"/>
    <col min="2" max="2" width="10.42578125" customWidth="1"/>
    <col min="3" max="3" width="22.85546875" customWidth="1"/>
    <col min="4" max="4" width="11.7109375" customWidth="1"/>
    <col min="5" max="6" width="7.140625" customWidth="1"/>
    <col min="7" max="7" width="7.28515625" customWidth="1"/>
    <col min="8" max="8" width="13.7109375" customWidth="1"/>
    <col min="9" max="9" width="18.5703125" customWidth="1"/>
    <col min="10" max="10" width="11.140625" customWidth="1"/>
    <col min="11" max="11" width="11.42578125" customWidth="1"/>
  </cols>
  <sheetData>
    <row r="2" spans="1:11" ht="15" customHeight="1">
      <c r="A2" s="280" t="s">
        <v>14</v>
      </c>
      <c r="B2" s="283" t="s">
        <v>76</v>
      </c>
      <c r="C2" s="281" t="s">
        <v>7</v>
      </c>
      <c r="D2" s="281" t="s">
        <v>56</v>
      </c>
      <c r="E2" s="281" t="s">
        <v>8</v>
      </c>
      <c r="F2" s="281"/>
      <c r="G2" s="281"/>
      <c r="H2" s="281" t="s">
        <v>34</v>
      </c>
      <c r="I2" s="283" t="s">
        <v>36</v>
      </c>
      <c r="J2" s="280" t="s">
        <v>55</v>
      </c>
      <c r="K2" s="281" t="s">
        <v>78</v>
      </c>
    </row>
    <row r="3" spans="1:11" ht="38.25" customHeight="1">
      <c r="A3" s="280"/>
      <c r="B3" s="289"/>
      <c r="C3" s="281"/>
      <c r="D3" s="281"/>
      <c r="E3" s="175" t="s">
        <v>9</v>
      </c>
      <c r="F3" s="175" t="s">
        <v>10</v>
      </c>
      <c r="G3" s="175" t="s">
        <v>11</v>
      </c>
      <c r="H3" s="281"/>
      <c r="I3" s="284"/>
      <c r="J3" s="280"/>
      <c r="K3" s="280"/>
    </row>
    <row r="4" spans="1:11" ht="36">
      <c r="A4" s="67">
        <v>1</v>
      </c>
      <c r="B4" s="34" t="s">
        <v>62</v>
      </c>
      <c r="C4" s="116" t="s">
        <v>268</v>
      </c>
      <c r="D4" s="43" t="s">
        <v>28</v>
      </c>
      <c r="E4" s="38">
        <v>21</v>
      </c>
      <c r="F4" s="38">
        <v>22</v>
      </c>
      <c r="G4" s="38">
        <f t="shared" ref="G4:G5" si="0">+F4+E4</f>
        <v>43</v>
      </c>
      <c r="H4" s="39" t="s">
        <v>271</v>
      </c>
      <c r="I4" s="46" t="s">
        <v>136</v>
      </c>
      <c r="J4" s="42">
        <v>43437</v>
      </c>
      <c r="K4" s="43" t="s">
        <v>87</v>
      </c>
    </row>
    <row r="5" spans="1:11" ht="24">
      <c r="A5" s="67">
        <v>2</v>
      </c>
      <c r="B5" s="34" t="s">
        <v>62</v>
      </c>
      <c r="C5" s="116" t="s">
        <v>269</v>
      </c>
      <c r="D5" s="43" t="s">
        <v>28</v>
      </c>
      <c r="E5" s="38">
        <v>18</v>
      </c>
      <c r="F5" s="38">
        <v>22</v>
      </c>
      <c r="G5" s="38">
        <f t="shared" si="0"/>
        <v>40</v>
      </c>
      <c r="H5" s="39" t="s">
        <v>272</v>
      </c>
      <c r="I5" s="40" t="s">
        <v>136</v>
      </c>
      <c r="J5" s="42">
        <v>43437</v>
      </c>
      <c r="K5" s="43" t="s">
        <v>87</v>
      </c>
    </row>
    <row r="6" spans="1:11" ht="24">
      <c r="A6" s="67">
        <v>3</v>
      </c>
      <c r="B6" s="34" t="s">
        <v>62</v>
      </c>
      <c r="C6" s="116" t="s">
        <v>270</v>
      </c>
      <c r="D6" s="43" t="s">
        <v>28</v>
      </c>
      <c r="E6" s="38">
        <v>26</v>
      </c>
      <c r="F6" s="38">
        <v>37</v>
      </c>
      <c r="G6" s="38">
        <v>63</v>
      </c>
      <c r="H6" s="39" t="s">
        <v>273</v>
      </c>
      <c r="I6" s="46" t="s">
        <v>136</v>
      </c>
      <c r="J6" s="42">
        <v>43438</v>
      </c>
      <c r="K6" s="43" t="s">
        <v>110</v>
      </c>
    </row>
    <row r="7" spans="1:11" ht="24">
      <c r="A7" s="67">
        <v>4</v>
      </c>
      <c r="B7" s="34" t="s">
        <v>62</v>
      </c>
      <c r="C7" s="116" t="s">
        <v>274</v>
      </c>
      <c r="D7" s="43" t="s">
        <v>28</v>
      </c>
      <c r="E7" s="38">
        <v>19</v>
      </c>
      <c r="F7" s="38">
        <v>22</v>
      </c>
      <c r="G7" s="38">
        <f>SUBTOTAL(9,E7:F7)</f>
        <v>41</v>
      </c>
      <c r="H7" s="39" t="s">
        <v>275</v>
      </c>
      <c r="I7" s="46" t="s">
        <v>136</v>
      </c>
      <c r="J7" s="42">
        <v>43438</v>
      </c>
      <c r="K7" s="43" t="s">
        <v>110</v>
      </c>
    </row>
    <row r="8" spans="1:11" ht="24">
      <c r="A8" s="67">
        <v>5</v>
      </c>
      <c r="B8" s="34" t="s">
        <v>62</v>
      </c>
      <c r="C8" s="116" t="s">
        <v>276</v>
      </c>
      <c r="D8" s="43" t="s">
        <v>28</v>
      </c>
      <c r="E8" s="38">
        <v>75</v>
      </c>
      <c r="F8" s="38">
        <v>55</v>
      </c>
      <c r="G8" s="38">
        <f t="shared" ref="G8:G18" si="1">+F8+E8</f>
        <v>130</v>
      </c>
      <c r="H8" s="39" t="s">
        <v>277</v>
      </c>
      <c r="I8" s="40" t="s">
        <v>129</v>
      </c>
      <c r="J8" s="42">
        <v>43439</v>
      </c>
      <c r="K8" s="43" t="s">
        <v>88</v>
      </c>
    </row>
    <row r="9" spans="1:11" ht="24">
      <c r="A9" s="67">
        <v>6</v>
      </c>
      <c r="B9" s="34" t="s">
        <v>62</v>
      </c>
      <c r="C9" s="116" t="s">
        <v>278</v>
      </c>
      <c r="D9" s="43" t="s">
        <v>28</v>
      </c>
      <c r="E9" s="38">
        <v>26</v>
      </c>
      <c r="F9" s="38">
        <v>30</v>
      </c>
      <c r="G9" s="38">
        <f t="shared" si="1"/>
        <v>56</v>
      </c>
      <c r="H9" s="39" t="s">
        <v>280</v>
      </c>
      <c r="I9" s="40" t="s">
        <v>129</v>
      </c>
      <c r="J9" s="42">
        <v>43440</v>
      </c>
      <c r="K9" s="43" t="s">
        <v>89</v>
      </c>
    </row>
    <row r="10" spans="1:11" ht="24">
      <c r="A10" s="67">
        <v>7</v>
      </c>
      <c r="B10" s="34" t="s">
        <v>62</v>
      </c>
      <c r="C10" s="116" t="s">
        <v>279</v>
      </c>
      <c r="D10" s="43" t="s">
        <v>28</v>
      </c>
      <c r="E10" s="38">
        <v>32</v>
      </c>
      <c r="F10" s="38">
        <v>31</v>
      </c>
      <c r="G10" s="38">
        <f t="shared" si="1"/>
        <v>63</v>
      </c>
      <c r="H10" s="39" t="s">
        <v>281</v>
      </c>
      <c r="I10" s="40" t="s">
        <v>129</v>
      </c>
      <c r="J10" s="42">
        <v>43440</v>
      </c>
      <c r="K10" s="43" t="s">
        <v>89</v>
      </c>
    </row>
    <row r="11" spans="1:11" ht="36">
      <c r="A11" s="67">
        <v>8</v>
      </c>
      <c r="B11" s="34" t="s">
        <v>62</v>
      </c>
      <c r="C11" s="116" t="s">
        <v>282</v>
      </c>
      <c r="D11" s="43" t="s">
        <v>28</v>
      </c>
      <c r="E11" s="38">
        <v>29</v>
      </c>
      <c r="F11" s="38">
        <v>34</v>
      </c>
      <c r="G11" s="38">
        <f t="shared" si="1"/>
        <v>63</v>
      </c>
      <c r="H11" s="39" t="s">
        <v>283</v>
      </c>
      <c r="I11" s="40" t="s">
        <v>129</v>
      </c>
      <c r="J11" s="42">
        <v>43441</v>
      </c>
      <c r="K11" s="43" t="s">
        <v>90</v>
      </c>
    </row>
    <row r="12" spans="1:11" ht="24">
      <c r="A12" s="67">
        <v>9</v>
      </c>
      <c r="B12" s="34" t="s">
        <v>62</v>
      </c>
      <c r="C12" s="116" t="s">
        <v>284</v>
      </c>
      <c r="D12" s="43" t="s">
        <v>28</v>
      </c>
      <c r="E12" s="38">
        <v>23</v>
      </c>
      <c r="F12" s="38">
        <v>22</v>
      </c>
      <c r="G12" s="38">
        <f t="shared" si="1"/>
        <v>45</v>
      </c>
      <c r="H12" s="39" t="s">
        <v>285</v>
      </c>
      <c r="I12" s="40" t="s">
        <v>129</v>
      </c>
      <c r="J12" s="42">
        <v>43441</v>
      </c>
      <c r="K12" s="43" t="s">
        <v>90</v>
      </c>
    </row>
    <row r="13" spans="1:11" ht="24">
      <c r="A13" s="67">
        <v>10</v>
      </c>
      <c r="B13" s="34" t="s">
        <v>62</v>
      </c>
      <c r="C13" s="116" t="s">
        <v>286</v>
      </c>
      <c r="D13" s="43" t="s">
        <v>28</v>
      </c>
      <c r="E13" s="38">
        <v>20</v>
      </c>
      <c r="F13" s="38">
        <v>24</v>
      </c>
      <c r="G13" s="38">
        <f t="shared" si="1"/>
        <v>44</v>
      </c>
      <c r="H13" s="39" t="s">
        <v>287</v>
      </c>
      <c r="I13" s="40" t="s">
        <v>129</v>
      </c>
      <c r="J13" s="42">
        <v>43442</v>
      </c>
      <c r="K13" s="43" t="s">
        <v>125</v>
      </c>
    </row>
    <row r="14" spans="1:11" ht="36">
      <c r="A14" s="67">
        <v>11</v>
      </c>
      <c r="B14" s="34" t="s">
        <v>62</v>
      </c>
      <c r="C14" s="116" t="s">
        <v>289</v>
      </c>
      <c r="D14" s="43" t="s">
        <v>28</v>
      </c>
      <c r="E14" s="38">
        <v>39</v>
      </c>
      <c r="F14" s="38">
        <v>39</v>
      </c>
      <c r="G14" s="38">
        <f t="shared" si="1"/>
        <v>78</v>
      </c>
      <c r="H14" s="39" t="s">
        <v>290</v>
      </c>
      <c r="I14" s="40" t="s">
        <v>144</v>
      </c>
      <c r="J14" s="42">
        <v>43444</v>
      </c>
      <c r="K14" s="43" t="s">
        <v>87</v>
      </c>
    </row>
    <row r="15" spans="1:11" ht="24">
      <c r="A15" s="67">
        <v>12</v>
      </c>
      <c r="B15" s="34" t="s">
        <v>62</v>
      </c>
      <c r="C15" s="116" t="s">
        <v>288</v>
      </c>
      <c r="D15" s="43" t="s">
        <v>28</v>
      </c>
      <c r="E15" s="38">
        <v>22</v>
      </c>
      <c r="F15" s="38">
        <v>23</v>
      </c>
      <c r="G15" s="38">
        <f t="shared" si="1"/>
        <v>45</v>
      </c>
      <c r="H15" s="39" t="s">
        <v>291</v>
      </c>
      <c r="I15" s="40" t="s">
        <v>144</v>
      </c>
      <c r="J15" s="42">
        <v>43445</v>
      </c>
      <c r="K15" s="43" t="s">
        <v>110</v>
      </c>
    </row>
    <row r="16" spans="1:11" ht="36">
      <c r="A16" s="67">
        <v>13</v>
      </c>
      <c r="B16" s="34" t="s">
        <v>62</v>
      </c>
      <c r="C16" s="116" t="s">
        <v>292</v>
      </c>
      <c r="D16" s="43" t="s">
        <v>28</v>
      </c>
      <c r="E16" s="38">
        <v>22</v>
      </c>
      <c r="F16" s="38">
        <v>19</v>
      </c>
      <c r="G16" s="38">
        <f t="shared" si="1"/>
        <v>41</v>
      </c>
      <c r="H16" s="39" t="s">
        <v>293</v>
      </c>
      <c r="I16" s="40" t="s">
        <v>144</v>
      </c>
      <c r="J16" s="42">
        <v>43445</v>
      </c>
      <c r="K16" s="43" t="s">
        <v>110</v>
      </c>
    </row>
    <row r="17" spans="1:11" ht="24">
      <c r="A17" s="67">
        <v>14</v>
      </c>
      <c r="B17" s="34" t="s">
        <v>62</v>
      </c>
      <c r="C17" s="116" t="s">
        <v>294</v>
      </c>
      <c r="D17" s="43" t="s">
        <v>28</v>
      </c>
      <c r="E17" s="38">
        <v>35</v>
      </c>
      <c r="F17" s="38">
        <v>40</v>
      </c>
      <c r="G17" s="38">
        <f t="shared" si="1"/>
        <v>75</v>
      </c>
      <c r="H17" s="39" t="s">
        <v>296</v>
      </c>
      <c r="I17" s="40" t="s">
        <v>144</v>
      </c>
      <c r="J17" s="42">
        <v>43446</v>
      </c>
      <c r="K17" s="43" t="s">
        <v>88</v>
      </c>
    </row>
    <row r="18" spans="1:11" ht="24">
      <c r="A18" s="67">
        <v>15</v>
      </c>
      <c r="B18" s="34" t="s">
        <v>62</v>
      </c>
      <c r="C18" s="116" t="s">
        <v>295</v>
      </c>
      <c r="D18" s="43" t="s">
        <v>28</v>
      </c>
      <c r="E18" s="38">
        <v>20</v>
      </c>
      <c r="F18" s="38">
        <v>25</v>
      </c>
      <c r="G18" s="38">
        <f t="shared" si="1"/>
        <v>45</v>
      </c>
      <c r="H18" s="39" t="s">
        <v>297</v>
      </c>
      <c r="I18" s="40" t="s">
        <v>144</v>
      </c>
      <c r="J18" s="42">
        <v>43446</v>
      </c>
      <c r="K18" s="43" t="s">
        <v>88</v>
      </c>
    </row>
    <row r="19" spans="1:11" ht="24">
      <c r="A19" s="67">
        <v>16</v>
      </c>
      <c r="B19" s="34" t="s">
        <v>62</v>
      </c>
      <c r="C19" s="116" t="s">
        <v>298</v>
      </c>
      <c r="D19" s="43" t="s">
        <v>28</v>
      </c>
      <c r="E19" s="38">
        <v>20</v>
      </c>
      <c r="F19" s="38">
        <v>20</v>
      </c>
      <c r="G19" s="38">
        <f>+F19+E19</f>
        <v>40</v>
      </c>
      <c r="H19" s="39" t="s">
        <v>300</v>
      </c>
      <c r="I19" s="40" t="s">
        <v>113</v>
      </c>
      <c r="J19" s="42">
        <v>43447</v>
      </c>
      <c r="K19" s="43" t="s">
        <v>89</v>
      </c>
    </row>
    <row r="20" spans="1:11" ht="24">
      <c r="A20" s="67">
        <v>17</v>
      </c>
      <c r="B20" s="34" t="s">
        <v>62</v>
      </c>
      <c r="C20" s="116" t="s">
        <v>299</v>
      </c>
      <c r="D20" s="43" t="s">
        <v>28</v>
      </c>
      <c r="E20" s="38">
        <v>29</v>
      </c>
      <c r="F20" s="38">
        <v>26</v>
      </c>
      <c r="G20" s="38">
        <f t="shared" ref="G20:G36" si="2">+F20+E20</f>
        <v>55</v>
      </c>
      <c r="H20" s="39" t="s">
        <v>301</v>
      </c>
      <c r="I20" s="40" t="s">
        <v>113</v>
      </c>
      <c r="J20" s="42">
        <v>43447</v>
      </c>
      <c r="K20" s="43" t="s">
        <v>89</v>
      </c>
    </row>
    <row r="21" spans="1:11" ht="24">
      <c r="A21" s="67">
        <v>18</v>
      </c>
      <c r="B21" s="34" t="s">
        <v>62</v>
      </c>
      <c r="C21" s="116" t="s">
        <v>607</v>
      </c>
      <c r="D21" s="43" t="s">
        <v>28</v>
      </c>
      <c r="E21" s="38">
        <v>29</v>
      </c>
      <c r="F21" s="38">
        <v>31</v>
      </c>
      <c r="G21" s="38">
        <f t="shared" si="2"/>
        <v>60</v>
      </c>
      <c r="H21" s="39" t="s">
        <v>609</v>
      </c>
      <c r="I21" s="40" t="s">
        <v>610</v>
      </c>
      <c r="J21" s="42">
        <v>43448</v>
      </c>
      <c r="K21" s="43" t="s">
        <v>90</v>
      </c>
    </row>
    <row r="22" spans="1:11" ht="36">
      <c r="A22" s="67">
        <v>19</v>
      </c>
      <c r="B22" s="34" t="s">
        <v>62</v>
      </c>
      <c r="C22" s="116" t="s">
        <v>608</v>
      </c>
      <c r="D22" s="43" t="s">
        <v>28</v>
      </c>
      <c r="E22" s="38">
        <v>11</v>
      </c>
      <c r="F22" s="38">
        <v>9</v>
      </c>
      <c r="G22" s="38">
        <f t="shared" si="2"/>
        <v>20</v>
      </c>
      <c r="H22" s="39" t="s">
        <v>611</v>
      </c>
      <c r="I22" s="40" t="s">
        <v>612</v>
      </c>
      <c r="J22" s="42">
        <v>43449</v>
      </c>
      <c r="K22" s="43" t="s">
        <v>125</v>
      </c>
    </row>
    <row r="23" spans="1:11" ht="45">
      <c r="A23" s="67">
        <v>20</v>
      </c>
      <c r="B23" s="34" t="s">
        <v>62</v>
      </c>
      <c r="C23" s="116" t="s">
        <v>306</v>
      </c>
      <c r="D23" s="43" t="s">
        <v>28</v>
      </c>
      <c r="E23" s="38">
        <v>1</v>
      </c>
      <c r="F23" s="38">
        <v>17</v>
      </c>
      <c r="G23" s="38">
        <f t="shared" si="2"/>
        <v>18</v>
      </c>
      <c r="H23" s="38" t="s">
        <v>308</v>
      </c>
      <c r="I23" s="38" t="s">
        <v>113</v>
      </c>
      <c r="J23" s="42">
        <v>43451</v>
      </c>
      <c r="K23" s="43" t="s">
        <v>87</v>
      </c>
    </row>
    <row r="24" spans="1:11" ht="48">
      <c r="A24" s="67">
        <v>21</v>
      </c>
      <c r="B24" s="34" t="s">
        <v>62</v>
      </c>
      <c r="C24" s="116" t="s">
        <v>307</v>
      </c>
      <c r="D24" s="43" t="s">
        <v>28</v>
      </c>
      <c r="E24" s="38">
        <v>26</v>
      </c>
      <c r="F24" s="38">
        <v>36</v>
      </c>
      <c r="G24" s="38">
        <f t="shared" si="2"/>
        <v>62</v>
      </c>
      <c r="H24" s="39" t="s">
        <v>309</v>
      </c>
      <c r="I24" s="46" t="s">
        <v>113</v>
      </c>
      <c r="J24" s="42">
        <v>43451</v>
      </c>
      <c r="K24" s="43" t="s">
        <v>87</v>
      </c>
    </row>
    <row r="25" spans="1:11" ht="24">
      <c r="A25" s="67">
        <v>22</v>
      </c>
      <c r="B25" s="34" t="s">
        <v>62</v>
      </c>
      <c r="C25" s="116" t="s">
        <v>310</v>
      </c>
      <c r="D25" s="43" t="s">
        <v>28</v>
      </c>
      <c r="E25" s="38">
        <v>18</v>
      </c>
      <c r="F25" s="38">
        <v>22</v>
      </c>
      <c r="G25" s="38">
        <f t="shared" si="2"/>
        <v>40</v>
      </c>
      <c r="H25" s="39" t="s">
        <v>312</v>
      </c>
      <c r="I25" s="40" t="s">
        <v>314</v>
      </c>
      <c r="J25" s="42">
        <v>43452</v>
      </c>
      <c r="K25" s="43" t="s">
        <v>110</v>
      </c>
    </row>
    <row r="26" spans="1:11" ht="24">
      <c r="A26" s="67">
        <v>23</v>
      </c>
      <c r="B26" s="34" t="s">
        <v>62</v>
      </c>
      <c r="C26" s="116" t="s">
        <v>311</v>
      </c>
      <c r="D26" s="43" t="s">
        <v>28</v>
      </c>
      <c r="E26" s="38">
        <v>39</v>
      </c>
      <c r="F26" s="38">
        <v>31</v>
      </c>
      <c r="G26" s="38">
        <f t="shared" si="2"/>
        <v>70</v>
      </c>
      <c r="H26" s="39" t="s">
        <v>313</v>
      </c>
      <c r="I26" s="40" t="s">
        <v>314</v>
      </c>
      <c r="J26" s="42">
        <v>43452</v>
      </c>
      <c r="K26" s="43" t="s">
        <v>110</v>
      </c>
    </row>
    <row r="27" spans="1:11" ht="30">
      <c r="A27" s="67">
        <v>24</v>
      </c>
      <c r="B27" s="34" t="s">
        <v>62</v>
      </c>
      <c r="C27" s="116" t="s">
        <v>315</v>
      </c>
      <c r="D27" s="43" t="s">
        <v>28</v>
      </c>
      <c r="E27" s="38">
        <v>17</v>
      </c>
      <c r="F27" s="38">
        <v>19</v>
      </c>
      <c r="G27" s="38">
        <f t="shared" si="2"/>
        <v>36</v>
      </c>
      <c r="H27" s="38" t="s">
        <v>316</v>
      </c>
      <c r="I27" s="38" t="s">
        <v>113</v>
      </c>
      <c r="J27" s="42">
        <v>43453</v>
      </c>
      <c r="K27" s="43" t="s">
        <v>88</v>
      </c>
    </row>
    <row r="28" spans="1:11" ht="24">
      <c r="A28" s="67">
        <v>25</v>
      </c>
      <c r="B28" s="34" t="s">
        <v>62</v>
      </c>
      <c r="C28" s="35" t="s">
        <v>95</v>
      </c>
      <c r="D28" s="43" t="s">
        <v>28</v>
      </c>
      <c r="E28" s="38">
        <v>36</v>
      </c>
      <c r="F28" s="38">
        <v>39</v>
      </c>
      <c r="G28" s="38">
        <f t="shared" si="2"/>
        <v>75</v>
      </c>
      <c r="H28" s="39" t="s">
        <v>317</v>
      </c>
      <c r="I28" s="40" t="s">
        <v>95</v>
      </c>
      <c r="J28" s="42">
        <v>43454</v>
      </c>
      <c r="K28" s="43" t="s">
        <v>89</v>
      </c>
    </row>
    <row r="29" spans="1:11" ht="36">
      <c r="A29" s="67">
        <v>26</v>
      </c>
      <c r="B29" s="34" t="s">
        <v>62</v>
      </c>
      <c r="C29" s="116" t="s">
        <v>320</v>
      </c>
      <c r="D29" s="43" t="s">
        <v>28</v>
      </c>
      <c r="E29" s="38">
        <v>49</v>
      </c>
      <c r="F29" s="38">
        <v>53</v>
      </c>
      <c r="G29" s="38">
        <f t="shared" si="2"/>
        <v>102</v>
      </c>
      <c r="H29" s="39" t="s">
        <v>321</v>
      </c>
      <c r="I29" s="40" t="s">
        <v>95</v>
      </c>
      <c r="J29" s="42">
        <v>43455</v>
      </c>
      <c r="K29" s="43" t="s">
        <v>90</v>
      </c>
    </row>
    <row r="30" spans="1:11" ht="24">
      <c r="A30" s="67">
        <v>27</v>
      </c>
      <c r="B30" s="34" t="s">
        <v>62</v>
      </c>
      <c r="C30" s="116" t="s">
        <v>318</v>
      </c>
      <c r="D30" s="43" t="s">
        <v>28</v>
      </c>
      <c r="E30" s="38">
        <v>35</v>
      </c>
      <c r="F30" s="38">
        <v>40</v>
      </c>
      <c r="G30" s="38">
        <f t="shared" si="2"/>
        <v>75</v>
      </c>
      <c r="H30" s="39" t="s">
        <v>319</v>
      </c>
      <c r="I30" s="40" t="s">
        <v>95</v>
      </c>
      <c r="J30" s="42">
        <v>43456</v>
      </c>
      <c r="K30" s="43" t="s">
        <v>125</v>
      </c>
    </row>
    <row r="31" spans="1:11" ht="24">
      <c r="A31" s="67">
        <v>28</v>
      </c>
      <c r="B31" s="34" t="s">
        <v>62</v>
      </c>
      <c r="C31" s="116" t="s">
        <v>322</v>
      </c>
      <c r="D31" s="43" t="s">
        <v>28</v>
      </c>
      <c r="E31" s="38">
        <v>35</v>
      </c>
      <c r="F31" s="38">
        <v>45</v>
      </c>
      <c r="G31" s="38">
        <f t="shared" si="2"/>
        <v>80</v>
      </c>
      <c r="H31" s="39" t="s">
        <v>323</v>
      </c>
      <c r="I31" s="40" t="s">
        <v>95</v>
      </c>
      <c r="J31" s="42">
        <v>43458</v>
      </c>
      <c r="K31" s="43" t="s">
        <v>87</v>
      </c>
    </row>
    <row r="32" spans="1:11" ht="24">
      <c r="A32" s="67">
        <v>29</v>
      </c>
      <c r="B32" s="34" t="s">
        <v>62</v>
      </c>
      <c r="C32" s="116" t="s">
        <v>324</v>
      </c>
      <c r="D32" s="43" t="s">
        <v>28</v>
      </c>
      <c r="E32" s="38">
        <v>33</v>
      </c>
      <c r="F32" s="38">
        <v>38</v>
      </c>
      <c r="G32" s="38">
        <f t="shared" si="2"/>
        <v>71</v>
      </c>
      <c r="H32" s="39" t="s">
        <v>325</v>
      </c>
      <c r="I32" s="40" t="s">
        <v>95</v>
      </c>
      <c r="J32" s="42">
        <v>43460</v>
      </c>
      <c r="K32" s="43" t="s">
        <v>88</v>
      </c>
    </row>
    <row r="33" spans="1:11" ht="24">
      <c r="A33" s="67">
        <v>30</v>
      </c>
      <c r="B33" s="34" t="s">
        <v>62</v>
      </c>
      <c r="C33" s="116" t="s">
        <v>326</v>
      </c>
      <c r="D33" s="43" t="s">
        <v>28</v>
      </c>
      <c r="E33" s="38">
        <v>23</v>
      </c>
      <c r="F33" s="38">
        <v>27</v>
      </c>
      <c r="G33" s="38">
        <f t="shared" si="2"/>
        <v>50</v>
      </c>
      <c r="H33" s="39" t="s">
        <v>327</v>
      </c>
      <c r="I33" s="40" t="s">
        <v>95</v>
      </c>
      <c r="J33" s="42">
        <v>43461</v>
      </c>
      <c r="K33" s="43" t="s">
        <v>89</v>
      </c>
    </row>
    <row r="34" spans="1:11" ht="24">
      <c r="A34" s="67">
        <v>31</v>
      </c>
      <c r="B34" s="34" t="s">
        <v>62</v>
      </c>
      <c r="C34" s="116" t="s">
        <v>328</v>
      </c>
      <c r="D34" s="43" t="s">
        <v>28</v>
      </c>
      <c r="E34" s="38">
        <v>65</v>
      </c>
      <c r="F34" s="38">
        <v>68</v>
      </c>
      <c r="G34" s="38">
        <f t="shared" si="2"/>
        <v>133</v>
      </c>
      <c r="H34" s="39" t="s">
        <v>329</v>
      </c>
      <c r="I34" s="40" t="s">
        <v>95</v>
      </c>
      <c r="J34" s="42">
        <v>43462</v>
      </c>
      <c r="K34" s="43" t="s">
        <v>90</v>
      </c>
    </row>
    <row r="35" spans="1:11" ht="24">
      <c r="A35" s="67">
        <v>32</v>
      </c>
      <c r="B35" s="34" t="s">
        <v>62</v>
      </c>
      <c r="C35" s="116" t="s">
        <v>330</v>
      </c>
      <c r="D35" s="43" t="s">
        <v>28</v>
      </c>
      <c r="E35" s="38">
        <v>26</v>
      </c>
      <c r="F35" s="38">
        <v>32</v>
      </c>
      <c r="G35" s="38">
        <f t="shared" si="2"/>
        <v>58</v>
      </c>
      <c r="H35" s="39" t="s">
        <v>329</v>
      </c>
      <c r="I35" s="40" t="s">
        <v>95</v>
      </c>
      <c r="J35" s="42">
        <v>43463</v>
      </c>
      <c r="K35" s="43" t="s">
        <v>125</v>
      </c>
    </row>
    <row r="36" spans="1:11" ht="24">
      <c r="A36" s="67">
        <v>33</v>
      </c>
      <c r="B36" s="34" t="s">
        <v>62</v>
      </c>
      <c r="C36" s="116" t="s">
        <v>331</v>
      </c>
      <c r="D36" s="43" t="s">
        <v>28</v>
      </c>
      <c r="E36" s="38">
        <v>35</v>
      </c>
      <c r="F36" s="38">
        <v>45</v>
      </c>
      <c r="G36" s="38">
        <f t="shared" si="2"/>
        <v>80</v>
      </c>
      <c r="H36" s="39" t="s">
        <v>332</v>
      </c>
      <c r="I36" s="40" t="s">
        <v>333</v>
      </c>
      <c r="J36" s="42">
        <v>43465</v>
      </c>
      <c r="K36" s="43" t="s">
        <v>87</v>
      </c>
    </row>
    <row r="37" spans="1:11" ht="16.5">
      <c r="A37" s="67">
        <v>34</v>
      </c>
      <c r="B37" s="34"/>
      <c r="C37" s="35"/>
      <c r="D37" s="43"/>
      <c r="E37" s="38"/>
      <c r="F37" s="38"/>
      <c r="G37" s="38"/>
      <c r="H37" s="39"/>
      <c r="I37" s="79"/>
      <c r="J37" s="42"/>
      <c r="K37" s="43"/>
    </row>
    <row r="38" spans="1:11" ht="36">
      <c r="A38" s="67">
        <v>35</v>
      </c>
      <c r="B38" s="34" t="s">
        <v>63</v>
      </c>
      <c r="C38" s="35" t="s">
        <v>334</v>
      </c>
      <c r="D38" s="43" t="s">
        <v>28</v>
      </c>
      <c r="E38" s="38">
        <v>20</v>
      </c>
      <c r="F38" s="38">
        <v>21</v>
      </c>
      <c r="G38" s="38">
        <f t="shared" ref="G38:G59" si="3">+F38+E38</f>
        <v>41</v>
      </c>
      <c r="H38" s="39" t="s">
        <v>336</v>
      </c>
      <c r="I38" s="40" t="s">
        <v>338</v>
      </c>
      <c r="J38" s="42">
        <v>43437</v>
      </c>
      <c r="K38" s="43" t="s">
        <v>87</v>
      </c>
    </row>
    <row r="39" spans="1:11" ht="24">
      <c r="A39" s="67">
        <v>36</v>
      </c>
      <c r="B39" s="34" t="s">
        <v>63</v>
      </c>
      <c r="C39" s="35" t="s">
        <v>335</v>
      </c>
      <c r="D39" s="43" t="s">
        <v>28</v>
      </c>
      <c r="E39" s="38">
        <v>13</v>
      </c>
      <c r="F39" s="38">
        <v>7</v>
      </c>
      <c r="G39" s="38">
        <f t="shared" si="3"/>
        <v>20</v>
      </c>
      <c r="H39" s="39" t="s">
        <v>337</v>
      </c>
      <c r="I39" s="40" t="s">
        <v>338</v>
      </c>
      <c r="J39" s="42">
        <v>43437</v>
      </c>
      <c r="K39" s="43" t="s">
        <v>87</v>
      </c>
    </row>
    <row r="40" spans="1:11" ht="36">
      <c r="A40" s="67">
        <v>37</v>
      </c>
      <c r="B40" s="34" t="s">
        <v>63</v>
      </c>
      <c r="C40" s="116" t="s">
        <v>339</v>
      </c>
      <c r="D40" s="43" t="s">
        <v>28</v>
      </c>
      <c r="E40" s="38">
        <v>16</v>
      </c>
      <c r="F40" s="38">
        <v>13</v>
      </c>
      <c r="G40" s="38">
        <f t="shared" si="3"/>
        <v>29</v>
      </c>
      <c r="H40" s="39" t="s">
        <v>341</v>
      </c>
      <c r="I40" s="40" t="s">
        <v>338</v>
      </c>
      <c r="J40" s="42">
        <v>43438</v>
      </c>
      <c r="K40" s="43" t="s">
        <v>110</v>
      </c>
    </row>
    <row r="41" spans="1:11" ht="24">
      <c r="A41" s="67">
        <v>38</v>
      </c>
      <c r="B41" s="34" t="s">
        <v>63</v>
      </c>
      <c r="C41" s="116" t="s">
        <v>340</v>
      </c>
      <c r="D41" s="43" t="s">
        <v>28</v>
      </c>
      <c r="E41" s="38">
        <v>22</v>
      </c>
      <c r="F41" s="38">
        <v>8</v>
      </c>
      <c r="G41" s="38">
        <f t="shared" si="3"/>
        <v>30</v>
      </c>
      <c r="H41" s="39" t="s">
        <v>342</v>
      </c>
      <c r="I41" s="40" t="s">
        <v>338</v>
      </c>
      <c r="J41" s="42">
        <v>43438</v>
      </c>
      <c r="K41" s="43" t="s">
        <v>110</v>
      </c>
    </row>
    <row r="42" spans="1:11" ht="36">
      <c r="A42" s="67">
        <v>39</v>
      </c>
      <c r="B42" s="34" t="s">
        <v>63</v>
      </c>
      <c r="C42" s="116" t="s">
        <v>343</v>
      </c>
      <c r="D42" s="43" t="s">
        <v>28</v>
      </c>
      <c r="E42" s="38">
        <v>22</v>
      </c>
      <c r="F42" s="38">
        <v>15</v>
      </c>
      <c r="G42" s="38">
        <f t="shared" si="3"/>
        <v>37</v>
      </c>
      <c r="H42" s="39" t="s">
        <v>345</v>
      </c>
      <c r="I42" s="40" t="s">
        <v>338</v>
      </c>
      <c r="J42" s="42">
        <v>43439</v>
      </c>
      <c r="K42" s="43" t="s">
        <v>88</v>
      </c>
    </row>
    <row r="43" spans="1:11" ht="24">
      <c r="A43" s="67">
        <v>40</v>
      </c>
      <c r="B43" s="34" t="s">
        <v>63</v>
      </c>
      <c r="C43" s="116" t="s">
        <v>344</v>
      </c>
      <c r="D43" s="43" t="s">
        <v>28</v>
      </c>
      <c r="E43" s="38">
        <v>12</v>
      </c>
      <c r="F43" s="38">
        <v>13</v>
      </c>
      <c r="G43" s="38">
        <f t="shared" si="3"/>
        <v>25</v>
      </c>
      <c r="H43" s="39" t="s">
        <v>346</v>
      </c>
      <c r="I43" s="40" t="s">
        <v>338</v>
      </c>
      <c r="J43" s="42">
        <v>43439</v>
      </c>
      <c r="K43" s="43" t="s">
        <v>88</v>
      </c>
    </row>
    <row r="44" spans="1:11" ht="24">
      <c r="A44" s="67">
        <v>41</v>
      </c>
      <c r="B44" s="34" t="s">
        <v>63</v>
      </c>
      <c r="C44" s="116" t="s">
        <v>347</v>
      </c>
      <c r="D44" s="43" t="s">
        <v>28</v>
      </c>
      <c r="E44" s="38">
        <v>29</v>
      </c>
      <c r="F44" s="38">
        <v>30</v>
      </c>
      <c r="G44" s="38">
        <f t="shared" si="3"/>
        <v>59</v>
      </c>
      <c r="H44" s="39" t="s">
        <v>348</v>
      </c>
      <c r="I44" s="40" t="s">
        <v>338</v>
      </c>
      <c r="J44" s="42">
        <v>43440</v>
      </c>
      <c r="K44" s="43" t="s">
        <v>89</v>
      </c>
    </row>
    <row r="45" spans="1:11" ht="24">
      <c r="A45" s="67">
        <v>42</v>
      </c>
      <c r="B45" s="34" t="s">
        <v>63</v>
      </c>
      <c r="C45" s="116" t="s">
        <v>349</v>
      </c>
      <c r="D45" s="43" t="s">
        <v>28</v>
      </c>
      <c r="E45" s="38">
        <v>19</v>
      </c>
      <c r="F45" s="38">
        <v>14</v>
      </c>
      <c r="G45" s="38">
        <f t="shared" si="3"/>
        <v>33</v>
      </c>
      <c r="H45" s="39" t="s">
        <v>352</v>
      </c>
      <c r="I45" s="40" t="s">
        <v>234</v>
      </c>
      <c r="J45" s="42">
        <v>43441</v>
      </c>
      <c r="K45" s="43" t="s">
        <v>90</v>
      </c>
    </row>
    <row r="46" spans="1:11" ht="24">
      <c r="A46" s="67">
        <v>43</v>
      </c>
      <c r="B46" s="34" t="s">
        <v>63</v>
      </c>
      <c r="C46" s="116" t="s">
        <v>350</v>
      </c>
      <c r="D46" s="43" t="s">
        <v>28</v>
      </c>
      <c r="E46" s="38">
        <v>16</v>
      </c>
      <c r="F46" s="38">
        <v>13</v>
      </c>
      <c r="G46" s="38">
        <f t="shared" si="3"/>
        <v>29</v>
      </c>
      <c r="H46" s="39" t="s">
        <v>353</v>
      </c>
      <c r="I46" s="40" t="s">
        <v>234</v>
      </c>
      <c r="J46" s="42">
        <v>43441</v>
      </c>
      <c r="K46" s="43" t="s">
        <v>90</v>
      </c>
    </row>
    <row r="47" spans="1:11" ht="36">
      <c r="A47" s="67">
        <v>44</v>
      </c>
      <c r="B47" s="34" t="s">
        <v>63</v>
      </c>
      <c r="C47" s="116" t="s">
        <v>351</v>
      </c>
      <c r="D47" s="43" t="s">
        <v>28</v>
      </c>
      <c r="E47" s="38">
        <v>27</v>
      </c>
      <c r="F47" s="38">
        <v>28</v>
      </c>
      <c r="G47" s="38">
        <f t="shared" si="3"/>
        <v>55</v>
      </c>
      <c r="H47" s="39" t="s">
        <v>354</v>
      </c>
      <c r="I47" s="40" t="s">
        <v>234</v>
      </c>
      <c r="J47" s="42">
        <v>43441</v>
      </c>
      <c r="K47" s="43" t="s">
        <v>90</v>
      </c>
    </row>
    <row r="48" spans="1:11" ht="24">
      <c r="A48" s="67">
        <v>45</v>
      </c>
      <c r="B48" s="34" t="s">
        <v>63</v>
      </c>
      <c r="C48" s="116" t="s">
        <v>355</v>
      </c>
      <c r="D48" s="43" t="s">
        <v>28</v>
      </c>
      <c r="E48" s="38">
        <v>12</v>
      </c>
      <c r="F48" s="38">
        <v>18</v>
      </c>
      <c r="G48" s="38">
        <f t="shared" si="3"/>
        <v>30</v>
      </c>
      <c r="H48" s="39" t="s">
        <v>357</v>
      </c>
      <c r="I48" s="40" t="s">
        <v>234</v>
      </c>
      <c r="J48" s="42">
        <v>43442</v>
      </c>
      <c r="K48" s="43" t="s">
        <v>125</v>
      </c>
    </row>
    <row r="49" spans="1:11" ht="24">
      <c r="A49" s="67">
        <v>46</v>
      </c>
      <c r="B49" s="34" t="s">
        <v>63</v>
      </c>
      <c r="C49" s="116" t="s">
        <v>356</v>
      </c>
      <c r="D49" s="43" t="s">
        <v>28</v>
      </c>
      <c r="E49" s="38">
        <v>20</v>
      </c>
      <c r="F49" s="38">
        <v>15</v>
      </c>
      <c r="G49" s="38">
        <f t="shared" si="3"/>
        <v>35</v>
      </c>
      <c r="H49" s="39" t="s">
        <v>358</v>
      </c>
      <c r="I49" s="40" t="s">
        <v>234</v>
      </c>
      <c r="J49" s="42">
        <v>43442</v>
      </c>
      <c r="K49" s="43" t="s">
        <v>125</v>
      </c>
    </row>
    <row r="50" spans="1:11" ht="36">
      <c r="A50" s="67">
        <v>47</v>
      </c>
      <c r="B50" s="34" t="s">
        <v>63</v>
      </c>
      <c r="C50" s="116" t="s">
        <v>359</v>
      </c>
      <c r="D50" s="43" t="s">
        <v>28</v>
      </c>
      <c r="E50" s="38">
        <v>15</v>
      </c>
      <c r="F50" s="38">
        <v>18</v>
      </c>
      <c r="G50" s="38">
        <f t="shared" si="3"/>
        <v>33</v>
      </c>
      <c r="H50" s="39" t="s">
        <v>362</v>
      </c>
      <c r="I50" s="40" t="s">
        <v>234</v>
      </c>
      <c r="J50" s="42">
        <v>43444</v>
      </c>
      <c r="K50" s="43" t="s">
        <v>87</v>
      </c>
    </row>
    <row r="51" spans="1:11" ht="45">
      <c r="A51" s="67">
        <v>48</v>
      </c>
      <c r="B51" s="34" t="s">
        <v>63</v>
      </c>
      <c r="C51" s="116" t="s">
        <v>360</v>
      </c>
      <c r="D51" s="43" t="s">
        <v>28</v>
      </c>
      <c r="E51" s="38">
        <v>11</v>
      </c>
      <c r="F51" s="38">
        <v>10</v>
      </c>
      <c r="G51" s="38">
        <f t="shared" si="3"/>
        <v>21</v>
      </c>
      <c r="H51" s="38" t="s">
        <v>363</v>
      </c>
      <c r="I51" s="38" t="s">
        <v>234</v>
      </c>
      <c r="J51" s="42">
        <v>43444</v>
      </c>
      <c r="K51" s="43" t="s">
        <v>87</v>
      </c>
    </row>
    <row r="52" spans="1:11" ht="24">
      <c r="A52" s="67">
        <v>49</v>
      </c>
      <c r="B52" s="34" t="s">
        <v>63</v>
      </c>
      <c r="C52" s="116" t="s">
        <v>361</v>
      </c>
      <c r="D52" s="43" t="s">
        <v>28</v>
      </c>
      <c r="E52" s="38">
        <v>10</v>
      </c>
      <c r="F52" s="38">
        <v>11</v>
      </c>
      <c r="G52" s="38">
        <f t="shared" si="3"/>
        <v>21</v>
      </c>
      <c r="H52" s="39" t="s">
        <v>364</v>
      </c>
      <c r="I52" s="40" t="s">
        <v>234</v>
      </c>
      <c r="J52" s="42">
        <v>43444</v>
      </c>
      <c r="K52" s="43" t="s">
        <v>87</v>
      </c>
    </row>
    <row r="53" spans="1:11" ht="24">
      <c r="A53" s="67">
        <v>50</v>
      </c>
      <c r="B53" s="34" t="s">
        <v>63</v>
      </c>
      <c r="C53" s="116" t="s">
        <v>365</v>
      </c>
      <c r="D53" s="43" t="s">
        <v>28</v>
      </c>
      <c r="E53" s="38">
        <v>15</v>
      </c>
      <c r="F53" s="38">
        <v>19</v>
      </c>
      <c r="G53" s="38">
        <f t="shared" si="3"/>
        <v>34</v>
      </c>
      <c r="H53" s="39" t="s">
        <v>367</v>
      </c>
      <c r="I53" s="40" t="s">
        <v>234</v>
      </c>
      <c r="J53" s="42">
        <v>43445</v>
      </c>
      <c r="K53" s="43" t="s">
        <v>110</v>
      </c>
    </row>
    <row r="54" spans="1:11" ht="24">
      <c r="A54" s="67">
        <v>51</v>
      </c>
      <c r="B54" s="34" t="s">
        <v>63</v>
      </c>
      <c r="C54" s="116" t="s">
        <v>366</v>
      </c>
      <c r="D54" s="43" t="s">
        <v>28</v>
      </c>
      <c r="E54" s="38">
        <v>10</v>
      </c>
      <c r="F54" s="38">
        <v>12</v>
      </c>
      <c r="G54" s="38">
        <f t="shared" si="3"/>
        <v>22</v>
      </c>
      <c r="H54" s="39" t="s">
        <v>368</v>
      </c>
      <c r="I54" s="40" t="s">
        <v>234</v>
      </c>
      <c r="J54" s="42">
        <v>43445</v>
      </c>
      <c r="K54" s="43" t="s">
        <v>110</v>
      </c>
    </row>
    <row r="55" spans="1:11" ht="24">
      <c r="A55" s="67">
        <v>52</v>
      </c>
      <c r="B55" s="34" t="s">
        <v>63</v>
      </c>
      <c r="C55" s="116" t="s">
        <v>369</v>
      </c>
      <c r="D55" s="43" t="s">
        <v>28</v>
      </c>
      <c r="E55" s="38">
        <v>19</v>
      </c>
      <c r="F55" s="38">
        <v>14</v>
      </c>
      <c r="G55" s="38">
        <f t="shared" si="3"/>
        <v>33</v>
      </c>
      <c r="H55" s="39" t="s">
        <v>371</v>
      </c>
      <c r="I55" s="40" t="s">
        <v>234</v>
      </c>
      <c r="J55" s="42">
        <v>43446</v>
      </c>
      <c r="K55" s="43" t="s">
        <v>88</v>
      </c>
    </row>
    <row r="56" spans="1:11" ht="24">
      <c r="A56" s="67">
        <v>53</v>
      </c>
      <c r="B56" s="34" t="s">
        <v>63</v>
      </c>
      <c r="C56" s="116" t="s">
        <v>370</v>
      </c>
      <c r="D56" s="43" t="s">
        <v>28</v>
      </c>
      <c r="E56" s="38">
        <v>19</v>
      </c>
      <c r="F56" s="38">
        <v>21</v>
      </c>
      <c r="G56" s="38">
        <f t="shared" si="3"/>
        <v>40</v>
      </c>
      <c r="H56" s="39" t="s">
        <v>372</v>
      </c>
      <c r="I56" s="40" t="s">
        <v>234</v>
      </c>
      <c r="J56" s="42">
        <v>43446</v>
      </c>
      <c r="K56" s="43" t="s">
        <v>88</v>
      </c>
    </row>
    <row r="57" spans="1:11" ht="36">
      <c r="A57" s="67">
        <v>54</v>
      </c>
      <c r="B57" s="34" t="s">
        <v>63</v>
      </c>
      <c r="C57" s="116" t="s">
        <v>373</v>
      </c>
      <c r="D57" s="43" t="s">
        <v>28</v>
      </c>
      <c r="E57" s="38">
        <v>22</v>
      </c>
      <c r="F57" s="38">
        <v>34</v>
      </c>
      <c r="G57" s="38">
        <f t="shared" si="3"/>
        <v>56</v>
      </c>
      <c r="H57" s="39" t="s">
        <v>374</v>
      </c>
      <c r="I57" s="40" t="s">
        <v>375</v>
      </c>
      <c r="J57" s="42">
        <v>43447</v>
      </c>
      <c r="K57" s="43" t="s">
        <v>89</v>
      </c>
    </row>
    <row r="58" spans="1:11" ht="24">
      <c r="A58" s="67">
        <v>55</v>
      </c>
      <c r="B58" s="34" t="s">
        <v>63</v>
      </c>
      <c r="C58" s="116" t="s">
        <v>613</v>
      </c>
      <c r="D58" s="43" t="s">
        <v>28</v>
      </c>
      <c r="E58" s="38">
        <v>42</v>
      </c>
      <c r="F58" s="38">
        <v>37</v>
      </c>
      <c r="G58" s="38">
        <f t="shared" si="3"/>
        <v>79</v>
      </c>
      <c r="H58" s="39" t="s">
        <v>614</v>
      </c>
      <c r="I58" s="40" t="s">
        <v>615</v>
      </c>
      <c r="J58" s="42">
        <v>43448</v>
      </c>
      <c r="K58" s="43" t="s">
        <v>90</v>
      </c>
    </row>
    <row r="59" spans="1:11" ht="36">
      <c r="A59" s="67">
        <v>56</v>
      </c>
      <c r="B59" s="34" t="s">
        <v>63</v>
      </c>
      <c r="C59" s="116" t="s">
        <v>616</v>
      </c>
      <c r="D59" s="43" t="s">
        <v>28</v>
      </c>
      <c r="E59" s="38">
        <v>17</v>
      </c>
      <c r="F59" s="38">
        <v>13</v>
      </c>
      <c r="G59" s="38">
        <f t="shared" si="3"/>
        <v>30</v>
      </c>
      <c r="H59" s="39" t="s">
        <v>617</v>
      </c>
      <c r="I59" s="40" t="s">
        <v>615</v>
      </c>
      <c r="J59" s="42">
        <v>43449</v>
      </c>
      <c r="K59" s="43" t="s">
        <v>125</v>
      </c>
    </row>
    <row r="60" spans="1:11" ht="36">
      <c r="A60" s="67">
        <v>57</v>
      </c>
      <c r="B60" s="34" t="s">
        <v>63</v>
      </c>
      <c r="C60" s="116" t="s">
        <v>201</v>
      </c>
      <c r="D60" s="43" t="s">
        <v>28</v>
      </c>
      <c r="E60" s="38">
        <v>45</v>
      </c>
      <c r="F60" s="38">
        <v>53</v>
      </c>
      <c r="G60" s="38">
        <f>+F60+E60</f>
        <v>98</v>
      </c>
      <c r="H60" s="39" t="s">
        <v>380</v>
      </c>
      <c r="I60" s="40" t="s">
        <v>375</v>
      </c>
      <c r="J60" s="42">
        <v>43451</v>
      </c>
      <c r="K60" s="43" t="s">
        <v>87</v>
      </c>
    </row>
    <row r="61" spans="1:11" ht="24">
      <c r="A61" s="67">
        <v>58</v>
      </c>
      <c r="B61" s="34" t="s">
        <v>63</v>
      </c>
      <c r="C61" s="116" t="s">
        <v>381</v>
      </c>
      <c r="D61" s="43" t="s">
        <v>28</v>
      </c>
      <c r="E61" s="38">
        <v>45</v>
      </c>
      <c r="F61" s="38">
        <v>45</v>
      </c>
      <c r="G61" s="38">
        <f t="shared" ref="G61:G63" si="4">+F61+E61</f>
        <v>90</v>
      </c>
      <c r="H61" s="39" t="s">
        <v>382</v>
      </c>
      <c r="I61" s="40" t="s">
        <v>375</v>
      </c>
      <c r="J61" s="42">
        <v>43452</v>
      </c>
      <c r="K61" s="43" t="s">
        <v>110</v>
      </c>
    </row>
    <row r="62" spans="1:11" ht="24">
      <c r="A62" s="67">
        <v>59</v>
      </c>
      <c r="B62" s="34" t="s">
        <v>63</v>
      </c>
      <c r="C62" s="116" t="s">
        <v>383</v>
      </c>
      <c r="D62" s="43" t="s">
        <v>28</v>
      </c>
      <c r="E62" s="38">
        <v>32</v>
      </c>
      <c r="F62" s="38">
        <v>37</v>
      </c>
      <c r="G62" s="38">
        <f t="shared" si="4"/>
        <v>69</v>
      </c>
      <c r="H62" s="39" t="s">
        <v>384</v>
      </c>
      <c r="I62" s="40" t="s">
        <v>375</v>
      </c>
      <c r="J62" s="42">
        <v>43453</v>
      </c>
      <c r="K62" s="43" t="s">
        <v>88</v>
      </c>
    </row>
    <row r="63" spans="1:11" ht="24">
      <c r="A63" s="67">
        <v>60</v>
      </c>
      <c r="B63" s="34" t="s">
        <v>63</v>
      </c>
      <c r="C63" s="116" t="s">
        <v>385</v>
      </c>
      <c r="D63" s="43" t="s">
        <v>28</v>
      </c>
      <c r="E63" s="38">
        <v>31</v>
      </c>
      <c r="F63" s="38">
        <v>35</v>
      </c>
      <c r="G63" s="38">
        <f t="shared" si="4"/>
        <v>66</v>
      </c>
      <c r="H63" s="39" t="s">
        <v>386</v>
      </c>
      <c r="I63" s="40" t="s">
        <v>375</v>
      </c>
      <c r="J63" s="42">
        <v>43454</v>
      </c>
      <c r="K63" s="43" t="s">
        <v>89</v>
      </c>
    </row>
    <row r="64" spans="1:11" ht="24">
      <c r="A64" s="67">
        <v>61</v>
      </c>
      <c r="B64" s="34" t="s">
        <v>63</v>
      </c>
      <c r="C64" s="116" t="s">
        <v>387</v>
      </c>
      <c r="D64" s="43" t="s">
        <v>28</v>
      </c>
      <c r="E64" s="38">
        <v>23</v>
      </c>
      <c r="F64" s="38">
        <v>27</v>
      </c>
      <c r="G64" s="38">
        <f>+F64+E64</f>
        <v>50</v>
      </c>
      <c r="H64" s="39" t="s">
        <v>389</v>
      </c>
      <c r="I64" s="40" t="s">
        <v>375</v>
      </c>
      <c r="J64" s="42">
        <v>43455</v>
      </c>
      <c r="K64" s="43" t="s">
        <v>90</v>
      </c>
    </row>
    <row r="65" spans="1:11" ht="24">
      <c r="A65" s="67">
        <v>62</v>
      </c>
      <c r="B65" s="34" t="s">
        <v>63</v>
      </c>
      <c r="C65" s="116" t="s">
        <v>388</v>
      </c>
      <c r="D65" s="43" t="s">
        <v>28</v>
      </c>
      <c r="E65" s="38">
        <v>20</v>
      </c>
      <c r="F65" s="38">
        <v>26</v>
      </c>
      <c r="G65" s="38">
        <f>+F65+E65</f>
        <v>46</v>
      </c>
      <c r="H65" s="39" t="s">
        <v>390</v>
      </c>
      <c r="I65" s="46" t="s">
        <v>375</v>
      </c>
      <c r="J65" s="42">
        <v>43456</v>
      </c>
      <c r="K65" s="43" t="s">
        <v>125</v>
      </c>
    </row>
    <row r="66" spans="1:11" ht="24">
      <c r="A66" s="67">
        <v>63</v>
      </c>
      <c r="B66" s="34" t="s">
        <v>63</v>
      </c>
      <c r="C66" s="116" t="s">
        <v>391</v>
      </c>
      <c r="D66" s="43" t="s">
        <v>28</v>
      </c>
      <c r="E66" s="38">
        <v>44</v>
      </c>
      <c r="F66" s="38">
        <v>47</v>
      </c>
      <c r="G66" s="38">
        <f t="shared" ref="G66:G71" si="5">+F66+E66</f>
        <v>91</v>
      </c>
      <c r="H66" s="39" t="s">
        <v>392</v>
      </c>
      <c r="I66" s="40" t="s">
        <v>95</v>
      </c>
      <c r="J66" s="42">
        <v>43458</v>
      </c>
      <c r="K66" s="43" t="s">
        <v>87</v>
      </c>
    </row>
    <row r="67" spans="1:11" ht="24">
      <c r="A67" s="67">
        <v>64</v>
      </c>
      <c r="B67" s="34" t="s">
        <v>63</v>
      </c>
      <c r="C67" s="116" t="s">
        <v>393</v>
      </c>
      <c r="D67" s="43" t="s">
        <v>28</v>
      </c>
      <c r="E67" s="38">
        <v>65</v>
      </c>
      <c r="F67" s="38">
        <v>68</v>
      </c>
      <c r="G67" s="38">
        <f t="shared" si="5"/>
        <v>133</v>
      </c>
      <c r="H67" s="39" t="s">
        <v>394</v>
      </c>
      <c r="I67" s="40" t="s">
        <v>95</v>
      </c>
      <c r="J67" s="42">
        <v>43460</v>
      </c>
      <c r="K67" s="43" t="s">
        <v>88</v>
      </c>
    </row>
    <row r="68" spans="1:11" ht="24">
      <c r="A68" s="67">
        <v>65</v>
      </c>
      <c r="B68" s="34" t="s">
        <v>63</v>
      </c>
      <c r="C68" s="116" t="s">
        <v>395</v>
      </c>
      <c r="D68" s="43" t="s">
        <v>28</v>
      </c>
      <c r="E68" s="38">
        <v>23</v>
      </c>
      <c r="F68" s="38">
        <v>22</v>
      </c>
      <c r="G68" s="38">
        <f t="shared" si="5"/>
        <v>45</v>
      </c>
      <c r="H68" s="39" t="s">
        <v>396</v>
      </c>
      <c r="I68" s="40" t="s">
        <v>95</v>
      </c>
      <c r="J68" s="42">
        <v>44192</v>
      </c>
      <c r="K68" s="43" t="s">
        <v>89</v>
      </c>
    </row>
    <row r="69" spans="1:11" ht="24">
      <c r="A69" s="67">
        <v>66</v>
      </c>
      <c r="B69" s="34" t="s">
        <v>63</v>
      </c>
      <c r="C69" s="116" t="s">
        <v>399</v>
      </c>
      <c r="D69" s="43" t="s">
        <v>28</v>
      </c>
      <c r="E69" s="38">
        <v>30</v>
      </c>
      <c r="F69" s="38">
        <v>40</v>
      </c>
      <c r="G69" s="38">
        <f t="shared" si="5"/>
        <v>70</v>
      </c>
      <c r="H69" s="39" t="s">
        <v>400</v>
      </c>
      <c r="I69" s="40" t="s">
        <v>95</v>
      </c>
      <c r="J69" s="42">
        <v>43462</v>
      </c>
      <c r="K69" s="43" t="s">
        <v>90</v>
      </c>
    </row>
    <row r="70" spans="1:11" ht="24">
      <c r="A70" s="67">
        <v>67</v>
      </c>
      <c r="B70" s="34" t="s">
        <v>63</v>
      </c>
      <c r="C70" s="116" t="s">
        <v>397</v>
      </c>
      <c r="D70" s="43" t="s">
        <v>28</v>
      </c>
      <c r="E70" s="38">
        <v>29</v>
      </c>
      <c r="F70" s="38">
        <v>21</v>
      </c>
      <c r="G70" s="38">
        <f t="shared" si="5"/>
        <v>50</v>
      </c>
      <c r="H70" s="39" t="s">
        <v>398</v>
      </c>
      <c r="I70" s="40" t="s">
        <v>95</v>
      </c>
      <c r="J70" s="42">
        <v>43463</v>
      </c>
      <c r="K70" s="43" t="s">
        <v>125</v>
      </c>
    </row>
    <row r="71" spans="1:11" ht="24">
      <c r="A71" s="67">
        <v>68</v>
      </c>
      <c r="B71" s="34" t="s">
        <v>63</v>
      </c>
      <c r="C71" s="116" t="s">
        <v>401</v>
      </c>
      <c r="D71" s="43" t="s">
        <v>28</v>
      </c>
      <c r="E71" s="38">
        <v>30</v>
      </c>
      <c r="F71" s="38">
        <v>19</v>
      </c>
      <c r="G71" s="38">
        <f t="shared" si="5"/>
        <v>49</v>
      </c>
      <c r="H71" s="39" t="s">
        <v>402</v>
      </c>
      <c r="I71" s="40" t="s">
        <v>401</v>
      </c>
      <c r="J71" s="42">
        <v>43465</v>
      </c>
      <c r="K71" s="43" t="s">
        <v>87</v>
      </c>
    </row>
  </sheetData>
  <mergeCells count="9">
    <mergeCell ref="K2:K3"/>
    <mergeCell ref="E2:G2"/>
    <mergeCell ref="H2:H3"/>
    <mergeCell ref="I2:I3"/>
    <mergeCell ref="A2:A3"/>
    <mergeCell ref="B2:B3"/>
    <mergeCell ref="C2:C3"/>
    <mergeCell ref="D2:D3"/>
    <mergeCell ref="J2:J3"/>
  </mergeCells>
  <dataValidations count="2">
    <dataValidation type="list" allowBlank="1" showInputMessage="1" showErrorMessage="1" sqref="B4:B71">
      <formula1>"Team 1, Team 2"</formula1>
    </dataValidation>
    <dataValidation type="list" allowBlank="1" showInputMessage="1" showErrorMessage="1" error="Please select type of institution from drop down list." sqref="D4:D71">
      <formula1>"Anganwadi,School"</formula1>
    </dataValidation>
  </dataValidations>
  <pageMargins left="0.7" right="0.7" top="0.25" bottom="0.47" header="0.3" footer="0.3"/>
  <pageSetup paperSize="9" scale="9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Block at a Glance</vt:lpstr>
      <vt:lpstr>Oct-18 </vt:lpstr>
      <vt:lpstr>Nov-18</vt:lpstr>
      <vt:lpstr>Dec-18</vt:lpstr>
      <vt:lpstr>Jan-19</vt:lpstr>
      <vt:lpstr>Feb-19</vt:lpstr>
      <vt:lpstr>Mar-19</vt:lpstr>
      <vt:lpstr>Summary Sheet</vt:lpstr>
      <vt:lpstr>Sheet1</vt:lpstr>
      <vt:lpstr>'Dec-18'!Print_Titles</vt:lpstr>
      <vt:lpstr>'Feb-19'!Print_Titles</vt:lpstr>
      <vt:lpstr>'Jan-19'!Print_Titles</vt:lpstr>
      <vt:lpstr>'Mar-19'!Print_Titles</vt:lpstr>
      <vt:lpstr>'Nov-18'!Print_Titles</vt:lpstr>
      <vt:lpstr>'Oct-18 '!Print_Titles</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2018-12-21T12:13:05Z</dcterms:modified>
</cp:coreProperties>
</file>