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15600" windowHeight="7365" activeTab="7"/>
  </bookViews>
  <sheets>
    <sheet name="Block at a Glance" sheetId="1" r:id="rId1"/>
    <sheet name="Oct-2018" sheetId="5" r:id="rId2"/>
    <sheet name="November 2018" sheetId="17" r:id="rId3"/>
    <sheet name="Dec 2018" sheetId="18" r:id="rId4"/>
    <sheet name="January 2019" sheetId="19" r:id="rId5"/>
    <sheet name="Feb -19" sheetId="20" r:id="rId6"/>
    <sheet name="March 2019" sheetId="21" r:id="rId7"/>
    <sheet name="Summary Sheet" sheetId="11" r:id="rId8"/>
  </sheets>
  <definedNames>
    <definedName name="_xlnm._FilterDatabase" localSheetId="0" hidden="1">'Block at a Glance'!$A$4:$M$14</definedName>
    <definedName name="_xlnm.Print_Titles" localSheetId="3">'Dec 2018'!$3:$4</definedName>
    <definedName name="_xlnm.Print_Titles" localSheetId="5">'Feb -19'!$3:$4</definedName>
    <definedName name="_xlnm.Print_Titles" localSheetId="4">'January 2019'!$3:$4</definedName>
    <definedName name="_xlnm.Print_Titles" localSheetId="6">'March 2019'!$3:$4</definedName>
    <definedName name="_xlnm.Print_Titles" localSheetId="2">'November 2018'!$3:$4</definedName>
    <definedName name="_xlnm.Print_Titles" localSheetId="1">'Oct-2018'!$3:$4</definedName>
  </definedNames>
  <calcPr calcId="124519"/>
</workbook>
</file>

<file path=xl/calcChain.xml><?xml version="1.0" encoding="utf-8"?>
<calcChain xmlns="http://schemas.openxmlformats.org/spreadsheetml/2006/main">
  <c r="I58" i="21"/>
  <c r="I57"/>
  <c r="I56"/>
  <c r="I55"/>
  <c r="I54"/>
  <c r="I53"/>
  <c r="I52"/>
  <c r="I51"/>
  <c r="I50"/>
  <c r="I48"/>
  <c r="I47"/>
  <c r="I46"/>
  <c r="I45"/>
  <c r="I44"/>
  <c r="I43"/>
  <c r="I42"/>
  <c r="I41"/>
  <c r="I40"/>
  <c r="I39"/>
  <c r="I38"/>
  <c r="I37"/>
  <c r="I36"/>
  <c r="I35"/>
  <c r="I34"/>
  <c r="I33"/>
  <c r="I32"/>
  <c r="I31"/>
  <c r="I30"/>
  <c r="I29"/>
  <c r="I28"/>
  <c r="I27"/>
  <c r="I26"/>
  <c r="I25"/>
  <c r="I24"/>
  <c r="I23"/>
  <c r="I22"/>
  <c r="I21"/>
  <c r="I20"/>
  <c r="I19"/>
  <c r="I18"/>
  <c r="I17"/>
  <c r="I16"/>
  <c r="I15"/>
  <c r="I14"/>
  <c r="I13"/>
  <c r="I11"/>
  <c r="I10"/>
  <c r="I9"/>
  <c r="I8"/>
  <c r="I6"/>
  <c r="I5"/>
  <c r="I50" i="19"/>
  <c r="I49"/>
  <c r="I48"/>
  <c r="I47"/>
  <c r="I19"/>
  <c r="I18"/>
  <c r="I17"/>
  <c r="I16"/>
  <c r="I15"/>
  <c r="I14"/>
  <c r="I13"/>
  <c r="I12"/>
  <c r="I11"/>
  <c r="I10"/>
  <c r="I9"/>
  <c r="I8"/>
  <c r="I7"/>
  <c r="I6"/>
  <c r="I5"/>
  <c r="I131" i="18"/>
  <c r="I130"/>
  <c r="I129"/>
  <c r="I128"/>
  <c r="I127"/>
  <c r="I126"/>
  <c r="I102"/>
  <c r="I101"/>
  <c r="I100"/>
  <c r="I99"/>
  <c r="I98"/>
  <c r="I97"/>
  <c r="I96"/>
  <c r="I95"/>
  <c r="I94"/>
  <c r="I93"/>
  <c r="I92"/>
  <c r="I91"/>
  <c r="I90"/>
  <c r="I89"/>
  <c r="I88"/>
  <c r="I87"/>
  <c r="I86"/>
  <c r="I85"/>
  <c r="I84"/>
  <c r="I83"/>
  <c r="I82"/>
  <c r="I81"/>
  <c r="I80"/>
  <c r="I79"/>
  <c r="I78"/>
  <c r="I77"/>
  <c r="I76"/>
  <c r="I75"/>
  <c r="I74"/>
  <c r="I73"/>
  <c r="I72"/>
  <c r="I71"/>
  <c r="I69"/>
  <c r="I68"/>
  <c r="I66"/>
  <c r="I65"/>
  <c r="I64"/>
  <c r="I63"/>
  <c r="I61"/>
  <c r="I60"/>
  <c r="I59"/>
  <c r="I58"/>
  <c r="I57"/>
  <c r="I56"/>
  <c r="I55"/>
  <c r="I54"/>
  <c r="I53"/>
  <c r="I25"/>
  <c r="I24"/>
  <c r="I23"/>
  <c r="I22"/>
  <c r="I21"/>
  <c r="I20"/>
  <c r="I19"/>
  <c r="I18"/>
  <c r="I17"/>
  <c r="I16"/>
  <c r="I15"/>
  <c r="I14"/>
  <c r="I13"/>
  <c r="I12"/>
  <c r="I11"/>
  <c r="I10"/>
  <c r="I9"/>
  <c r="I8"/>
  <c r="I7"/>
  <c r="I6"/>
  <c r="I5"/>
  <c r="I52" i="17"/>
  <c r="I53"/>
  <c r="I54"/>
  <c r="I55"/>
  <c r="I141"/>
  <c r="I140"/>
  <c r="I139"/>
  <c r="I138"/>
  <c r="I136"/>
  <c r="I135"/>
  <c r="I134"/>
  <c r="I133"/>
  <c r="I132"/>
  <c r="I131"/>
  <c r="I124"/>
  <c r="I120"/>
  <c r="I119"/>
  <c r="I118"/>
  <c r="I117"/>
  <c r="I116"/>
  <c r="I115"/>
  <c r="I114"/>
  <c r="I113"/>
  <c r="I112"/>
  <c r="I111"/>
  <c r="I110"/>
  <c r="I109"/>
  <c r="I108"/>
  <c r="I107"/>
  <c r="I106"/>
  <c r="I104"/>
  <c r="I103"/>
  <c r="I102"/>
  <c r="I101"/>
  <c r="I100"/>
  <c r="I99"/>
  <c r="I98"/>
  <c r="I67"/>
  <c r="I62"/>
  <c r="I61"/>
  <c r="I60"/>
  <c r="I59"/>
  <c r="I58"/>
  <c r="I57"/>
  <c r="I56"/>
  <c r="I51"/>
  <c r="I43"/>
  <c r="I40"/>
  <c r="I39"/>
  <c r="I37"/>
  <c r="I36"/>
  <c r="I34"/>
  <c r="I33"/>
  <c r="I32"/>
  <c r="I31"/>
  <c r="I30"/>
  <c r="I29"/>
  <c r="I27"/>
  <c r="I26"/>
  <c r="I24"/>
  <c r="I23"/>
  <c r="I22"/>
  <c r="I21"/>
  <c r="I20"/>
  <c r="I18"/>
  <c r="I17"/>
  <c r="I16"/>
  <c r="I15"/>
  <c r="I14"/>
  <c r="I13"/>
  <c r="I12"/>
  <c r="I11"/>
  <c r="I10"/>
  <c r="I9"/>
  <c r="I8"/>
  <c r="I7"/>
  <c r="I6"/>
  <c r="I5"/>
  <c r="I87" i="5"/>
  <c r="I86"/>
  <c r="I85"/>
  <c r="I84"/>
  <c r="I83"/>
  <c r="I82"/>
  <c r="I81"/>
  <c r="I80"/>
  <c r="I79"/>
  <c r="I78"/>
  <c r="I77"/>
  <c r="I76"/>
  <c r="I75"/>
  <c r="I74"/>
  <c r="I73"/>
  <c r="I72"/>
  <c r="I71"/>
  <c r="I70"/>
  <c r="I69"/>
  <c r="I68"/>
  <c r="I67"/>
  <c r="I65"/>
  <c r="I64"/>
  <c r="I63"/>
  <c r="I62"/>
  <c r="I61"/>
  <c r="I60"/>
  <c r="I59"/>
  <c r="I58"/>
  <c r="I56"/>
  <c r="I55"/>
  <c r="I53"/>
  <c r="I52"/>
  <c r="I49"/>
  <c r="I48"/>
  <c r="I47"/>
  <c r="I46"/>
  <c r="I45"/>
  <c r="I44"/>
  <c r="I43"/>
  <c r="I39"/>
  <c r="I38"/>
  <c r="I37"/>
  <c r="I36"/>
  <c r="I35"/>
  <c r="I34"/>
  <c r="I33"/>
  <c r="I32"/>
  <c r="I31"/>
  <c r="I30"/>
  <c r="I29"/>
  <c r="I28"/>
  <c r="I27"/>
  <c r="I26"/>
  <c r="I25"/>
  <c r="I24"/>
  <c r="I23"/>
  <c r="I22"/>
  <c r="I21"/>
  <c r="I20"/>
  <c r="I19"/>
  <c r="I18"/>
  <c r="I17"/>
  <c r="I16"/>
  <c r="I15"/>
  <c r="I14"/>
  <c r="I13"/>
  <c r="I12"/>
  <c r="I11"/>
  <c r="I10"/>
  <c r="I9"/>
  <c r="I8"/>
  <c r="I7"/>
  <c r="I6"/>
  <c r="E27" i="11" l="1"/>
  <c r="D27"/>
  <c r="E26"/>
  <c r="D26"/>
  <c r="E25"/>
  <c r="D25"/>
  <c r="E24"/>
  <c r="D24"/>
  <c r="E23"/>
  <c r="D23"/>
  <c r="E22"/>
  <c r="D22"/>
  <c r="E21"/>
  <c r="D21"/>
  <c r="E20"/>
  <c r="D20"/>
  <c r="E19"/>
  <c r="D19"/>
  <c r="E18"/>
  <c r="D18"/>
  <c r="E17"/>
  <c r="E16"/>
  <c r="D6"/>
  <c r="E6"/>
  <c r="C6"/>
  <c r="D17"/>
  <c r="D16"/>
  <c r="D28" l="1"/>
  <c r="E28"/>
  <c r="B167" i="21" l="1"/>
  <c r="B166"/>
  <c r="B167" i="20"/>
  <c r="B166"/>
  <c r="B167" i="19"/>
  <c r="B166"/>
  <c r="B167" i="18"/>
  <c r="B166"/>
  <c r="B167" i="17"/>
  <c r="B166"/>
  <c r="B167" i="5"/>
  <c r="B166"/>
  <c r="C11" i="11"/>
  <c r="C10"/>
  <c r="C9"/>
  <c r="G11"/>
  <c r="G10"/>
  <c r="G9"/>
  <c r="I123" i="20"/>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i="18"/>
  <c r="I164"/>
  <c r="I133" i="21"/>
  <c r="I134"/>
  <c r="I135"/>
  <c r="I136"/>
  <c r="I137"/>
  <c r="I138"/>
  <c r="I139"/>
  <c r="I140"/>
  <c r="I141"/>
  <c r="I142"/>
  <c r="I143"/>
  <c r="I144"/>
  <c r="I145"/>
  <c r="I146"/>
  <c r="I147"/>
  <c r="I148"/>
  <c r="I149"/>
  <c r="I150"/>
  <c r="I151"/>
  <c r="I152"/>
  <c r="I153"/>
  <c r="I154"/>
  <c r="I155"/>
  <c r="I156"/>
  <c r="I157"/>
  <c r="I158"/>
  <c r="I159"/>
  <c r="I160"/>
  <c r="I161"/>
  <c r="I162"/>
  <c r="I11" i="11"/>
  <c r="H11"/>
  <c r="I10"/>
  <c r="H10"/>
  <c r="I9"/>
  <c r="H9"/>
  <c r="I8"/>
  <c r="H8"/>
  <c r="I7"/>
  <c r="H7"/>
  <c r="E11"/>
  <c r="D11"/>
  <c r="E10"/>
  <c r="E9"/>
  <c r="D10"/>
  <c r="D9"/>
  <c r="E8"/>
  <c r="D8"/>
  <c r="E7"/>
  <c r="D7"/>
  <c r="G8"/>
  <c r="G7"/>
  <c r="I6"/>
  <c r="H6"/>
  <c r="G6" l="1"/>
  <c r="C8"/>
  <c r="C7"/>
  <c r="H165" i="5" l="1"/>
  <c r="G165"/>
  <c r="D167"/>
  <c r="D166"/>
  <c r="C165"/>
  <c r="D167" i="21"/>
  <c r="D166"/>
  <c r="H165"/>
  <c r="G165"/>
  <c r="C165"/>
  <c r="I164"/>
  <c r="I163"/>
  <c r="D167" i="20"/>
  <c r="D166"/>
  <c r="H165"/>
  <c r="G165"/>
  <c r="C165"/>
  <c r="I164"/>
  <c r="I163"/>
  <c r="I122"/>
  <c r="D167" i="19"/>
  <c r="D166"/>
  <c r="H165"/>
  <c r="G165"/>
  <c r="C165"/>
  <c r="F23" i="11"/>
  <c r="D167" i="18"/>
  <c r="D166"/>
  <c r="H165"/>
  <c r="G165"/>
  <c r="C165"/>
  <c r="F21" i="11"/>
  <c r="D167" i="17"/>
  <c r="D166"/>
  <c r="H165"/>
  <c r="G165"/>
  <c r="C165"/>
  <c r="F18" i="11"/>
  <c r="F19"/>
  <c r="F17"/>
  <c r="C2"/>
  <c r="I2"/>
  <c r="F2"/>
  <c r="F26" l="1"/>
  <c r="F20"/>
  <c r="F22"/>
  <c r="F27"/>
  <c r="F25"/>
  <c r="F24"/>
  <c r="I165" i="20"/>
  <c r="I165" i="17"/>
  <c r="I165" i="21"/>
  <c r="I165" i="19"/>
  <c r="I165" i="18"/>
  <c r="H12" i="11"/>
  <c r="G12"/>
  <c r="D12"/>
  <c r="E12"/>
  <c r="I12"/>
  <c r="F11"/>
  <c r="J11"/>
  <c r="J10"/>
  <c r="F10"/>
  <c r="F9"/>
  <c r="J9"/>
  <c r="F8"/>
  <c r="J8"/>
  <c r="J7"/>
  <c r="F7"/>
  <c r="F6"/>
  <c r="J6"/>
  <c r="F16"/>
  <c r="F28" l="1"/>
  <c r="C12"/>
  <c r="I165" i="5"/>
  <c r="F12" i="11"/>
  <c r="J12"/>
</calcChain>
</file>

<file path=xl/sharedStrings.xml><?xml version="1.0" encoding="utf-8"?>
<sst xmlns="http://schemas.openxmlformats.org/spreadsheetml/2006/main" count="5332" uniqueCount="1026">
  <si>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</si>
  <si>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</si>
  <si>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</si>
  <si>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</si>
  <si>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</si>
  <si>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</si>
  <si>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</si>
  <si>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</si>
  <si>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</si>
  <si>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</si>
  <si>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</si>
  <si>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</si>
  <si>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</si>
  <si>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</si>
  <si>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</si>
  <si>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</si>
  <si>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</si>
  <si>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</si>
  <si>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t>
  </si>
  <si>
    <t>Dental Surgeon</t>
  </si>
  <si>
    <t>Pharmacist</t>
  </si>
  <si>
    <t>ANM</t>
  </si>
  <si>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</si>
  <si>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</si>
  <si>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</si>
  <si>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</si>
  <si>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</si>
  <si>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</si>
  <si>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</si>
  <si>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</si>
  <si>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</si>
  <si>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</si>
  <si>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</si>
  <si>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</si>
  <si>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</si>
  <si>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</si>
  <si>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</si>
  <si>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</si>
  <si>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</si>
  <si>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</si>
  <si>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</si>
  <si>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</si>
  <si>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</si>
  <si>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</si>
  <si>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</si>
  <si>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</si>
  <si>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</si>
  <si>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</si>
  <si>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</si>
  <si>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</si>
  <si>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</si>
  <si>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</si>
  <si>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</si>
  <si>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</si>
  <si>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</si>
  <si>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</si>
  <si>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</si>
  <si>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</si>
  <si>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</si>
  <si>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</si>
  <si>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</si>
  <si>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</si>
  <si>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</si>
  <si>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</si>
  <si>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</si>
  <si>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</si>
  <si>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</si>
  <si>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</si>
  <si>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</si>
  <si>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</si>
  <si>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</si>
  <si>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</si>
  <si>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LP</t>
  </si>
  <si>
    <t>UP</t>
  </si>
  <si>
    <t>High</t>
  </si>
  <si>
    <t>MICRO PLAN FORMAT
NATIONAL HEALTH MISSION-Rashtriya Bal Swasthya Karyakram (RBSK)
ACTION  PLAN OF YEAR - 2018-19</t>
  </si>
  <si>
    <t>Assam</t>
  </si>
  <si>
    <t>Dhemaji</t>
  </si>
  <si>
    <t>Wednesday</t>
  </si>
  <si>
    <t>Thursday</t>
  </si>
  <si>
    <t>Friday</t>
  </si>
  <si>
    <t>Monday</t>
  </si>
  <si>
    <t>Tuesday</t>
  </si>
  <si>
    <t>Car</t>
  </si>
  <si>
    <t>Karichuk LPS</t>
  </si>
  <si>
    <t>Binita Pegu</t>
  </si>
  <si>
    <t>HS</t>
  </si>
  <si>
    <t>MV</t>
  </si>
  <si>
    <t>Premnath Doley</t>
  </si>
  <si>
    <t>Santona Baruah</t>
  </si>
  <si>
    <t>Jonai</t>
  </si>
  <si>
    <t>Dr. Ranjit Chutia</t>
  </si>
  <si>
    <t>Sadek Ali</t>
  </si>
  <si>
    <t>Dr. Ashraful Alom</t>
  </si>
  <si>
    <t>Dr. Debrashee Deb</t>
  </si>
  <si>
    <t>Dr.Bijita Chutia</t>
  </si>
  <si>
    <t>Sohrab Ahmed</t>
  </si>
  <si>
    <t>Dipali Kalita</t>
  </si>
  <si>
    <t>Jyoti Gogoi</t>
  </si>
  <si>
    <t>Loklung Mishing</t>
  </si>
  <si>
    <t>Lamajan</t>
  </si>
  <si>
    <t>Tulumoni Malah</t>
  </si>
  <si>
    <t>Loklung  Kachari</t>
  </si>
  <si>
    <t>Panchaboti Doley</t>
  </si>
  <si>
    <t xml:space="preserve">LOKLUNG BODO LPS </t>
  </si>
  <si>
    <t>18130301201</t>
  </si>
  <si>
    <t>09613132872</t>
  </si>
  <si>
    <t>Rinkumoni Borah</t>
  </si>
  <si>
    <t>Bejguri</t>
  </si>
  <si>
    <t>Kunjalota Chintey</t>
  </si>
  <si>
    <t>No. 2  Bejguri</t>
  </si>
  <si>
    <t>Mina Basumatary</t>
  </si>
  <si>
    <t xml:space="preserve">BEZGURI BODO LPS </t>
  </si>
  <si>
    <t>18130300801</t>
  </si>
  <si>
    <t>09954665924</t>
  </si>
  <si>
    <t>Dipika Basumatary</t>
  </si>
  <si>
    <t>Apsara LPS</t>
  </si>
  <si>
    <t>Panchaboti Doley AS</t>
  </si>
  <si>
    <t>Majarbari Bilpar</t>
  </si>
  <si>
    <t>Lamajan Banto</t>
  </si>
  <si>
    <t>Lamajan Majgaon</t>
  </si>
  <si>
    <t>Saterday</t>
  </si>
  <si>
    <t>Somkong</t>
  </si>
  <si>
    <t>Bonita Doley</t>
  </si>
  <si>
    <t>Somkong Mishing</t>
  </si>
  <si>
    <t>Bilpar Nabajyoti LPS</t>
  </si>
  <si>
    <t>No. 2  Somkong Kachari</t>
  </si>
  <si>
    <t>Somkong Kachari</t>
  </si>
  <si>
    <t>NARAYANPUR HAZONG LPS</t>
  </si>
  <si>
    <t>18130328401</t>
  </si>
  <si>
    <t>9707758644</t>
  </si>
  <si>
    <t>Somkong Majgaon</t>
  </si>
  <si>
    <t>Cilarai Gaon</t>
  </si>
  <si>
    <t>HAWLIPAM (V) LPS</t>
  </si>
  <si>
    <t>18130341401</t>
  </si>
  <si>
    <t>9678976090</t>
  </si>
  <si>
    <t>Namoni Pagro</t>
  </si>
  <si>
    <t>Bailung Gaon</t>
  </si>
  <si>
    <t>NAMONI PAGRO LPS</t>
  </si>
  <si>
    <t>18130340101</t>
  </si>
  <si>
    <t>Somkong Narayanpur</t>
  </si>
  <si>
    <t xml:space="preserve">SOMKONG NARAYANPUR LPS </t>
  </si>
  <si>
    <t>18130301401</t>
  </si>
  <si>
    <t>09954756391</t>
  </si>
  <si>
    <t>Somkong Hajong</t>
  </si>
  <si>
    <t>Somkong Pagro</t>
  </si>
  <si>
    <t>Pagro Caraibari</t>
  </si>
  <si>
    <t>Somkong Namoni Pagro (Mini)</t>
  </si>
  <si>
    <t>Sengajan Gowala</t>
  </si>
  <si>
    <t>Sengajan Hajong</t>
  </si>
  <si>
    <t xml:space="preserve">Nilakhiya </t>
  </si>
  <si>
    <t>Betbari</t>
  </si>
  <si>
    <t>Pakuriguri</t>
  </si>
  <si>
    <t>No.2 Loklung Mishing AWC</t>
  </si>
  <si>
    <t>Namkir</t>
  </si>
  <si>
    <t>Barnali Doley</t>
  </si>
  <si>
    <t>Ramila Basumatery</t>
  </si>
  <si>
    <t>Ujoni Loklung AWC</t>
  </si>
  <si>
    <t xml:space="preserve">LOKLUNG LPS </t>
  </si>
  <si>
    <t>Somkong High School</t>
  </si>
  <si>
    <t>No. 3  Michamora AWC</t>
  </si>
  <si>
    <t>Indeswari Doley</t>
  </si>
  <si>
    <t>7896623387</t>
  </si>
  <si>
    <t>Michamara AWC</t>
  </si>
  <si>
    <t>No.2 Michamara AWC</t>
  </si>
  <si>
    <t>09678399521</t>
  </si>
  <si>
    <t>Hostinapur AWC</t>
  </si>
  <si>
    <t>No2 Hostinapur AWC</t>
  </si>
  <si>
    <t>Joypur AWC</t>
  </si>
  <si>
    <t>Kabita Boro</t>
  </si>
  <si>
    <t>No.3 Joypur AWC</t>
  </si>
  <si>
    <t>Nalbari AWC</t>
  </si>
  <si>
    <t>No.2 Jaypur AWC</t>
  </si>
  <si>
    <t>No.2  Uluchapari</t>
  </si>
  <si>
    <t>Jarmanbari</t>
  </si>
  <si>
    <t xml:space="preserve">ULUCHAPARI BODO LPS </t>
  </si>
  <si>
    <t>18130317201</t>
  </si>
  <si>
    <t>9957427658</t>
  </si>
  <si>
    <t>Burabhakat AWC</t>
  </si>
  <si>
    <t>No.2 Burabhakat gaon AWC</t>
  </si>
  <si>
    <t>Burabhakat LPS</t>
  </si>
  <si>
    <t>Kumalia AWC</t>
  </si>
  <si>
    <t>Rinkumoni Doley</t>
  </si>
  <si>
    <t>Rawn Komaliya AWC</t>
  </si>
  <si>
    <t>No. 2 Tadunia AWC</t>
  </si>
  <si>
    <t>No. 2 Tadunia (Mini) AWC</t>
  </si>
  <si>
    <t>ANNAPUR MES</t>
  </si>
  <si>
    <t>18130316902</t>
  </si>
  <si>
    <t>9954492049</t>
  </si>
  <si>
    <t>No.3 Rawn  Tinigharia Chuk AWC</t>
  </si>
  <si>
    <t>No. 2  Rawn AWC</t>
  </si>
  <si>
    <t>Nowkata AWC</t>
  </si>
  <si>
    <t>Nowkata gaon AWC</t>
  </si>
  <si>
    <t xml:space="preserve">Chitrawati Pegu </t>
  </si>
  <si>
    <t>08812095755</t>
  </si>
  <si>
    <t>09954650065</t>
  </si>
  <si>
    <t>8876880350</t>
  </si>
  <si>
    <t>Bonita D0ley</t>
  </si>
  <si>
    <t>Dipanjpli Gogoi</t>
  </si>
  <si>
    <t>09957095487</t>
  </si>
  <si>
    <t>Simen Chapori</t>
  </si>
  <si>
    <t>Ranju Barik</t>
  </si>
  <si>
    <t>HIGH</t>
  </si>
  <si>
    <t>Rupawati Tayung</t>
  </si>
  <si>
    <t>LPS</t>
  </si>
  <si>
    <t>Rangpuri</t>
  </si>
  <si>
    <t>Ranjitq Chroh</t>
  </si>
  <si>
    <t>Tarulota Baruah</t>
  </si>
  <si>
    <t>RONGPURIA HAZONG LPS</t>
  </si>
  <si>
    <t>18130304207</t>
  </si>
  <si>
    <t>09531022823</t>
  </si>
  <si>
    <t xml:space="preserve">Rongpuria </t>
  </si>
  <si>
    <t>Awc</t>
  </si>
  <si>
    <t>No.2 Rongpuria</t>
  </si>
  <si>
    <t>Chitrawati Pegu</t>
  </si>
  <si>
    <t>Rongpuria Milonjyoti</t>
  </si>
  <si>
    <t>Durgeaswari Das</t>
  </si>
  <si>
    <t>Kherani Milon</t>
  </si>
  <si>
    <t>Kherani</t>
  </si>
  <si>
    <t>Dulakahari</t>
  </si>
  <si>
    <t>Minakumari Taye</t>
  </si>
  <si>
    <t>Dipanjoli Gogoi</t>
  </si>
  <si>
    <t>Senchewa</t>
  </si>
  <si>
    <t xml:space="preserve">BORUABALI LPS </t>
  </si>
  <si>
    <t>18130302902</t>
  </si>
  <si>
    <t>08011647301</t>
  </si>
  <si>
    <t>Simen</t>
  </si>
  <si>
    <t>Bagagaon</t>
  </si>
  <si>
    <t>Baruhapam</t>
  </si>
  <si>
    <t>Dadhara Madhuri</t>
  </si>
  <si>
    <t>Da-Dhara</t>
  </si>
  <si>
    <t>Manikpur</t>
  </si>
  <si>
    <t>Gwejengpur</t>
  </si>
  <si>
    <t>BoKajan Majgaon</t>
  </si>
  <si>
    <t>Jorhatia</t>
  </si>
  <si>
    <t>Handique Milon</t>
  </si>
  <si>
    <t xml:space="preserve">NAVAJUL LPS </t>
  </si>
  <si>
    <t>18130304203</t>
  </si>
  <si>
    <t>9613498888</t>
  </si>
  <si>
    <t>NAMONI RONGPURIA BODO (V) LPS</t>
  </si>
  <si>
    <t>18130304206</t>
  </si>
  <si>
    <t>09957321910</t>
  </si>
  <si>
    <t>Handique</t>
  </si>
  <si>
    <t xml:space="preserve">PACHIM SIMEN CHAPARI MES </t>
  </si>
  <si>
    <t>18130302901</t>
  </si>
  <si>
    <t>9954785005</t>
  </si>
  <si>
    <t>PACHIM SIMEN CHAPORI ADARSHA HS</t>
  </si>
  <si>
    <t>18130302906</t>
  </si>
  <si>
    <t>9954735547</t>
  </si>
  <si>
    <t>HEM CHANDRA BORUAH MES</t>
  </si>
  <si>
    <t>18130303006</t>
  </si>
  <si>
    <t>09954755699</t>
  </si>
  <si>
    <t>SIMEN CHAPORI NAGAR (V) LPS</t>
  </si>
  <si>
    <t>18130303007</t>
  </si>
  <si>
    <t>09954492532</t>
  </si>
  <si>
    <t xml:space="preserve">MACH KHOWA LPS </t>
  </si>
  <si>
    <t>18130304001</t>
  </si>
  <si>
    <t>09678171505</t>
  </si>
  <si>
    <t>No.2 Simen Chapari</t>
  </si>
  <si>
    <t>Simen Koibatra</t>
  </si>
  <si>
    <t>No.3 Simen Chapari Milonjyoti</t>
  </si>
  <si>
    <t>Simen Bazar</t>
  </si>
  <si>
    <t>No.1 Simen Chapari</t>
  </si>
  <si>
    <t>Simen Natun gaon</t>
  </si>
  <si>
    <t>Bengali Basti</t>
  </si>
  <si>
    <t xml:space="preserve">SIMEN CHAPARI HIGH SCHOOL </t>
  </si>
  <si>
    <t>18130303012</t>
  </si>
  <si>
    <t>8011381072</t>
  </si>
  <si>
    <t xml:space="preserve">NAMKIR LPS </t>
  </si>
  <si>
    <t>18130308801</t>
  </si>
  <si>
    <t>09678971068</t>
  </si>
  <si>
    <t>Barnli Doley</t>
  </si>
  <si>
    <t>NO-2 NAMKIR GAON EGS</t>
  </si>
  <si>
    <t>18130308802</t>
  </si>
  <si>
    <t>No.1 Namkir</t>
  </si>
  <si>
    <t>Dekapam</t>
  </si>
  <si>
    <t xml:space="preserve">Pabitramaya </t>
  </si>
  <si>
    <t>Amlakhi Na-Pam</t>
  </si>
  <si>
    <t>Tarulota Kutum</t>
  </si>
  <si>
    <t>Madhya Amlakhi Pait</t>
  </si>
  <si>
    <t>Amlokhi Pait</t>
  </si>
  <si>
    <t>No2 Amlokhi Pait</t>
  </si>
  <si>
    <t>Jaya Lahun</t>
  </si>
  <si>
    <t>Kanaklota Chungkhrung</t>
  </si>
  <si>
    <t xml:space="preserve">Naharani </t>
  </si>
  <si>
    <t>Naharani Pathar</t>
  </si>
  <si>
    <t xml:space="preserve">UDAIPUR LPS </t>
  </si>
  <si>
    <t>18130309701</t>
  </si>
  <si>
    <t>08473045925</t>
  </si>
  <si>
    <t>UDOIPUR NAHARANI MES</t>
  </si>
  <si>
    <t>18130309702</t>
  </si>
  <si>
    <t>9954755621</t>
  </si>
  <si>
    <t>No 1 Udoipur</t>
  </si>
  <si>
    <t>Udoipur Part- 3</t>
  </si>
  <si>
    <t>SEREN DOLONGURI LPS</t>
  </si>
  <si>
    <t>18130309103</t>
  </si>
  <si>
    <t>09954743219</t>
  </si>
  <si>
    <t>No.2 Hosong Seren</t>
  </si>
  <si>
    <t>Sangita Pait</t>
  </si>
  <si>
    <t>Hosong Seren</t>
  </si>
  <si>
    <t xml:space="preserve">SEREN CHAPARI LPS </t>
  </si>
  <si>
    <t>18130308901</t>
  </si>
  <si>
    <t>8011383977</t>
  </si>
  <si>
    <t>Seren Sonowal</t>
  </si>
  <si>
    <t>Seren Chapari</t>
  </si>
  <si>
    <t>Agma Chapari</t>
  </si>
  <si>
    <t>Bibari Seren</t>
  </si>
  <si>
    <t>Seren Nepali (Mini)</t>
  </si>
  <si>
    <t>Dekapam Bazar</t>
  </si>
  <si>
    <t>Kuiyarbari</t>
  </si>
  <si>
    <t>Dekapam Migang Dolung</t>
  </si>
  <si>
    <t>Monika Doley</t>
  </si>
  <si>
    <t>Dak-Chapari</t>
  </si>
  <si>
    <t>Deka Mishing</t>
  </si>
  <si>
    <t>Kompany</t>
  </si>
  <si>
    <t>No.2 ujoni namkir</t>
  </si>
  <si>
    <t>Aganibari</t>
  </si>
  <si>
    <t xml:space="preserve">Bijoypur </t>
  </si>
  <si>
    <t xml:space="preserve">RAMPUR BIJAIPUR BODO LPS </t>
  </si>
  <si>
    <t>09954739379</t>
  </si>
  <si>
    <t>AbamNala</t>
  </si>
  <si>
    <t>Dekapam Assomiya</t>
  </si>
  <si>
    <t>No.1 Mohonpur</t>
  </si>
  <si>
    <t>No.3 Mohonpur</t>
  </si>
  <si>
    <t>Deka Balabari</t>
  </si>
  <si>
    <t>RSTC</t>
  </si>
  <si>
    <t>No1 Ramdhan</t>
  </si>
  <si>
    <t>Ramdhan</t>
  </si>
  <si>
    <t>Surjya Adikari</t>
  </si>
  <si>
    <t>Salya Taye</t>
  </si>
  <si>
    <t xml:space="preserve">RAMDHAN GOVT LPS </t>
  </si>
  <si>
    <t>18130313002</t>
  </si>
  <si>
    <t>9864220540</t>
  </si>
  <si>
    <t>Chanda Debi</t>
  </si>
  <si>
    <t>Saila Taye</t>
  </si>
  <si>
    <t>Muktiar</t>
  </si>
  <si>
    <t>Koroibari</t>
  </si>
  <si>
    <t>Melamekuri</t>
  </si>
  <si>
    <t>Dikhari</t>
  </si>
  <si>
    <t>No2 Dikhari</t>
  </si>
  <si>
    <t>Medical Colony</t>
  </si>
  <si>
    <t xml:space="preserve">DIKHARI GOVT LPS </t>
  </si>
  <si>
    <t>18130313701</t>
  </si>
  <si>
    <t>9954440864</t>
  </si>
  <si>
    <t>Gali</t>
  </si>
  <si>
    <t>Minu Doley</t>
  </si>
  <si>
    <t>Sisila Doley</t>
  </si>
  <si>
    <t>No1 Uluwani</t>
  </si>
  <si>
    <t>Aineswari Kumbang</t>
  </si>
  <si>
    <t>No2 Uluwani</t>
  </si>
  <si>
    <t>NO-1 UJANI MILANPUR LPS</t>
  </si>
  <si>
    <t>18130302102</t>
  </si>
  <si>
    <t>09613844828</t>
  </si>
  <si>
    <t>BasantiBori</t>
  </si>
  <si>
    <t>Dondi Mazgaon</t>
  </si>
  <si>
    <t>Bordondi Boro</t>
  </si>
  <si>
    <t xml:space="preserve">BORDANDI BODO MES </t>
  </si>
  <si>
    <t>18130312901</t>
  </si>
  <si>
    <t>9954532805</t>
  </si>
  <si>
    <t xml:space="preserve">BORDANDI BODO LPS </t>
  </si>
  <si>
    <t>18130312902</t>
  </si>
  <si>
    <t>8812083907</t>
  </si>
  <si>
    <t>Bordondi Missing</t>
  </si>
  <si>
    <t xml:space="preserve">BURISUTI BONGALI LPS </t>
  </si>
  <si>
    <t>18130313101</t>
  </si>
  <si>
    <t>9954443125</t>
  </si>
  <si>
    <t>GAILA GHAT BODO (NEW) LPS</t>
  </si>
  <si>
    <t>18130313102</t>
  </si>
  <si>
    <t>9707253299</t>
  </si>
  <si>
    <t xml:space="preserve">BODALPUR BODO LPS </t>
  </si>
  <si>
    <t>18130313202</t>
  </si>
  <si>
    <t>9957261803</t>
  </si>
  <si>
    <t>THAKABARAI LPS</t>
  </si>
  <si>
    <t>18130313203</t>
  </si>
  <si>
    <t>9613494320</t>
  </si>
  <si>
    <t>NAMONI ULONI BODO LPS</t>
  </si>
  <si>
    <t>18130313501</t>
  </si>
  <si>
    <t>09954792589</t>
  </si>
  <si>
    <t xml:space="preserve">BOGORIGURI BODO LPS </t>
  </si>
  <si>
    <t>18130313601</t>
  </si>
  <si>
    <t>09954792577</t>
  </si>
  <si>
    <t>KHAGRABARI LPS</t>
  </si>
  <si>
    <t>18130313602</t>
  </si>
  <si>
    <t>09954792570</t>
  </si>
  <si>
    <t>No 3 Ramdhan</t>
  </si>
  <si>
    <t>Kamalpur Pathar</t>
  </si>
  <si>
    <t>Kamalpur Pathar Dikhari</t>
  </si>
  <si>
    <t>Dikhari Kamalpur</t>
  </si>
  <si>
    <t>1 &amp; 2 No Karnapur</t>
  </si>
  <si>
    <t>Mila Mipun</t>
  </si>
  <si>
    <t xml:space="preserve">PALUNG LPS </t>
  </si>
  <si>
    <t>18130301801</t>
  </si>
  <si>
    <t>09954365087</t>
  </si>
  <si>
    <t>Borati Milongaon</t>
  </si>
  <si>
    <t>Domkol Ghat</t>
  </si>
  <si>
    <t>Bogori Chapori</t>
  </si>
  <si>
    <t>Hagurari</t>
  </si>
  <si>
    <t>Bodolpur</t>
  </si>
  <si>
    <t>Koila Ali Mising</t>
  </si>
  <si>
    <t>No3 Jamuguri</t>
  </si>
  <si>
    <t xml:space="preserve">RAMDHAN MES </t>
  </si>
  <si>
    <t>18130313001</t>
  </si>
  <si>
    <t>9954056734</t>
  </si>
  <si>
    <t>Telem</t>
  </si>
  <si>
    <t>Nilima Phukan</t>
  </si>
  <si>
    <t>No1 Jamjing</t>
  </si>
  <si>
    <t>Jamjing</t>
  </si>
  <si>
    <t>Urbawati Pait</t>
  </si>
  <si>
    <t>Ujjani Jamjing</t>
  </si>
  <si>
    <t>Meghramchuk</t>
  </si>
  <si>
    <t>Madhya Jamjing</t>
  </si>
  <si>
    <t>Jamjing NH Rly</t>
  </si>
  <si>
    <t>Namoni Jamjing</t>
  </si>
  <si>
    <t>Junti Doley</t>
  </si>
  <si>
    <t>Gamchuk Mini (2)</t>
  </si>
  <si>
    <t>Urbawati Taid</t>
  </si>
  <si>
    <t>Sarbawati Doley</t>
  </si>
  <si>
    <t>LAKHIPUR MES</t>
  </si>
  <si>
    <t>18130310802</t>
  </si>
  <si>
    <t>09954504004</t>
  </si>
  <si>
    <t>Karuna Doley</t>
  </si>
  <si>
    <t>Lakhipathar</t>
  </si>
  <si>
    <t>Balipara Rava Chuk</t>
  </si>
  <si>
    <t>Mikir Simoluguri</t>
  </si>
  <si>
    <t>Sikar Chapori</t>
  </si>
  <si>
    <t>Siker Selek Chapori</t>
  </si>
  <si>
    <t>No1 Komon Selek (Mini)</t>
  </si>
  <si>
    <t>Mina Doley</t>
  </si>
  <si>
    <t>No2 Lohitporia</t>
  </si>
  <si>
    <t>Lohitporia</t>
  </si>
  <si>
    <t>Rangali</t>
  </si>
  <si>
    <t>Kemere</t>
  </si>
  <si>
    <t>No2 Kemere</t>
  </si>
  <si>
    <t xml:space="preserve">Jaji </t>
  </si>
  <si>
    <t>Jaji Station Area</t>
  </si>
  <si>
    <t>Jamjing Santipur</t>
  </si>
  <si>
    <t>Borati</t>
  </si>
  <si>
    <t>PACHIM JONAI MES</t>
  </si>
  <si>
    <t>18130311002</t>
  </si>
  <si>
    <t>9954960278</t>
  </si>
  <si>
    <t>KARPUNG GAM JANAJATI HS</t>
  </si>
  <si>
    <t>18130310405</t>
  </si>
  <si>
    <t>9707860509</t>
  </si>
  <si>
    <t>Telam Bazar Rly Colony</t>
  </si>
  <si>
    <t>Telam Bazar Muslim</t>
  </si>
  <si>
    <t xml:space="preserve">3 No Nepali Bosti </t>
  </si>
  <si>
    <t>No1 Telam Nepali</t>
  </si>
  <si>
    <t>2 No Nepali</t>
  </si>
  <si>
    <t>No2 Komon Selek (Mini)</t>
  </si>
  <si>
    <t>Lakhipur Nepali</t>
  </si>
  <si>
    <t>Rakut kake</t>
  </si>
  <si>
    <t>Modhupur</t>
  </si>
  <si>
    <t>Arun Chapori</t>
  </si>
  <si>
    <t>Bahir Jonai</t>
  </si>
  <si>
    <t xml:space="preserve">Ratanpur </t>
  </si>
  <si>
    <t>Bhadreswari Sonowal</t>
  </si>
  <si>
    <t>Rukmini Pegu</t>
  </si>
  <si>
    <t>No2 Bahir Jonai</t>
  </si>
  <si>
    <t>No3 Bahir Jonai</t>
  </si>
  <si>
    <t>Punsang Dolung</t>
  </si>
  <si>
    <t>Mohmora</t>
  </si>
  <si>
    <t>Bahir jonai</t>
  </si>
  <si>
    <t>Uma Taid</t>
  </si>
  <si>
    <t>Ranjita Pao</t>
  </si>
  <si>
    <t>No2 Mohmora</t>
  </si>
  <si>
    <t>Koblong Mohmora</t>
  </si>
  <si>
    <t>Thurday</t>
  </si>
  <si>
    <t>Mohmora Adivasi</t>
  </si>
  <si>
    <t>Balaipam</t>
  </si>
  <si>
    <t>Bharoti Sonowal</t>
  </si>
  <si>
    <t>Balai Mising</t>
  </si>
  <si>
    <t>Akland Okuli Dukuli</t>
  </si>
  <si>
    <t>Priyada Sonowal</t>
  </si>
  <si>
    <t>Boginodi Gezera</t>
  </si>
  <si>
    <t>Luhijan Mazgaon</t>
  </si>
  <si>
    <t>Luhijan Mising</t>
  </si>
  <si>
    <t>Rakut Kemere</t>
  </si>
  <si>
    <t>Rotonpur</t>
  </si>
  <si>
    <t>Rotonpur Padi</t>
  </si>
  <si>
    <t>Mukali Pathar</t>
  </si>
  <si>
    <t>3 No Amrit Sarania</t>
  </si>
  <si>
    <t>Bera Chapori</t>
  </si>
  <si>
    <t>Bahir siley</t>
  </si>
  <si>
    <t>Kabita Das</t>
  </si>
  <si>
    <t>Reboti Narah</t>
  </si>
  <si>
    <t>Tari Bosti</t>
  </si>
  <si>
    <t>Balijan</t>
  </si>
  <si>
    <t>Punyeswari Doley</t>
  </si>
  <si>
    <t>Rahitpur Deori</t>
  </si>
  <si>
    <t>Haripur Deori</t>
  </si>
  <si>
    <t xml:space="preserve"> Haripur Mishing</t>
  </si>
  <si>
    <t>Jonai BPHC</t>
  </si>
  <si>
    <t>Dipali Das</t>
  </si>
  <si>
    <t>Barnamala Pasar</t>
  </si>
  <si>
    <t xml:space="preserve"> Beramajgaon</t>
  </si>
  <si>
    <t>Nalinipam</t>
  </si>
  <si>
    <t>No.2 lolat</t>
  </si>
  <si>
    <t>Rothkey</t>
  </si>
  <si>
    <t>No.3 Murkongsellek</t>
  </si>
  <si>
    <t>Lolat</t>
  </si>
  <si>
    <t>Kangkan nagar</t>
  </si>
  <si>
    <t>Chandrapur</t>
  </si>
  <si>
    <t>Balabari</t>
  </si>
  <si>
    <t>Habigaon</t>
  </si>
  <si>
    <t>Krishnapur</t>
  </si>
  <si>
    <t>Kuli Dolung</t>
  </si>
  <si>
    <t>Azarbari</t>
  </si>
  <si>
    <t>Rothkey Ward No.2 (MinI)</t>
  </si>
  <si>
    <t>No.2 Murkongsellek</t>
  </si>
  <si>
    <t>Udoipur</t>
  </si>
  <si>
    <t>UdoipurPart 2</t>
  </si>
  <si>
    <t>Karsang Dolung</t>
  </si>
  <si>
    <t>Rangkop</t>
  </si>
  <si>
    <t>Jonai Bazar</t>
  </si>
  <si>
    <t>Ruwad Dolung</t>
  </si>
  <si>
    <t>Madhyapur</t>
  </si>
  <si>
    <t>Kajia Pather</t>
  </si>
  <si>
    <t>Malbhog Rava Kathoni</t>
  </si>
  <si>
    <t>`20</t>
  </si>
  <si>
    <t>Bandana Dutta</t>
  </si>
  <si>
    <t>Malbhog</t>
  </si>
  <si>
    <t>Santipur Malbhog</t>
  </si>
  <si>
    <t>Lakhi Benguli Bosti</t>
  </si>
  <si>
    <t>Riku Pegu</t>
  </si>
  <si>
    <t>Mira Gupta</t>
  </si>
  <si>
    <t>Nepali Bosti</t>
  </si>
  <si>
    <t>No2 Nepali Bosti</t>
  </si>
  <si>
    <t>Punsang</t>
  </si>
  <si>
    <t>No2 Rigbi</t>
  </si>
  <si>
    <t>Kemi</t>
  </si>
  <si>
    <t>Jyotima Doley</t>
  </si>
  <si>
    <t>Sakuntala Doley</t>
  </si>
  <si>
    <t>Rigbi</t>
  </si>
  <si>
    <t>Tea Garden</t>
  </si>
  <si>
    <t>Sirung</t>
  </si>
  <si>
    <t>No2 Purana Jelem</t>
  </si>
  <si>
    <t>Torajan</t>
  </si>
  <si>
    <t>No2 Torajan</t>
  </si>
  <si>
    <t>Udoytora</t>
  </si>
  <si>
    <t>Jelem</t>
  </si>
  <si>
    <t>Nahar Jelem</t>
  </si>
  <si>
    <t>No2 Purona Jelem (Mini)</t>
  </si>
  <si>
    <t>Leku Jelem Mohila Chuk</t>
  </si>
  <si>
    <t>Leku</t>
  </si>
  <si>
    <t>Simalguri</t>
  </si>
  <si>
    <t>Oyramghat</t>
  </si>
  <si>
    <t>Jampani</t>
  </si>
  <si>
    <t>No3 Oyramghat</t>
  </si>
  <si>
    <t>Bahir Silley</t>
  </si>
  <si>
    <t>No 2 Bahir Silley</t>
  </si>
  <si>
    <t>Kabu Chapori</t>
  </si>
  <si>
    <t>No 2 Kabu Chapori</t>
  </si>
  <si>
    <t>No 1 Siraguri</t>
  </si>
  <si>
    <t>Nahor Silley</t>
  </si>
  <si>
    <t>No. 1 Tari Nepali</t>
  </si>
  <si>
    <t>Sonowal Kathoni</t>
  </si>
  <si>
    <t>Upper mzs</t>
  </si>
  <si>
    <t>1No. MZS</t>
  </si>
  <si>
    <t>MZS Milonpur</t>
  </si>
  <si>
    <t>Siga Mishing</t>
  </si>
  <si>
    <t>No1 Milonpur</t>
  </si>
  <si>
    <t>Namita Paw</t>
  </si>
  <si>
    <t>Jugita Charoh</t>
  </si>
  <si>
    <t>Siga Dagharia</t>
  </si>
  <si>
    <t>Phuleswari Bori</t>
  </si>
  <si>
    <t>Nahar Gejera</t>
  </si>
  <si>
    <t>Laimekuri</t>
  </si>
  <si>
    <t>Swpana Deuri</t>
  </si>
  <si>
    <t>Sachila panging</t>
  </si>
  <si>
    <t>No.1 Sontanpur Mishing</t>
  </si>
  <si>
    <t>Sontopur</t>
  </si>
  <si>
    <t>Purnawati Naroh</t>
  </si>
  <si>
    <t xml:space="preserve">Siga </t>
  </si>
  <si>
    <t>No.1 singapur</t>
  </si>
  <si>
    <t>Rukmini</t>
  </si>
  <si>
    <t xml:space="preserve">No.1 Bhulukaguri </t>
  </si>
  <si>
    <t>Amarpur Kathalguri</t>
  </si>
  <si>
    <t>Sirakhawa</t>
  </si>
  <si>
    <t>No.2 Ladangguri</t>
  </si>
  <si>
    <t>Ladangguri</t>
  </si>
  <si>
    <t>Udoipur  Depichapori</t>
  </si>
  <si>
    <t>Mainapur</t>
  </si>
  <si>
    <t>No.2 Milonpur</t>
  </si>
  <si>
    <t>Kangkan Chapori</t>
  </si>
  <si>
    <t>Jaypur Boro</t>
  </si>
  <si>
    <t>Nahar bandana</t>
  </si>
  <si>
    <t>Nahar Gejera metey</t>
  </si>
  <si>
    <t>Siga Borguli</t>
  </si>
  <si>
    <t>Maidangsri</t>
  </si>
  <si>
    <t>Nahar Detak</t>
  </si>
  <si>
    <t>Allao Doley</t>
  </si>
  <si>
    <t>Rest Camp</t>
  </si>
  <si>
    <t>Tako Giting</t>
  </si>
  <si>
    <t>Bobita Patir</t>
  </si>
  <si>
    <t>Madhabpur</t>
  </si>
  <si>
    <t>Junadin Pegu</t>
  </si>
  <si>
    <t>No 2 Majulipur (Mini)</t>
  </si>
  <si>
    <t>Boikunthapur</t>
  </si>
  <si>
    <t>Geetima Bori</t>
  </si>
  <si>
    <t>Boikunthapur Ward No3 (Mini)</t>
  </si>
  <si>
    <t>Rakut Koke</t>
  </si>
  <si>
    <t>Milonpur</t>
  </si>
  <si>
    <t>2 NoMilonpur</t>
  </si>
  <si>
    <t>Jelina</t>
  </si>
  <si>
    <t>Najunmoni Bori</t>
  </si>
  <si>
    <t>Namoni Milonpur</t>
  </si>
  <si>
    <t>Gunita Doley</t>
  </si>
  <si>
    <t>Majulipur</t>
  </si>
  <si>
    <t>No1 Majulipur</t>
  </si>
  <si>
    <t>Adi Tako</t>
  </si>
  <si>
    <t>Majulipur Kutumgaon</t>
  </si>
  <si>
    <t>Miri Tako</t>
  </si>
  <si>
    <t>Burisuti awc</t>
  </si>
  <si>
    <t>awc</t>
  </si>
  <si>
    <t>Sikari Govt. LPS</t>
  </si>
  <si>
    <t>18130302301</t>
  </si>
  <si>
    <t>09864768351</t>
  </si>
  <si>
    <t>Sikari</t>
  </si>
  <si>
    <t>Sikari Part-3 (Mini)</t>
  </si>
  <si>
    <t>SIKARI PART2</t>
  </si>
  <si>
    <t>SANTIPUR</t>
  </si>
  <si>
    <t xml:space="preserve">MECHAKI GOVT LPS </t>
  </si>
  <si>
    <t xml:space="preserve">NAHAR BIJULI LPS </t>
  </si>
  <si>
    <t>GALI CHAPORI LPS</t>
  </si>
  <si>
    <t>AMGURI KACHARI LPS</t>
  </si>
  <si>
    <t>JONAIMUKH KUTUM LPS</t>
  </si>
  <si>
    <t>JONAIMUKH KUTUM (V) LPS</t>
  </si>
  <si>
    <t>NO-1 JIYADHAL LPS</t>
  </si>
  <si>
    <t>1 No Milanpur</t>
  </si>
  <si>
    <t>Charaibari Kampung</t>
  </si>
  <si>
    <t>Jonai Mukh</t>
  </si>
  <si>
    <t>Milanpur</t>
  </si>
  <si>
    <t>Ujoni Milanpur</t>
  </si>
  <si>
    <t>Tako Gitung</t>
  </si>
  <si>
    <t>Gali Ngabang</t>
  </si>
  <si>
    <t>Namoni Milanpur</t>
  </si>
  <si>
    <t>No 2 Majulipur</t>
  </si>
  <si>
    <t>Gali Mesaki</t>
  </si>
  <si>
    <t>Gali Borbali</t>
  </si>
  <si>
    <t>No2 Borbali</t>
  </si>
  <si>
    <t>Borbali Ward No 2</t>
  </si>
  <si>
    <t>Gali Mili Dolung</t>
  </si>
  <si>
    <t>No1 Sikari</t>
  </si>
  <si>
    <t>Borong Madhyapur</t>
  </si>
  <si>
    <t>KASTURBA GANDHI BALIKA BIDYALAYA</t>
  </si>
  <si>
    <t>18130321903</t>
  </si>
  <si>
    <t>ChtrawatiPegu</t>
  </si>
  <si>
    <t>Sankardeb RSTC</t>
  </si>
  <si>
    <t>Bijoypur MES</t>
  </si>
  <si>
    <t>UPS</t>
  </si>
  <si>
    <t>Bijoypur</t>
  </si>
  <si>
    <t>Sweety Pegu</t>
  </si>
  <si>
    <t>Junu Kuli</t>
  </si>
  <si>
    <t>Ujoni Bijoypur</t>
  </si>
  <si>
    <t>Tari Bijoypur</t>
  </si>
  <si>
    <t>Radang Bijoypur</t>
  </si>
  <si>
    <t>Madhya Bijoypur</t>
  </si>
  <si>
    <t>Bijoypur Anu Dolung</t>
  </si>
  <si>
    <t xml:space="preserve"> </t>
  </si>
  <si>
    <t xml:space="preserve">MADHYA BIJOYPUR LPS </t>
  </si>
  <si>
    <t>18130307102</t>
  </si>
  <si>
    <t>Bhekeli</t>
  </si>
  <si>
    <t xml:space="preserve">BIJOYPUR BHEKELI LPS </t>
  </si>
  <si>
    <t>18130308101</t>
  </si>
  <si>
    <t>Somil</t>
  </si>
  <si>
    <t>Madhya Lakhipur</t>
  </si>
  <si>
    <t>3 No Sirampuria</t>
  </si>
  <si>
    <t>Jimi Doley</t>
  </si>
  <si>
    <t>Sirampuria</t>
  </si>
  <si>
    <t xml:space="preserve">SIRAMPURIA LPS </t>
  </si>
  <si>
    <t>18130308201</t>
  </si>
  <si>
    <t>KARPUM PULI HIGH SCHOOL</t>
  </si>
  <si>
    <t>18130308204</t>
  </si>
  <si>
    <t>No 1 Srirampuria</t>
  </si>
  <si>
    <t>Memberchuk</t>
  </si>
  <si>
    <t>Srirampuria Padmachuk</t>
  </si>
  <si>
    <t>Sekai Arimora</t>
  </si>
  <si>
    <t>Amritpur</t>
  </si>
  <si>
    <t>Medela Sonowal</t>
  </si>
  <si>
    <t xml:space="preserve">AMRITPUR LPS </t>
  </si>
  <si>
    <t>18130308301</t>
  </si>
  <si>
    <t>Maiswawati Pait</t>
  </si>
  <si>
    <t>No 2 Arimora</t>
  </si>
  <si>
    <t>No 2 Abhaypur Kochari</t>
  </si>
  <si>
    <t>No 2 Amritpur</t>
  </si>
  <si>
    <t xml:space="preserve">ARIMORA LPS </t>
  </si>
  <si>
    <t>18130307401</t>
  </si>
  <si>
    <t>Namoni Bijoypur</t>
  </si>
  <si>
    <t>Madhya Namoni Tused</t>
  </si>
  <si>
    <t>Namoni Mamor</t>
  </si>
  <si>
    <t>MAMARCHUK LPS</t>
  </si>
  <si>
    <t>18130308002</t>
  </si>
  <si>
    <t>Mitey Borcamp</t>
  </si>
  <si>
    <t>Ajrabari</t>
  </si>
  <si>
    <t>MITE BORCAMP LPS</t>
  </si>
  <si>
    <t>18130332401</t>
  </si>
  <si>
    <t>Nahar Gezera</t>
  </si>
  <si>
    <t>NAHAR GEZERA LPS</t>
  </si>
  <si>
    <t>18130323401</t>
  </si>
  <si>
    <t>RUKMINI KAYUM LPS</t>
  </si>
  <si>
    <t>18130323101</t>
  </si>
  <si>
    <t>Bijoypur Deori</t>
  </si>
  <si>
    <t>Rankop Deori</t>
  </si>
  <si>
    <t xml:space="preserve">TARI BIJOYPUR GOVT LPS </t>
  </si>
  <si>
    <t>18130332601</t>
  </si>
  <si>
    <t>Chtrawati Taye</t>
  </si>
  <si>
    <t>Kardongchuk</t>
  </si>
  <si>
    <t>2 No Kardongchuk</t>
  </si>
  <si>
    <t>NO-2 KARDONGCHUK LPS</t>
  </si>
  <si>
    <t>18130332801</t>
  </si>
  <si>
    <t>Bali Deori</t>
  </si>
  <si>
    <t>Boro Deori</t>
  </si>
  <si>
    <t>UTTAR KARDONGCHUK LPS</t>
  </si>
  <si>
    <t>18130332901</t>
  </si>
  <si>
    <t xml:space="preserve">MEDELA LPS </t>
  </si>
  <si>
    <t>18130308401</t>
  </si>
  <si>
    <t xml:space="preserve">ARIMARA CHAKAI A. KULI LPS </t>
  </si>
  <si>
    <t>18130308501</t>
  </si>
  <si>
    <t>PRAG JYOTI TRIBAL (V) MES</t>
  </si>
  <si>
    <t>18130308502</t>
  </si>
  <si>
    <t xml:space="preserve">NO-2 CHIRAMPURIA LPS </t>
  </si>
  <si>
    <t>18130307801</t>
  </si>
  <si>
    <t>KARPUMPULI MES</t>
  </si>
  <si>
    <t>18130307803</t>
  </si>
  <si>
    <t>AMGURI LPS</t>
  </si>
  <si>
    <t>18130307804</t>
  </si>
  <si>
    <t>NO-5 UJANI BIJOYPUR LPS</t>
  </si>
  <si>
    <t>18130307903</t>
  </si>
  <si>
    <t>1 No. Sumaimari</t>
  </si>
  <si>
    <t>Rayang Mishing</t>
  </si>
  <si>
    <t>Debola Peg</t>
  </si>
  <si>
    <t>Umeswari Pegu</t>
  </si>
  <si>
    <t>Nahar Sumaimari</t>
  </si>
  <si>
    <t>Naharjun</t>
  </si>
  <si>
    <t>Abu Ruyi</t>
  </si>
  <si>
    <t>Jonkareng Loliti Morang</t>
  </si>
  <si>
    <t>Junkareng</t>
  </si>
  <si>
    <t>Migang</t>
  </si>
  <si>
    <t>Rayang Kuli</t>
  </si>
  <si>
    <t>Domoyanti Doley</t>
  </si>
  <si>
    <t>Junmoni Bori</t>
  </si>
  <si>
    <t>Rest Camp Tiniali</t>
  </si>
  <si>
    <t>Moujapur</t>
  </si>
  <si>
    <t>Udoipur Boro</t>
  </si>
  <si>
    <t>Jonbor</t>
  </si>
  <si>
    <t>Borjon</t>
  </si>
  <si>
    <t>NO-2 RAJAKHANA HENSUWA (V) LPS</t>
  </si>
  <si>
    <t>18130339403</t>
  </si>
  <si>
    <t>Rasna Narah</t>
  </si>
  <si>
    <t>Rotonpur Boro</t>
  </si>
  <si>
    <t>Dharampur</t>
  </si>
  <si>
    <t>Sonapur Boro</t>
  </si>
  <si>
    <t>Dipti Lahari</t>
  </si>
  <si>
    <t>No1 Rajakhana</t>
  </si>
  <si>
    <t>Iswar Pathar</t>
  </si>
  <si>
    <t>Rajakhana Bodo</t>
  </si>
  <si>
    <t>NO-1 RAJAKHANA SUNITPUR LPS</t>
  </si>
  <si>
    <t>18130320803</t>
  </si>
  <si>
    <t>No 3 Rayeng</t>
  </si>
  <si>
    <t>Silikhaguri</t>
  </si>
  <si>
    <t>Monalisa Doley</t>
  </si>
  <si>
    <t>No 1 Rayeng</t>
  </si>
  <si>
    <t>No1 Rayeng (Mini)</t>
  </si>
  <si>
    <t>3 No Rayeng Balijan</t>
  </si>
  <si>
    <t>Balijan Krishnapur</t>
  </si>
  <si>
    <t>Rayang Shantipur</t>
  </si>
  <si>
    <t>Douruwabosti</t>
  </si>
  <si>
    <t>3 NO SUKAN NALA LPS</t>
  </si>
  <si>
    <t>18130310002</t>
  </si>
  <si>
    <t>Chenimai Pegu</t>
  </si>
  <si>
    <t>NAHAR DETAK LPS</t>
  </si>
  <si>
    <t>18130339604</t>
  </si>
  <si>
    <t>13/10/18</t>
  </si>
  <si>
    <t>15/10/18</t>
  </si>
  <si>
    <t>22/10/18</t>
  </si>
  <si>
    <t>23/10/18</t>
  </si>
  <si>
    <t>24/10/18</t>
  </si>
  <si>
    <t>25/10/18</t>
  </si>
  <si>
    <t>26/10/18</t>
  </si>
  <si>
    <t>27/10/18</t>
  </si>
  <si>
    <t>29/10/18</t>
  </si>
  <si>
    <t>30/10/18</t>
  </si>
  <si>
    <t>TUESDAY</t>
  </si>
  <si>
    <t>31/10/18</t>
  </si>
  <si>
    <t>PUA PULI LPS</t>
  </si>
  <si>
    <t>G. S. BODO MES</t>
  </si>
  <si>
    <t>MADHUPUR LPS</t>
  </si>
  <si>
    <t>4NO. MADHUPUR LPS</t>
  </si>
  <si>
    <t>MADUPUR APPUN MES</t>
  </si>
  <si>
    <t>K.K. PATIR HS</t>
  </si>
  <si>
    <t>3NO AWC</t>
  </si>
  <si>
    <t>KARICHUK AWC</t>
  </si>
  <si>
    <t>SWARANGSA BODO LPS</t>
  </si>
  <si>
    <t>RUPJYOTI LPS</t>
  </si>
  <si>
    <t>ALARY GIRLS MES</t>
  </si>
  <si>
    <t>ALARY GIRLS HS</t>
  </si>
  <si>
    <t>S B BODO HIGH SCHOOL</t>
  </si>
  <si>
    <t>27&amp;29/10/18</t>
  </si>
  <si>
    <t>30&amp;31/10/18</t>
  </si>
  <si>
    <t>13/11/18</t>
  </si>
  <si>
    <t>14/11/18</t>
  </si>
  <si>
    <t>15/11/18</t>
  </si>
  <si>
    <t>16/11/18</t>
  </si>
  <si>
    <t>17/11/18</t>
  </si>
  <si>
    <t>19/11/18</t>
  </si>
  <si>
    <t>20/11/18</t>
  </si>
  <si>
    <t>21/11/18</t>
  </si>
  <si>
    <t>22/11/18</t>
  </si>
  <si>
    <t>23/11/18</t>
  </si>
  <si>
    <t>24/11/18</t>
  </si>
  <si>
    <t>26&amp;27/11/18</t>
  </si>
  <si>
    <t>Dekapam DS</t>
  </si>
  <si>
    <t>28&amp;29/11/18</t>
  </si>
  <si>
    <t>MAJGAON BODO LPS</t>
  </si>
  <si>
    <t>PANITOLA MAJGAON LPS</t>
  </si>
  <si>
    <t>UTJALPUR LPS</t>
  </si>
  <si>
    <t>MILON BALI LPS</t>
  </si>
  <si>
    <t>MAJOR CHAPORI</t>
  </si>
  <si>
    <t xml:space="preserve">2no BORATI </t>
  </si>
  <si>
    <t>3NO BORATI</t>
  </si>
  <si>
    <t xml:space="preserve">BORATI MILONGAON </t>
  </si>
  <si>
    <t>26/11/18</t>
  </si>
  <si>
    <t>27/11/18</t>
  </si>
  <si>
    <t>BORATI BALIPARA</t>
  </si>
  <si>
    <t>28/11/18</t>
  </si>
  <si>
    <t xml:space="preserve">MIKIR </t>
  </si>
  <si>
    <t>MIKIR BOSTI</t>
  </si>
  <si>
    <t>TELEM BAZAR</t>
  </si>
  <si>
    <t>29/11/18</t>
  </si>
  <si>
    <t>30/11/18</t>
  </si>
  <si>
    <t>Dec'2018</t>
  </si>
  <si>
    <t>13/12/18</t>
  </si>
  <si>
    <t>14/12/18</t>
  </si>
  <si>
    <t>15/12/18</t>
  </si>
  <si>
    <t>17/12/19</t>
  </si>
  <si>
    <t>18/12/18</t>
  </si>
  <si>
    <t>19/12/18</t>
  </si>
  <si>
    <t>20/12/18</t>
  </si>
  <si>
    <t>21/12/18</t>
  </si>
  <si>
    <t>22/12/18</t>
  </si>
  <si>
    <t>24/12/18</t>
  </si>
  <si>
    <t>26/12/18</t>
  </si>
  <si>
    <t>27/12/18</t>
  </si>
  <si>
    <t>28/12/18</t>
  </si>
  <si>
    <t>29/12/18</t>
  </si>
  <si>
    <t>TARI MAJ GAON LPS</t>
  </si>
  <si>
    <t xml:space="preserve">NALANI PAM LPS </t>
  </si>
  <si>
    <t>LUHIJAN LPS</t>
  </si>
  <si>
    <t>NO-2 BAHIRJONAI LPS</t>
  </si>
  <si>
    <t xml:space="preserve">RUHITPUR DEORI LPS </t>
  </si>
  <si>
    <t xml:space="preserve">RATANPUR GOVT LPS </t>
  </si>
  <si>
    <t xml:space="preserve">RATANPUR PADI LPS </t>
  </si>
  <si>
    <t>BERA CHAPORI LPS</t>
  </si>
  <si>
    <t>TARI BOSTI LPS</t>
  </si>
  <si>
    <t xml:space="preserve">KER KER LPS </t>
  </si>
  <si>
    <t>16/1/19</t>
  </si>
  <si>
    <t>LALI BITLAM TRIBAL MES</t>
  </si>
  <si>
    <t xml:space="preserve">HORIPUR DEORI LPS </t>
  </si>
  <si>
    <t xml:space="preserve">AKLAND LPS </t>
  </si>
  <si>
    <t>17/1/19</t>
  </si>
  <si>
    <t xml:space="preserve">GINE MOHMORA LPS </t>
  </si>
  <si>
    <t>18/1/19</t>
  </si>
  <si>
    <t>BALIJAN LPS</t>
  </si>
  <si>
    <t xml:space="preserve">MAHMORA GOVT LPS </t>
  </si>
  <si>
    <t>19/1/19</t>
  </si>
  <si>
    <t>NO-2 MOHMORA LPS</t>
  </si>
  <si>
    <t>SEDI MELO MES</t>
  </si>
  <si>
    <t>21/1/19</t>
  </si>
  <si>
    <t>NO-2 BERA MAJ GAON LPS</t>
  </si>
  <si>
    <t>JWNG CHAR MILON LPS</t>
  </si>
  <si>
    <t>22/1/119</t>
  </si>
  <si>
    <t>SARANIA MAJ GAON LPS</t>
  </si>
  <si>
    <t>BERA MAJ GAON LPS</t>
  </si>
  <si>
    <t>23/1/119</t>
  </si>
  <si>
    <t>SONOWAL KATHANI JANAJATI LPS</t>
  </si>
  <si>
    <t>24/1/19</t>
  </si>
  <si>
    <t>MUKALI PATHAR LPS</t>
  </si>
  <si>
    <t>25/1/19</t>
  </si>
  <si>
    <t>28/1/19</t>
  </si>
  <si>
    <t>BERA MILAN MES</t>
  </si>
  <si>
    <t>29/1/19</t>
  </si>
  <si>
    <t>SIGA BORGHULI LPS</t>
  </si>
  <si>
    <t>J.N. CHILLE TRIBAL MES</t>
  </si>
  <si>
    <t xml:space="preserve">JELEM LPS </t>
  </si>
  <si>
    <t>LAMAJAN NILAKHIYA HEWJIA LPS</t>
  </si>
  <si>
    <t xml:space="preserve">OYRAMGHAT LPS </t>
  </si>
  <si>
    <t>OIRAMGHAT (V) MES</t>
  </si>
  <si>
    <t xml:space="preserve">ABOR LEKU LPS </t>
  </si>
  <si>
    <t>KEDI CHUBURI LPS</t>
  </si>
  <si>
    <t xml:space="preserve">PURONA JELEM LPS </t>
  </si>
  <si>
    <t xml:space="preserve">NO-2 PURANA JELEM LPS </t>
  </si>
  <si>
    <t>23&amp;24/1/19</t>
  </si>
  <si>
    <t xml:space="preserve">KEMI JELEM MES </t>
  </si>
  <si>
    <t>SIRUNG LPS</t>
  </si>
  <si>
    <t xml:space="preserve">NEPALI BASTI LPS </t>
  </si>
  <si>
    <t>SANKAR DEV (V) MES</t>
  </si>
  <si>
    <t xml:space="preserve">TARAJAN LPS </t>
  </si>
  <si>
    <t>30/1/19</t>
  </si>
  <si>
    <t xml:space="preserve">KEMI GOVT. LPS </t>
  </si>
  <si>
    <t>NO-2 KEMI LPS</t>
  </si>
  <si>
    <t>JOYMAGURI LPS</t>
  </si>
  <si>
    <t>JOYMAGURI GIRLS MES</t>
  </si>
  <si>
    <t>JOYMAGURI MILON LPS</t>
  </si>
  <si>
    <t>NO-3 M. SELEK PART-II  LPS</t>
  </si>
  <si>
    <t>NO-3 M. SELEK TRIBENI (V) LPS</t>
  </si>
  <si>
    <t>BALABARI LPS</t>
  </si>
  <si>
    <t xml:space="preserve">JONAI TOWN HINDI MES </t>
  </si>
  <si>
    <t xml:space="preserve">LOKA PRIYA GUPINATH B. LPS </t>
  </si>
  <si>
    <t>SEVASHRAM HINDI VIDYAPEETH LPS</t>
  </si>
  <si>
    <t>JONAI TOWN LPS</t>
  </si>
  <si>
    <t>JONAI H.S. SCHOOL</t>
  </si>
  <si>
    <t>8&amp;9/2/19</t>
  </si>
  <si>
    <t xml:space="preserve">MURKONG SELEK GIRLS MES </t>
  </si>
  <si>
    <t>11&amp;12/2/19</t>
  </si>
  <si>
    <t>RAYANG TRIBAL MES</t>
  </si>
  <si>
    <t>13/2/19</t>
  </si>
  <si>
    <t xml:space="preserve">RAYANG KULI LPS </t>
  </si>
  <si>
    <t>RAYANG CHANDRAPUR (V) LPS</t>
  </si>
  <si>
    <t>14/2/19</t>
  </si>
  <si>
    <t>LOLAT LPS</t>
  </si>
  <si>
    <t>MURKONG SELEK TOWN HIGH SCHOOL</t>
  </si>
  <si>
    <t>15/2/19</t>
  </si>
  <si>
    <t xml:space="preserve">TORSING MILI LPS </t>
  </si>
  <si>
    <t>NO-2 M.SELEK RLY. COLONI LPS</t>
  </si>
  <si>
    <t>17/2/19</t>
  </si>
  <si>
    <t>NO-2 M.SELEK FARM BOSTI LPS</t>
  </si>
  <si>
    <t>18/2/19</t>
  </si>
  <si>
    <t xml:space="preserve">KALAGURU BISHNU RAVA LPS </t>
  </si>
  <si>
    <t xml:space="preserve">HATIJAN BODO LPS </t>
  </si>
  <si>
    <t>19/2/19</t>
  </si>
  <si>
    <t>RAYANG RATKEY LPS</t>
  </si>
  <si>
    <t>JONAI TOWN MES</t>
  </si>
  <si>
    <t>RATKEY MES</t>
  </si>
  <si>
    <t>20/2/19</t>
  </si>
  <si>
    <t>SURYODAY MES</t>
  </si>
  <si>
    <t>UPENDRA NATH BRAHMA MEMORIAL BODO HS</t>
  </si>
  <si>
    <t>21/2/19</t>
  </si>
  <si>
    <t xml:space="preserve">BAHIR JONAI LPS </t>
  </si>
  <si>
    <t>BOGINADI GEZERA LPS</t>
  </si>
  <si>
    <t>LH</t>
  </si>
  <si>
    <t>22/2/19</t>
  </si>
  <si>
    <t>PRAGATI  HS</t>
  </si>
  <si>
    <t xml:space="preserve">RUKMANI ALI MES </t>
  </si>
  <si>
    <t>24&amp;25/2/19</t>
  </si>
  <si>
    <t>NO-3 LUHIJAN MAJGAON LPS</t>
  </si>
  <si>
    <t>27/2/19</t>
  </si>
  <si>
    <t>TARI KACHARI BODO LPS</t>
  </si>
  <si>
    <t xml:space="preserve">AKLAND BOLAI LPS </t>
  </si>
  <si>
    <t>SWAHID KANAKLATA GIRLS MES</t>
  </si>
  <si>
    <t>28/2/19</t>
  </si>
  <si>
    <t xml:space="preserve">2NO MILANPUR LPS </t>
  </si>
  <si>
    <t>GAMCHUK LPS</t>
  </si>
  <si>
    <t>NO-2 MILANPUR DEPI BITLAM MES</t>
  </si>
  <si>
    <t>MAINAOPUR BODO LPS</t>
  </si>
  <si>
    <t>MIGANG LPS</t>
  </si>
  <si>
    <t>NO.2 BHALUKAGURI(V)  LPS</t>
  </si>
  <si>
    <t>KULAJAN BORDER MES</t>
  </si>
  <si>
    <t xml:space="preserve">SIGA BODOTI LPS </t>
  </si>
  <si>
    <t xml:space="preserve">NAHAR BANDANA LPS </t>
  </si>
  <si>
    <t>UDOIPUR DEPI CHAPORI LPS</t>
  </si>
  <si>
    <t>NAHAR BANDANA (V) MES</t>
  </si>
  <si>
    <t>PADMACHUK SIRAMPURIA LPS</t>
  </si>
  <si>
    <t>NAHAR BANDANA HS</t>
  </si>
  <si>
    <t xml:space="preserve">JOYPUR BODO LPS </t>
  </si>
  <si>
    <t xml:space="preserve">JUNEKARENG SIGA LPS </t>
  </si>
  <si>
    <t>AMARPUR LPS</t>
  </si>
  <si>
    <t>AMARPUR JANAJATI MES</t>
  </si>
  <si>
    <t>SIGA SANTAPUR JANAJATI MES</t>
  </si>
  <si>
    <t>SIGA MISHING LPS</t>
  </si>
  <si>
    <t>SIGA MAJGAON LPS</t>
  </si>
  <si>
    <t>SIGA GIRLS MES</t>
  </si>
  <si>
    <t>NO-2 KATHALGURI LPS</t>
  </si>
  <si>
    <t>NO-1 SINGAPUR S.BORTY LPS</t>
  </si>
  <si>
    <t>SANTIPUR LPS</t>
  </si>
  <si>
    <t>SINGAPUR (V) LPS</t>
  </si>
  <si>
    <t>NO-1 SANTAPUR JANAJATI (V) LP</t>
  </si>
  <si>
    <t>KATHALGURI MISHING LPS</t>
  </si>
  <si>
    <t>UDOIPUR KANGKAN CHAPORI LPS</t>
  </si>
  <si>
    <t>SHANTAPUR LPS</t>
  </si>
  <si>
    <t>NO-2 NAHOR BORGULI LPS</t>
  </si>
  <si>
    <t>NO-1 LADANG GURI BODO LPS</t>
  </si>
  <si>
    <t>NO-2 LADANG GURI D.BODO MES</t>
  </si>
  <si>
    <t>NO-2 LADANG GURI BODO LPS</t>
  </si>
  <si>
    <t>13/3/19</t>
  </si>
  <si>
    <t>14/3/19</t>
  </si>
  <si>
    <t>15/3/19</t>
  </si>
  <si>
    <t>16/3/19</t>
  </si>
  <si>
    <t>18/3/19</t>
  </si>
  <si>
    <t>19/3/18</t>
  </si>
  <si>
    <t>20/3/19</t>
  </si>
  <si>
    <t>22/3/19</t>
  </si>
  <si>
    <t>23/3/19</t>
  </si>
  <si>
    <t>25/3/19</t>
  </si>
  <si>
    <t>26/3/19</t>
  </si>
  <si>
    <t>27/3/19</t>
  </si>
  <si>
    <t>28/3/19</t>
  </si>
  <si>
    <t>29/3/19</t>
  </si>
  <si>
    <t>NO-3 NEPALI BOSTI LPS</t>
  </si>
  <si>
    <t xml:space="preserve">JONAI BAZAR GOVT LPS </t>
  </si>
  <si>
    <t>NO-1 MURKOG SELEK LPS</t>
  </si>
  <si>
    <t>MIGOM DOLONG LPS</t>
  </si>
  <si>
    <t>MURKONG SELEK COLLEGIATE HS</t>
  </si>
  <si>
    <t>NAHAR JELAM LPS</t>
  </si>
  <si>
    <t>NO-1 ORIAMGHAT LPS</t>
  </si>
  <si>
    <t xml:space="preserve">KABUCHAPORI LPS </t>
  </si>
  <si>
    <t xml:space="preserve">SIGA </t>
  </si>
  <si>
    <t>NO-3 KABU CHAPORI LPS</t>
  </si>
  <si>
    <t xml:space="preserve">BERA CHAPARI NOWGAON LPS </t>
  </si>
  <si>
    <t>TARI NEPALI BASTI LPS</t>
  </si>
  <si>
    <t xml:space="preserve">BAHIR CHILAI GOVT LPS </t>
  </si>
  <si>
    <t xml:space="preserve">RAVA KATHONI MALBHUG LPS </t>
  </si>
  <si>
    <t>SILEY MES</t>
  </si>
  <si>
    <t>NAHAR SILLEY LPS</t>
  </si>
  <si>
    <t>KABU B.MILON SONAPUR (V) LPS</t>
  </si>
  <si>
    <t>SWAHID INDIRA GANDHI MES</t>
  </si>
  <si>
    <t>KABUCHAPORI LALUNG (V) LPS</t>
  </si>
  <si>
    <t>KABU CHAPORI R.HINDI (V) LPS</t>
  </si>
  <si>
    <t>NO-2 RIGBI LPS</t>
  </si>
  <si>
    <t>RIGBI SILLEY GOVT LPS</t>
  </si>
  <si>
    <t>RIGBI MES</t>
  </si>
  <si>
    <t xml:space="preserve">RAMDHAN DIKHARY </t>
  </si>
  <si>
    <t>30/3/19</t>
  </si>
  <si>
    <t>KOBU SIVAGURI LPS</t>
  </si>
  <si>
    <r>
      <rPr>
        <b/>
        <sz val="11"/>
        <color theme="1"/>
        <rFont val="Arial Narrow"/>
        <family val="2"/>
      </rPr>
      <t>MICRO PLAN FORMAT
NATIONAL HEALTH MISSION-Rashtriya Bal Swasthya Karyakram (RBSK)</t>
    </r>
    <r>
      <rPr>
        <b/>
        <sz val="10"/>
        <color theme="1"/>
        <rFont val="Arial Narrow"/>
        <family val="2"/>
      </rPr>
      <t xml:space="preserve">
ACTION  PLAN OF YEAR - 2018-19</t>
    </r>
  </si>
  <si>
    <r>
      <rPr>
        <b/>
        <sz val="11"/>
        <color theme="1"/>
        <rFont val="Arial Narrow"/>
        <family val="2"/>
      </rPr>
      <t>MICRO PLAN FORMAT</t>
    </r>
    <r>
      <rPr>
        <b/>
        <sz val="10"/>
        <color theme="1"/>
        <rFont val="Arial Narrow"/>
        <family val="2"/>
      </rPr>
      <t xml:space="preserve">
NATIONAL HEALTH MISSION-Rashtriya Bal Swasthya Karyakram (RBSK)
ACTION  PLAN OF YEAR - 2018-19</t>
    </r>
  </si>
  <si>
    <r>
      <rPr>
        <b/>
        <sz val="11"/>
        <color theme="1"/>
        <rFont val="Arial Narrow"/>
        <family val="2"/>
      </rPr>
      <t>MICRO PLAN FORMAT</t>
    </r>
    <r>
      <rPr>
        <b/>
        <sz val="10"/>
        <color theme="1"/>
        <rFont val="Arial Narrow"/>
        <family val="2"/>
      </rPr>
      <t xml:space="preserve">
NATIONAL HEALTH MISSION-Rashtriya Bal Swasthya Karyakram (RBSK)
ACTION  PLAN OF YEAR -2018-19</t>
    </r>
  </si>
</sst>
</file>

<file path=xl/styles.xml><?xml version="1.0" encoding="utf-8"?>
<styleSheet xmlns="http://schemas.openxmlformats.org/spreadsheetml/2006/main">
  <numFmts count="1">
    <numFmt numFmtId="164" formatCode="[$-409]d/mmm/yy;@"/>
  </numFmts>
  <fonts count="29">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sz val="11"/>
      <color rgb="FFC00000"/>
      <name val="Cambria"/>
      <family val="1"/>
      <scheme val="major"/>
    </font>
    <font>
      <b/>
      <u/>
      <sz val="12"/>
      <color theme="1"/>
      <name val="Arial Narrow"/>
      <family val="2"/>
    </font>
    <font>
      <u/>
      <sz val="11"/>
      <color theme="10"/>
      <name val="Calibri"/>
      <family val="2"/>
    </font>
    <font>
      <sz val="12"/>
      <color theme="1"/>
      <name val="Calibri"/>
      <family val="2"/>
      <scheme val="minor"/>
    </font>
    <font>
      <sz val="9"/>
      <name val="Arial Narrow"/>
      <family val="2"/>
    </font>
    <font>
      <sz val="10"/>
      <name val="Arial Narrow"/>
      <family val="2"/>
    </font>
    <font>
      <sz val="10"/>
      <color theme="1"/>
      <name val="Arial Narrow"/>
      <family val="2"/>
    </font>
    <font>
      <b/>
      <sz val="9"/>
      <color theme="1"/>
      <name val="Arial Narrow"/>
      <family val="2"/>
    </font>
    <font>
      <sz val="10"/>
      <color theme="1"/>
      <name val="Calibri"/>
      <family val="2"/>
      <scheme val="minor"/>
    </font>
    <font>
      <sz val="10"/>
      <color indexed="8"/>
      <name val="Arial"/>
      <family val="2"/>
    </font>
    <font>
      <sz val="9"/>
      <color indexed="8"/>
      <name val="Arial Narrow"/>
      <family val="2"/>
    </font>
    <font>
      <sz val="8"/>
      <color theme="1"/>
      <name val="Calibri"/>
      <family val="2"/>
      <scheme val="minor"/>
    </font>
    <font>
      <sz val="8"/>
      <name val="Arial Narrow"/>
      <family val="2"/>
    </font>
  </fonts>
  <fills count="12">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s>
  <cellStyleXfs count="3">
    <xf numFmtId="0" fontId="0" fillId="0" borderId="0"/>
    <xf numFmtId="0" fontId="18" fillId="0" borderId="0" applyNumberFormat="0" applyFill="0" applyBorder="0" applyAlignment="0" applyProtection="0">
      <alignment vertical="top"/>
      <protection locked="0"/>
    </xf>
    <xf numFmtId="0" fontId="25" fillId="0" borderId="0"/>
  </cellStyleXfs>
  <cellXfs count="259">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1" fontId="16" fillId="0" borderId="1" xfId="0" applyNumberFormat="1" applyFont="1" applyBorder="1" applyAlignment="1" applyProtection="1">
      <alignment horizontal="center"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17" fontId="1" fillId="0" borderId="6" xfId="0" applyNumberFormat="1"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18" fillId="0" borderId="1" xfId="1" applyFill="1" applyBorder="1" applyAlignment="1" applyProtection="1">
      <alignment vertical="center"/>
      <protection locked="0"/>
    </xf>
    <xf numFmtId="0" fontId="3" fillId="0" borderId="1" xfId="0" applyFont="1" applyBorder="1" applyAlignment="1" applyProtection="1">
      <alignment horizontal="left" vertical="center"/>
      <protection locked="0"/>
    </xf>
    <xf numFmtId="0" fontId="3" fillId="0" borderId="1" xfId="0" applyFont="1" applyFill="1" applyBorder="1" applyAlignment="1" applyProtection="1">
      <alignment horizontal="center" vertical="center" wrapText="1"/>
      <protection locked="0"/>
    </xf>
    <xf numFmtId="0" fontId="0" fillId="0" borderId="1" xfId="0" applyBorder="1" applyProtection="1">
      <protection locked="0"/>
    </xf>
    <xf numFmtId="14" fontId="0" fillId="0" borderId="1" xfId="0" applyNumberFormat="1" applyBorder="1" applyAlignment="1" applyProtection="1">
      <alignment vertical="center"/>
      <protection locked="0"/>
    </xf>
    <xf numFmtId="14" fontId="0" fillId="0" borderId="1" xfId="0" applyNumberFormat="1" applyBorder="1" applyAlignment="1" applyProtection="1">
      <alignment horizontal="right" vertical="center"/>
      <protection locked="0"/>
    </xf>
    <xf numFmtId="0" fontId="0" fillId="0" borderId="1" xfId="0" applyFill="1" applyBorder="1" applyProtection="1">
      <protection locked="0"/>
    </xf>
    <xf numFmtId="0" fontId="0" fillId="0" borderId="1" xfId="0" applyBorder="1" applyAlignment="1" applyProtection="1">
      <alignment horizontal="center"/>
      <protection locked="0"/>
    </xf>
    <xf numFmtId="0" fontId="0" fillId="0" borderId="1" xfId="0" applyBorder="1" applyAlignment="1" applyProtection="1">
      <alignment horizontal="right"/>
      <protection locked="0"/>
    </xf>
    <xf numFmtId="14" fontId="0" fillId="0" borderId="1" xfId="0" applyNumberFormat="1" applyBorder="1" applyProtection="1">
      <protection locked="0"/>
    </xf>
    <xf numFmtId="14" fontId="3" fillId="0" borderId="1" xfId="0" applyNumberFormat="1" applyFont="1" applyBorder="1" applyAlignment="1" applyProtection="1">
      <alignment horizontal="left" vertical="center" wrapText="1"/>
      <protection locked="0"/>
    </xf>
    <xf numFmtId="0" fontId="3" fillId="0" borderId="0" xfId="0" applyFont="1" applyProtection="1">
      <protection locked="0"/>
    </xf>
    <xf numFmtId="0" fontId="3" fillId="0" borderId="1" xfId="0" applyFont="1" applyBorder="1" applyAlignment="1" applyProtection="1">
      <alignment vertical="center" wrapText="1"/>
      <protection locked="0"/>
    </xf>
    <xf numFmtId="0" fontId="3" fillId="0" borderId="1" xfId="0" applyFont="1" applyBorder="1" applyAlignment="1" applyProtection="1">
      <alignment horizontal="center" vertical="center" wrapText="1"/>
      <protection locked="0"/>
    </xf>
    <xf numFmtId="0" fontId="19" fillId="10" borderId="1" xfId="0" applyFont="1" applyFill="1" applyBorder="1" applyAlignment="1" applyProtection="1">
      <alignment horizontal="left" vertical="center"/>
      <protection locked="0"/>
    </xf>
    <xf numFmtId="0" fontId="0" fillId="10" borderId="1" xfId="0" applyFont="1" applyFill="1" applyBorder="1" applyAlignment="1" applyProtection="1">
      <alignment vertical="center"/>
      <protection locked="0"/>
    </xf>
    <xf numFmtId="0" fontId="3" fillId="0" borderId="1" xfId="0" applyFont="1" applyFill="1" applyBorder="1" applyAlignment="1" applyProtection="1">
      <protection locked="0"/>
    </xf>
    <xf numFmtId="0" fontId="3" fillId="0" borderId="0" xfId="0" applyFont="1" applyAlignment="1" applyProtection="1">
      <alignment horizontal="left"/>
      <protection locked="0"/>
    </xf>
    <xf numFmtId="0" fontId="3" fillId="0" borderId="1" xfId="0" applyFont="1" applyBorder="1" applyProtection="1">
      <protection locked="0"/>
    </xf>
    <xf numFmtId="0" fontId="3" fillId="0" borderId="0" xfId="0" applyFont="1" applyAlignment="1" applyProtection="1">
      <alignment horizontal="center"/>
      <protection locked="0"/>
    </xf>
    <xf numFmtId="0" fontId="10" fillId="0" borderId="1" xfId="0" applyFont="1" applyFill="1" applyBorder="1" applyAlignment="1" applyProtection="1">
      <alignment horizontal="center" vertical="center"/>
      <protection locked="0"/>
    </xf>
    <xf numFmtId="0" fontId="20" fillId="0" borderId="1" xfId="0" applyFont="1" applyFill="1" applyBorder="1" applyAlignment="1" applyProtection="1">
      <alignment vertical="center"/>
      <protection locked="0"/>
    </xf>
    <xf numFmtId="0" fontId="10" fillId="0" borderId="1" xfId="0" applyFont="1" applyBorder="1" applyAlignment="1" applyProtection="1">
      <alignment horizontal="left" vertical="center" wrapText="1"/>
      <protection locked="0"/>
    </xf>
    <xf numFmtId="0" fontId="10" fillId="0" borderId="1" xfId="0" applyFont="1" applyFill="1" applyBorder="1" applyAlignment="1" applyProtection="1">
      <alignment horizontal="center" vertical="center" wrapText="1"/>
      <protection locked="0"/>
    </xf>
    <xf numFmtId="0" fontId="10" fillId="0" borderId="1" xfId="0" applyFont="1" applyBorder="1" applyAlignment="1" applyProtection="1">
      <alignment vertical="center" wrapText="1"/>
      <protection locked="0"/>
    </xf>
    <xf numFmtId="0" fontId="10" fillId="0" borderId="1" xfId="0" applyFont="1" applyFill="1" applyBorder="1" applyAlignment="1" applyProtection="1">
      <alignment vertical="center"/>
      <protection locked="0"/>
    </xf>
    <xf numFmtId="0" fontId="10" fillId="0" borderId="1" xfId="0" applyFont="1" applyBorder="1" applyAlignment="1" applyProtection="1">
      <alignment horizontal="center" vertical="center" wrapText="1"/>
      <protection locked="0"/>
    </xf>
    <xf numFmtId="164" fontId="10" fillId="0" borderId="1" xfId="0" applyNumberFormat="1" applyFont="1" applyBorder="1" applyAlignment="1" applyProtection="1">
      <alignment horizontal="center" vertical="center" wrapText="1"/>
      <protection locked="0"/>
    </xf>
    <xf numFmtId="0" fontId="10" fillId="0" borderId="1" xfId="0" applyFont="1" applyFill="1" applyBorder="1" applyAlignment="1" applyProtection="1">
      <alignment vertical="center" wrapText="1"/>
      <protection locked="0"/>
    </xf>
    <xf numFmtId="14" fontId="0" fillId="0" borderId="1" xfId="0" applyNumberFormat="1" applyBorder="1" applyAlignment="1" applyProtection="1">
      <alignment horizontal="left"/>
      <protection locked="0"/>
    </xf>
    <xf numFmtId="1" fontId="10" fillId="0" borderId="1" xfId="0" applyNumberFormat="1" applyFont="1" applyBorder="1" applyAlignment="1" applyProtection="1">
      <alignment vertical="center" wrapText="1"/>
      <protection locked="0"/>
    </xf>
    <xf numFmtId="0" fontId="10" fillId="0" borderId="1" xfId="0" applyFont="1" applyBorder="1" applyAlignment="1" applyProtection="1">
      <alignment vertical="center"/>
      <protection locked="0"/>
    </xf>
    <xf numFmtId="0" fontId="10" fillId="0" borderId="1" xfId="0" applyFont="1" applyBorder="1" applyAlignment="1" applyProtection="1">
      <alignment horizontal="center" vertical="center"/>
      <protection locked="0"/>
    </xf>
    <xf numFmtId="1" fontId="10" fillId="0" borderId="1" xfId="0" applyNumberFormat="1" applyFont="1" applyBorder="1" applyAlignment="1" applyProtection="1">
      <alignment horizontal="center" vertical="center" wrapText="1"/>
      <protection locked="0"/>
    </xf>
    <xf numFmtId="164" fontId="10" fillId="0" borderId="1" xfId="0" applyNumberFormat="1" applyFont="1" applyBorder="1" applyAlignment="1" applyProtection="1">
      <alignment horizontal="left" vertical="center" wrapText="1"/>
      <protection locked="0"/>
    </xf>
    <xf numFmtId="0" fontId="21" fillId="0" borderId="1" xfId="0" applyFont="1" applyFill="1" applyBorder="1" applyAlignment="1" applyProtection="1">
      <alignment horizontal="left" vertical="center"/>
      <protection locked="0"/>
    </xf>
    <xf numFmtId="0" fontId="22" fillId="0" borderId="1" xfId="0" applyFont="1" applyFill="1" applyBorder="1" applyAlignment="1" applyProtection="1">
      <alignment horizontal="center" vertical="center" wrapText="1"/>
      <protection locked="0"/>
    </xf>
    <xf numFmtId="0" fontId="21" fillId="0" borderId="1" xfId="0" applyFont="1" applyFill="1" applyBorder="1" applyAlignment="1" applyProtection="1">
      <alignment horizontal="center" vertical="center"/>
      <protection locked="0"/>
    </xf>
    <xf numFmtId="0" fontId="10" fillId="0" borderId="1" xfId="0" applyFont="1" applyBorder="1" applyAlignment="1" applyProtection="1">
      <alignment horizontal="left" vertical="center"/>
      <protection locked="0"/>
    </xf>
    <xf numFmtId="0" fontId="22" fillId="0" borderId="1" xfId="0" applyFont="1" applyBorder="1" applyAlignment="1" applyProtection="1">
      <alignment vertical="center"/>
      <protection locked="0"/>
    </xf>
    <xf numFmtId="0" fontId="10" fillId="0" borderId="1" xfId="0" applyFont="1" applyFill="1" applyBorder="1" applyAlignment="1" applyProtection="1">
      <alignment horizontal="left" vertical="center" wrapText="1"/>
      <protection locked="0"/>
    </xf>
    <xf numFmtId="0" fontId="10" fillId="0" borderId="1" xfId="0" applyFont="1" applyFill="1" applyBorder="1" applyAlignment="1" applyProtection="1">
      <alignment horizontal="left" vertical="center"/>
      <protection locked="0"/>
    </xf>
    <xf numFmtId="1" fontId="10" fillId="0" borderId="1" xfId="0" applyNumberFormat="1" applyFont="1" applyFill="1" applyBorder="1" applyAlignment="1" applyProtection="1">
      <alignment horizontal="center" vertical="center" wrapText="1"/>
      <protection locked="0"/>
    </xf>
    <xf numFmtId="0" fontId="20" fillId="0" borderId="1" xfId="0" applyFont="1" applyFill="1" applyBorder="1" applyAlignment="1" applyProtection="1">
      <alignment horizontal="center" vertical="center"/>
      <protection locked="0"/>
    </xf>
    <xf numFmtId="0" fontId="23" fillId="0" borderId="1" xfId="0" applyFont="1" applyBorder="1" applyAlignment="1" applyProtection="1">
      <alignment horizontal="center" vertical="center"/>
      <protection locked="0"/>
    </xf>
    <xf numFmtId="0" fontId="0" fillId="0" borderId="1" xfId="0" applyBorder="1" applyAlignment="1" applyProtection="1">
      <alignment horizontal="left"/>
      <protection locked="0"/>
    </xf>
    <xf numFmtId="0" fontId="22" fillId="0" borderId="1" xfId="0" applyFont="1" applyBorder="1" applyAlignment="1" applyProtection="1">
      <alignment horizontal="center" vertical="center"/>
      <protection locked="0"/>
    </xf>
    <xf numFmtId="14" fontId="0" fillId="0" borderId="1" xfId="0" applyNumberFormat="1" applyBorder="1" applyAlignment="1" applyProtection="1">
      <alignment horizontal="center"/>
      <protection locked="0"/>
    </xf>
    <xf numFmtId="0" fontId="22" fillId="0" borderId="1" xfId="0" applyFont="1" applyFill="1" applyBorder="1" applyAlignment="1" applyProtection="1">
      <alignment horizontal="left" vertical="center" wrapText="1"/>
      <protection locked="0"/>
    </xf>
    <xf numFmtId="0" fontId="22" fillId="0" borderId="1" xfId="0" applyFont="1" applyBorder="1" applyAlignment="1" applyProtection="1">
      <alignment horizontal="left" vertical="center"/>
      <protection locked="0"/>
    </xf>
    <xf numFmtId="0" fontId="21" fillId="0" borderId="1" xfId="0" applyFont="1" applyFill="1" applyBorder="1" applyAlignment="1" applyProtection="1">
      <alignment vertical="center"/>
      <protection locked="0"/>
    </xf>
    <xf numFmtId="0" fontId="22" fillId="11" borderId="1" xfId="0" applyFont="1" applyFill="1" applyBorder="1" applyAlignment="1" applyProtection="1">
      <alignment horizontal="center" vertical="center" wrapText="1"/>
      <protection locked="0"/>
    </xf>
    <xf numFmtId="0" fontId="22" fillId="0" borderId="1" xfId="0" applyFont="1" applyBorder="1" applyAlignment="1" applyProtection="1">
      <alignment horizontal="center" vertical="center" wrapText="1"/>
      <protection locked="0"/>
    </xf>
    <xf numFmtId="0" fontId="21" fillId="0" borderId="1" xfId="0" applyFont="1" applyBorder="1" applyAlignment="1" applyProtection="1">
      <alignment horizontal="center" vertical="center"/>
      <protection locked="0"/>
    </xf>
    <xf numFmtId="0" fontId="20" fillId="0" borderId="1" xfId="0" applyFont="1" applyFill="1" applyBorder="1" applyAlignment="1" applyProtection="1">
      <alignment vertical="center" wrapText="1"/>
      <protection locked="0"/>
    </xf>
    <xf numFmtId="0" fontId="20" fillId="0" borderId="1" xfId="0" applyFont="1" applyFill="1" applyBorder="1" applyAlignment="1" applyProtection="1">
      <alignment horizontal="center" vertical="center" wrapText="1"/>
      <protection locked="0"/>
    </xf>
    <xf numFmtId="0" fontId="3" fillId="11" borderId="1" xfId="0" applyFont="1" applyFill="1" applyBorder="1" applyAlignment="1" applyProtection="1">
      <alignment horizontal="left" vertical="center" wrapText="1"/>
      <protection locked="0"/>
    </xf>
    <xf numFmtId="0" fontId="20" fillId="0" borderId="1" xfId="0" applyFont="1" applyBorder="1" applyAlignment="1" applyProtection="1">
      <alignment horizontal="center" vertical="center" wrapText="1"/>
      <protection locked="0"/>
    </xf>
    <xf numFmtId="0" fontId="0" fillId="0" borderId="0" xfId="0" applyProtection="1">
      <protection locked="0"/>
    </xf>
    <xf numFmtId="0" fontId="0" fillId="0" borderId="1" xfId="0" applyFill="1" applyBorder="1" applyAlignment="1" applyProtection="1">
      <alignment horizontal="left" vertical="top" wrapText="1"/>
      <protection locked="0"/>
    </xf>
    <xf numFmtId="0" fontId="21" fillId="10" borderId="4" xfId="0" applyFont="1" applyFill="1" applyBorder="1" applyAlignment="1" applyProtection="1">
      <alignment vertical="center"/>
      <protection locked="0"/>
    </xf>
    <xf numFmtId="0" fontId="21" fillId="10" borderId="1" xfId="0" applyFont="1" applyFill="1" applyBorder="1" applyAlignment="1" applyProtection="1">
      <alignment vertical="center"/>
      <protection locked="0"/>
    </xf>
    <xf numFmtId="0" fontId="24" fillId="0" borderId="1" xfId="0" applyFont="1" applyBorder="1" applyAlignment="1" applyProtection="1">
      <alignment horizontal="center" vertical="center" wrapText="1"/>
      <protection locked="0"/>
    </xf>
    <xf numFmtId="0" fontId="24" fillId="0" borderId="1" xfId="0" applyFont="1" applyBorder="1" applyAlignment="1" applyProtection="1">
      <alignment horizontal="left" vertical="center" wrapText="1"/>
      <protection locked="0"/>
    </xf>
    <xf numFmtId="0" fontId="24" fillId="0" borderId="1" xfId="0" applyFont="1" applyFill="1" applyBorder="1" applyAlignment="1" applyProtection="1">
      <alignment horizontal="center" vertical="center" wrapText="1"/>
      <protection locked="0"/>
    </xf>
    <xf numFmtId="0" fontId="26" fillId="0" borderId="1" xfId="2" applyFont="1" applyFill="1" applyBorder="1" applyAlignment="1" applyProtection="1">
      <protection locked="0"/>
    </xf>
    <xf numFmtId="0" fontId="26" fillId="0" borderId="1" xfId="2" applyNumberFormat="1" applyFont="1" applyFill="1" applyBorder="1" applyAlignment="1" applyProtection="1">
      <protection locked="0"/>
    </xf>
    <xf numFmtId="0" fontId="10" fillId="0" borderId="1" xfId="0" applyFont="1" applyBorder="1" applyProtection="1">
      <protection locked="0"/>
    </xf>
    <xf numFmtId="0" fontId="26" fillId="0" borderId="1" xfId="2" applyFont="1" applyFill="1" applyBorder="1" applyAlignment="1" applyProtection="1">
      <alignment horizontal="right"/>
      <protection locked="0"/>
    </xf>
    <xf numFmtId="0" fontId="24" fillId="0" borderId="1" xfId="0" applyFont="1" applyFill="1" applyBorder="1" applyAlignment="1" applyProtection="1">
      <alignment horizontal="left" vertical="center" wrapText="1"/>
      <protection locked="0"/>
    </xf>
    <xf numFmtId="0" fontId="24" fillId="0" borderId="1" xfId="0" applyFont="1" applyBorder="1" applyAlignment="1" applyProtection="1">
      <alignment horizontal="left" wrapText="1"/>
      <protection locked="0"/>
    </xf>
    <xf numFmtId="0" fontId="10" fillId="10" borderId="1" xfId="0" applyFont="1" applyFill="1" applyBorder="1" applyAlignment="1" applyProtection="1">
      <alignment horizontal="left" vertical="center" wrapText="1"/>
      <protection locked="0"/>
    </xf>
    <xf numFmtId="1" fontId="10" fillId="10" borderId="1" xfId="0" applyNumberFormat="1" applyFont="1" applyFill="1" applyBorder="1" applyAlignment="1" applyProtection="1">
      <alignment horizontal="center" vertical="center" wrapText="1"/>
      <protection locked="0"/>
    </xf>
    <xf numFmtId="0" fontId="10" fillId="10" borderId="1" xfId="0" applyFont="1" applyFill="1" applyBorder="1" applyAlignment="1" applyProtection="1">
      <alignment horizontal="center" vertical="center" wrapText="1"/>
      <protection locked="0"/>
    </xf>
    <xf numFmtId="0" fontId="10" fillId="10" borderId="1" xfId="0" applyFont="1" applyFill="1" applyBorder="1" applyAlignment="1" applyProtection="1">
      <alignment vertical="center"/>
      <protection locked="0"/>
    </xf>
    <xf numFmtId="0" fontId="0" fillId="0" borderId="1" xfId="0" applyBorder="1" applyAlignment="1" applyProtection="1">
      <protection locked="0"/>
    </xf>
    <xf numFmtId="0" fontId="10" fillId="0" borderId="11" xfId="0" applyFont="1" applyFill="1" applyBorder="1" applyAlignment="1" applyProtection="1">
      <alignment vertical="center"/>
      <protection locked="0"/>
    </xf>
    <xf numFmtId="0" fontId="0" fillId="0" borderId="11" xfId="0" applyFill="1" applyBorder="1" applyAlignment="1" applyProtection="1">
      <alignment horizontal="left"/>
      <protection locked="0"/>
    </xf>
    <xf numFmtId="0" fontId="22" fillId="0" borderId="11" xfId="0" applyFont="1" applyFill="1" applyBorder="1" applyAlignment="1" applyProtection="1">
      <alignment vertical="center"/>
      <protection locked="0"/>
    </xf>
    <xf numFmtId="0" fontId="10" fillId="10" borderId="1" xfId="0" applyFont="1" applyFill="1" applyBorder="1" applyAlignment="1" applyProtection="1">
      <alignment horizontal="left" vertical="center"/>
      <protection locked="0"/>
    </xf>
    <xf numFmtId="0" fontId="10" fillId="10" borderId="1" xfId="0" applyFont="1" applyFill="1" applyBorder="1" applyAlignment="1" applyProtection="1">
      <alignment horizontal="center" vertical="center"/>
      <protection locked="0"/>
    </xf>
    <xf numFmtId="0" fontId="21" fillId="10" borderId="1" xfId="0" applyFont="1" applyFill="1" applyBorder="1" applyAlignment="1" applyProtection="1">
      <alignment horizontal="center" vertical="center"/>
      <protection locked="0"/>
    </xf>
    <xf numFmtId="0" fontId="21" fillId="10" borderId="1" xfId="0" applyFont="1" applyFill="1" applyBorder="1" applyAlignment="1" applyProtection="1">
      <alignment horizontal="left" vertical="center"/>
      <protection locked="0"/>
    </xf>
    <xf numFmtId="0" fontId="10" fillId="10" borderId="1" xfId="0" applyFont="1" applyFill="1" applyBorder="1" applyAlignment="1" applyProtection="1">
      <alignment vertical="center" wrapText="1"/>
      <protection locked="0"/>
    </xf>
    <xf numFmtId="0" fontId="20" fillId="10" borderId="1" xfId="0" applyFont="1" applyFill="1" applyBorder="1" applyAlignment="1" applyProtection="1">
      <alignment vertical="center" wrapText="1"/>
      <protection locked="0"/>
    </xf>
    <xf numFmtId="0" fontId="3" fillId="10" borderId="1" xfId="0" applyFont="1" applyFill="1" applyBorder="1" applyAlignment="1" applyProtection="1">
      <alignment horizontal="left" vertical="center" wrapText="1"/>
      <protection locked="0"/>
    </xf>
    <xf numFmtId="0" fontId="20" fillId="10" borderId="1" xfId="0" applyFont="1" applyFill="1" applyBorder="1" applyAlignment="1" applyProtection="1">
      <alignment horizontal="center" vertical="center"/>
      <protection locked="0"/>
    </xf>
    <xf numFmtId="0" fontId="22" fillId="10" borderId="1" xfId="0" applyFont="1" applyFill="1" applyBorder="1" applyAlignment="1" applyProtection="1">
      <alignment horizontal="center" vertical="center" wrapText="1"/>
      <protection locked="0"/>
    </xf>
    <xf numFmtId="0" fontId="22" fillId="10" borderId="1" xfId="0" applyFont="1" applyFill="1" applyBorder="1" applyAlignment="1" applyProtection="1">
      <alignment horizontal="left" vertical="center" wrapText="1"/>
      <protection locked="0"/>
    </xf>
    <xf numFmtId="0" fontId="22" fillId="10" borderId="1" xfId="0" applyFont="1" applyFill="1" applyBorder="1" applyAlignment="1" applyProtection="1">
      <alignment horizontal="center" vertical="center"/>
      <protection locked="0"/>
    </xf>
    <xf numFmtId="0" fontId="22" fillId="10" borderId="1" xfId="0" applyFont="1" applyFill="1" applyBorder="1" applyAlignment="1" applyProtection="1">
      <alignment horizontal="left" vertical="center"/>
      <protection locked="0"/>
    </xf>
    <xf numFmtId="1" fontId="3" fillId="10" borderId="1" xfId="0" applyNumberFormat="1" applyFont="1" applyFill="1" applyBorder="1" applyAlignment="1" applyProtection="1">
      <alignment horizontal="center" vertical="center" wrapText="1"/>
      <protection locked="0"/>
    </xf>
    <xf numFmtId="1" fontId="10" fillId="10" borderId="1" xfId="0" applyNumberFormat="1" applyFont="1" applyFill="1" applyBorder="1" applyAlignment="1" applyProtection="1">
      <alignment horizontal="center" vertical="center"/>
      <protection locked="0"/>
    </xf>
    <xf numFmtId="0" fontId="20" fillId="0" borderId="1" xfId="0" applyFont="1" applyFill="1" applyBorder="1" applyAlignment="1" applyProtection="1">
      <alignment horizontal="left" vertical="center"/>
      <protection locked="0"/>
    </xf>
    <xf numFmtId="1" fontId="10" fillId="0" borderId="1" xfId="0" applyNumberFormat="1" applyFont="1" applyFill="1" applyBorder="1" applyAlignment="1" applyProtection="1">
      <alignment horizontal="left" vertical="center" wrapText="1"/>
      <protection locked="0"/>
    </xf>
    <xf numFmtId="1" fontId="10" fillId="0" borderId="1" xfId="0" applyNumberFormat="1" applyFont="1" applyBorder="1" applyAlignment="1" applyProtection="1">
      <alignment horizontal="left" vertical="center" wrapText="1"/>
      <protection locked="0"/>
    </xf>
    <xf numFmtId="0" fontId="0" fillId="0" borderId="0" xfId="0" applyAlignment="1" applyProtection="1">
      <alignment horizontal="left"/>
      <protection locked="0"/>
    </xf>
    <xf numFmtId="0" fontId="20" fillId="0" borderId="1" xfId="0" applyFont="1" applyFill="1" applyBorder="1" applyAlignment="1" applyProtection="1">
      <alignment horizontal="left" vertical="center" wrapText="1"/>
      <protection locked="0"/>
    </xf>
    <xf numFmtId="0" fontId="21" fillId="10" borderId="4" xfId="0" applyFont="1" applyFill="1" applyBorder="1" applyAlignment="1" applyProtection="1">
      <alignment horizontal="left" vertical="center"/>
      <protection locked="0"/>
    </xf>
    <xf numFmtId="14" fontId="0" fillId="0" borderId="1" xfId="0" applyNumberFormat="1" applyFill="1" applyBorder="1" applyAlignment="1" applyProtection="1">
      <alignment horizontal="left"/>
      <protection locked="0"/>
    </xf>
    <xf numFmtId="0" fontId="0" fillId="0" borderId="1" xfId="0" applyFill="1" applyBorder="1" applyAlignment="1" applyProtection="1">
      <alignment horizontal="left"/>
      <protection locked="0"/>
    </xf>
    <xf numFmtId="0" fontId="3" fillId="10" borderId="1" xfId="0" applyFont="1" applyFill="1" applyBorder="1" applyAlignment="1" applyProtection="1">
      <alignment horizontal="left" vertical="center"/>
      <protection locked="0"/>
    </xf>
    <xf numFmtId="0" fontId="0" fillId="10" borderId="1" xfId="0" applyFill="1" applyBorder="1" applyAlignment="1" applyProtection="1">
      <alignment horizontal="left"/>
      <protection locked="0"/>
    </xf>
    <xf numFmtId="0" fontId="20" fillId="10" borderId="1" xfId="0" applyFont="1" applyFill="1" applyBorder="1" applyAlignment="1" applyProtection="1">
      <alignment horizontal="left" vertical="center"/>
      <protection locked="0"/>
    </xf>
    <xf numFmtId="0" fontId="26" fillId="10" borderId="1" xfId="2" applyNumberFormat="1" applyFont="1" applyFill="1" applyBorder="1" applyAlignment="1" applyProtection="1">
      <alignment horizontal="left"/>
      <protection locked="0"/>
    </xf>
    <xf numFmtId="0" fontId="26" fillId="0" borderId="1" xfId="2" applyFont="1" applyFill="1" applyBorder="1" applyAlignment="1" applyProtection="1">
      <alignment horizontal="left"/>
      <protection locked="0"/>
    </xf>
    <xf numFmtId="0" fontId="26" fillId="0" borderId="1" xfId="2" applyNumberFormat="1" applyFont="1" applyFill="1" applyBorder="1" applyAlignment="1" applyProtection="1">
      <alignment horizontal="left"/>
      <protection locked="0"/>
    </xf>
    <xf numFmtId="0" fontId="10" fillId="0" borderId="1" xfId="0" applyFont="1" applyBorder="1" applyAlignment="1" applyProtection="1">
      <alignment horizontal="left"/>
      <protection locked="0"/>
    </xf>
    <xf numFmtId="0" fontId="10" fillId="0" borderId="11" xfId="0" applyFont="1" applyFill="1" applyBorder="1" applyAlignment="1" applyProtection="1">
      <alignment horizontal="left" vertical="center" wrapText="1"/>
      <protection locked="0"/>
    </xf>
    <xf numFmtId="0" fontId="21" fillId="0" borderId="11" xfId="0" applyFont="1" applyFill="1" applyBorder="1" applyAlignment="1" applyProtection="1">
      <alignment horizontal="left" vertical="center"/>
      <protection locked="0"/>
    </xf>
    <xf numFmtId="14" fontId="0" fillId="0" borderId="11" xfId="0" applyNumberFormat="1" applyFill="1" applyBorder="1" applyAlignment="1" applyProtection="1">
      <alignment horizontal="left"/>
      <protection locked="0"/>
    </xf>
    <xf numFmtId="1" fontId="10" fillId="10" borderId="1" xfId="0" applyNumberFormat="1" applyFont="1" applyFill="1" applyBorder="1" applyAlignment="1" applyProtection="1">
      <alignment horizontal="left" vertical="center" wrapText="1"/>
      <protection locked="0"/>
    </xf>
    <xf numFmtId="14" fontId="3" fillId="10" borderId="1" xfId="0" applyNumberFormat="1" applyFont="1" applyFill="1" applyBorder="1" applyAlignment="1" applyProtection="1">
      <alignment horizontal="left" vertical="center" wrapText="1"/>
      <protection locked="0"/>
    </xf>
    <xf numFmtId="14" fontId="0" fillId="10" borderId="1" xfId="0" applyNumberFormat="1" applyFill="1" applyBorder="1" applyAlignment="1" applyProtection="1">
      <alignment horizontal="left"/>
      <protection locked="0"/>
    </xf>
    <xf numFmtId="0" fontId="26" fillId="10" borderId="1" xfId="2" applyFont="1" applyFill="1" applyBorder="1" applyAlignment="1" applyProtection="1">
      <alignment horizontal="left"/>
      <protection locked="0"/>
    </xf>
    <xf numFmtId="0" fontId="10" fillId="10" borderId="1" xfId="0" applyFont="1" applyFill="1" applyBorder="1" applyAlignment="1" applyProtection="1">
      <alignment horizontal="left"/>
      <protection locked="0"/>
    </xf>
    <xf numFmtId="0" fontId="24" fillId="10" borderId="1" xfId="0" applyFont="1" applyFill="1" applyBorder="1" applyAlignment="1" applyProtection="1">
      <alignment horizontal="left" vertical="center" wrapText="1"/>
      <protection locked="0"/>
    </xf>
    <xf numFmtId="0" fontId="24" fillId="10" borderId="1" xfId="0" applyFont="1" applyFill="1" applyBorder="1" applyAlignment="1" applyProtection="1">
      <alignment horizontal="left" wrapText="1"/>
      <protection locked="0"/>
    </xf>
    <xf numFmtId="0" fontId="24" fillId="10" borderId="1" xfId="0" applyFont="1" applyFill="1" applyBorder="1" applyAlignment="1" applyProtection="1">
      <alignment horizontal="center" vertical="center" wrapText="1"/>
      <protection locked="0"/>
    </xf>
    <xf numFmtId="0" fontId="3" fillId="10" borderId="1" xfId="0" applyFont="1" applyFill="1" applyBorder="1" applyAlignment="1" applyProtection="1">
      <alignment horizontal="center" vertical="center"/>
      <protection locked="0"/>
    </xf>
    <xf numFmtId="0" fontId="10" fillId="0" borderId="1" xfId="0" applyFont="1" applyBorder="1" applyAlignment="1" applyProtection="1">
      <protection locked="0"/>
    </xf>
    <xf numFmtId="14" fontId="0" fillId="0" borderId="1" xfId="0" applyNumberFormat="1" applyBorder="1" applyAlignment="1" applyProtection="1">
      <protection locked="0"/>
    </xf>
    <xf numFmtId="0" fontId="11" fillId="0" borderId="1" xfId="0" applyFont="1" applyFill="1" applyBorder="1" applyAlignment="1" applyProtection="1">
      <alignment horizontal="left" vertical="center"/>
      <protection locked="0"/>
    </xf>
    <xf numFmtId="0" fontId="11" fillId="0" borderId="1" xfId="0" applyFont="1" applyBorder="1" applyAlignment="1" applyProtection="1">
      <alignment horizontal="left" vertical="center" wrapText="1"/>
      <protection locked="0"/>
    </xf>
    <xf numFmtId="0" fontId="11" fillId="0" borderId="1" xfId="0" applyFont="1" applyFill="1" applyBorder="1" applyAlignment="1" applyProtection="1">
      <alignment horizontal="left" vertical="center" wrapText="1"/>
      <protection locked="0"/>
    </xf>
    <xf numFmtId="1" fontId="11" fillId="0" borderId="1" xfId="0" applyNumberFormat="1" applyFont="1" applyFill="1" applyBorder="1" applyAlignment="1" applyProtection="1">
      <alignment horizontal="left" vertical="center" wrapText="1"/>
      <protection locked="0"/>
    </xf>
    <xf numFmtId="0" fontId="27" fillId="0" borderId="1" xfId="0" applyFont="1" applyBorder="1" applyAlignment="1" applyProtection="1">
      <alignment horizontal="left"/>
      <protection locked="0"/>
    </xf>
    <xf numFmtId="14" fontId="27" fillId="0" borderId="1" xfId="0" applyNumberFormat="1" applyFont="1" applyBorder="1" applyAlignment="1" applyProtection="1">
      <alignment horizontal="left"/>
      <protection locked="0"/>
    </xf>
    <xf numFmtId="0" fontId="11" fillId="0" borderId="1" xfId="0" applyFont="1" applyBorder="1" applyAlignment="1" applyProtection="1">
      <alignment horizontal="left" vertical="center"/>
      <protection locked="0"/>
    </xf>
    <xf numFmtId="0" fontId="28" fillId="0" borderId="1" xfId="0" applyFont="1" applyFill="1" applyBorder="1" applyAlignment="1" applyProtection="1">
      <alignment horizontal="left" vertical="center"/>
      <protection locked="0"/>
    </xf>
    <xf numFmtId="0" fontId="20" fillId="10" borderId="1" xfId="0" applyFont="1" applyFill="1" applyBorder="1" applyAlignment="1" applyProtection="1">
      <alignment vertical="center"/>
      <protection locked="0"/>
    </xf>
    <xf numFmtId="1" fontId="10" fillId="10" borderId="1" xfId="0" applyNumberFormat="1" applyFont="1" applyFill="1" applyBorder="1" applyAlignment="1" applyProtection="1">
      <alignment vertical="center" wrapText="1"/>
      <protection locked="0"/>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3"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8" fillId="0" borderId="1" xfId="1" applyFill="1" applyBorder="1" applyAlignment="1" applyProtection="1">
      <alignment horizontal="center" vertical="center"/>
      <protection locked="0"/>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0" fontId="2" fillId="0" borderId="1" xfId="0" applyFont="1" applyFill="1" applyBorder="1" applyAlignment="1">
      <alignment horizontal="left" vertical="center"/>
    </xf>
    <xf numFmtId="0" fontId="15" fillId="0" borderId="2"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2" xfId="0" applyFont="1" applyFill="1" applyBorder="1" applyAlignment="1" applyProtection="1">
      <alignment horizontal="center"/>
      <protection locked="0"/>
    </xf>
    <xf numFmtId="0" fontId="15" fillId="0" borderId="3"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3" borderId="1" xfId="0" applyFont="1" applyFill="1" applyBorder="1" applyAlignment="1">
      <alignment horizontal="center" vertical="center"/>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5" fillId="0" borderId="1" xfId="0" applyFont="1" applyBorder="1" applyAlignment="1" applyProtection="1">
      <alignment horizontal="center"/>
      <protection locked="0"/>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xf>
    <xf numFmtId="17" fontId="3" fillId="9" borderId="7" xfId="0" applyNumberFormat="1" applyFont="1" applyFill="1" applyBorder="1" applyAlignment="1" applyProtection="1">
      <alignment horizontal="center" vertical="center"/>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xf>
    <xf numFmtId="0" fontId="2" fillId="0" borderId="0" xfId="0" applyFont="1" applyFill="1" applyBorder="1" applyAlignment="1" applyProtection="1">
      <alignment horizontal="center" wrapText="1"/>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7" fillId="0" borderId="3" xfId="0" applyFont="1" applyBorder="1" applyAlignment="1" applyProtection="1">
      <alignment horizontal="center" vertical="center"/>
    </xf>
  </cellXfs>
  <cellStyles count="3">
    <cellStyle name="Hyperlink" xfId="1" builtinId="8"/>
    <cellStyle name="Normal" xfId="0" builtinId="0"/>
    <cellStyle name="Normal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zoomScale="80" zoomScaleNormal="80" workbookViewId="0">
      <selection activeCell="A15" sqref="A15:M15"/>
    </sheetView>
  </sheetViews>
  <sheetFormatPr defaultRowHeight="16.5"/>
  <cols>
    <col min="1" max="1" width="6" style="1" customWidth="1"/>
    <col min="2" max="2" width="21.85546875" style="1" customWidth="1"/>
    <col min="3" max="3" width="13.7109375" style="1" bestFit="1" customWidth="1"/>
    <col min="4" max="4" width="15" style="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7.5703125" style="1" customWidth="1"/>
    <col min="13" max="13" width="19.5703125" style="1" customWidth="1"/>
    <col min="14" max="16384" width="9.140625" style="1"/>
  </cols>
  <sheetData>
    <row r="1" spans="1:14" ht="60" customHeight="1">
      <c r="A1" s="193" t="s">
        <v>75</v>
      </c>
      <c r="B1" s="193"/>
      <c r="C1" s="193"/>
      <c r="D1" s="193"/>
      <c r="E1" s="193"/>
      <c r="F1" s="193"/>
      <c r="G1" s="193"/>
      <c r="H1" s="193"/>
      <c r="I1" s="193"/>
      <c r="J1" s="193"/>
      <c r="K1" s="193"/>
      <c r="L1" s="193"/>
      <c r="M1" s="193"/>
    </row>
    <row r="2" spans="1:14">
      <c r="A2" s="194" t="s">
        <v>0</v>
      </c>
      <c r="B2" s="194"/>
      <c r="C2" s="196" t="s">
        <v>76</v>
      </c>
      <c r="D2" s="197"/>
      <c r="E2" s="2" t="s">
        <v>1</v>
      </c>
      <c r="F2" s="183" t="s">
        <v>77</v>
      </c>
      <c r="G2" s="183"/>
      <c r="H2" s="183"/>
      <c r="I2" s="183"/>
      <c r="J2" s="183"/>
      <c r="K2" s="209" t="s">
        <v>28</v>
      </c>
      <c r="L2" s="209"/>
      <c r="M2" s="36" t="s">
        <v>90</v>
      </c>
    </row>
    <row r="3" spans="1:14" ht="7.5" customHeight="1">
      <c r="A3" s="228"/>
      <c r="B3" s="228"/>
      <c r="C3" s="228"/>
      <c r="D3" s="228"/>
      <c r="E3" s="228"/>
      <c r="F3" s="227"/>
      <c r="G3" s="227"/>
      <c r="H3" s="227"/>
      <c r="I3" s="227"/>
      <c r="J3" s="227"/>
      <c r="K3" s="229"/>
      <c r="L3" s="229"/>
      <c r="M3" s="229"/>
    </row>
    <row r="4" spans="1:14">
      <c r="A4" s="203" t="s">
        <v>2</v>
      </c>
      <c r="B4" s="204"/>
      <c r="C4" s="204"/>
      <c r="D4" s="204"/>
      <c r="E4" s="205"/>
      <c r="F4" s="227"/>
      <c r="G4" s="227"/>
      <c r="H4" s="227"/>
      <c r="I4" s="230" t="s">
        <v>64</v>
      </c>
      <c r="J4" s="230"/>
      <c r="K4" s="230"/>
      <c r="L4" s="230"/>
      <c r="M4" s="230"/>
    </row>
    <row r="5" spans="1:14" ht="18.75" customHeight="1">
      <c r="A5" s="226" t="s">
        <v>4</v>
      </c>
      <c r="B5" s="226"/>
      <c r="C5" s="206" t="s">
        <v>88</v>
      </c>
      <c r="D5" s="207"/>
      <c r="E5" s="208"/>
      <c r="F5" s="227"/>
      <c r="G5" s="227"/>
      <c r="H5" s="227"/>
      <c r="I5" s="198" t="s">
        <v>5</v>
      </c>
      <c r="J5" s="198"/>
      <c r="K5" s="200" t="s">
        <v>89</v>
      </c>
      <c r="L5" s="202"/>
      <c r="M5" s="201"/>
    </row>
    <row r="6" spans="1:14" ht="18.75" customHeight="1">
      <c r="A6" s="199" t="s">
        <v>22</v>
      </c>
      <c r="B6" s="199"/>
      <c r="C6" s="37">
        <v>9957844673</v>
      </c>
      <c r="D6" s="195"/>
      <c r="E6" s="195"/>
      <c r="F6" s="227"/>
      <c r="G6" s="227"/>
      <c r="H6" s="227"/>
      <c r="I6" s="199" t="s">
        <v>22</v>
      </c>
      <c r="J6" s="199"/>
      <c r="K6" s="200"/>
      <c r="L6" s="201"/>
      <c r="M6" s="38"/>
    </row>
    <row r="7" spans="1:14">
      <c r="A7" s="225" t="s">
        <v>3</v>
      </c>
      <c r="B7" s="225"/>
      <c r="C7" s="225"/>
      <c r="D7" s="225"/>
      <c r="E7" s="225"/>
      <c r="F7" s="225"/>
      <c r="G7" s="225"/>
      <c r="H7" s="225"/>
      <c r="I7" s="225"/>
      <c r="J7" s="225"/>
      <c r="K7" s="225"/>
      <c r="L7" s="225"/>
      <c r="M7" s="225"/>
    </row>
    <row r="8" spans="1:14">
      <c r="A8" s="190" t="s">
        <v>25</v>
      </c>
      <c r="B8" s="191"/>
      <c r="C8" s="192"/>
      <c r="D8" s="3" t="s">
        <v>24</v>
      </c>
      <c r="E8" s="39">
        <v>90700401</v>
      </c>
      <c r="F8" s="212"/>
      <c r="G8" s="213"/>
      <c r="H8" s="213"/>
      <c r="I8" s="190" t="s">
        <v>26</v>
      </c>
      <c r="J8" s="191"/>
      <c r="K8" s="192"/>
      <c r="L8" s="3" t="s">
        <v>24</v>
      </c>
      <c r="M8" s="39">
        <v>90700402</v>
      </c>
    </row>
    <row r="9" spans="1:14">
      <c r="A9" s="217" t="s">
        <v>30</v>
      </c>
      <c r="B9" s="218"/>
      <c r="C9" s="6" t="s">
        <v>6</v>
      </c>
      <c r="D9" s="9" t="s">
        <v>12</v>
      </c>
      <c r="E9" s="5" t="s">
        <v>15</v>
      </c>
      <c r="F9" s="214"/>
      <c r="G9" s="215"/>
      <c r="H9" s="215"/>
      <c r="I9" s="217" t="s">
        <v>30</v>
      </c>
      <c r="J9" s="218"/>
      <c r="K9" s="6" t="s">
        <v>6</v>
      </c>
      <c r="L9" s="9" t="s">
        <v>12</v>
      </c>
      <c r="M9" s="5" t="s">
        <v>15</v>
      </c>
    </row>
    <row r="10" spans="1:14">
      <c r="A10" s="224" t="s">
        <v>91</v>
      </c>
      <c r="B10" s="224"/>
      <c r="C10" s="4" t="s">
        <v>18</v>
      </c>
      <c r="D10" s="37">
        <v>9954831581</v>
      </c>
      <c r="E10" s="50"/>
      <c r="F10" s="214"/>
      <c r="G10" s="215"/>
      <c r="H10" s="215"/>
      <c r="I10" s="219" t="s">
        <v>93</v>
      </c>
      <c r="J10" s="220"/>
      <c r="K10" s="4" t="s">
        <v>18</v>
      </c>
      <c r="L10" s="37">
        <v>9859551202</v>
      </c>
      <c r="M10" s="38"/>
    </row>
    <row r="11" spans="1:14">
      <c r="A11" s="224" t="s">
        <v>94</v>
      </c>
      <c r="B11" s="224"/>
      <c r="C11" s="4" t="s">
        <v>19</v>
      </c>
      <c r="D11" s="66">
        <v>8794644926</v>
      </c>
      <c r="E11" s="38"/>
      <c r="F11" s="214"/>
      <c r="G11" s="215"/>
      <c r="H11" s="215"/>
      <c r="I11" s="206" t="s">
        <v>95</v>
      </c>
      <c r="J11" s="208"/>
      <c r="K11" s="20" t="s">
        <v>18</v>
      </c>
      <c r="L11" s="37">
        <v>9707284100</v>
      </c>
      <c r="M11" s="38"/>
    </row>
    <row r="12" spans="1:14">
      <c r="A12" s="224" t="s">
        <v>92</v>
      </c>
      <c r="B12" s="224"/>
      <c r="C12" s="4" t="s">
        <v>20</v>
      </c>
      <c r="D12" s="37">
        <v>9365664806</v>
      </c>
      <c r="E12" s="50"/>
      <c r="F12" s="214"/>
      <c r="G12" s="215"/>
      <c r="H12" s="215"/>
      <c r="I12" s="219" t="s">
        <v>96</v>
      </c>
      <c r="J12" s="220"/>
      <c r="K12" s="4" t="s">
        <v>20</v>
      </c>
      <c r="L12" s="37">
        <v>9957864755</v>
      </c>
      <c r="M12" s="38"/>
    </row>
    <row r="13" spans="1:14">
      <c r="A13" s="224" t="s">
        <v>98</v>
      </c>
      <c r="B13" s="224"/>
      <c r="C13" s="4" t="s">
        <v>21</v>
      </c>
      <c r="D13" s="37">
        <v>9954259043</v>
      </c>
      <c r="E13" s="38"/>
      <c r="F13" s="214"/>
      <c r="G13" s="215"/>
      <c r="H13" s="215"/>
      <c r="I13" s="219" t="s">
        <v>97</v>
      </c>
      <c r="J13" s="220"/>
      <c r="K13" s="4" t="s">
        <v>21</v>
      </c>
      <c r="L13" s="37">
        <v>9132279322</v>
      </c>
      <c r="M13" s="38"/>
    </row>
    <row r="14" spans="1:14">
      <c r="A14" s="221" t="s">
        <v>23</v>
      </c>
      <c r="B14" s="222"/>
      <c r="C14" s="223"/>
      <c r="D14" s="188">
        <v>9957082493</v>
      </c>
      <c r="E14" s="189"/>
      <c r="F14" s="214"/>
      <c r="G14" s="215"/>
      <c r="H14" s="215"/>
      <c r="I14" s="216"/>
      <c r="J14" s="216"/>
      <c r="K14" s="216"/>
      <c r="L14" s="216"/>
      <c r="M14" s="216"/>
      <c r="N14" s="8"/>
    </row>
    <row r="15" spans="1:14">
      <c r="A15" s="211"/>
      <c r="B15" s="211"/>
      <c r="C15" s="211"/>
      <c r="D15" s="211"/>
      <c r="E15" s="211"/>
      <c r="F15" s="211"/>
      <c r="G15" s="211"/>
      <c r="H15" s="211"/>
      <c r="I15" s="211"/>
      <c r="J15" s="211"/>
      <c r="K15" s="211"/>
      <c r="L15" s="211"/>
      <c r="M15" s="211"/>
    </row>
    <row r="16" spans="1:14">
      <c r="A16" s="210" t="s">
        <v>48</v>
      </c>
      <c r="B16" s="210"/>
      <c r="C16" s="210"/>
      <c r="D16" s="210"/>
      <c r="E16" s="210"/>
      <c r="F16" s="210"/>
      <c r="G16" s="210"/>
      <c r="H16" s="210"/>
      <c r="I16" s="210"/>
      <c r="J16" s="210"/>
      <c r="K16" s="210"/>
      <c r="L16" s="210"/>
      <c r="M16" s="210"/>
    </row>
    <row r="17" spans="1:13" ht="32.25" customHeight="1">
      <c r="A17" s="186" t="s">
        <v>60</v>
      </c>
      <c r="B17" s="186"/>
      <c r="C17" s="186"/>
      <c r="D17" s="186"/>
      <c r="E17" s="186"/>
      <c r="F17" s="186"/>
      <c r="G17" s="186"/>
      <c r="H17" s="186"/>
      <c r="I17" s="186"/>
      <c r="J17" s="186"/>
      <c r="K17" s="186"/>
      <c r="L17" s="186"/>
      <c r="M17" s="186"/>
    </row>
    <row r="18" spans="1:13">
      <c r="A18" s="185" t="s">
        <v>61</v>
      </c>
      <c r="B18" s="185"/>
      <c r="C18" s="185"/>
      <c r="D18" s="185"/>
      <c r="E18" s="185"/>
      <c r="F18" s="185"/>
      <c r="G18" s="185"/>
      <c r="H18" s="185"/>
      <c r="I18" s="185"/>
      <c r="J18" s="185"/>
      <c r="K18" s="185"/>
      <c r="L18" s="185"/>
      <c r="M18" s="185"/>
    </row>
    <row r="19" spans="1:13">
      <c r="A19" s="185" t="s">
        <v>49</v>
      </c>
      <c r="B19" s="185"/>
      <c r="C19" s="185"/>
      <c r="D19" s="185"/>
      <c r="E19" s="185"/>
      <c r="F19" s="185"/>
      <c r="G19" s="185"/>
      <c r="H19" s="185"/>
      <c r="I19" s="185"/>
      <c r="J19" s="185"/>
      <c r="K19" s="185"/>
      <c r="L19" s="185"/>
      <c r="M19" s="185"/>
    </row>
    <row r="20" spans="1:13">
      <c r="A20" s="185" t="s">
        <v>43</v>
      </c>
      <c r="B20" s="185"/>
      <c r="C20" s="185"/>
      <c r="D20" s="185"/>
      <c r="E20" s="185"/>
      <c r="F20" s="185"/>
      <c r="G20" s="185"/>
      <c r="H20" s="185"/>
      <c r="I20" s="185"/>
      <c r="J20" s="185"/>
      <c r="K20" s="185"/>
      <c r="L20" s="185"/>
      <c r="M20" s="185"/>
    </row>
    <row r="21" spans="1:13">
      <c r="A21" s="185" t="s">
        <v>50</v>
      </c>
      <c r="B21" s="185"/>
      <c r="C21" s="185"/>
      <c r="D21" s="185"/>
      <c r="E21" s="185"/>
      <c r="F21" s="185"/>
      <c r="G21" s="185"/>
      <c r="H21" s="185"/>
      <c r="I21" s="185"/>
      <c r="J21" s="185"/>
      <c r="K21" s="185"/>
      <c r="L21" s="185"/>
      <c r="M21" s="185"/>
    </row>
    <row r="22" spans="1:13">
      <c r="A22" s="185" t="s">
        <v>44</v>
      </c>
      <c r="B22" s="185"/>
      <c r="C22" s="185"/>
      <c r="D22" s="185"/>
      <c r="E22" s="185"/>
      <c r="F22" s="185"/>
      <c r="G22" s="185"/>
      <c r="H22" s="185"/>
      <c r="I22" s="185"/>
      <c r="J22" s="185"/>
      <c r="K22" s="185"/>
      <c r="L22" s="185"/>
      <c r="M22" s="185"/>
    </row>
    <row r="23" spans="1:13">
      <c r="A23" s="187" t="s">
        <v>53</v>
      </c>
      <c r="B23" s="187"/>
      <c r="C23" s="187"/>
      <c r="D23" s="187"/>
      <c r="E23" s="187"/>
      <c r="F23" s="187"/>
      <c r="G23" s="187"/>
      <c r="H23" s="187"/>
      <c r="I23" s="187"/>
      <c r="J23" s="187"/>
      <c r="K23" s="187"/>
      <c r="L23" s="187"/>
      <c r="M23" s="187"/>
    </row>
    <row r="24" spans="1:13">
      <c r="A24" s="185" t="s">
        <v>45</v>
      </c>
      <c r="B24" s="185"/>
      <c r="C24" s="185"/>
      <c r="D24" s="185"/>
      <c r="E24" s="185"/>
      <c r="F24" s="185"/>
      <c r="G24" s="185"/>
      <c r="H24" s="185"/>
      <c r="I24" s="185"/>
      <c r="J24" s="185"/>
      <c r="K24" s="185"/>
      <c r="L24" s="185"/>
      <c r="M24" s="185"/>
    </row>
    <row r="25" spans="1:13">
      <c r="A25" s="185" t="s">
        <v>46</v>
      </c>
      <c r="B25" s="185"/>
      <c r="C25" s="185"/>
      <c r="D25" s="185"/>
      <c r="E25" s="185"/>
      <c r="F25" s="185"/>
      <c r="G25" s="185"/>
      <c r="H25" s="185"/>
      <c r="I25" s="185"/>
      <c r="J25" s="185"/>
      <c r="K25" s="185"/>
      <c r="L25" s="185"/>
      <c r="M25" s="185"/>
    </row>
    <row r="26" spans="1:13">
      <c r="A26" s="185" t="s">
        <v>47</v>
      </c>
      <c r="B26" s="185"/>
      <c r="C26" s="185"/>
      <c r="D26" s="185"/>
      <c r="E26" s="185"/>
      <c r="F26" s="185"/>
      <c r="G26" s="185"/>
      <c r="H26" s="185"/>
      <c r="I26" s="185"/>
      <c r="J26" s="185"/>
      <c r="K26" s="185"/>
      <c r="L26" s="185"/>
      <c r="M26" s="185"/>
    </row>
    <row r="27" spans="1:13">
      <c r="A27" s="184" t="s">
        <v>51</v>
      </c>
      <c r="B27" s="184"/>
      <c r="C27" s="184"/>
      <c r="D27" s="184"/>
      <c r="E27" s="184"/>
      <c r="F27" s="184"/>
      <c r="G27" s="184"/>
      <c r="H27" s="184"/>
      <c r="I27" s="184"/>
      <c r="J27" s="184"/>
      <c r="K27" s="184"/>
      <c r="L27" s="184"/>
      <c r="M27" s="184"/>
    </row>
    <row r="28" spans="1:13">
      <c r="A28" s="185" t="s">
        <v>52</v>
      </c>
      <c r="B28" s="185"/>
      <c r="C28" s="185"/>
      <c r="D28" s="185"/>
      <c r="E28" s="185"/>
      <c r="F28" s="185"/>
      <c r="G28" s="185"/>
      <c r="H28" s="185"/>
      <c r="I28" s="185"/>
      <c r="J28" s="185"/>
      <c r="K28" s="185"/>
      <c r="L28" s="185"/>
      <c r="M28" s="185"/>
    </row>
    <row r="29" spans="1:13" ht="44.25" customHeight="1">
      <c r="A29" s="182" t="s">
        <v>62</v>
      </c>
      <c r="B29" s="182"/>
      <c r="C29" s="182"/>
      <c r="D29" s="182"/>
      <c r="E29" s="182"/>
      <c r="F29" s="182"/>
      <c r="G29" s="182"/>
      <c r="H29" s="182"/>
      <c r="I29" s="182"/>
      <c r="J29" s="182"/>
      <c r="K29" s="182"/>
      <c r="L29" s="182"/>
      <c r="M29" s="182"/>
    </row>
  </sheetData>
  <sheetProtection deleteColumns="0" deleteRows="0"/>
  <mergeCells count="50">
    <mergeCell ref="A7:M7"/>
    <mergeCell ref="A5:B5"/>
    <mergeCell ref="A6:B6"/>
    <mergeCell ref="F3:H6"/>
    <mergeCell ref="A3:E3"/>
    <mergeCell ref="I3:M3"/>
    <mergeCell ref="I4:M4"/>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1:M1"/>
    <mergeCell ref="A2:B2"/>
    <mergeCell ref="D6:E6"/>
    <mergeCell ref="C2:D2"/>
    <mergeCell ref="I5:J5"/>
    <mergeCell ref="I6:J6"/>
    <mergeCell ref="K6:L6"/>
    <mergeCell ref="K5:M5"/>
    <mergeCell ref="A4:E4"/>
    <mergeCell ref="C5:E5"/>
    <mergeCell ref="K2:L2"/>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s>
  <dataValidations xWindow="902" yWindow="480" count="3">
    <dataValidation allowBlank="1" showInputMessage="1" showErrorMessage="1" prompt="Mobile No." sqref="C6 L10:L13 K6:L6 D10:D13"/>
    <dataValidation allowBlank="1" showInputMessage="1" showErrorMessage="1" prompt="E-mail Id" sqref="D14:E14 M10:M13 E10:E13 M6 D6:E6"/>
    <dataValidation allowBlank="1" showInputMessage="1" showErrorMessage="1" prompt="Insert Unique Id of Mobile Health Team" sqref="E8 M8"/>
  </dataValidations>
  <printOptions horizontalCentered="1"/>
  <pageMargins left="0.37" right="0.23" top="0.43" bottom="0.45" header="0.3" footer="0.3"/>
  <pageSetup paperSize="9" scale="93" orientation="landscape" horizontalDpi="0" verticalDpi="0" r:id="rId1"/>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zoomScale="90" zoomScaleNormal="90" workbookViewId="0">
      <pane xSplit="3" ySplit="4" topLeftCell="D92" activePane="bottomRight" state="frozen"/>
      <selection pane="topRight" activeCell="C1" sqref="C1"/>
      <selection pane="bottomLeft" activeCell="A5" sqref="A5"/>
      <selection pane="bottomRight" sqref="A1:S1"/>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231" t="s">
        <v>1024</v>
      </c>
      <c r="B1" s="231"/>
      <c r="C1" s="231"/>
      <c r="D1" s="232"/>
      <c r="E1" s="232"/>
      <c r="F1" s="232"/>
      <c r="G1" s="232"/>
      <c r="H1" s="232"/>
      <c r="I1" s="232"/>
      <c r="J1" s="232"/>
      <c r="K1" s="232"/>
      <c r="L1" s="232"/>
      <c r="M1" s="232"/>
      <c r="N1" s="232"/>
      <c r="O1" s="232"/>
      <c r="P1" s="232"/>
      <c r="Q1" s="232"/>
      <c r="R1" s="232"/>
      <c r="S1" s="232"/>
    </row>
    <row r="2" spans="1:20" ht="16.5" customHeight="1">
      <c r="A2" s="235" t="s">
        <v>63</v>
      </c>
      <c r="B2" s="236"/>
      <c r="C2" s="236"/>
      <c r="D2" s="25">
        <v>43374</v>
      </c>
      <c r="E2" s="22"/>
      <c r="F2" s="22"/>
      <c r="G2" s="22"/>
      <c r="H2" s="22"/>
      <c r="I2" s="22"/>
      <c r="J2" s="22"/>
      <c r="K2" s="22"/>
      <c r="L2" s="22"/>
      <c r="M2" s="22"/>
      <c r="N2" s="22"/>
      <c r="O2" s="22"/>
      <c r="P2" s="22"/>
      <c r="Q2" s="22"/>
      <c r="R2" s="22"/>
      <c r="S2" s="22"/>
    </row>
    <row r="3" spans="1:20" ht="24" customHeight="1">
      <c r="A3" s="237" t="s">
        <v>14</v>
      </c>
      <c r="B3" s="233" t="s">
        <v>65</v>
      </c>
      <c r="C3" s="238" t="s">
        <v>7</v>
      </c>
      <c r="D3" s="238" t="s">
        <v>59</v>
      </c>
      <c r="E3" s="238" t="s">
        <v>16</v>
      </c>
      <c r="F3" s="239" t="s">
        <v>17</v>
      </c>
      <c r="G3" s="238" t="s">
        <v>8</v>
      </c>
      <c r="H3" s="238"/>
      <c r="I3" s="238"/>
      <c r="J3" s="238" t="s">
        <v>35</v>
      </c>
      <c r="K3" s="233" t="s">
        <v>37</v>
      </c>
      <c r="L3" s="233" t="s">
        <v>54</v>
      </c>
      <c r="M3" s="233" t="s">
        <v>55</v>
      </c>
      <c r="N3" s="233" t="s">
        <v>38</v>
      </c>
      <c r="O3" s="233" t="s">
        <v>39</v>
      </c>
      <c r="P3" s="237" t="s">
        <v>58</v>
      </c>
      <c r="Q3" s="238" t="s">
        <v>56</v>
      </c>
      <c r="R3" s="238" t="s">
        <v>36</v>
      </c>
      <c r="S3" s="238" t="s">
        <v>57</v>
      </c>
      <c r="T3" s="238" t="s">
        <v>13</v>
      </c>
    </row>
    <row r="4" spans="1:20" ht="25.5" customHeight="1">
      <c r="A4" s="237"/>
      <c r="B4" s="240"/>
      <c r="C4" s="238"/>
      <c r="D4" s="238"/>
      <c r="E4" s="238"/>
      <c r="F4" s="239"/>
      <c r="G4" s="15" t="s">
        <v>9</v>
      </c>
      <c r="H4" s="15" t="s">
        <v>10</v>
      </c>
      <c r="I4" s="11" t="s">
        <v>11</v>
      </c>
      <c r="J4" s="238"/>
      <c r="K4" s="234"/>
      <c r="L4" s="234"/>
      <c r="M4" s="234"/>
      <c r="N4" s="234"/>
      <c r="O4" s="234"/>
      <c r="P4" s="237"/>
      <c r="Q4" s="237"/>
      <c r="R4" s="238"/>
      <c r="S4" s="238"/>
      <c r="T4" s="238"/>
    </row>
    <row r="5" spans="1:20">
      <c r="A5" s="4">
        <v>1</v>
      </c>
      <c r="B5" s="70" t="s">
        <v>66</v>
      </c>
      <c r="C5" s="71" t="s">
        <v>99</v>
      </c>
      <c r="D5" s="72" t="s">
        <v>29</v>
      </c>
      <c r="E5" s="73">
        <v>182</v>
      </c>
      <c r="F5" s="74"/>
      <c r="G5" s="71">
        <v>20</v>
      </c>
      <c r="H5" s="71">
        <v>25</v>
      </c>
      <c r="I5" s="75">
        <v>45</v>
      </c>
      <c r="J5" s="76">
        <v>8472050227</v>
      </c>
      <c r="K5" s="77" t="s">
        <v>100</v>
      </c>
      <c r="L5" s="76" t="s">
        <v>98</v>
      </c>
      <c r="M5" s="78">
        <v>9954259043</v>
      </c>
      <c r="N5" s="53" t="s">
        <v>101</v>
      </c>
      <c r="O5" s="53">
        <v>7399663068</v>
      </c>
      <c r="P5" s="79">
        <v>43169</v>
      </c>
      <c r="Q5" s="53" t="s">
        <v>78</v>
      </c>
      <c r="R5" s="53"/>
      <c r="S5" s="53"/>
      <c r="T5" s="53"/>
    </row>
    <row r="6" spans="1:20">
      <c r="A6" s="4">
        <v>2</v>
      </c>
      <c r="B6" s="70" t="s">
        <v>66</v>
      </c>
      <c r="C6" s="71" t="s">
        <v>102</v>
      </c>
      <c r="D6" s="72" t="s">
        <v>29</v>
      </c>
      <c r="E6" s="73">
        <v>46</v>
      </c>
      <c r="F6" s="74"/>
      <c r="G6" s="71">
        <v>22</v>
      </c>
      <c r="H6" s="71">
        <v>23</v>
      </c>
      <c r="I6" s="75">
        <f t="shared" ref="I6:I36" si="0">SUM(G6:H6)</f>
        <v>45</v>
      </c>
      <c r="J6" s="76">
        <v>7896840501</v>
      </c>
      <c r="K6" s="77" t="s">
        <v>100</v>
      </c>
      <c r="L6" s="76" t="s">
        <v>98</v>
      </c>
      <c r="M6" s="78">
        <v>9954259043</v>
      </c>
      <c r="N6" s="53" t="s">
        <v>103</v>
      </c>
      <c r="O6" s="53">
        <v>9954563479</v>
      </c>
      <c r="P6" s="79">
        <v>43169</v>
      </c>
      <c r="Q6" s="53" t="s">
        <v>78</v>
      </c>
      <c r="R6" s="53"/>
      <c r="S6" s="53"/>
      <c r="T6" s="53"/>
    </row>
    <row r="7" spans="1:20">
      <c r="A7" s="4">
        <v>3</v>
      </c>
      <c r="B7" s="70" t="s">
        <v>66</v>
      </c>
      <c r="C7" s="75" t="s">
        <v>104</v>
      </c>
      <c r="D7" s="72" t="s">
        <v>27</v>
      </c>
      <c r="E7" s="70" t="s">
        <v>105</v>
      </c>
      <c r="F7" s="76" t="s">
        <v>72</v>
      </c>
      <c r="G7" s="80">
        <v>38</v>
      </c>
      <c r="H7" s="80">
        <v>46</v>
      </c>
      <c r="I7" s="75">
        <f t="shared" si="0"/>
        <v>84</v>
      </c>
      <c r="J7" s="70" t="s">
        <v>106</v>
      </c>
      <c r="K7" s="77" t="s">
        <v>100</v>
      </c>
      <c r="L7" s="76" t="s">
        <v>98</v>
      </c>
      <c r="M7" s="78">
        <v>9954259043</v>
      </c>
      <c r="N7" s="53" t="s">
        <v>107</v>
      </c>
      <c r="O7" s="53">
        <v>9954563479</v>
      </c>
      <c r="P7" s="79">
        <v>43169</v>
      </c>
      <c r="Q7" s="53" t="s">
        <v>78</v>
      </c>
      <c r="R7" s="53"/>
      <c r="S7" s="53"/>
      <c r="T7" s="53"/>
    </row>
    <row r="8" spans="1:20">
      <c r="A8" s="4">
        <v>4</v>
      </c>
      <c r="B8" s="70" t="s">
        <v>66</v>
      </c>
      <c r="C8" s="71" t="s">
        <v>108</v>
      </c>
      <c r="D8" s="72" t="s">
        <v>29</v>
      </c>
      <c r="E8" s="73">
        <v>177</v>
      </c>
      <c r="F8" s="76"/>
      <c r="G8" s="71">
        <v>23</v>
      </c>
      <c r="H8" s="71">
        <v>26</v>
      </c>
      <c r="I8" s="75">
        <f t="shared" si="0"/>
        <v>49</v>
      </c>
      <c r="J8" s="76">
        <v>8472050227</v>
      </c>
      <c r="K8" s="77" t="s">
        <v>100</v>
      </c>
      <c r="L8" s="76" t="s">
        <v>98</v>
      </c>
      <c r="M8" s="78">
        <v>9954259043</v>
      </c>
      <c r="N8" s="53" t="s">
        <v>109</v>
      </c>
      <c r="O8" s="53">
        <v>9954563479</v>
      </c>
      <c r="P8" s="79">
        <v>43169</v>
      </c>
      <c r="Q8" s="53" t="s">
        <v>78</v>
      </c>
      <c r="R8" s="53"/>
      <c r="S8" s="53"/>
      <c r="T8" s="53"/>
    </row>
    <row r="9" spans="1:20">
      <c r="A9" s="4">
        <v>5</v>
      </c>
      <c r="B9" s="70" t="s">
        <v>66</v>
      </c>
      <c r="C9" s="71" t="s">
        <v>110</v>
      </c>
      <c r="D9" s="72" t="s">
        <v>29</v>
      </c>
      <c r="E9" s="73">
        <v>334</v>
      </c>
      <c r="F9" s="76"/>
      <c r="G9" s="71">
        <v>20</v>
      </c>
      <c r="H9" s="71">
        <v>20</v>
      </c>
      <c r="I9" s="75">
        <f t="shared" si="0"/>
        <v>40</v>
      </c>
      <c r="J9" s="76">
        <v>8472862130</v>
      </c>
      <c r="K9" s="77" t="s">
        <v>100</v>
      </c>
      <c r="L9" s="76" t="s">
        <v>98</v>
      </c>
      <c r="M9" s="78">
        <v>9954259043</v>
      </c>
      <c r="N9" s="53" t="s">
        <v>111</v>
      </c>
      <c r="O9" s="53">
        <v>9954563479</v>
      </c>
      <c r="P9" s="79">
        <v>43200</v>
      </c>
      <c r="Q9" s="53" t="s">
        <v>79</v>
      </c>
      <c r="R9" s="53"/>
      <c r="S9" s="53"/>
      <c r="T9" s="53"/>
    </row>
    <row r="10" spans="1:20">
      <c r="A10" s="4">
        <v>6</v>
      </c>
      <c r="B10" s="70" t="s">
        <v>66</v>
      </c>
      <c r="C10" s="75" t="s">
        <v>112</v>
      </c>
      <c r="D10" s="72" t="s">
        <v>27</v>
      </c>
      <c r="E10" s="70" t="s">
        <v>113</v>
      </c>
      <c r="F10" s="76" t="s">
        <v>72</v>
      </c>
      <c r="G10" s="80">
        <v>32</v>
      </c>
      <c r="H10" s="80">
        <v>31</v>
      </c>
      <c r="I10" s="75">
        <f t="shared" si="0"/>
        <v>63</v>
      </c>
      <c r="J10" s="70" t="s">
        <v>114</v>
      </c>
      <c r="K10" s="77" t="s">
        <v>100</v>
      </c>
      <c r="L10" s="76" t="s">
        <v>98</v>
      </c>
      <c r="M10" s="78">
        <v>9954259043</v>
      </c>
      <c r="N10" s="53" t="s">
        <v>115</v>
      </c>
      <c r="O10" s="53">
        <v>9954563479</v>
      </c>
      <c r="P10" s="79">
        <v>43200</v>
      </c>
      <c r="Q10" s="53" t="s">
        <v>79</v>
      </c>
      <c r="R10" s="53"/>
      <c r="S10" s="53"/>
      <c r="T10" s="53"/>
    </row>
    <row r="11" spans="1:20">
      <c r="A11" s="4">
        <v>7</v>
      </c>
      <c r="B11" s="70" t="s">
        <v>66</v>
      </c>
      <c r="C11" s="81" t="s">
        <v>116</v>
      </c>
      <c r="D11" s="72" t="s">
        <v>27</v>
      </c>
      <c r="E11" s="82">
        <v>18130301402</v>
      </c>
      <c r="F11" s="76" t="s">
        <v>72</v>
      </c>
      <c r="G11" s="71">
        <v>19</v>
      </c>
      <c r="H11" s="71">
        <v>23</v>
      </c>
      <c r="I11" s="75">
        <f t="shared" si="0"/>
        <v>42</v>
      </c>
      <c r="J11" s="82"/>
      <c r="K11" s="77" t="s">
        <v>100</v>
      </c>
      <c r="L11" s="76" t="s">
        <v>98</v>
      </c>
      <c r="M11" s="78">
        <v>9954259043</v>
      </c>
      <c r="N11" s="53" t="s">
        <v>117</v>
      </c>
      <c r="O11" s="53">
        <v>9954563479</v>
      </c>
      <c r="P11" s="79">
        <v>43200</v>
      </c>
      <c r="Q11" s="53" t="s">
        <v>79</v>
      </c>
      <c r="R11" s="53"/>
      <c r="S11" s="53"/>
      <c r="T11" s="53"/>
    </row>
    <row r="12" spans="1:20">
      <c r="A12" s="4">
        <v>8</v>
      </c>
      <c r="B12" s="70" t="s">
        <v>66</v>
      </c>
      <c r="C12" s="180" t="s">
        <v>118</v>
      </c>
      <c r="D12" s="121" t="s">
        <v>29</v>
      </c>
      <c r="E12" s="122">
        <v>175</v>
      </c>
      <c r="F12" s="123"/>
      <c r="G12" s="180">
        <v>19</v>
      </c>
      <c r="H12" s="180">
        <v>27</v>
      </c>
      <c r="I12" s="124">
        <f t="shared" si="0"/>
        <v>46</v>
      </c>
      <c r="J12" s="123">
        <v>9678376950</v>
      </c>
      <c r="K12" s="77" t="s">
        <v>100</v>
      </c>
      <c r="L12" s="76" t="s">
        <v>98</v>
      </c>
      <c r="M12" s="78">
        <v>9954259043</v>
      </c>
      <c r="N12" s="53" t="s">
        <v>103</v>
      </c>
      <c r="O12" s="53">
        <v>9954563479</v>
      </c>
      <c r="P12" s="79">
        <v>43200</v>
      </c>
      <c r="Q12" s="53" t="s">
        <v>79</v>
      </c>
      <c r="R12" s="53"/>
      <c r="S12" s="53"/>
      <c r="T12" s="53"/>
    </row>
    <row r="13" spans="1:20">
      <c r="A13" s="4">
        <v>9</v>
      </c>
      <c r="B13" s="70" t="s">
        <v>66</v>
      </c>
      <c r="C13" s="180" t="s">
        <v>119</v>
      </c>
      <c r="D13" s="121" t="s">
        <v>29</v>
      </c>
      <c r="E13" s="122">
        <v>178</v>
      </c>
      <c r="F13" s="123"/>
      <c r="G13" s="180">
        <v>25</v>
      </c>
      <c r="H13" s="180">
        <v>21</v>
      </c>
      <c r="I13" s="124">
        <f t="shared" si="0"/>
        <v>46</v>
      </c>
      <c r="J13" s="123">
        <v>8472050227</v>
      </c>
      <c r="K13" s="77" t="s">
        <v>100</v>
      </c>
      <c r="L13" s="76" t="s">
        <v>98</v>
      </c>
      <c r="M13" s="78">
        <v>9954259043</v>
      </c>
      <c r="N13" s="53" t="s">
        <v>103</v>
      </c>
      <c r="O13" s="53">
        <v>9954563479</v>
      </c>
      <c r="P13" s="79">
        <v>43230</v>
      </c>
      <c r="Q13" s="53" t="s">
        <v>80</v>
      </c>
      <c r="R13" s="53"/>
      <c r="S13" s="53"/>
      <c r="T13" s="53"/>
    </row>
    <row r="14" spans="1:20">
      <c r="A14" s="4">
        <v>10</v>
      </c>
      <c r="B14" s="70" t="s">
        <v>66</v>
      </c>
      <c r="C14" s="180" t="s">
        <v>120</v>
      </c>
      <c r="D14" s="121" t="s">
        <v>29</v>
      </c>
      <c r="E14" s="122">
        <v>181</v>
      </c>
      <c r="F14" s="123"/>
      <c r="G14" s="180">
        <v>24</v>
      </c>
      <c r="H14" s="180">
        <v>21</v>
      </c>
      <c r="I14" s="124">
        <f t="shared" si="0"/>
        <v>45</v>
      </c>
      <c r="J14" s="123">
        <v>8472050227</v>
      </c>
      <c r="K14" s="77" t="s">
        <v>100</v>
      </c>
      <c r="L14" s="76" t="s">
        <v>98</v>
      </c>
      <c r="M14" s="78">
        <v>9954259043</v>
      </c>
      <c r="N14" s="53" t="s">
        <v>103</v>
      </c>
      <c r="O14" s="53">
        <v>9954563479</v>
      </c>
      <c r="P14" s="79">
        <v>43230</v>
      </c>
      <c r="Q14" s="53" t="s">
        <v>80</v>
      </c>
      <c r="R14" s="53"/>
      <c r="S14" s="53"/>
      <c r="T14" s="53"/>
    </row>
    <row r="15" spans="1:20">
      <c r="A15" s="4">
        <v>11</v>
      </c>
      <c r="B15" s="70" t="s">
        <v>66</v>
      </c>
      <c r="C15" s="71" t="s">
        <v>124</v>
      </c>
      <c r="D15" s="72" t="s">
        <v>29</v>
      </c>
      <c r="E15" s="83">
        <v>45</v>
      </c>
      <c r="F15" s="76"/>
      <c r="G15" s="71">
        <v>19</v>
      </c>
      <c r="H15" s="71">
        <v>25</v>
      </c>
      <c r="I15" s="75">
        <f t="shared" si="0"/>
        <v>44</v>
      </c>
      <c r="J15" s="76">
        <v>8472060372</v>
      </c>
      <c r="K15" s="77" t="s">
        <v>122</v>
      </c>
      <c r="L15" s="76" t="s">
        <v>123</v>
      </c>
      <c r="M15" s="78">
        <v>7853985905</v>
      </c>
      <c r="N15" s="53" t="s">
        <v>103</v>
      </c>
      <c r="O15" s="53">
        <v>9954563479</v>
      </c>
      <c r="P15" s="79">
        <v>43230</v>
      </c>
      <c r="Q15" s="53" t="s">
        <v>80</v>
      </c>
      <c r="R15" s="53"/>
      <c r="S15" s="53"/>
      <c r="T15" s="53"/>
    </row>
    <row r="16" spans="1:20">
      <c r="A16" s="4">
        <v>12</v>
      </c>
      <c r="B16" s="70" t="s">
        <v>66</v>
      </c>
      <c r="C16" s="75" t="s">
        <v>125</v>
      </c>
      <c r="D16" s="72" t="s">
        <v>27</v>
      </c>
      <c r="E16" s="70">
        <v>18130340202</v>
      </c>
      <c r="F16" s="76" t="s">
        <v>72</v>
      </c>
      <c r="G16" s="80">
        <v>27</v>
      </c>
      <c r="H16" s="80">
        <v>19</v>
      </c>
      <c r="I16" s="75">
        <f t="shared" si="0"/>
        <v>46</v>
      </c>
      <c r="J16" s="70"/>
      <c r="K16" s="77" t="s">
        <v>122</v>
      </c>
      <c r="L16" s="76" t="s">
        <v>123</v>
      </c>
      <c r="M16" s="78">
        <v>7853985905</v>
      </c>
      <c r="N16" s="53" t="s">
        <v>103</v>
      </c>
      <c r="O16" s="53">
        <v>9954563479</v>
      </c>
      <c r="P16" s="79">
        <v>43261</v>
      </c>
      <c r="Q16" s="53" t="s">
        <v>121</v>
      </c>
      <c r="R16" s="53"/>
      <c r="S16" s="53"/>
      <c r="T16" s="53"/>
    </row>
    <row r="17" spans="1:20">
      <c r="A17" s="4">
        <v>13</v>
      </c>
      <c r="B17" s="70" t="s">
        <v>66</v>
      </c>
      <c r="C17" s="71" t="s">
        <v>126</v>
      </c>
      <c r="D17" s="72" t="s">
        <v>29</v>
      </c>
      <c r="E17" s="83">
        <v>332</v>
      </c>
      <c r="F17" s="76"/>
      <c r="G17" s="71">
        <v>22</v>
      </c>
      <c r="H17" s="71">
        <v>24</v>
      </c>
      <c r="I17" s="75">
        <f t="shared" si="0"/>
        <v>46</v>
      </c>
      <c r="J17" s="76">
        <v>8472050227</v>
      </c>
      <c r="K17" s="77" t="s">
        <v>122</v>
      </c>
      <c r="L17" s="76" t="s">
        <v>123</v>
      </c>
      <c r="M17" s="78">
        <v>7853985905</v>
      </c>
      <c r="N17" s="53" t="s">
        <v>103</v>
      </c>
      <c r="O17" s="53">
        <v>9954563479</v>
      </c>
      <c r="P17" s="79">
        <v>43261</v>
      </c>
      <c r="Q17" s="53" t="s">
        <v>121</v>
      </c>
      <c r="R17" s="53"/>
      <c r="S17" s="53"/>
      <c r="T17" s="53"/>
    </row>
    <row r="18" spans="1:20">
      <c r="A18" s="4">
        <v>14</v>
      </c>
      <c r="B18" s="70" t="s">
        <v>66</v>
      </c>
      <c r="C18" s="71" t="s">
        <v>127</v>
      </c>
      <c r="D18" s="72" t="s">
        <v>29</v>
      </c>
      <c r="E18" s="83">
        <v>47</v>
      </c>
      <c r="F18" s="76"/>
      <c r="G18" s="71">
        <v>17</v>
      </c>
      <c r="H18" s="71">
        <v>24</v>
      </c>
      <c r="I18" s="75">
        <f t="shared" si="0"/>
        <v>41</v>
      </c>
      <c r="J18" s="76">
        <v>8011382818</v>
      </c>
      <c r="K18" s="77" t="s">
        <v>122</v>
      </c>
      <c r="L18" s="76" t="s">
        <v>123</v>
      </c>
      <c r="M18" s="78">
        <v>7853985905</v>
      </c>
      <c r="N18" s="53" t="s">
        <v>103</v>
      </c>
      <c r="O18" s="53">
        <v>9954563479</v>
      </c>
      <c r="P18" s="79">
        <v>43261</v>
      </c>
      <c r="Q18" s="53" t="s">
        <v>121</v>
      </c>
      <c r="R18" s="53"/>
      <c r="S18" s="53"/>
      <c r="T18" s="53"/>
    </row>
    <row r="19" spans="1:20">
      <c r="A19" s="4">
        <v>15</v>
      </c>
      <c r="B19" s="70" t="s">
        <v>66</v>
      </c>
      <c r="C19" s="124" t="s">
        <v>128</v>
      </c>
      <c r="D19" s="121" t="s">
        <v>27</v>
      </c>
      <c r="E19" s="130" t="s">
        <v>129</v>
      </c>
      <c r="F19" s="123" t="s">
        <v>72</v>
      </c>
      <c r="G19" s="181">
        <v>48</v>
      </c>
      <c r="H19" s="181">
        <v>41</v>
      </c>
      <c r="I19" s="124">
        <f t="shared" si="0"/>
        <v>89</v>
      </c>
      <c r="J19" s="130" t="s">
        <v>130</v>
      </c>
      <c r="K19" s="77" t="s">
        <v>122</v>
      </c>
      <c r="L19" s="76" t="s">
        <v>123</v>
      </c>
      <c r="M19" s="78">
        <v>7853985905</v>
      </c>
      <c r="N19" s="53" t="s">
        <v>103</v>
      </c>
      <c r="O19" s="53">
        <v>9954563479</v>
      </c>
      <c r="P19" s="79">
        <v>43322</v>
      </c>
      <c r="Q19" s="53" t="s">
        <v>81</v>
      </c>
      <c r="R19" s="53"/>
      <c r="S19" s="53"/>
      <c r="T19" s="53"/>
    </row>
    <row r="20" spans="1:20">
      <c r="A20" s="4">
        <v>16</v>
      </c>
      <c r="B20" s="70" t="s">
        <v>66</v>
      </c>
      <c r="C20" s="71" t="s">
        <v>131</v>
      </c>
      <c r="D20" s="72" t="s">
        <v>29</v>
      </c>
      <c r="E20" s="83">
        <v>211</v>
      </c>
      <c r="F20" s="76"/>
      <c r="G20" s="71">
        <v>24</v>
      </c>
      <c r="H20" s="71">
        <v>20</v>
      </c>
      <c r="I20" s="75">
        <f t="shared" si="0"/>
        <v>44</v>
      </c>
      <c r="J20" s="76">
        <v>8472050227</v>
      </c>
      <c r="K20" s="77" t="s">
        <v>122</v>
      </c>
      <c r="L20" s="76" t="s">
        <v>123</v>
      </c>
      <c r="M20" s="78">
        <v>7853985905</v>
      </c>
      <c r="N20" s="53" t="s">
        <v>103</v>
      </c>
      <c r="O20" s="53">
        <v>9954563479</v>
      </c>
      <c r="P20" s="79">
        <v>43322</v>
      </c>
      <c r="Q20" s="53" t="s">
        <v>81</v>
      </c>
      <c r="R20" s="53"/>
      <c r="S20" s="53"/>
      <c r="T20" s="53"/>
    </row>
    <row r="21" spans="1:20">
      <c r="A21" s="4">
        <v>17</v>
      </c>
      <c r="B21" s="70" t="s">
        <v>66</v>
      </c>
      <c r="C21" s="71" t="s">
        <v>132</v>
      </c>
      <c r="D21" s="72" t="s">
        <v>29</v>
      </c>
      <c r="E21" s="83">
        <v>343</v>
      </c>
      <c r="F21" s="76"/>
      <c r="G21" s="71">
        <v>18</v>
      </c>
      <c r="H21" s="71">
        <v>26</v>
      </c>
      <c r="I21" s="75">
        <f t="shared" si="0"/>
        <v>44</v>
      </c>
      <c r="J21" s="76">
        <v>8011742556</v>
      </c>
      <c r="K21" s="77" t="s">
        <v>122</v>
      </c>
      <c r="L21" s="76" t="s">
        <v>123</v>
      </c>
      <c r="M21" s="78">
        <v>7853985905</v>
      </c>
      <c r="N21" s="53" t="s">
        <v>103</v>
      </c>
      <c r="O21" s="53">
        <v>9954563479</v>
      </c>
      <c r="P21" s="79">
        <v>43322</v>
      </c>
      <c r="Q21" s="53" t="s">
        <v>81</v>
      </c>
      <c r="R21" s="53"/>
      <c r="S21" s="53"/>
      <c r="T21" s="53"/>
    </row>
    <row r="22" spans="1:20">
      <c r="A22" s="4">
        <v>18</v>
      </c>
      <c r="B22" s="70" t="s">
        <v>66</v>
      </c>
      <c r="C22" s="124" t="s">
        <v>133</v>
      </c>
      <c r="D22" s="121" t="s">
        <v>27</v>
      </c>
      <c r="E22" s="130" t="s">
        <v>134</v>
      </c>
      <c r="F22" s="123" t="s">
        <v>72</v>
      </c>
      <c r="G22" s="181">
        <v>17</v>
      </c>
      <c r="H22" s="181">
        <v>15</v>
      </c>
      <c r="I22" s="124">
        <f t="shared" si="0"/>
        <v>32</v>
      </c>
      <c r="J22" s="130" t="s">
        <v>135</v>
      </c>
      <c r="K22" s="77" t="s">
        <v>122</v>
      </c>
      <c r="L22" s="76" t="s">
        <v>123</v>
      </c>
      <c r="M22" s="78">
        <v>7853985905</v>
      </c>
      <c r="N22" s="53" t="s">
        <v>103</v>
      </c>
      <c r="O22" s="53">
        <v>9954563479</v>
      </c>
      <c r="P22" s="79">
        <v>43383</v>
      </c>
      <c r="Q22" s="53" t="s">
        <v>78</v>
      </c>
      <c r="R22" s="53"/>
      <c r="S22" s="53"/>
      <c r="T22" s="53"/>
    </row>
    <row r="23" spans="1:20">
      <c r="A23" s="4">
        <v>19</v>
      </c>
      <c r="B23" s="70" t="s">
        <v>66</v>
      </c>
      <c r="C23" s="71" t="s">
        <v>136</v>
      </c>
      <c r="D23" s="72" t="s">
        <v>29</v>
      </c>
      <c r="E23" s="83">
        <v>339</v>
      </c>
      <c r="F23" s="76"/>
      <c r="G23" s="71">
        <v>26</v>
      </c>
      <c r="H23" s="71">
        <v>23</v>
      </c>
      <c r="I23" s="75">
        <f t="shared" si="0"/>
        <v>49</v>
      </c>
      <c r="J23" s="76">
        <v>8472050227</v>
      </c>
      <c r="K23" s="77" t="s">
        <v>122</v>
      </c>
      <c r="L23" s="76" t="s">
        <v>123</v>
      </c>
      <c r="M23" s="78">
        <v>7853985905</v>
      </c>
      <c r="N23" s="53" t="s">
        <v>103</v>
      </c>
      <c r="O23" s="53">
        <v>9954563479</v>
      </c>
      <c r="P23" s="79">
        <v>43383</v>
      </c>
      <c r="Q23" s="53" t="s">
        <v>78</v>
      </c>
      <c r="R23" s="53"/>
      <c r="S23" s="53"/>
      <c r="T23" s="53"/>
    </row>
    <row r="24" spans="1:20">
      <c r="A24" s="4">
        <v>20</v>
      </c>
      <c r="B24" s="70" t="s">
        <v>66</v>
      </c>
      <c r="C24" s="71" t="s">
        <v>137</v>
      </c>
      <c r="D24" s="72" t="s">
        <v>29</v>
      </c>
      <c r="E24" s="83">
        <v>342</v>
      </c>
      <c r="F24" s="76"/>
      <c r="G24" s="71">
        <v>27</v>
      </c>
      <c r="H24" s="71">
        <v>24</v>
      </c>
      <c r="I24" s="75">
        <f t="shared" si="0"/>
        <v>51</v>
      </c>
      <c r="J24" s="76">
        <v>8011383692</v>
      </c>
      <c r="K24" s="77" t="s">
        <v>122</v>
      </c>
      <c r="L24" s="76" t="s">
        <v>123</v>
      </c>
      <c r="M24" s="78">
        <v>7853985905</v>
      </c>
      <c r="N24" s="53" t="s">
        <v>103</v>
      </c>
      <c r="O24" s="53">
        <v>9954563479</v>
      </c>
      <c r="P24" s="79">
        <v>43383</v>
      </c>
      <c r="Q24" s="53" t="s">
        <v>78</v>
      </c>
      <c r="R24" s="53"/>
      <c r="S24" s="53"/>
      <c r="T24" s="53"/>
    </row>
    <row r="25" spans="1:20">
      <c r="A25" s="4">
        <v>21</v>
      </c>
      <c r="B25" s="70" t="s">
        <v>66</v>
      </c>
      <c r="C25" s="81" t="s">
        <v>138</v>
      </c>
      <c r="D25" s="72" t="s">
        <v>27</v>
      </c>
      <c r="E25" s="82" t="s">
        <v>139</v>
      </c>
      <c r="F25" s="76" t="s">
        <v>72</v>
      </c>
      <c r="G25" s="75">
        <v>23</v>
      </c>
      <c r="H25" s="75">
        <v>27</v>
      </c>
      <c r="I25" s="75">
        <f t="shared" si="0"/>
        <v>50</v>
      </c>
      <c r="J25" s="76"/>
      <c r="K25" s="77" t="s">
        <v>122</v>
      </c>
      <c r="L25" s="76" t="s">
        <v>123</v>
      </c>
      <c r="M25" s="78">
        <v>7853985905</v>
      </c>
      <c r="N25" s="53" t="s">
        <v>103</v>
      </c>
      <c r="O25" s="53">
        <v>9954563479</v>
      </c>
      <c r="P25" s="79">
        <v>43414</v>
      </c>
      <c r="Q25" s="53" t="s">
        <v>79</v>
      </c>
      <c r="R25" s="53"/>
      <c r="S25" s="53"/>
      <c r="T25" s="53"/>
    </row>
    <row r="26" spans="1:20">
      <c r="A26" s="4">
        <v>22</v>
      </c>
      <c r="B26" s="70" t="s">
        <v>66</v>
      </c>
      <c r="C26" s="71" t="s">
        <v>140</v>
      </c>
      <c r="D26" s="72" t="s">
        <v>29</v>
      </c>
      <c r="E26" s="83">
        <v>187</v>
      </c>
      <c r="F26" s="76"/>
      <c r="G26" s="71">
        <v>19</v>
      </c>
      <c r="H26" s="71">
        <v>24</v>
      </c>
      <c r="I26" s="75">
        <f t="shared" si="0"/>
        <v>43</v>
      </c>
      <c r="J26" s="76">
        <v>8472050227</v>
      </c>
      <c r="K26" s="77" t="s">
        <v>122</v>
      </c>
      <c r="L26" s="76" t="s">
        <v>123</v>
      </c>
      <c r="M26" s="78">
        <v>7853985905</v>
      </c>
      <c r="N26" s="53" t="s">
        <v>103</v>
      </c>
      <c r="O26" s="53">
        <v>9954563479</v>
      </c>
      <c r="P26" s="79">
        <v>43414</v>
      </c>
      <c r="Q26" s="53" t="s">
        <v>79</v>
      </c>
      <c r="R26" s="53"/>
      <c r="S26" s="53"/>
      <c r="T26" s="53"/>
    </row>
    <row r="27" spans="1:20">
      <c r="A27" s="4">
        <v>23</v>
      </c>
      <c r="B27" s="70" t="s">
        <v>66</v>
      </c>
      <c r="C27" s="75" t="s">
        <v>141</v>
      </c>
      <c r="D27" s="72" t="s">
        <v>27</v>
      </c>
      <c r="E27" s="70" t="s">
        <v>142</v>
      </c>
      <c r="F27" s="76" t="s">
        <v>72</v>
      </c>
      <c r="G27" s="80">
        <v>32</v>
      </c>
      <c r="H27" s="80">
        <v>27</v>
      </c>
      <c r="I27" s="75">
        <f t="shared" si="0"/>
        <v>59</v>
      </c>
      <c r="J27" s="70" t="s">
        <v>143</v>
      </c>
      <c r="K27" s="77" t="s">
        <v>122</v>
      </c>
      <c r="L27" s="76" t="s">
        <v>123</v>
      </c>
      <c r="M27" s="78">
        <v>7853985905</v>
      </c>
      <c r="N27" s="53" t="s">
        <v>103</v>
      </c>
      <c r="O27" s="53">
        <v>9954563479</v>
      </c>
      <c r="P27" s="79">
        <v>43414</v>
      </c>
      <c r="Q27" s="53" t="s">
        <v>79</v>
      </c>
      <c r="R27" s="53"/>
      <c r="S27" s="53"/>
      <c r="T27" s="53"/>
    </row>
    <row r="28" spans="1:20">
      <c r="A28" s="4">
        <v>24</v>
      </c>
      <c r="B28" s="70" t="s">
        <v>66</v>
      </c>
      <c r="C28" s="180" t="s">
        <v>144</v>
      </c>
      <c r="D28" s="121" t="s">
        <v>29</v>
      </c>
      <c r="E28" s="122">
        <v>183</v>
      </c>
      <c r="F28" s="123"/>
      <c r="G28" s="180">
        <v>21</v>
      </c>
      <c r="H28" s="180">
        <v>23</v>
      </c>
      <c r="I28" s="124">
        <f t="shared" si="0"/>
        <v>44</v>
      </c>
      <c r="J28" s="123">
        <v>8472050227</v>
      </c>
      <c r="K28" s="77" t="s">
        <v>122</v>
      </c>
      <c r="L28" s="76" t="s">
        <v>123</v>
      </c>
      <c r="M28" s="78">
        <v>7853985905</v>
      </c>
      <c r="N28" s="53" t="s">
        <v>103</v>
      </c>
      <c r="O28" s="53">
        <v>9954563479</v>
      </c>
      <c r="P28" s="79">
        <v>43444</v>
      </c>
      <c r="Q28" s="53" t="s">
        <v>80</v>
      </c>
      <c r="R28" s="53"/>
      <c r="S28" s="53"/>
      <c r="T28" s="53"/>
    </row>
    <row r="29" spans="1:20">
      <c r="A29" s="4">
        <v>25</v>
      </c>
      <c r="B29" s="70" t="s">
        <v>66</v>
      </c>
      <c r="C29" s="71" t="s">
        <v>145</v>
      </c>
      <c r="D29" s="72" t="s">
        <v>29</v>
      </c>
      <c r="E29" s="73">
        <v>179</v>
      </c>
      <c r="F29" s="76"/>
      <c r="G29" s="71">
        <v>33</v>
      </c>
      <c r="H29" s="71">
        <v>31</v>
      </c>
      <c r="I29" s="75">
        <f t="shared" si="0"/>
        <v>64</v>
      </c>
      <c r="J29" s="76">
        <v>8472050227</v>
      </c>
      <c r="K29" s="77" t="s">
        <v>122</v>
      </c>
      <c r="L29" s="76" t="s">
        <v>123</v>
      </c>
      <c r="M29" s="78">
        <v>7853985905</v>
      </c>
      <c r="N29" s="53" t="s">
        <v>103</v>
      </c>
      <c r="O29" s="53">
        <v>9954563479</v>
      </c>
      <c r="P29" s="79">
        <v>43444</v>
      </c>
      <c r="Q29" s="53" t="s">
        <v>80</v>
      </c>
      <c r="R29" s="53"/>
      <c r="S29" s="53"/>
      <c r="T29" s="53"/>
    </row>
    <row r="30" spans="1:20">
      <c r="A30" s="4">
        <v>26</v>
      </c>
      <c r="B30" s="70" t="s">
        <v>66</v>
      </c>
      <c r="C30" s="71" t="s">
        <v>146</v>
      </c>
      <c r="D30" s="72" t="s">
        <v>29</v>
      </c>
      <c r="E30" s="73">
        <v>176</v>
      </c>
      <c r="F30" s="76"/>
      <c r="G30" s="71">
        <v>23</v>
      </c>
      <c r="H30" s="71">
        <v>23</v>
      </c>
      <c r="I30" s="75">
        <f t="shared" si="0"/>
        <v>46</v>
      </c>
      <c r="J30" s="76">
        <v>9957139717</v>
      </c>
      <c r="K30" s="77" t="s">
        <v>122</v>
      </c>
      <c r="L30" s="76" t="s">
        <v>123</v>
      </c>
      <c r="M30" s="78">
        <v>7853985905</v>
      </c>
      <c r="N30" s="53" t="s">
        <v>103</v>
      </c>
      <c r="O30" s="53">
        <v>9954563479</v>
      </c>
      <c r="P30" s="79">
        <v>43444</v>
      </c>
      <c r="Q30" s="53" t="s">
        <v>80</v>
      </c>
      <c r="R30" s="53"/>
      <c r="S30" s="53"/>
      <c r="T30" s="53"/>
    </row>
    <row r="31" spans="1:20">
      <c r="A31" s="4">
        <v>27</v>
      </c>
      <c r="B31" s="70" t="s">
        <v>66</v>
      </c>
      <c r="C31" s="71" t="s">
        <v>147</v>
      </c>
      <c r="D31" s="72" t="s">
        <v>29</v>
      </c>
      <c r="E31" s="73">
        <v>359</v>
      </c>
      <c r="F31" s="76"/>
      <c r="G31" s="71">
        <v>19</v>
      </c>
      <c r="H31" s="71">
        <v>26</v>
      </c>
      <c r="I31" s="75">
        <f t="shared" si="0"/>
        <v>45</v>
      </c>
      <c r="J31" s="76">
        <v>7896037285</v>
      </c>
      <c r="K31" s="77" t="s">
        <v>122</v>
      </c>
      <c r="L31" s="76" t="s">
        <v>123</v>
      </c>
      <c r="M31" s="78">
        <v>7853985905</v>
      </c>
      <c r="N31" s="53" t="s">
        <v>103</v>
      </c>
      <c r="O31" s="53">
        <v>9954563479</v>
      </c>
      <c r="P31" s="79" t="s">
        <v>772</v>
      </c>
      <c r="Q31" s="53" t="s">
        <v>121</v>
      </c>
      <c r="R31" s="53"/>
      <c r="S31" s="53"/>
      <c r="T31" s="53"/>
    </row>
    <row r="32" spans="1:20">
      <c r="A32" s="4">
        <v>28</v>
      </c>
      <c r="B32" s="70" t="s">
        <v>66</v>
      </c>
      <c r="C32" s="71" t="s">
        <v>148</v>
      </c>
      <c r="D32" s="72" t="s">
        <v>29</v>
      </c>
      <c r="E32" s="83">
        <v>186</v>
      </c>
      <c r="F32" s="76"/>
      <c r="G32" s="71">
        <v>23</v>
      </c>
      <c r="H32" s="71">
        <v>26</v>
      </c>
      <c r="I32" s="75">
        <f t="shared" si="0"/>
        <v>49</v>
      </c>
      <c r="J32" s="76">
        <v>9577321719</v>
      </c>
      <c r="K32" s="77" t="s">
        <v>100</v>
      </c>
      <c r="L32" s="76" t="s">
        <v>98</v>
      </c>
      <c r="M32" s="78">
        <v>9954259043</v>
      </c>
      <c r="N32" s="53" t="s">
        <v>103</v>
      </c>
      <c r="O32" s="53">
        <v>9954563479</v>
      </c>
      <c r="P32" s="79" t="s">
        <v>772</v>
      </c>
      <c r="Q32" s="53" t="s">
        <v>121</v>
      </c>
      <c r="R32" s="53"/>
      <c r="S32" s="53"/>
      <c r="T32" s="53"/>
    </row>
    <row r="33" spans="1:20">
      <c r="A33" s="4">
        <v>29</v>
      </c>
      <c r="B33" s="70" t="s">
        <v>66</v>
      </c>
      <c r="C33" s="180" t="s">
        <v>149</v>
      </c>
      <c r="D33" s="121" t="s">
        <v>29</v>
      </c>
      <c r="E33" s="122">
        <v>184</v>
      </c>
      <c r="F33" s="123"/>
      <c r="G33" s="180">
        <v>22</v>
      </c>
      <c r="H33" s="180">
        <v>24</v>
      </c>
      <c r="I33" s="124">
        <f t="shared" si="0"/>
        <v>46</v>
      </c>
      <c r="J33" s="123">
        <v>8472050227</v>
      </c>
      <c r="K33" s="77" t="s">
        <v>100</v>
      </c>
      <c r="L33" s="76" t="s">
        <v>98</v>
      </c>
      <c r="M33" s="78">
        <v>9954259043</v>
      </c>
      <c r="N33" s="53" t="s">
        <v>103</v>
      </c>
      <c r="O33" s="53">
        <v>9954563479</v>
      </c>
      <c r="P33" s="79" t="s">
        <v>772</v>
      </c>
      <c r="Q33" s="53" t="s">
        <v>121</v>
      </c>
      <c r="R33" s="53"/>
      <c r="S33" s="53"/>
      <c r="T33" s="53"/>
    </row>
    <row r="34" spans="1:20">
      <c r="A34" s="4">
        <v>30</v>
      </c>
      <c r="B34" s="70" t="s">
        <v>66</v>
      </c>
      <c r="C34" s="121" t="s">
        <v>150</v>
      </c>
      <c r="D34" s="121" t="s">
        <v>29</v>
      </c>
      <c r="E34" s="122"/>
      <c r="F34" s="123"/>
      <c r="G34" s="181">
        <v>21</v>
      </c>
      <c r="H34" s="181">
        <v>23</v>
      </c>
      <c r="I34" s="124">
        <f t="shared" si="0"/>
        <v>44</v>
      </c>
      <c r="J34" s="123">
        <v>9613453881</v>
      </c>
      <c r="K34" s="77" t="s">
        <v>100</v>
      </c>
      <c r="L34" s="76" t="s">
        <v>98</v>
      </c>
      <c r="M34" s="78">
        <v>9954259043</v>
      </c>
      <c r="N34" s="53" t="s">
        <v>103</v>
      </c>
      <c r="O34" s="53">
        <v>9954563479</v>
      </c>
      <c r="P34" s="84" t="s">
        <v>773</v>
      </c>
      <c r="Q34" s="72" t="s">
        <v>81</v>
      </c>
      <c r="R34" s="53"/>
      <c r="S34" s="53"/>
      <c r="T34" s="53"/>
    </row>
    <row r="35" spans="1:20">
      <c r="A35" s="4">
        <v>31</v>
      </c>
      <c r="B35" s="70" t="s">
        <v>66</v>
      </c>
      <c r="C35" s="180" t="s">
        <v>151</v>
      </c>
      <c r="D35" s="121" t="s">
        <v>29</v>
      </c>
      <c r="E35" s="122">
        <v>341</v>
      </c>
      <c r="F35" s="123"/>
      <c r="G35" s="180">
        <v>22</v>
      </c>
      <c r="H35" s="180">
        <v>24</v>
      </c>
      <c r="I35" s="124">
        <f t="shared" si="0"/>
        <v>46</v>
      </c>
      <c r="J35" s="123">
        <v>8472050227</v>
      </c>
      <c r="K35" s="77" t="s">
        <v>100</v>
      </c>
      <c r="L35" s="76" t="s">
        <v>98</v>
      </c>
      <c r="M35" s="78">
        <v>9954259043</v>
      </c>
      <c r="N35" s="53" t="s">
        <v>103</v>
      </c>
      <c r="O35" s="53">
        <v>9954563479</v>
      </c>
      <c r="P35" s="84" t="s">
        <v>774</v>
      </c>
      <c r="Q35" s="72" t="s">
        <v>81</v>
      </c>
      <c r="R35" s="53"/>
      <c r="S35" s="53"/>
      <c r="T35" s="53"/>
    </row>
    <row r="36" spans="1:20">
      <c r="A36" s="4">
        <v>32</v>
      </c>
      <c r="B36" s="70" t="s">
        <v>66</v>
      </c>
      <c r="C36" s="121" t="s">
        <v>152</v>
      </c>
      <c r="D36" s="121" t="s">
        <v>29</v>
      </c>
      <c r="E36" s="122"/>
      <c r="F36" s="123"/>
      <c r="G36" s="181">
        <v>23</v>
      </c>
      <c r="H36" s="181">
        <v>21</v>
      </c>
      <c r="I36" s="124">
        <f t="shared" si="0"/>
        <v>44</v>
      </c>
      <c r="J36" s="123">
        <v>7086261614</v>
      </c>
      <c r="K36" s="77" t="s">
        <v>100</v>
      </c>
      <c r="L36" s="76" t="s">
        <v>98</v>
      </c>
      <c r="M36" s="78">
        <v>9954259043</v>
      </c>
      <c r="N36" s="53" t="s">
        <v>103</v>
      </c>
      <c r="O36" s="53">
        <v>9954563479</v>
      </c>
      <c r="P36" s="84" t="s">
        <v>774</v>
      </c>
      <c r="Q36" s="72" t="s">
        <v>81</v>
      </c>
      <c r="R36" s="53"/>
      <c r="S36" s="53"/>
      <c r="T36" s="53"/>
    </row>
    <row r="37" spans="1:20">
      <c r="A37" s="4">
        <v>33</v>
      </c>
      <c r="B37" s="70" t="s">
        <v>66</v>
      </c>
      <c r="C37" s="85" t="s">
        <v>153</v>
      </c>
      <c r="D37" s="76" t="s">
        <v>29</v>
      </c>
      <c r="E37" s="86">
        <v>180</v>
      </c>
      <c r="F37" s="76"/>
      <c r="G37" s="87">
        <v>30</v>
      </c>
      <c r="H37" s="87">
        <v>40</v>
      </c>
      <c r="I37" s="70">
        <f t="shared" ref="I37:I39" si="1">+G37+H37</f>
        <v>70</v>
      </c>
      <c r="J37" s="73">
        <v>8011566594</v>
      </c>
      <c r="K37" s="77" t="s">
        <v>154</v>
      </c>
      <c r="L37" s="76" t="s">
        <v>155</v>
      </c>
      <c r="M37" s="78"/>
      <c r="N37" s="53" t="s">
        <v>156</v>
      </c>
      <c r="O37" s="53">
        <v>8011647312</v>
      </c>
      <c r="P37" s="84" t="s">
        <v>774</v>
      </c>
      <c r="Q37" s="72" t="s">
        <v>81</v>
      </c>
      <c r="R37" s="53"/>
      <c r="S37" s="53"/>
      <c r="T37" s="53"/>
    </row>
    <row r="38" spans="1:20">
      <c r="A38" s="4">
        <v>34</v>
      </c>
      <c r="B38" s="70" t="s">
        <v>66</v>
      </c>
      <c r="C38" s="85" t="s">
        <v>157</v>
      </c>
      <c r="D38" s="76" t="s">
        <v>29</v>
      </c>
      <c r="E38" s="86">
        <v>333</v>
      </c>
      <c r="F38" s="82"/>
      <c r="G38" s="87">
        <v>23</v>
      </c>
      <c r="H38" s="87">
        <v>30</v>
      </c>
      <c r="I38" s="70">
        <f t="shared" si="1"/>
        <v>53</v>
      </c>
      <c r="J38" s="73">
        <v>9954756232</v>
      </c>
      <c r="K38" s="77" t="s">
        <v>154</v>
      </c>
      <c r="L38" s="76" t="s">
        <v>155</v>
      </c>
      <c r="M38" s="78"/>
      <c r="N38" s="53" t="s">
        <v>156</v>
      </c>
      <c r="O38" s="53">
        <v>8011647312</v>
      </c>
      <c r="P38" s="84" t="s">
        <v>775</v>
      </c>
      <c r="Q38" s="72" t="s">
        <v>79</v>
      </c>
      <c r="R38" s="53"/>
      <c r="S38" s="53"/>
      <c r="T38" s="53"/>
    </row>
    <row r="39" spans="1:20">
      <c r="A39" s="4">
        <v>35</v>
      </c>
      <c r="B39" s="70" t="s">
        <v>66</v>
      </c>
      <c r="C39" s="88" t="s">
        <v>158</v>
      </c>
      <c r="D39" s="76" t="s">
        <v>27</v>
      </c>
      <c r="E39" s="82" t="s">
        <v>105</v>
      </c>
      <c r="F39" s="82" t="s">
        <v>72</v>
      </c>
      <c r="G39" s="87">
        <v>48</v>
      </c>
      <c r="H39" s="87">
        <v>60</v>
      </c>
      <c r="I39" s="70">
        <f t="shared" si="1"/>
        <v>108</v>
      </c>
      <c r="J39" s="82">
        <v>8011741405</v>
      </c>
      <c r="K39" s="77" t="s">
        <v>154</v>
      </c>
      <c r="L39" s="76" t="s">
        <v>155</v>
      </c>
      <c r="M39" s="78"/>
      <c r="N39" s="53" t="s">
        <v>156</v>
      </c>
      <c r="O39" s="53">
        <v>8011647312</v>
      </c>
      <c r="P39" s="84" t="s">
        <v>775</v>
      </c>
      <c r="Q39" s="72" t="s">
        <v>79</v>
      </c>
      <c r="R39" s="53"/>
      <c r="S39" s="53"/>
      <c r="T39" s="53"/>
    </row>
    <row r="40" spans="1:20">
      <c r="A40" s="4">
        <v>36</v>
      </c>
      <c r="B40" s="70" t="s">
        <v>66</v>
      </c>
      <c r="C40" s="81" t="s">
        <v>159</v>
      </c>
      <c r="D40" s="76" t="s">
        <v>27</v>
      </c>
      <c r="E40" s="82"/>
      <c r="F40" s="76"/>
      <c r="G40" s="89">
        <v>150</v>
      </c>
      <c r="H40" s="89">
        <v>150</v>
      </c>
      <c r="I40" s="89">
        <v>300</v>
      </c>
      <c r="J40" s="82"/>
      <c r="K40" s="77"/>
      <c r="L40" s="76"/>
      <c r="M40" s="78"/>
      <c r="N40" s="53"/>
      <c r="O40" s="53"/>
      <c r="P40" s="84" t="s">
        <v>775</v>
      </c>
      <c r="Q40" s="72" t="s">
        <v>79</v>
      </c>
      <c r="R40" s="53"/>
      <c r="S40" s="53"/>
      <c r="T40" s="53"/>
    </row>
    <row r="41" spans="1:20">
      <c r="A41" s="4">
        <v>37</v>
      </c>
      <c r="B41" s="70" t="s">
        <v>66</v>
      </c>
      <c r="C41" s="124" t="s">
        <v>268</v>
      </c>
      <c r="D41" s="76" t="s">
        <v>27</v>
      </c>
      <c r="E41" s="82" t="s">
        <v>269</v>
      </c>
      <c r="F41" s="96"/>
      <c r="G41" s="96">
        <v>16</v>
      </c>
      <c r="H41" s="96">
        <v>23</v>
      </c>
      <c r="I41" s="96">
        <v>39</v>
      </c>
      <c r="J41" s="88" t="s">
        <v>270</v>
      </c>
      <c r="K41" s="53" t="s">
        <v>154</v>
      </c>
      <c r="L41" s="53" t="s">
        <v>271</v>
      </c>
      <c r="M41" s="95">
        <v>8136094235</v>
      </c>
      <c r="N41" s="53" t="s">
        <v>203</v>
      </c>
      <c r="O41" s="53"/>
      <c r="P41" s="79" t="s">
        <v>776</v>
      </c>
      <c r="Q41" s="53" t="s">
        <v>78</v>
      </c>
      <c r="R41" s="53"/>
      <c r="S41" s="53"/>
      <c r="T41" s="53"/>
    </row>
    <row r="42" spans="1:20">
      <c r="A42" s="4">
        <v>38</v>
      </c>
      <c r="B42" s="70" t="s">
        <v>66</v>
      </c>
      <c r="C42" s="124" t="s">
        <v>272</v>
      </c>
      <c r="D42" s="76" t="s">
        <v>27</v>
      </c>
      <c r="E42" s="82" t="s">
        <v>273</v>
      </c>
      <c r="F42" s="96"/>
      <c r="G42" s="96">
        <v>17</v>
      </c>
      <c r="H42" s="96">
        <v>20</v>
      </c>
      <c r="I42" s="96">
        <v>37</v>
      </c>
      <c r="J42" s="88" t="s">
        <v>270</v>
      </c>
      <c r="K42" s="53" t="s">
        <v>154</v>
      </c>
      <c r="L42" s="53" t="s">
        <v>271</v>
      </c>
      <c r="M42" s="95">
        <v>8136094235</v>
      </c>
      <c r="N42" s="53" t="s">
        <v>203</v>
      </c>
      <c r="O42" s="53"/>
      <c r="P42" s="79" t="s">
        <v>777</v>
      </c>
      <c r="Q42" s="53" t="s">
        <v>79</v>
      </c>
      <c r="R42" s="53"/>
      <c r="S42" s="53"/>
      <c r="T42" s="53"/>
    </row>
    <row r="43" spans="1:20">
      <c r="A43" s="4">
        <v>39</v>
      </c>
      <c r="B43" s="70" t="s">
        <v>66</v>
      </c>
      <c r="C43" s="111" t="s">
        <v>274</v>
      </c>
      <c r="D43" s="123" t="s">
        <v>29</v>
      </c>
      <c r="E43" s="137">
        <v>157</v>
      </c>
      <c r="F43" s="131"/>
      <c r="G43" s="131">
        <v>26</v>
      </c>
      <c r="H43" s="131">
        <v>22</v>
      </c>
      <c r="I43" s="130">
        <f t="shared" ref="I43" si="2">SUM(G43:H43)</f>
        <v>48</v>
      </c>
      <c r="J43" s="138">
        <v>9957861704</v>
      </c>
      <c r="K43" s="53" t="s">
        <v>275</v>
      </c>
      <c r="L43" s="53" t="s">
        <v>85</v>
      </c>
      <c r="M43" s="95"/>
      <c r="N43" s="53" t="s">
        <v>276</v>
      </c>
      <c r="O43" s="53">
        <v>9678122560</v>
      </c>
      <c r="P43" s="79" t="s">
        <v>777</v>
      </c>
      <c r="Q43" s="53" t="s">
        <v>79</v>
      </c>
      <c r="R43" s="53"/>
      <c r="S43" s="53"/>
      <c r="T43" s="53"/>
    </row>
    <row r="44" spans="1:20">
      <c r="A44" s="4">
        <v>40</v>
      </c>
      <c r="B44" s="70" t="s">
        <v>66</v>
      </c>
      <c r="C44" s="100" t="s">
        <v>277</v>
      </c>
      <c r="D44" s="76" t="s">
        <v>29</v>
      </c>
      <c r="E44" s="102">
        <v>313</v>
      </c>
      <c r="F44" s="103"/>
      <c r="G44" s="103">
        <v>24</v>
      </c>
      <c r="H44" s="103">
        <v>37</v>
      </c>
      <c r="I44" s="70">
        <f>SUM(G44:H44)</f>
        <v>61</v>
      </c>
      <c r="J44" s="98">
        <v>7896106558</v>
      </c>
      <c r="K44" s="53" t="s">
        <v>275</v>
      </c>
      <c r="L44" s="53" t="s">
        <v>85</v>
      </c>
      <c r="M44" s="95"/>
      <c r="N44" s="53" t="s">
        <v>278</v>
      </c>
      <c r="O44" s="53"/>
      <c r="P44" s="79" t="s">
        <v>778</v>
      </c>
      <c r="Q44" s="53" t="s">
        <v>80</v>
      </c>
      <c r="R44" s="53"/>
      <c r="S44" s="53"/>
      <c r="T44" s="53"/>
    </row>
    <row r="45" spans="1:20">
      <c r="A45" s="4">
        <v>41</v>
      </c>
      <c r="B45" s="70" t="s">
        <v>66</v>
      </c>
      <c r="C45" s="100" t="s">
        <v>279</v>
      </c>
      <c r="D45" s="76" t="s">
        <v>29</v>
      </c>
      <c r="E45" s="102">
        <v>312</v>
      </c>
      <c r="F45" s="103"/>
      <c r="G45" s="103">
        <v>25</v>
      </c>
      <c r="H45" s="103">
        <v>22</v>
      </c>
      <c r="I45" s="70">
        <f t="shared" ref="I45:I49" si="3">SUM(G45:H45)</f>
        <v>47</v>
      </c>
      <c r="J45" s="98">
        <v>9678186071</v>
      </c>
      <c r="K45" s="53" t="s">
        <v>275</v>
      </c>
      <c r="L45" s="53" t="s">
        <v>85</v>
      </c>
      <c r="M45" s="95"/>
      <c r="N45" s="53" t="s">
        <v>278</v>
      </c>
      <c r="O45" s="53"/>
      <c r="P45" s="79" t="s">
        <v>778</v>
      </c>
      <c r="Q45" s="53" t="s">
        <v>80</v>
      </c>
      <c r="R45" s="53"/>
      <c r="S45" s="53"/>
      <c r="T45" s="53"/>
    </row>
    <row r="46" spans="1:20">
      <c r="A46" s="4">
        <v>42</v>
      </c>
      <c r="B46" s="70" t="s">
        <v>66</v>
      </c>
      <c r="C46" s="100" t="s">
        <v>280</v>
      </c>
      <c r="D46" s="76" t="s">
        <v>29</v>
      </c>
      <c r="E46" s="102">
        <v>161</v>
      </c>
      <c r="F46" s="103"/>
      <c r="G46" s="103">
        <v>32</v>
      </c>
      <c r="H46" s="103">
        <v>41</v>
      </c>
      <c r="I46" s="70">
        <f t="shared" si="3"/>
        <v>73</v>
      </c>
      <c r="J46" s="98">
        <v>8403072129</v>
      </c>
      <c r="K46" s="53" t="s">
        <v>275</v>
      </c>
      <c r="L46" s="53" t="s">
        <v>85</v>
      </c>
      <c r="M46" s="95"/>
      <c r="N46" s="53" t="s">
        <v>278</v>
      </c>
      <c r="O46" s="53"/>
      <c r="P46" s="79" t="s">
        <v>779</v>
      </c>
      <c r="Q46" s="53" t="s">
        <v>121</v>
      </c>
      <c r="R46" s="53"/>
      <c r="S46" s="53"/>
      <c r="T46" s="53"/>
    </row>
    <row r="47" spans="1:20">
      <c r="A47" s="4">
        <v>43</v>
      </c>
      <c r="B47" s="70" t="s">
        <v>66</v>
      </c>
      <c r="C47" s="100" t="s">
        <v>281</v>
      </c>
      <c r="D47" s="76" t="s">
        <v>29</v>
      </c>
      <c r="E47" s="86"/>
      <c r="F47" s="87"/>
      <c r="G47" s="87">
        <v>20</v>
      </c>
      <c r="H47" s="87">
        <v>18</v>
      </c>
      <c r="I47" s="70">
        <f t="shared" si="3"/>
        <v>38</v>
      </c>
      <c r="J47" s="98">
        <v>8812083643</v>
      </c>
      <c r="K47" s="53" t="s">
        <v>275</v>
      </c>
      <c r="L47" s="53" t="s">
        <v>85</v>
      </c>
      <c r="M47" s="95"/>
      <c r="N47" s="53" t="s">
        <v>278</v>
      </c>
      <c r="O47" s="53"/>
      <c r="P47" s="79" t="s">
        <v>779</v>
      </c>
      <c r="Q47" s="53" t="s">
        <v>121</v>
      </c>
      <c r="R47" s="53"/>
      <c r="S47" s="53"/>
      <c r="T47" s="53"/>
    </row>
    <row r="48" spans="1:20">
      <c r="A48" s="4">
        <v>44</v>
      </c>
      <c r="B48" s="70" t="s">
        <v>66</v>
      </c>
      <c r="C48" s="111" t="s">
        <v>284</v>
      </c>
      <c r="D48" s="123" t="s">
        <v>29</v>
      </c>
      <c r="E48" s="137">
        <v>158</v>
      </c>
      <c r="F48" s="131"/>
      <c r="G48" s="131">
        <v>22</v>
      </c>
      <c r="H48" s="131">
        <v>15</v>
      </c>
      <c r="I48" s="130">
        <f t="shared" si="3"/>
        <v>37</v>
      </c>
      <c r="J48" s="138">
        <v>8011558174</v>
      </c>
      <c r="K48" s="53" t="s">
        <v>275</v>
      </c>
      <c r="L48" s="53" t="s">
        <v>85</v>
      </c>
      <c r="M48" s="95"/>
      <c r="N48" s="53" t="s">
        <v>276</v>
      </c>
      <c r="O48" s="53"/>
      <c r="P48" s="79" t="s">
        <v>780</v>
      </c>
      <c r="Q48" s="53" t="s">
        <v>81</v>
      </c>
      <c r="R48" s="53"/>
      <c r="S48" s="53"/>
      <c r="T48" s="57"/>
    </row>
    <row r="49" spans="1:20">
      <c r="A49" s="4">
        <v>45</v>
      </c>
      <c r="B49" s="70" t="s">
        <v>66</v>
      </c>
      <c r="C49" s="111" t="s">
        <v>285</v>
      </c>
      <c r="D49" s="123" t="s">
        <v>29</v>
      </c>
      <c r="E49" s="137">
        <v>316</v>
      </c>
      <c r="F49" s="131"/>
      <c r="G49" s="131">
        <v>17</v>
      </c>
      <c r="H49" s="131">
        <v>18</v>
      </c>
      <c r="I49" s="130">
        <f t="shared" si="3"/>
        <v>35</v>
      </c>
      <c r="J49" s="138">
        <v>9954957219</v>
      </c>
      <c r="K49" s="53" t="s">
        <v>275</v>
      </c>
      <c r="L49" s="53" t="s">
        <v>85</v>
      </c>
      <c r="M49" s="95"/>
      <c r="N49" s="53" t="s">
        <v>276</v>
      </c>
      <c r="O49" s="53"/>
      <c r="P49" s="79" t="s">
        <v>780</v>
      </c>
      <c r="Q49" s="53" t="s">
        <v>81</v>
      </c>
      <c r="R49" s="53"/>
      <c r="S49" s="53"/>
      <c r="T49" s="57"/>
    </row>
    <row r="50" spans="1:20">
      <c r="A50" s="4">
        <v>46</v>
      </c>
      <c r="B50" s="70" t="s">
        <v>66</v>
      </c>
      <c r="C50" s="124" t="s">
        <v>286</v>
      </c>
      <c r="D50" s="124" t="s">
        <v>27</v>
      </c>
      <c r="E50" s="82" t="s">
        <v>287</v>
      </c>
      <c r="F50" s="96"/>
      <c r="G50" s="96">
        <v>16</v>
      </c>
      <c r="H50" s="96">
        <v>22</v>
      </c>
      <c r="I50" s="96">
        <v>38</v>
      </c>
      <c r="J50" s="88" t="s">
        <v>288</v>
      </c>
      <c r="K50" s="53" t="s">
        <v>275</v>
      </c>
      <c r="L50" s="53" t="s">
        <v>282</v>
      </c>
      <c r="M50" s="95">
        <v>7086492892</v>
      </c>
      <c r="N50" s="53" t="s">
        <v>283</v>
      </c>
      <c r="O50" s="53"/>
      <c r="P50" s="79" t="s">
        <v>780</v>
      </c>
      <c r="Q50" s="53" t="s">
        <v>81</v>
      </c>
      <c r="R50" s="53"/>
      <c r="S50" s="53"/>
      <c r="T50" s="57"/>
    </row>
    <row r="51" spans="1:20">
      <c r="A51" s="4">
        <v>47</v>
      </c>
      <c r="B51" s="70" t="s">
        <v>66</v>
      </c>
      <c r="C51" s="124" t="s">
        <v>289</v>
      </c>
      <c r="D51" s="124" t="s">
        <v>27</v>
      </c>
      <c r="E51" s="82" t="s">
        <v>290</v>
      </c>
      <c r="F51" s="96"/>
      <c r="G51" s="96">
        <v>52</v>
      </c>
      <c r="H51" s="96">
        <v>18</v>
      </c>
      <c r="I51" s="96">
        <v>70</v>
      </c>
      <c r="J51" s="88" t="s">
        <v>291</v>
      </c>
      <c r="K51" s="53" t="s">
        <v>275</v>
      </c>
      <c r="L51" s="53" t="s">
        <v>282</v>
      </c>
      <c r="M51" s="95">
        <v>7086492892</v>
      </c>
      <c r="N51" s="53" t="s">
        <v>283</v>
      </c>
      <c r="O51" s="53"/>
      <c r="P51" s="79" t="s">
        <v>781</v>
      </c>
      <c r="Q51" s="53" t="s">
        <v>782</v>
      </c>
      <c r="R51" s="53"/>
      <c r="S51" s="53"/>
      <c r="T51" s="57"/>
    </row>
    <row r="52" spans="1:20">
      <c r="A52" s="4">
        <v>48</v>
      </c>
      <c r="B52" s="70" t="s">
        <v>66</v>
      </c>
      <c r="C52" s="98" t="s">
        <v>292</v>
      </c>
      <c r="D52" s="76" t="s">
        <v>29</v>
      </c>
      <c r="E52" s="86"/>
      <c r="F52" s="87"/>
      <c r="G52" s="87">
        <v>23</v>
      </c>
      <c r="H52" s="87">
        <v>27</v>
      </c>
      <c r="I52" s="70">
        <f t="shared" ref="I52:I53" si="4">SUM(G52:H52)</f>
        <v>50</v>
      </c>
      <c r="J52" s="98">
        <v>9577521248</v>
      </c>
      <c r="K52" s="53" t="s">
        <v>275</v>
      </c>
      <c r="L52" s="53" t="s">
        <v>85</v>
      </c>
      <c r="M52" s="95"/>
      <c r="N52" s="53" t="s">
        <v>276</v>
      </c>
      <c r="O52" s="53">
        <v>9678122560</v>
      </c>
      <c r="P52" s="79" t="s">
        <v>781</v>
      </c>
      <c r="Q52" s="53" t="s">
        <v>782</v>
      </c>
      <c r="R52" s="53"/>
      <c r="S52" s="53"/>
      <c r="T52" s="57"/>
    </row>
    <row r="53" spans="1:20">
      <c r="A53" s="4">
        <v>49</v>
      </c>
      <c r="B53" s="70" t="s">
        <v>66</v>
      </c>
      <c r="C53" s="100" t="s">
        <v>293</v>
      </c>
      <c r="D53" s="76" t="s">
        <v>29</v>
      </c>
      <c r="E53" s="102">
        <v>307</v>
      </c>
      <c r="F53" s="103"/>
      <c r="G53" s="103">
        <v>28</v>
      </c>
      <c r="H53" s="103">
        <v>29</v>
      </c>
      <c r="I53" s="70">
        <f t="shared" si="4"/>
        <v>57</v>
      </c>
      <c r="J53" s="98">
        <v>9954561523</v>
      </c>
      <c r="K53" s="53" t="s">
        <v>275</v>
      </c>
      <c r="L53" s="53" t="s">
        <v>85</v>
      </c>
      <c r="M53" s="95"/>
      <c r="N53" s="53" t="s">
        <v>276</v>
      </c>
      <c r="O53" s="53">
        <v>9678122560</v>
      </c>
      <c r="P53" s="79" t="s">
        <v>781</v>
      </c>
      <c r="Q53" s="53" t="s">
        <v>782</v>
      </c>
      <c r="R53" s="53"/>
      <c r="S53" s="53"/>
      <c r="T53" s="57"/>
    </row>
    <row r="54" spans="1:20">
      <c r="A54" s="4">
        <v>50</v>
      </c>
      <c r="B54" s="70" t="s">
        <v>66</v>
      </c>
      <c r="C54" s="124" t="s">
        <v>294</v>
      </c>
      <c r="D54" s="124" t="s">
        <v>27</v>
      </c>
      <c r="E54" s="82" t="s">
        <v>295</v>
      </c>
      <c r="F54" s="96"/>
      <c r="G54" s="96">
        <v>21</v>
      </c>
      <c r="H54" s="96">
        <v>20</v>
      </c>
      <c r="I54" s="96">
        <v>41</v>
      </c>
      <c r="J54" s="88" t="s">
        <v>296</v>
      </c>
      <c r="K54" s="53" t="s">
        <v>275</v>
      </c>
      <c r="L54" s="53" t="s">
        <v>282</v>
      </c>
      <c r="M54" s="95">
        <v>7086492892</v>
      </c>
      <c r="N54" s="53" t="s">
        <v>283</v>
      </c>
      <c r="O54" s="53"/>
      <c r="P54" s="79" t="s">
        <v>781</v>
      </c>
      <c r="Q54" s="53" t="s">
        <v>782</v>
      </c>
      <c r="R54" s="53"/>
      <c r="S54" s="53"/>
      <c r="T54" s="57"/>
    </row>
    <row r="55" spans="1:20">
      <c r="A55" s="4">
        <v>51</v>
      </c>
      <c r="B55" s="70" t="s">
        <v>66</v>
      </c>
      <c r="C55" s="100" t="s">
        <v>297</v>
      </c>
      <c r="D55" s="76" t="s">
        <v>29</v>
      </c>
      <c r="E55" s="102">
        <v>311</v>
      </c>
      <c r="F55" s="103"/>
      <c r="G55" s="103">
        <v>21</v>
      </c>
      <c r="H55" s="103">
        <v>20</v>
      </c>
      <c r="I55" s="70">
        <f t="shared" ref="I55:I56" si="5">SUM(G55:H55)</f>
        <v>41</v>
      </c>
      <c r="J55" s="98">
        <v>7896203009</v>
      </c>
      <c r="K55" s="53" t="s">
        <v>275</v>
      </c>
      <c r="L55" s="53" t="s">
        <v>85</v>
      </c>
      <c r="M55" s="95"/>
      <c r="N55" s="53" t="s">
        <v>298</v>
      </c>
      <c r="O55" s="53"/>
      <c r="P55" s="79" t="s">
        <v>783</v>
      </c>
      <c r="Q55" s="53" t="s">
        <v>78</v>
      </c>
      <c r="R55" s="53"/>
      <c r="S55" s="53"/>
      <c r="T55" s="57"/>
    </row>
    <row r="56" spans="1:20">
      <c r="A56" s="4">
        <v>52</v>
      </c>
      <c r="B56" s="70" t="s">
        <v>66</v>
      </c>
      <c r="C56" s="100" t="s">
        <v>299</v>
      </c>
      <c r="D56" s="76" t="s">
        <v>29</v>
      </c>
      <c r="E56" s="102">
        <v>40</v>
      </c>
      <c r="F56" s="103"/>
      <c r="G56" s="103">
        <v>14</v>
      </c>
      <c r="H56" s="103">
        <v>15</v>
      </c>
      <c r="I56" s="70">
        <f t="shared" si="5"/>
        <v>29</v>
      </c>
      <c r="J56" s="98">
        <v>7896372448</v>
      </c>
      <c r="K56" s="53" t="s">
        <v>275</v>
      </c>
      <c r="L56" s="53" t="s">
        <v>85</v>
      </c>
      <c r="M56" s="95"/>
      <c r="N56" s="53" t="s">
        <v>298</v>
      </c>
      <c r="O56" s="53">
        <v>9678122560</v>
      </c>
      <c r="P56" s="79" t="s">
        <v>783</v>
      </c>
      <c r="Q56" s="53" t="s">
        <v>78</v>
      </c>
      <c r="R56" s="53"/>
      <c r="S56" s="53"/>
      <c r="T56" s="57"/>
    </row>
    <row r="57" spans="1:20">
      <c r="A57" s="4">
        <v>53</v>
      </c>
      <c r="B57" s="70" t="s">
        <v>66</v>
      </c>
      <c r="C57" s="124" t="s">
        <v>300</v>
      </c>
      <c r="D57" s="124" t="s">
        <v>27</v>
      </c>
      <c r="E57" s="82" t="s">
        <v>301</v>
      </c>
      <c r="F57" s="96"/>
      <c r="G57" s="96">
        <v>11</v>
      </c>
      <c r="H57" s="96">
        <v>16</v>
      </c>
      <c r="I57" s="96">
        <v>27</v>
      </c>
      <c r="J57" s="88" t="s">
        <v>302</v>
      </c>
      <c r="K57" s="53" t="s">
        <v>275</v>
      </c>
      <c r="L57" s="53" t="s">
        <v>282</v>
      </c>
      <c r="M57" s="95">
        <v>7086492892</v>
      </c>
      <c r="N57" s="53" t="s">
        <v>283</v>
      </c>
      <c r="O57" s="53">
        <v>9678122560</v>
      </c>
      <c r="P57" s="79" t="s">
        <v>783</v>
      </c>
      <c r="Q57" s="53" t="s">
        <v>78</v>
      </c>
      <c r="R57" s="53"/>
      <c r="S57" s="53"/>
      <c r="T57" s="57"/>
    </row>
    <row r="58" spans="1:20">
      <c r="A58" s="4">
        <v>54</v>
      </c>
      <c r="B58" s="57" t="s">
        <v>67</v>
      </c>
      <c r="C58" s="85" t="s">
        <v>160</v>
      </c>
      <c r="D58" s="90" t="s">
        <v>29</v>
      </c>
      <c r="E58" s="82">
        <v>321</v>
      </c>
      <c r="F58" s="70"/>
      <c r="G58" s="87">
        <v>32</v>
      </c>
      <c r="H58" s="87">
        <v>32</v>
      </c>
      <c r="I58" s="70">
        <f>+G58+H58</f>
        <v>64</v>
      </c>
      <c r="J58" s="82">
        <v>9954891907</v>
      </c>
      <c r="K58" s="84" t="s">
        <v>154</v>
      </c>
      <c r="L58" s="72" t="s">
        <v>155</v>
      </c>
      <c r="M58" s="78"/>
      <c r="N58" s="53" t="s">
        <v>161</v>
      </c>
      <c r="O58" s="53">
        <v>8812095947</v>
      </c>
      <c r="P58" s="79">
        <v>43169</v>
      </c>
      <c r="Q58" s="53" t="s">
        <v>78</v>
      </c>
      <c r="R58" s="53"/>
      <c r="S58" s="53" t="s">
        <v>83</v>
      </c>
      <c r="T58" s="57"/>
    </row>
    <row r="59" spans="1:20">
      <c r="A59" s="4">
        <v>55</v>
      </c>
      <c r="B59" s="57" t="s">
        <v>67</v>
      </c>
      <c r="C59" s="91" t="s">
        <v>784</v>
      </c>
      <c r="D59" s="72" t="s">
        <v>27</v>
      </c>
      <c r="E59" s="82">
        <v>18130316903</v>
      </c>
      <c r="F59" s="76" t="s">
        <v>72</v>
      </c>
      <c r="G59" s="70">
        <v>30</v>
      </c>
      <c r="H59" s="70">
        <v>45</v>
      </c>
      <c r="I59" s="70">
        <f t="shared" ref="I59:I84" si="6">+G59+H59</f>
        <v>75</v>
      </c>
      <c r="J59" s="82" t="s">
        <v>162</v>
      </c>
      <c r="K59" s="84" t="s">
        <v>154</v>
      </c>
      <c r="L59" s="72" t="s">
        <v>155</v>
      </c>
      <c r="M59" s="78"/>
      <c r="N59" s="53" t="s">
        <v>161</v>
      </c>
      <c r="O59" s="53">
        <v>8812095947</v>
      </c>
      <c r="P59" s="79">
        <v>43169</v>
      </c>
      <c r="Q59" s="53" t="s">
        <v>78</v>
      </c>
      <c r="R59" s="53"/>
      <c r="S59" s="53"/>
      <c r="T59" s="57"/>
    </row>
    <row r="60" spans="1:20">
      <c r="A60" s="4">
        <v>56</v>
      </c>
      <c r="B60" s="57" t="s">
        <v>67</v>
      </c>
      <c r="C60" s="85" t="s">
        <v>163</v>
      </c>
      <c r="D60" s="72" t="s">
        <v>29</v>
      </c>
      <c r="E60" s="82">
        <v>37</v>
      </c>
      <c r="F60" s="76"/>
      <c r="G60" s="87">
        <v>21</v>
      </c>
      <c r="H60" s="87">
        <v>27</v>
      </c>
      <c r="I60" s="70">
        <f t="shared" si="6"/>
        <v>48</v>
      </c>
      <c r="J60" s="82">
        <v>7086722577</v>
      </c>
      <c r="K60" s="84" t="s">
        <v>154</v>
      </c>
      <c r="L60" s="72" t="s">
        <v>155</v>
      </c>
      <c r="M60" s="78"/>
      <c r="N60" s="53" t="s">
        <v>161</v>
      </c>
      <c r="O60" s="53">
        <v>8812095947</v>
      </c>
      <c r="P60" s="79">
        <v>43169</v>
      </c>
      <c r="Q60" s="53" t="s">
        <v>78</v>
      </c>
      <c r="R60" s="53"/>
      <c r="S60" s="53"/>
      <c r="T60" s="57"/>
    </row>
    <row r="61" spans="1:20">
      <c r="A61" s="4">
        <v>57</v>
      </c>
      <c r="B61" s="57" t="s">
        <v>67</v>
      </c>
      <c r="C61" s="85" t="s">
        <v>164</v>
      </c>
      <c r="D61" s="72" t="s">
        <v>29</v>
      </c>
      <c r="E61" s="82">
        <v>168</v>
      </c>
      <c r="F61" s="76"/>
      <c r="G61" s="87">
        <v>26</v>
      </c>
      <c r="H61" s="87">
        <v>19</v>
      </c>
      <c r="I61" s="70">
        <f t="shared" si="6"/>
        <v>45</v>
      </c>
      <c r="J61" s="82">
        <v>9678264200</v>
      </c>
      <c r="K61" s="84" t="s">
        <v>154</v>
      </c>
      <c r="L61" s="72" t="s">
        <v>155</v>
      </c>
      <c r="M61" s="78"/>
      <c r="N61" s="53" t="s">
        <v>161</v>
      </c>
      <c r="O61" s="53">
        <v>8812095947</v>
      </c>
      <c r="P61" s="79">
        <v>43169</v>
      </c>
      <c r="Q61" s="53" t="s">
        <v>78</v>
      </c>
      <c r="R61" s="53"/>
      <c r="S61" s="53"/>
      <c r="T61" s="57"/>
    </row>
    <row r="62" spans="1:20">
      <c r="A62" s="4">
        <v>58</v>
      </c>
      <c r="B62" s="57" t="s">
        <v>67</v>
      </c>
      <c r="C62" s="91" t="s">
        <v>785</v>
      </c>
      <c r="D62" s="72" t="s">
        <v>27</v>
      </c>
      <c r="E62" s="82">
        <v>1813031803</v>
      </c>
      <c r="F62" s="76" t="s">
        <v>72</v>
      </c>
      <c r="G62" s="83">
        <v>30</v>
      </c>
      <c r="H62" s="83">
        <v>45</v>
      </c>
      <c r="I62" s="70">
        <f t="shared" si="6"/>
        <v>75</v>
      </c>
      <c r="J62" s="82" t="s">
        <v>165</v>
      </c>
      <c r="K62" s="84" t="s">
        <v>154</v>
      </c>
      <c r="L62" s="72" t="s">
        <v>155</v>
      </c>
      <c r="M62" s="78"/>
      <c r="N62" s="53" t="s">
        <v>161</v>
      </c>
      <c r="O62" s="53">
        <v>8812095947</v>
      </c>
      <c r="P62" s="79">
        <v>43200</v>
      </c>
      <c r="Q62" s="53" t="s">
        <v>79</v>
      </c>
      <c r="R62" s="53"/>
      <c r="S62" s="53"/>
      <c r="T62" s="57"/>
    </row>
    <row r="63" spans="1:20">
      <c r="A63" s="4">
        <v>59</v>
      </c>
      <c r="B63" s="57" t="s">
        <v>67</v>
      </c>
      <c r="C63" s="85" t="s">
        <v>166</v>
      </c>
      <c r="D63" s="72" t="s">
        <v>29</v>
      </c>
      <c r="E63" s="82">
        <v>36</v>
      </c>
      <c r="F63" s="76"/>
      <c r="G63" s="70">
        <v>25</v>
      </c>
      <c r="H63" s="70">
        <v>20</v>
      </c>
      <c r="I63" s="70">
        <f t="shared" si="6"/>
        <v>45</v>
      </c>
      <c r="J63" s="82">
        <v>9678091462</v>
      </c>
      <c r="K63" s="84" t="s">
        <v>154</v>
      </c>
      <c r="L63" s="72" t="s">
        <v>155</v>
      </c>
      <c r="M63" s="78"/>
      <c r="N63" s="53" t="s">
        <v>161</v>
      </c>
      <c r="O63" s="53">
        <v>8812095947</v>
      </c>
      <c r="P63" s="79">
        <v>43200</v>
      </c>
      <c r="Q63" s="53" t="s">
        <v>79</v>
      </c>
      <c r="R63" s="53"/>
      <c r="S63" s="53"/>
      <c r="T63" s="57"/>
    </row>
    <row r="64" spans="1:20">
      <c r="A64" s="4">
        <v>60</v>
      </c>
      <c r="B64" s="57" t="s">
        <v>67</v>
      </c>
      <c r="C64" s="88" t="s">
        <v>167</v>
      </c>
      <c r="D64" s="72" t="s">
        <v>29</v>
      </c>
      <c r="E64" s="82"/>
      <c r="F64" s="76"/>
      <c r="G64" s="70">
        <v>22</v>
      </c>
      <c r="H64" s="70">
        <v>19</v>
      </c>
      <c r="I64" s="70">
        <f>+G64+H64</f>
        <v>41</v>
      </c>
      <c r="J64" s="73">
        <v>8011490884</v>
      </c>
      <c r="K64" s="84" t="s">
        <v>154</v>
      </c>
      <c r="L64" s="72" t="s">
        <v>155</v>
      </c>
      <c r="M64" s="78"/>
      <c r="N64" s="53" t="s">
        <v>161</v>
      </c>
      <c r="O64" s="53">
        <v>8812095947</v>
      </c>
      <c r="P64" s="79">
        <v>43200</v>
      </c>
      <c r="Q64" s="53" t="s">
        <v>79</v>
      </c>
      <c r="R64" s="53"/>
      <c r="S64" s="53"/>
      <c r="T64" s="57"/>
    </row>
    <row r="65" spans="1:20">
      <c r="A65" s="4">
        <v>61</v>
      </c>
      <c r="B65" s="57" t="s">
        <v>67</v>
      </c>
      <c r="C65" s="85" t="s">
        <v>168</v>
      </c>
      <c r="D65" s="72" t="s">
        <v>29</v>
      </c>
      <c r="E65" s="82">
        <v>38</v>
      </c>
      <c r="F65" s="76"/>
      <c r="G65" s="87">
        <v>27</v>
      </c>
      <c r="H65" s="87">
        <v>19</v>
      </c>
      <c r="I65" s="82">
        <f t="shared" si="6"/>
        <v>46</v>
      </c>
      <c r="J65" s="73">
        <v>9954443910</v>
      </c>
      <c r="K65" s="84" t="s">
        <v>154</v>
      </c>
      <c r="L65" s="72" t="s">
        <v>155</v>
      </c>
      <c r="M65" s="74"/>
      <c r="N65" s="53" t="s">
        <v>169</v>
      </c>
      <c r="O65" s="53">
        <v>9678609746</v>
      </c>
      <c r="P65" s="79">
        <v>43200</v>
      </c>
      <c r="Q65" s="53" t="s">
        <v>79</v>
      </c>
      <c r="R65" s="53"/>
      <c r="S65" s="53"/>
      <c r="T65" s="57"/>
    </row>
    <row r="66" spans="1:20">
      <c r="A66" s="4">
        <v>62</v>
      </c>
      <c r="B66" s="57" t="s">
        <v>67</v>
      </c>
      <c r="C66" s="91" t="s">
        <v>84</v>
      </c>
      <c r="D66" s="72" t="s">
        <v>27</v>
      </c>
      <c r="E66" s="82">
        <v>18130317001</v>
      </c>
      <c r="F66" s="76" t="s">
        <v>72</v>
      </c>
      <c r="G66" s="70">
        <v>23</v>
      </c>
      <c r="H66" s="70">
        <v>27</v>
      </c>
      <c r="I66" s="82">
        <v>50</v>
      </c>
      <c r="J66" s="82"/>
      <c r="K66" s="84" t="s">
        <v>154</v>
      </c>
      <c r="L66" s="72" t="s">
        <v>155</v>
      </c>
      <c r="M66" s="74"/>
      <c r="N66" s="53" t="s">
        <v>169</v>
      </c>
      <c r="O66" s="53">
        <v>9678609746</v>
      </c>
      <c r="P66" s="79">
        <v>43230</v>
      </c>
      <c r="Q66" s="53" t="s">
        <v>80</v>
      </c>
      <c r="R66" s="53"/>
      <c r="S66" s="53"/>
      <c r="T66" s="57"/>
    </row>
    <row r="67" spans="1:20">
      <c r="A67" s="4">
        <v>63</v>
      </c>
      <c r="B67" s="57" t="s">
        <v>67</v>
      </c>
      <c r="C67" s="85" t="s">
        <v>170</v>
      </c>
      <c r="D67" s="72" t="s">
        <v>29</v>
      </c>
      <c r="E67" s="86">
        <v>164</v>
      </c>
      <c r="F67" s="76"/>
      <c r="G67" s="87">
        <v>19</v>
      </c>
      <c r="H67" s="87">
        <v>25</v>
      </c>
      <c r="I67" s="70">
        <f t="shared" si="6"/>
        <v>44</v>
      </c>
      <c r="J67" s="82">
        <v>8812095750</v>
      </c>
      <c r="K67" s="84" t="s">
        <v>154</v>
      </c>
      <c r="L67" s="72" t="s">
        <v>155</v>
      </c>
      <c r="M67" s="78"/>
      <c r="N67" s="53" t="s">
        <v>169</v>
      </c>
      <c r="O67" s="53">
        <v>9678609746</v>
      </c>
      <c r="P67" s="79">
        <v>43230</v>
      </c>
      <c r="Q67" s="53" t="s">
        <v>80</v>
      </c>
      <c r="R67" s="53"/>
      <c r="S67" s="53"/>
      <c r="T67" s="57"/>
    </row>
    <row r="68" spans="1:20">
      <c r="A68" s="4">
        <v>64</v>
      </c>
      <c r="B68" s="57" t="s">
        <v>67</v>
      </c>
      <c r="C68" s="85" t="s">
        <v>171</v>
      </c>
      <c r="D68" s="72" t="s">
        <v>29</v>
      </c>
      <c r="E68" s="86">
        <v>327</v>
      </c>
      <c r="F68" s="76"/>
      <c r="G68" s="87">
        <v>26</v>
      </c>
      <c r="H68" s="87">
        <v>20</v>
      </c>
      <c r="I68" s="70">
        <f t="shared" si="6"/>
        <v>46</v>
      </c>
      <c r="J68" s="82">
        <v>8472062060</v>
      </c>
      <c r="K68" s="84" t="s">
        <v>154</v>
      </c>
      <c r="L68" s="72" t="s">
        <v>155</v>
      </c>
      <c r="M68" s="78"/>
      <c r="N68" s="53" t="s">
        <v>169</v>
      </c>
      <c r="O68" s="53">
        <v>9678609746</v>
      </c>
      <c r="P68" s="79">
        <v>43230</v>
      </c>
      <c r="Q68" s="53" t="s">
        <v>80</v>
      </c>
      <c r="R68" s="53"/>
      <c r="S68" s="53"/>
      <c r="T68" s="57"/>
    </row>
    <row r="69" spans="1:20">
      <c r="A69" s="4">
        <v>65</v>
      </c>
      <c r="B69" s="57" t="s">
        <v>67</v>
      </c>
      <c r="C69" s="85" t="s">
        <v>172</v>
      </c>
      <c r="D69" s="72" t="s">
        <v>29</v>
      </c>
      <c r="E69" s="82">
        <v>167</v>
      </c>
      <c r="F69" s="76"/>
      <c r="G69" s="70">
        <v>24</v>
      </c>
      <c r="H69" s="70">
        <v>23</v>
      </c>
      <c r="I69" s="70">
        <f t="shared" si="6"/>
        <v>47</v>
      </c>
      <c r="J69" s="73">
        <v>9954643327</v>
      </c>
      <c r="K69" s="84" t="s">
        <v>154</v>
      </c>
      <c r="L69" s="72" t="s">
        <v>155</v>
      </c>
      <c r="M69" s="78"/>
      <c r="N69" s="53" t="s">
        <v>169</v>
      </c>
      <c r="O69" s="53">
        <v>9678609746</v>
      </c>
      <c r="P69" s="79">
        <v>43261</v>
      </c>
      <c r="Q69" s="53" t="s">
        <v>121</v>
      </c>
      <c r="R69" s="53"/>
      <c r="S69" s="53"/>
      <c r="T69" s="57"/>
    </row>
    <row r="70" spans="1:20">
      <c r="A70" s="4">
        <v>66</v>
      </c>
      <c r="B70" s="57" t="s">
        <v>67</v>
      </c>
      <c r="C70" s="85" t="s">
        <v>173</v>
      </c>
      <c r="D70" s="72" t="s">
        <v>29</v>
      </c>
      <c r="E70" s="86">
        <v>173</v>
      </c>
      <c r="F70" s="76"/>
      <c r="G70" s="87">
        <v>20</v>
      </c>
      <c r="H70" s="87">
        <v>23</v>
      </c>
      <c r="I70" s="70">
        <f t="shared" si="6"/>
        <v>43</v>
      </c>
      <c r="J70" s="73">
        <v>9678827142</v>
      </c>
      <c r="K70" s="84" t="s">
        <v>154</v>
      </c>
      <c r="L70" s="72" t="s">
        <v>155</v>
      </c>
      <c r="M70" s="78"/>
      <c r="N70" s="53" t="s">
        <v>169</v>
      </c>
      <c r="O70" s="53">
        <v>9678609746</v>
      </c>
      <c r="P70" s="79">
        <v>43261</v>
      </c>
      <c r="Q70" s="53" t="s">
        <v>121</v>
      </c>
      <c r="R70" s="53"/>
      <c r="S70" s="53"/>
      <c r="T70" s="57"/>
    </row>
    <row r="71" spans="1:20">
      <c r="A71" s="4">
        <v>67</v>
      </c>
      <c r="B71" s="57" t="s">
        <v>67</v>
      </c>
      <c r="C71" s="85" t="s">
        <v>174</v>
      </c>
      <c r="D71" s="72" t="s">
        <v>29</v>
      </c>
      <c r="E71" s="86">
        <v>325</v>
      </c>
      <c r="F71" s="76"/>
      <c r="G71" s="87">
        <v>20</v>
      </c>
      <c r="H71" s="87">
        <v>23</v>
      </c>
      <c r="I71" s="70">
        <f t="shared" si="6"/>
        <v>43</v>
      </c>
      <c r="J71" s="73">
        <v>9954851033</v>
      </c>
      <c r="K71" s="84" t="s">
        <v>154</v>
      </c>
      <c r="L71" s="72" t="s">
        <v>155</v>
      </c>
      <c r="M71" s="78"/>
      <c r="N71" s="53" t="s">
        <v>169</v>
      </c>
      <c r="O71" s="53">
        <v>9678609746</v>
      </c>
      <c r="P71" s="79">
        <v>43261</v>
      </c>
      <c r="Q71" s="53" t="s">
        <v>121</v>
      </c>
      <c r="R71" s="53"/>
      <c r="S71" s="53"/>
      <c r="T71" s="57"/>
    </row>
    <row r="72" spans="1:20">
      <c r="A72" s="4">
        <v>68</v>
      </c>
      <c r="B72" s="57" t="s">
        <v>67</v>
      </c>
      <c r="C72" s="88" t="s">
        <v>178</v>
      </c>
      <c r="D72" s="72" t="s">
        <v>29</v>
      </c>
      <c r="E72" s="82"/>
      <c r="F72" s="76"/>
      <c r="G72" s="83">
        <v>22</v>
      </c>
      <c r="H72" s="83">
        <v>24</v>
      </c>
      <c r="I72" s="70">
        <f t="shared" si="6"/>
        <v>46</v>
      </c>
      <c r="J72" s="82">
        <v>8133008591</v>
      </c>
      <c r="K72" s="84" t="s">
        <v>154</v>
      </c>
      <c r="L72" s="72" t="s">
        <v>155</v>
      </c>
      <c r="M72" s="78"/>
      <c r="N72" s="53" t="s">
        <v>169</v>
      </c>
      <c r="O72" s="53">
        <v>9678609746</v>
      </c>
      <c r="P72" s="79">
        <v>43322</v>
      </c>
      <c r="Q72" s="53" t="s">
        <v>81</v>
      </c>
      <c r="R72" s="53"/>
      <c r="S72" s="53"/>
      <c r="T72" s="57"/>
    </row>
    <row r="73" spans="1:20">
      <c r="A73" s="4">
        <v>69</v>
      </c>
      <c r="B73" s="57" t="s">
        <v>67</v>
      </c>
      <c r="C73" s="85" t="s">
        <v>179</v>
      </c>
      <c r="D73" s="72" t="s">
        <v>29</v>
      </c>
      <c r="E73" s="73">
        <v>300</v>
      </c>
      <c r="F73" s="76"/>
      <c r="G73" s="87">
        <v>18</v>
      </c>
      <c r="H73" s="87">
        <v>13</v>
      </c>
      <c r="I73" s="70">
        <f t="shared" si="6"/>
        <v>31</v>
      </c>
      <c r="J73" s="73">
        <v>8473045835</v>
      </c>
      <c r="K73" s="84" t="s">
        <v>154</v>
      </c>
      <c r="L73" s="72" t="s">
        <v>155</v>
      </c>
      <c r="M73" s="78"/>
      <c r="N73" s="53" t="s">
        <v>169</v>
      </c>
      <c r="O73" s="53">
        <v>9678609746</v>
      </c>
      <c r="P73" s="79">
        <v>43322</v>
      </c>
      <c r="Q73" s="53" t="s">
        <v>81</v>
      </c>
      <c r="R73" s="53"/>
      <c r="S73" s="53"/>
      <c r="T73" s="57"/>
    </row>
    <row r="74" spans="1:20">
      <c r="A74" s="4">
        <v>70</v>
      </c>
      <c r="B74" s="57" t="s">
        <v>67</v>
      </c>
      <c r="C74" s="85" t="s">
        <v>180</v>
      </c>
      <c r="D74" s="72" t="s">
        <v>27</v>
      </c>
      <c r="E74" s="73"/>
      <c r="F74" s="76" t="s">
        <v>72</v>
      </c>
      <c r="G74" s="70">
        <v>20</v>
      </c>
      <c r="H74" s="70">
        <v>22</v>
      </c>
      <c r="I74" s="70">
        <f t="shared" si="6"/>
        <v>42</v>
      </c>
      <c r="J74" s="73"/>
      <c r="K74" s="84" t="s">
        <v>154</v>
      </c>
      <c r="L74" s="72" t="s">
        <v>155</v>
      </c>
      <c r="M74" s="78"/>
      <c r="N74" s="53" t="s">
        <v>169</v>
      </c>
      <c r="O74" s="53">
        <v>9678609746</v>
      </c>
      <c r="P74" s="79">
        <v>43322</v>
      </c>
      <c r="Q74" s="53" t="s">
        <v>81</v>
      </c>
      <c r="R74" s="53"/>
      <c r="S74" s="53"/>
      <c r="T74" s="57"/>
    </row>
    <row r="75" spans="1:20">
      <c r="A75" s="4">
        <v>71</v>
      </c>
      <c r="B75" s="57" t="s">
        <v>67</v>
      </c>
      <c r="C75" s="88" t="s">
        <v>181</v>
      </c>
      <c r="D75" s="72" t="s">
        <v>29</v>
      </c>
      <c r="E75" s="82"/>
      <c r="F75" s="76"/>
      <c r="G75" s="83">
        <v>22</v>
      </c>
      <c r="H75" s="83">
        <v>24</v>
      </c>
      <c r="I75" s="70">
        <f t="shared" si="6"/>
        <v>46</v>
      </c>
      <c r="J75" s="82">
        <v>9957379041</v>
      </c>
      <c r="K75" s="84" t="s">
        <v>154</v>
      </c>
      <c r="L75" s="72" t="s">
        <v>155</v>
      </c>
      <c r="M75" s="78"/>
      <c r="N75" s="53" t="s">
        <v>182</v>
      </c>
      <c r="O75" s="53">
        <v>8473098283</v>
      </c>
      <c r="P75" s="79">
        <v>43383</v>
      </c>
      <c r="Q75" s="53" t="s">
        <v>78</v>
      </c>
      <c r="R75" s="53"/>
      <c r="S75" s="53"/>
      <c r="T75" s="57"/>
    </row>
    <row r="76" spans="1:20">
      <c r="A76" s="4">
        <v>72</v>
      </c>
      <c r="B76" s="57" t="s">
        <v>67</v>
      </c>
      <c r="C76" s="85" t="s">
        <v>183</v>
      </c>
      <c r="D76" s="72" t="s">
        <v>29</v>
      </c>
      <c r="E76" s="82">
        <v>170</v>
      </c>
      <c r="F76" s="76"/>
      <c r="G76" s="87">
        <v>20</v>
      </c>
      <c r="H76" s="87">
        <v>31</v>
      </c>
      <c r="I76" s="70">
        <f t="shared" si="6"/>
        <v>51</v>
      </c>
      <c r="J76" s="73">
        <v>9957245863</v>
      </c>
      <c r="K76" s="84" t="s">
        <v>154</v>
      </c>
      <c r="L76" s="72" t="s">
        <v>155</v>
      </c>
      <c r="M76" s="78"/>
      <c r="N76" s="53" t="s">
        <v>182</v>
      </c>
      <c r="O76" s="53">
        <v>8473098283</v>
      </c>
      <c r="P76" s="79">
        <v>43383</v>
      </c>
      <c r="Q76" s="53" t="s">
        <v>78</v>
      </c>
      <c r="R76" s="53"/>
      <c r="S76" s="53"/>
      <c r="T76" s="57"/>
    </row>
    <row r="77" spans="1:20">
      <c r="A77" s="4">
        <v>73</v>
      </c>
      <c r="B77" s="57" t="s">
        <v>67</v>
      </c>
      <c r="C77" s="85" t="s">
        <v>184</v>
      </c>
      <c r="D77" s="72" t="s">
        <v>29</v>
      </c>
      <c r="E77" s="86">
        <v>337</v>
      </c>
      <c r="F77" s="76"/>
      <c r="G77" s="87">
        <v>21</v>
      </c>
      <c r="H77" s="87">
        <v>20</v>
      </c>
      <c r="I77" s="70">
        <f t="shared" si="6"/>
        <v>41</v>
      </c>
      <c r="J77" s="82">
        <v>9954490789</v>
      </c>
      <c r="K77" s="84" t="s">
        <v>154</v>
      </c>
      <c r="L77" s="72" t="s">
        <v>155</v>
      </c>
      <c r="M77" s="78"/>
      <c r="N77" s="53" t="s">
        <v>182</v>
      </c>
      <c r="O77" s="53">
        <v>8473098283</v>
      </c>
      <c r="P77" s="79">
        <v>43383</v>
      </c>
      <c r="Q77" s="53" t="s">
        <v>78</v>
      </c>
      <c r="R77" s="53"/>
      <c r="S77" s="53"/>
      <c r="T77" s="57"/>
    </row>
    <row r="78" spans="1:20">
      <c r="A78" s="4">
        <v>74</v>
      </c>
      <c r="B78" s="57" t="s">
        <v>67</v>
      </c>
      <c r="C78" s="85" t="s">
        <v>185</v>
      </c>
      <c r="D78" s="72" t="s">
        <v>29</v>
      </c>
      <c r="E78" s="86">
        <v>358</v>
      </c>
      <c r="F78" s="76"/>
      <c r="G78" s="87">
        <v>13</v>
      </c>
      <c r="H78" s="87">
        <v>15</v>
      </c>
      <c r="I78" s="70">
        <f t="shared" si="6"/>
        <v>28</v>
      </c>
      <c r="J78" s="73">
        <v>7399709779</v>
      </c>
      <c r="K78" s="84" t="s">
        <v>154</v>
      </c>
      <c r="L78" s="72" t="s">
        <v>155</v>
      </c>
      <c r="M78" s="78"/>
      <c r="N78" s="53" t="s">
        <v>182</v>
      </c>
      <c r="O78" s="53">
        <v>8473098283</v>
      </c>
      <c r="P78" s="79">
        <v>43414</v>
      </c>
      <c r="Q78" s="53" t="s">
        <v>79</v>
      </c>
      <c r="R78" s="53"/>
      <c r="S78" s="53"/>
      <c r="T78" s="57"/>
    </row>
    <row r="79" spans="1:20">
      <c r="A79" s="4">
        <v>75</v>
      </c>
      <c r="B79" s="57" t="s">
        <v>67</v>
      </c>
      <c r="C79" s="91" t="s">
        <v>186</v>
      </c>
      <c r="D79" s="72" t="s">
        <v>27</v>
      </c>
      <c r="E79" s="82" t="s">
        <v>187</v>
      </c>
      <c r="F79" s="76" t="s">
        <v>73</v>
      </c>
      <c r="G79" s="93">
        <v>59</v>
      </c>
      <c r="H79" s="93">
        <v>41</v>
      </c>
      <c r="I79" s="82">
        <f t="shared" si="6"/>
        <v>100</v>
      </c>
      <c r="J79" s="82" t="s">
        <v>188</v>
      </c>
      <c r="K79" s="84" t="s">
        <v>154</v>
      </c>
      <c r="L79" s="72" t="s">
        <v>155</v>
      </c>
      <c r="M79" s="74"/>
      <c r="N79" s="53" t="s">
        <v>182</v>
      </c>
      <c r="O79" s="53">
        <v>8473098283</v>
      </c>
      <c r="P79" s="79">
        <v>43414</v>
      </c>
      <c r="Q79" s="53" t="s">
        <v>79</v>
      </c>
      <c r="R79" s="53"/>
      <c r="S79" s="53"/>
      <c r="T79" s="57"/>
    </row>
    <row r="80" spans="1:20">
      <c r="A80" s="4">
        <v>76</v>
      </c>
      <c r="B80" s="57" t="s">
        <v>67</v>
      </c>
      <c r="C80" s="85" t="s">
        <v>189</v>
      </c>
      <c r="D80" s="72" t="s">
        <v>29</v>
      </c>
      <c r="E80" s="86">
        <v>322</v>
      </c>
      <c r="F80" s="76"/>
      <c r="G80" s="87">
        <v>21</v>
      </c>
      <c r="H80" s="87">
        <v>24</v>
      </c>
      <c r="I80" s="82">
        <f t="shared" si="6"/>
        <v>45</v>
      </c>
      <c r="J80" s="82">
        <v>8133021819</v>
      </c>
      <c r="K80" s="84" t="s">
        <v>154</v>
      </c>
      <c r="L80" s="72" t="s">
        <v>155</v>
      </c>
      <c r="M80" s="74"/>
      <c r="N80" s="53" t="s">
        <v>182</v>
      </c>
      <c r="O80" s="53">
        <v>8473098283</v>
      </c>
      <c r="P80" s="79">
        <v>43414</v>
      </c>
      <c r="Q80" s="53" t="s">
        <v>79</v>
      </c>
      <c r="R80" s="53"/>
      <c r="S80" s="53"/>
      <c r="T80" s="57"/>
    </row>
    <row r="81" spans="1:20">
      <c r="A81" s="4">
        <v>77</v>
      </c>
      <c r="B81" s="57" t="s">
        <v>67</v>
      </c>
      <c r="C81" s="85" t="s">
        <v>190</v>
      </c>
      <c r="D81" s="72" t="s">
        <v>29</v>
      </c>
      <c r="E81" s="86">
        <v>328</v>
      </c>
      <c r="F81" s="76"/>
      <c r="G81" s="87">
        <v>19</v>
      </c>
      <c r="H81" s="87">
        <v>27</v>
      </c>
      <c r="I81" s="70">
        <f t="shared" si="6"/>
        <v>46</v>
      </c>
      <c r="J81" s="82">
        <v>7896836414</v>
      </c>
      <c r="K81" s="84" t="s">
        <v>154</v>
      </c>
      <c r="L81" s="72" t="s">
        <v>155</v>
      </c>
      <c r="M81" s="78"/>
      <c r="N81" s="53" t="s">
        <v>182</v>
      </c>
      <c r="O81" s="53">
        <v>8473098283</v>
      </c>
      <c r="P81" s="79">
        <v>43444</v>
      </c>
      <c r="Q81" s="53" t="s">
        <v>80</v>
      </c>
      <c r="R81" s="53"/>
      <c r="S81" s="53"/>
      <c r="T81" s="57"/>
    </row>
    <row r="82" spans="1:20">
      <c r="A82" s="4">
        <v>78</v>
      </c>
      <c r="B82" s="57" t="s">
        <v>67</v>
      </c>
      <c r="C82" s="85" t="s">
        <v>191</v>
      </c>
      <c r="D82" s="72" t="s">
        <v>29</v>
      </c>
      <c r="E82" s="86">
        <v>172</v>
      </c>
      <c r="F82" s="76"/>
      <c r="G82" s="87">
        <v>27</v>
      </c>
      <c r="H82" s="87">
        <v>19</v>
      </c>
      <c r="I82" s="70">
        <f t="shared" si="6"/>
        <v>46</v>
      </c>
      <c r="J82" s="73">
        <v>9678530282</v>
      </c>
      <c r="K82" s="84" t="s">
        <v>154</v>
      </c>
      <c r="L82" s="72" t="s">
        <v>155</v>
      </c>
      <c r="M82" s="78"/>
      <c r="N82" s="53" t="s">
        <v>156</v>
      </c>
      <c r="O82" s="53">
        <v>8011647312</v>
      </c>
      <c r="P82" s="79">
        <v>43444</v>
      </c>
      <c r="Q82" s="53" t="s">
        <v>80</v>
      </c>
      <c r="R82" s="53"/>
      <c r="S82" s="53"/>
      <c r="T82" s="57"/>
    </row>
    <row r="83" spans="1:20">
      <c r="A83" s="4">
        <v>79</v>
      </c>
      <c r="B83" s="57" t="s">
        <v>67</v>
      </c>
      <c r="C83" s="85" t="s">
        <v>192</v>
      </c>
      <c r="D83" s="72" t="s">
        <v>29</v>
      </c>
      <c r="E83" s="86">
        <v>326</v>
      </c>
      <c r="F83" s="76"/>
      <c r="G83" s="87">
        <v>20</v>
      </c>
      <c r="H83" s="87">
        <v>22</v>
      </c>
      <c r="I83" s="70">
        <f t="shared" si="6"/>
        <v>42</v>
      </c>
      <c r="J83" s="73">
        <v>8011244065</v>
      </c>
      <c r="K83" s="84" t="s">
        <v>154</v>
      </c>
      <c r="L83" s="72" t="s">
        <v>155</v>
      </c>
      <c r="M83" s="78"/>
      <c r="N83" s="53" t="s">
        <v>193</v>
      </c>
      <c r="O83" s="53">
        <v>8472007729</v>
      </c>
      <c r="P83" s="79">
        <v>43444</v>
      </c>
      <c r="Q83" s="53" t="s">
        <v>80</v>
      </c>
      <c r="R83" s="53"/>
      <c r="S83" s="53"/>
      <c r="T83" s="57"/>
    </row>
    <row r="84" spans="1:20">
      <c r="A84" s="4">
        <v>80</v>
      </c>
      <c r="B84" s="57" t="s">
        <v>67</v>
      </c>
      <c r="C84" s="91" t="s">
        <v>786</v>
      </c>
      <c r="D84" s="72" t="s">
        <v>27</v>
      </c>
      <c r="E84" s="82">
        <v>18130335402</v>
      </c>
      <c r="F84" s="76" t="s">
        <v>72</v>
      </c>
      <c r="G84" s="83">
        <v>18</v>
      </c>
      <c r="H84" s="83">
        <v>17</v>
      </c>
      <c r="I84" s="70">
        <f t="shared" si="6"/>
        <v>35</v>
      </c>
      <c r="J84" s="82" t="s">
        <v>194</v>
      </c>
      <c r="K84" s="84" t="s">
        <v>154</v>
      </c>
      <c r="L84" s="72" t="s">
        <v>155</v>
      </c>
      <c r="M84" s="78"/>
      <c r="N84" s="53" t="s">
        <v>193</v>
      </c>
      <c r="O84" s="53">
        <v>8472007729</v>
      </c>
      <c r="P84" s="79" t="s">
        <v>772</v>
      </c>
      <c r="Q84" s="53" t="s">
        <v>121</v>
      </c>
      <c r="R84" s="53"/>
      <c r="S84" s="53"/>
      <c r="T84" s="57"/>
    </row>
    <row r="85" spans="1:20">
      <c r="A85" s="4">
        <v>81</v>
      </c>
      <c r="B85" s="57" t="s">
        <v>67</v>
      </c>
      <c r="C85" s="91" t="s">
        <v>787</v>
      </c>
      <c r="D85" s="72" t="s">
        <v>27</v>
      </c>
      <c r="E85" s="82">
        <v>18130335403</v>
      </c>
      <c r="F85" s="76" t="s">
        <v>72</v>
      </c>
      <c r="G85" s="83">
        <v>12</v>
      </c>
      <c r="H85" s="83">
        <v>11</v>
      </c>
      <c r="I85" s="94">
        <f>SUM(G85:H85)</f>
        <v>23</v>
      </c>
      <c r="J85" s="82" t="s">
        <v>195</v>
      </c>
      <c r="K85" s="84" t="s">
        <v>154</v>
      </c>
      <c r="L85" s="72" t="s">
        <v>155</v>
      </c>
      <c r="M85" s="81"/>
      <c r="N85" s="53" t="s">
        <v>193</v>
      </c>
      <c r="O85" s="53">
        <v>8472007729</v>
      </c>
      <c r="P85" s="79" t="s">
        <v>772</v>
      </c>
      <c r="Q85" s="53" t="s">
        <v>121</v>
      </c>
      <c r="R85" s="53"/>
      <c r="S85" s="53"/>
      <c r="T85" s="57"/>
    </row>
    <row r="86" spans="1:20">
      <c r="A86" s="4">
        <v>82</v>
      </c>
      <c r="B86" s="57" t="s">
        <v>67</v>
      </c>
      <c r="C86" s="88" t="s">
        <v>788</v>
      </c>
      <c r="D86" s="72" t="s">
        <v>27</v>
      </c>
      <c r="E86" s="82">
        <v>18130335508</v>
      </c>
      <c r="F86" s="63" t="s">
        <v>73</v>
      </c>
      <c r="G86" s="19">
        <v>35</v>
      </c>
      <c r="H86" s="19">
        <v>40</v>
      </c>
      <c r="I86" s="17">
        <f t="shared" ref="I86:I87" si="7">+G86+H86</f>
        <v>75</v>
      </c>
      <c r="J86" s="82" t="s">
        <v>196</v>
      </c>
      <c r="K86" s="84" t="s">
        <v>122</v>
      </c>
      <c r="L86" s="72" t="s">
        <v>197</v>
      </c>
      <c r="M86" s="53"/>
      <c r="N86" s="53" t="s">
        <v>198</v>
      </c>
      <c r="O86" s="53">
        <v>8011569970</v>
      </c>
      <c r="P86" s="79" t="s">
        <v>772</v>
      </c>
      <c r="Q86" s="53" t="s">
        <v>121</v>
      </c>
      <c r="R86" s="53"/>
      <c r="S86" s="53"/>
      <c r="T86" s="57"/>
    </row>
    <row r="87" spans="1:20">
      <c r="A87" s="4">
        <v>83</v>
      </c>
      <c r="B87" s="57" t="s">
        <v>67</v>
      </c>
      <c r="C87" s="88" t="s">
        <v>789</v>
      </c>
      <c r="D87" s="72" t="s">
        <v>27</v>
      </c>
      <c r="E87" s="82">
        <v>18130337511</v>
      </c>
      <c r="F87" s="63" t="s">
        <v>86</v>
      </c>
      <c r="G87" s="19">
        <v>75</v>
      </c>
      <c r="H87" s="19">
        <v>70</v>
      </c>
      <c r="I87" s="17">
        <f t="shared" si="7"/>
        <v>145</v>
      </c>
      <c r="J87" s="82" t="s">
        <v>199</v>
      </c>
      <c r="K87" s="84" t="s">
        <v>122</v>
      </c>
      <c r="L87" s="72" t="s">
        <v>197</v>
      </c>
      <c r="M87" s="53"/>
      <c r="N87" s="53" t="s">
        <v>198</v>
      </c>
      <c r="O87" s="53">
        <v>8011569970</v>
      </c>
      <c r="P87" s="84" t="s">
        <v>773</v>
      </c>
      <c r="Q87" s="72" t="s">
        <v>81</v>
      </c>
      <c r="R87" s="53"/>
      <c r="S87" s="53"/>
      <c r="T87" s="57"/>
    </row>
    <row r="88" spans="1:20">
      <c r="A88" s="4">
        <v>84</v>
      </c>
      <c r="B88" s="57" t="s">
        <v>67</v>
      </c>
      <c r="C88" s="88" t="s">
        <v>790</v>
      </c>
      <c r="D88" s="72" t="s">
        <v>29</v>
      </c>
      <c r="E88" s="82"/>
      <c r="F88" s="63"/>
      <c r="G88" s="19">
        <v>25</v>
      </c>
      <c r="H88" s="19">
        <v>20</v>
      </c>
      <c r="I88" s="17">
        <v>45</v>
      </c>
      <c r="J88" s="82"/>
      <c r="K88" s="84" t="s">
        <v>122</v>
      </c>
      <c r="L88" s="72" t="s">
        <v>197</v>
      </c>
      <c r="M88" s="53"/>
      <c r="N88" s="53" t="s">
        <v>198</v>
      </c>
      <c r="O88" s="53">
        <v>8011569970</v>
      </c>
      <c r="P88" s="84" t="s">
        <v>774</v>
      </c>
      <c r="Q88" s="72" t="s">
        <v>81</v>
      </c>
      <c r="R88" s="53"/>
      <c r="S88" s="53"/>
      <c r="T88" s="57"/>
    </row>
    <row r="89" spans="1:20">
      <c r="A89" s="4">
        <v>85</v>
      </c>
      <c r="B89" s="57" t="s">
        <v>67</v>
      </c>
      <c r="C89" s="88" t="s">
        <v>233</v>
      </c>
      <c r="D89" s="72" t="s">
        <v>29</v>
      </c>
      <c r="E89" s="82"/>
      <c r="F89" s="63"/>
      <c r="G89" s="19">
        <v>22</v>
      </c>
      <c r="H89" s="19">
        <v>30</v>
      </c>
      <c r="I89" s="17">
        <v>50</v>
      </c>
      <c r="J89" s="82"/>
      <c r="K89" s="84" t="s">
        <v>122</v>
      </c>
      <c r="L89" s="72" t="s">
        <v>197</v>
      </c>
      <c r="M89" s="53"/>
      <c r="N89" s="53" t="s">
        <v>198</v>
      </c>
      <c r="O89" s="53">
        <v>8011569970</v>
      </c>
      <c r="P89" s="84" t="s">
        <v>774</v>
      </c>
      <c r="Q89" s="72" t="s">
        <v>81</v>
      </c>
      <c r="R89" s="53"/>
      <c r="S89" s="53"/>
      <c r="T89" s="57"/>
    </row>
    <row r="90" spans="1:20">
      <c r="A90" s="4">
        <v>86</v>
      </c>
      <c r="B90" s="57" t="s">
        <v>67</v>
      </c>
      <c r="C90" s="81" t="s">
        <v>791</v>
      </c>
      <c r="D90" s="95" t="s">
        <v>29</v>
      </c>
      <c r="E90" s="82"/>
      <c r="F90" s="53"/>
      <c r="G90" s="96">
        <v>21</v>
      </c>
      <c r="H90" s="96">
        <v>18</v>
      </c>
      <c r="I90" s="96">
        <v>39</v>
      </c>
      <c r="J90" s="82"/>
      <c r="K90" s="84" t="s">
        <v>122</v>
      </c>
      <c r="L90" s="72" t="s">
        <v>197</v>
      </c>
      <c r="M90" s="53"/>
      <c r="N90" s="53" t="s">
        <v>198</v>
      </c>
      <c r="O90" s="53">
        <v>8011569970</v>
      </c>
      <c r="P90" s="84" t="s">
        <v>774</v>
      </c>
      <c r="Q90" s="72" t="s">
        <v>81</v>
      </c>
      <c r="R90" s="53"/>
      <c r="S90" s="53"/>
      <c r="T90" s="57"/>
    </row>
    <row r="91" spans="1:20">
      <c r="A91" s="4">
        <v>87</v>
      </c>
      <c r="B91" s="57" t="s">
        <v>67</v>
      </c>
      <c r="C91" s="53" t="s">
        <v>792</v>
      </c>
      <c r="D91" s="95" t="s">
        <v>27</v>
      </c>
      <c r="E91" s="82">
        <v>18130335902</v>
      </c>
      <c r="F91" s="125"/>
      <c r="G91" s="125">
        <v>25</v>
      </c>
      <c r="H91" s="125">
        <v>30</v>
      </c>
      <c r="I91" s="125">
        <v>55</v>
      </c>
      <c r="J91" s="125"/>
      <c r="K91" s="77" t="s">
        <v>226</v>
      </c>
      <c r="L91" s="76" t="s">
        <v>201</v>
      </c>
      <c r="M91" s="78"/>
      <c r="N91" s="53" t="s">
        <v>193</v>
      </c>
      <c r="O91" s="53">
        <v>8472007729</v>
      </c>
      <c r="P91" s="84" t="s">
        <v>775</v>
      </c>
      <c r="Q91" s="72" t="s">
        <v>79</v>
      </c>
      <c r="R91" s="53"/>
      <c r="S91" s="53"/>
      <c r="T91" s="57"/>
    </row>
    <row r="92" spans="1:20">
      <c r="A92" s="4">
        <v>88</v>
      </c>
      <c r="B92" s="57" t="s">
        <v>67</v>
      </c>
      <c r="C92" s="53" t="s">
        <v>793</v>
      </c>
      <c r="D92" s="95" t="s">
        <v>27</v>
      </c>
      <c r="E92" s="125">
        <v>18130302903</v>
      </c>
      <c r="F92" s="125"/>
      <c r="G92" s="125">
        <v>20</v>
      </c>
      <c r="H92" s="125">
        <v>21</v>
      </c>
      <c r="I92" s="125">
        <v>41</v>
      </c>
      <c r="J92" s="125"/>
      <c r="K92" s="77" t="s">
        <v>226</v>
      </c>
      <c r="L92" s="76" t="s">
        <v>201</v>
      </c>
      <c r="M92" s="78"/>
      <c r="N92" s="53" t="s">
        <v>193</v>
      </c>
      <c r="O92" s="53">
        <v>8472007729</v>
      </c>
      <c r="P92" s="84" t="s">
        <v>775</v>
      </c>
      <c r="Q92" s="72" t="s">
        <v>79</v>
      </c>
      <c r="R92" s="53"/>
      <c r="S92" s="53"/>
      <c r="T92" s="57"/>
    </row>
    <row r="93" spans="1:20">
      <c r="A93" s="4">
        <v>89</v>
      </c>
      <c r="B93" s="57" t="s">
        <v>67</v>
      </c>
      <c r="C93" s="81" t="s">
        <v>243</v>
      </c>
      <c r="D93" s="72" t="s">
        <v>27</v>
      </c>
      <c r="E93" s="82" t="s">
        <v>244</v>
      </c>
      <c r="F93" s="76" t="s">
        <v>73</v>
      </c>
      <c r="G93" s="89">
        <v>76</v>
      </c>
      <c r="H93" s="89">
        <v>60</v>
      </c>
      <c r="I93" s="89">
        <v>136</v>
      </c>
      <c r="J93" s="82" t="s">
        <v>245</v>
      </c>
      <c r="K93" s="77" t="s">
        <v>226</v>
      </c>
      <c r="L93" s="76" t="s">
        <v>201</v>
      </c>
      <c r="M93" s="78"/>
      <c r="N93" s="53" t="s">
        <v>193</v>
      </c>
      <c r="O93" s="53">
        <v>8472007729</v>
      </c>
      <c r="P93" s="84" t="s">
        <v>775</v>
      </c>
      <c r="Q93" s="72" t="s">
        <v>79</v>
      </c>
      <c r="R93" s="53"/>
      <c r="S93" s="53"/>
      <c r="T93" s="57"/>
    </row>
    <row r="94" spans="1:20">
      <c r="A94" s="4">
        <v>90</v>
      </c>
      <c r="B94" s="57" t="s">
        <v>67</v>
      </c>
      <c r="C94" s="81" t="s">
        <v>246</v>
      </c>
      <c r="D94" s="72" t="s">
        <v>27</v>
      </c>
      <c r="E94" s="82" t="s">
        <v>247</v>
      </c>
      <c r="F94" s="76" t="s">
        <v>86</v>
      </c>
      <c r="G94" s="89">
        <v>71</v>
      </c>
      <c r="H94" s="89">
        <v>74</v>
      </c>
      <c r="I94" s="89">
        <v>145</v>
      </c>
      <c r="J94" s="82" t="s">
        <v>248</v>
      </c>
      <c r="K94" s="77" t="s">
        <v>226</v>
      </c>
      <c r="L94" s="76" t="s">
        <v>201</v>
      </c>
      <c r="M94" s="78"/>
      <c r="N94" s="53" t="s">
        <v>193</v>
      </c>
      <c r="O94" s="53">
        <v>8472007729</v>
      </c>
      <c r="P94" s="79" t="s">
        <v>776</v>
      </c>
      <c r="Q94" s="53" t="s">
        <v>78</v>
      </c>
      <c r="R94" s="53"/>
      <c r="S94" s="53"/>
      <c r="T94" s="57"/>
    </row>
    <row r="95" spans="1:20">
      <c r="A95" s="4">
        <v>91</v>
      </c>
      <c r="B95" s="57" t="s">
        <v>67</v>
      </c>
      <c r="C95" s="81" t="s">
        <v>249</v>
      </c>
      <c r="D95" s="95" t="s">
        <v>27</v>
      </c>
      <c r="E95" s="82" t="s">
        <v>250</v>
      </c>
      <c r="F95" s="57" t="s">
        <v>73</v>
      </c>
      <c r="G95" s="89">
        <v>45</v>
      </c>
      <c r="H95" s="89">
        <v>22</v>
      </c>
      <c r="I95" s="89">
        <v>67</v>
      </c>
      <c r="J95" s="82" t="s">
        <v>251</v>
      </c>
      <c r="K95" s="77" t="s">
        <v>226</v>
      </c>
      <c r="L95" s="76" t="s">
        <v>201</v>
      </c>
      <c r="M95" s="53"/>
      <c r="N95" s="53" t="s">
        <v>193</v>
      </c>
      <c r="O95" s="53">
        <v>8472007729</v>
      </c>
      <c r="P95" s="79" t="s">
        <v>777</v>
      </c>
      <c r="Q95" s="53" t="s">
        <v>79</v>
      </c>
      <c r="R95" s="53"/>
      <c r="S95" s="53"/>
      <c r="T95" s="57"/>
    </row>
    <row r="96" spans="1:20">
      <c r="A96" s="4">
        <v>92</v>
      </c>
      <c r="B96" s="57" t="s">
        <v>67</v>
      </c>
      <c r="C96" s="81" t="s">
        <v>252</v>
      </c>
      <c r="D96" s="95" t="s">
        <v>27</v>
      </c>
      <c r="E96" s="82" t="s">
        <v>253</v>
      </c>
      <c r="F96" s="57" t="s">
        <v>72</v>
      </c>
      <c r="G96" s="89">
        <v>19</v>
      </c>
      <c r="H96" s="89">
        <v>21</v>
      </c>
      <c r="I96" s="89">
        <v>40</v>
      </c>
      <c r="J96" s="82" t="s">
        <v>254</v>
      </c>
      <c r="K96" s="77" t="s">
        <v>226</v>
      </c>
      <c r="L96" s="76" t="s">
        <v>201</v>
      </c>
      <c r="M96" s="53"/>
      <c r="N96" s="53" t="s">
        <v>193</v>
      </c>
      <c r="O96" s="53">
        <v>8472007729</v>
      </c>
      <c r="P96" s="79" t="s">
        <v>777</v>
      </c>
      <c r="Q96" s="53" t="s">
        <v>79</v>
      </c>
      <c r="R96" s="53"/>
      <c r="S96" s="53"/>
      <c r="T96" s="18"/>
    </row>
    <row r="97" spans="1:20">
      <c r="A97" s="4">
        <v>93</v>
      </c>
      <c r="B97" s="57" t="s">
        <v>67</v>
      </c>
      <c r="C97" s="126" t="s">
        <v>794</v>
      </c>
      <c r="D97" s="127" t="s">
        <v>27</v>
      </c>
      <c r="E97" s="108"/>
      <c r="F97" s="108" t="s">
        <v>73</v>
      </c>
      <c r="G97" s="128">
        <v>0</v>
      </c>
      <c r="H97" s="128">
        <v>80</v>
      </c>
      <c r="I97" s="128">
        <v>80</v>
      </c>
      <c r="J97" s="108"/>
      <c r="K97" s="77" t="s">
        <v>226</v>
      </c>
      <c r="L97" s="76" t="s">
        <v>201</v>
      </c>
      <c r="M97" s="53"/>
      <c r="N97" s="53" t="s">
        <v>193</v>
      </c>
      <c r="O97" s="53">
        <v>8472007729</v>
      </c>
      <c r="P97" s="79" t="s">
        <v>778</v>
      </c>
      <c r="Q97" s="53" t="s">
        <v>80</v>
      </c>
      <c r="R97" s="53"/>
      <c r="S97" s="53"/>
      <c r="T97" s="18"/>
    </row>
    <row r="98" spans="1:20">
      <c r="A98" s="4">
        <v>94</v>
      </c>
      <c r="B98" s="57" t="s">
        <v>67</v>
      </c>
      <c r="C98" s="81" t="s">
        <v>795</v>
      </c>
      <c r="D98" s="72" t="s">
        <v>27</v>
      </c>
      <c r="E98" s="82"/>
      <c r="F98" s="76" t="s">
        <v>202</v>
      </c>
      <c r="G98" s="75">
        <v>0</v>
      </c>
      <c r="H98" s="75">
        <v>70</v>
      </c>
      <c r="I98" s="75">
        <v>70</v>
      </c>
      <c r="J98" s="82"/>
      <c r="K98" s="77" t="s">
        <v>226</v>
      </c>
      <c r="L98" s="76" t="s">
        <v>201</v>
      </c>
      <c r="M98" s="53"/>
      <c r="N98" s="53" t="s">
        <v>193</v>
      </c>
      <c r="O98" s="53">
        <v>8472007729</v>
      </c>
      <c r="P98" s="79" t="s">
        <v>778</v>
      </c>
      <c r="Q98" s="53" t="s">
        <v>80</v>
      </c>
      <c r="R98" s="53"/>
      <c r="S98" s="53"/>
      <c r="T98" s="18"/>
    </row>
    <row r="99" spans="1:20">
      <c r="A99" s="4">
        <v>95</v>
      </c>
      <c r="B99" s="57" t="s">
        <v>67</v>
      </c>
      <c r="C99" s="81" t="s">
        <v>796</v>
      </c>
      <c r="D99" s="72" t="s">
        <v>27</v>
      </c>
      <c r="E99" s="82"/>
      <c r="F99" s="76" t="s">
        <v>202</v>
      </c>
      <c r="G99" s="75">
        <v>156</v>
      </c>
      <c r="H99" s="75">
        <v>160</v>
      </c>
      <c r="I99" s="75">
        <v>316</v>
      </c>
      <c r="J99" s="82"/>
      <c r="K99" s="77" t="s">
        <v>226</v>
      </c>
      <c r="L99" s="76" t="s">
        <v>201</v>
      </c>
      <c r="M99" s="53"/>
      <c r="N99" s="53" t="s">
        <v>193</v>
      </c>
      <c r="O99" s="53">
        <v>8472007729</v>
      </c>
      <c r="P99" s="79" t="s">
        <v>797</v>
      </c>
      <c r="Q99" s="53" t="s">
        <v>121</v>
      </c>
      <c r="R99" s="53"/>
      <c r="S99" s="53"/>
      <c r="T99" s="18"/>
    </row>
    <row r="100" spans="1:20">
      <c r="A100" s="4">
        <v>96</v>
      </c>
      <c r="B100" s="57" t="s">
        <v>67</v>
      </c>
      <c r="C100" s="81" t="s">
        <v>265</v>
      </c>
      <c r="D100" s="95" t="s">
        <v>27</v>
      </c>
      <c r="E100" s="82" t="s">
        <v>266</v>
      </c>
      <c r="F100" s="57" t="s">
        <v>86</v>
      </c>
      <c r="G100" s="89">
        <v>62</v>
      </c>
      <c r="H100" s="89">
        <v>66</v>
      </c>
      <c r="I100" s="89">
        <v>128</v>
      </c>
      <c r="J100" s="82" t="s">
        <v>267</v>
      </c>
      <c r="K100" s="77" t="s">
        <v>226</v>
      </c>
      <c r="L100" s="76" t="s">
        <v>201</v>
      </c>
      <c r="M100" s="53"/>
      <c r="N100" s="53" t="s">
        <v>193</v>
      </c>
      <c r="O100" s="53">
        <v>8472007729</v>
      </c>
      <c r="P100" s="79" t="s">
        <v>798</v>
      </c>
      <c r="Q100" s="53" t="s">
        <v>782</v>
      </c>
      <c r="R100" s="53"/>
      <c r="S100" s="53"/>
      <c r="T100" s="18"/>
    </row>
    <row r="101" spans="1:20">
      <c r="A101" s="4">
        <v>97</v>
      </c>
      <c r="B101" s="17"/>
      <c r="C101" s="53"/>
      <c r="D101" s="18"/>
      <c r="E101" s="19"/>
      <c r="F101" s="18"/>
      <c r="G101" s="53"/>
      <c r="H101" s="53"/>
      <c r="I101" s="53"/>
      <c r="J101" s="18"/>
      <c r="K101" s="60"/>
      <c r="L101" s="18"/>
      <c r="M101" s="18"/>
      <c r="N101" s="18"/>
      <c r="O101" s="18"/>
      <c r="P101" s="55"/>
      <c r="Q101" s="18"/>
      <c r="R101" s="18"/>
      <c r="S101" s="18"/>
      <c r="T101" s="18"/>
    </row>
    <row r="102" spans="1:20">
      <c r="A102" s="4">
        <v>98</v>
      </c>
      <c r="B102" s="17"/>
      <c r="C102" s="53"/>
      <c r="D102" s="18"/>
      <c r="E102" s="19"/>
      <c r="F102" s="18"/>
      <c r="G102" s="53"/>
      <c r="H102" s="53"/>
      <c r="I102" s="53"/>
      <c r="J102" s="18"/>
      <c r="K102" s="60"/>
      <c r="L102" s="18"/>
      <c r="M102" s="18"/>
      <c r="N102" s="18"/>
      <c r="O102" s="18"/>
      <c r="P102" s="55"/>
      <c r="Q102" s="18"/>
      <c r="R102" s="18"/>
      <c r="S102" s="18"/>
      <c r="T102" s="18"/>
    </row>
    <row r="103" spans="1:20">
      <c r="A103" s="4">
        <v>99</v>
      </c>
      <c r="B103" s="17"/>
      <c r="C103" s="53"/>
      <c r="D103" s="18"/>
      <c r="E103" s="19"/>
      <c r="F103" s="18"/>
      <c r="G103" s="53"/>
      <c r="H103" s="53"/>
      <c r="I103" s="53"/>
      <c r="J103" s="18"/>
      <c r="K103" s="60"/>
      <c r="L103" s="18"/>
      <c r="M103" s="18"/>
      <c r="N103" s="18"/>
      <c r="O103" s="18"/>
      <c r="P103" s="55"/>
      <c r="Q103" s="18"/>
      <c r="R103" s="18"/>
      <c r="S103" s="18"/>
      <c r="T103" s="18"/>
    </row>
    <row r="104" spans="1:20">
      <c r="A104" s="4">
        <v>100</v>
      </c>
      <c r="B104" s="17"/>
      <c r="C104" s="53"/>
      <c r="D104" s="18"/>
      <c r="E104" s="19"/>
      <c r="F104" s="18"/>
      <c r="G104" s="53"/>
      <c r="H104" s="53"/>
      <c r="I104" s="53"/>
      <c r="J104" s="18"/>
      <c r="K104" s="60"/>
      <c r="L104" s="18"/>
      <c r="M104" s="18"/>
      <c r="N104" s="18"/>
      <c r="O104" s="18"/>
      <c r="P104" s="55"/>
      <c r="Q104" s="18"/>
      <c r="R104" s="18"/>
      <c r="S104" s="18"/>
      <c r="T104" s="18"/>
    </row>
    <row r="105" spans="1:20">
      <c r="A105" s="4">
        <v>101</v>
      </c>
      <c r="B105" s="17"/>
      <c r="C105" s="53"/>
      <c r="D105" s="18"/>
      <c r="E105" s="19"/>
      <c r="F105" s="18"/>
      <c r="G105" s="53"/>
      <c r="H105" s="53"/>
      <c r="I105" s="53"/>
      <c r="J105" s="18"/>
      <c r="K105" s="60"/>
      <c r="L105" s="18"/>
      <c r="M105" s="18"/>
      <c r="N105" s="18"/>
      <c r="O105" s="18"/>
      <c r="P105" s="55"/>
      <c r="Q105" s="18"/>
      <c r="R105" s="18"/>
      <c r="S105" s="18"/>
      <c r="T105" s="18"/>
    </row>
    <row r="106" spans="1:20">
      <c r="A106" s="4">
        <v>102</v>
      </c>
      <c r="B106" s="17"/>
      <c r="C106" s="53"/>
      <c r="D106" s="18"/>
      <c r="E106" s="19"/>
      <c r="F106" s="18"/>
      <c r="G106" s="53"/>
      <c r="H106" s="53"/>
      <c r="I106" s="53"/>
      <c r="J106" s="18"/>
      <c r="K106" s="60"/>
      <c r="L106" s="18"/>
      <c r="M106" s="18"/>
      <c r="N106" s="18"/>
      <c r="O106" s="18"/>
      <c r="P106" s="55"/>
      <c r="Q106" s="18"/>
      <c r="R106" s="18"/>
      <c r="S106" s="18"/>
      <c r="T106" s="18"/>
    </row>
    <row r="107" spans="1:20">
      <c r="A107" s="4">
        <v>103</v>
      </c>
      <c r="B107" s="17"/>
      <c r="C107" s="53"/>
      <c r="D107" s="18"/>
      <c r="E107" s="19"/>
      <c r="F107" s="18"/>
      <c r="G107" s="53"/>
      <c r="H107" s="53"/>
      <c r="I107" s="53"/>
      <c r="J107" s="18"/>
      <c r="K107" s="60"/>
      <c r="L107" s="18"/>
      <c r="M107" s="18"/>
      <c r="N107" s="18"/>
      <c r="O107" s="18"/>
      <c r="P107" s="55"/>
      <c r="Q107" s="18"/>
      <c r="R107" s="18"/>
      <c r="S107" s="18"/>
      <c r="T107" s="18"/>
    </row>
    <row r="108" spans="1:20">
      <c r="A108" s="4">
        <v>104</v>
      </c>
      <c r="B108" s="17"/>
      <c r="C108" s="53"/>
      <c r="D108" s="18"/>
      <c r="E108" s="19"/>
      <c r="F108" s="18"/>
      <c r="G108" s="53"/>
      <c r="H108" s="53"/>
      <c r="I108" s="53"/>
      <c r="J108" s="18"/>
      <c r="K108" s="60"/>
      <c r="L108" s="18"/>
      <c r="M108" s="18"/>
      <c r="N108" s="18"/>
      <c r="O108" s="18"/>
      <c r="P108" s="55"/>
      <c r="Q108" s="18"/>
      <c r="R108" s="18"/>
      <c r="S108" s="18"/>
      <c r="T108" s="18"/>
    </row>
    <row r="109" spans="1:20">
      <c r="A109" s="4">
        <v>105</v>
      </c>
      <c r="B109" s="17"/>
      <c r="C109" s="53"/>
      <c r="D109" s="18"/>
      <c r="E109" s="19"/>
      <c r="F109" s="18"/>
      <c r="G109" s="53"/>
      <c r="H109" s="53"/>
      <c r="I109" s="53"/>
      <c r="J109" s="18"/>
      <c r="K109" s="60"/>
      <c r="L109" s="18"/>
      <c r="M109" s="18"/>
      <c r="N109" s="18"/>
      <c r="O109" s="18"/>
      <c r="P109" s="55"/>
      <c r="Q109" s="18"/>
      <c r="R109" s="18"/>
      <c r="S109" s="18"/>
      <c r="T109" s="18"/>
    </row>
    <row r="110" spans="1:20">
      <c r="A110" s="4">
        <v>106</v>
      </c>
      <c r="B110" s="17"/>
      <c r="C110" s="53"/>
      <c r="D110" s="18"/>
      <c r="E110" s="19"/>
      <c r="F110" s="18"/>
      <c r="G110" s="53"/>
      <c r="H110" s="53"/>
      <c r="I110" s="53"/>
      <c r="J110" s="18"/>
      <c r="K110" s="60"/>
      <c r="L110" s="18"/>
      <c r="M110" s="18"/>
      <c r="N110" s="18"/>
      <c r="O110" s="18"/>
      <c r="P110" s="55"/>
      <c r="Q110" s="18"/>
      <c r="R110" s="18"/>
      <c r="S110" s="18"/>
      <c r="T110" s="18"/>
    </row>
    <row r="111" spans="1:20">
      <c r="A111" s="4">
        <v>107</v>
      </c>
      <c r="B111" s="17"/>
      <c r="C111" s="53"/>
      <c r="D111" s="18"/>
      <c r="E111" s="19"/>
      <c r="F111" s="18"/>
      <c r="G111" s="53"/>
      <c r="H111" s="53"/>
      <c r="I111" s="53"/>
      <c r="J111" s="18"/>
      <c r="K111" s="60"/>
      <c r="L111" s="18"/>
      <c r="M111" s="18"/>
      <c r="N111" s="18"/>
      <c r="O111" s="18"/>
      <c r="P111" s="55"/>
      <c r="Q111" s="18"/>
      <c r="R111" s="18"/>
      <c r="S111" s="18"/>
      <c r="T111" s="18"/>
    </row>
    <row r="112" spans="1:20">
      <c r="A112" s="4">
        <v>108</v>
      </c>
      <c r="B112" s="17"/>
      <c r="C112" s="53"/>
      <c r="D112" s="18"/>
      <c r="E112" s="19"/>
      <c r="F112" s="18"/>
      <c r="G112" s="53"/>
      <c r="H112" s="53"/>
      <c r="I112" s="53"/>
      <c r="J112" s="18"/>
      <c r="K112" s="67"/>
      <c r="L112" s="67"/>
      <c r="M112" s="67"/>
      <c r="N112" s="18"/>
      <c r="O112" s="18"/>
      <c r="P112" s="55"/>
      <c r="Q112" s="18"/>
      <c r="R112" s="18"/>
      <c r="S112" s="18"/>
      <c r="T112" s="18"/>
    </row>
    <row r="113" spans="1:20">
      <c r="A113" s="4">
        <v>109</v>
      </c>
      <c r="B113" s="17"/>
      <c r="C113" s="53"/>
      <c r="D113" s="18"/>
      <c r="E113" s="19"/>
      <c r="F113" s="18"/>
      <c r="G113" s="53"/>
      <c r="H113" s="53"/>
      <c r="I113" s="53"/>
      <c r="J113" s="18"/>
      <c r="K113" s="60"/>
      <c r="L113" s="18"/>
      <c r="M113" s="18"/>
      <c r="N113" s="18"/>
      <c r="O113" s="64"/>
      <c r="P113" s="55"/>
      <c r="Q113" s="18"/>
      <c r="R113" s="18"/>
      <c r="S113" s="18"/>
      <c r="T113" s="18"/>
    </row>
    <row r="114" spans="1:20">
      <c r="A114" s="4">
        <v>110</v>
      </c>
      <c r="B114" s="17"/>
      <c r="C114" s="53"/>
      <c r="D114" s="18"/>
      <c r="E114" s="19"/>
      <c r="F114" s="18"/>
      <c r="G114" s="53"/>
      <c r="H114" s="53"/>
      <c r="I114" s="53"/>
      <c r="J114" s="18"/>
      <c r="K114" s="60"/>
      <c r="L114" s="18"/>
      <c r="M114" s="18"/>
      <c r="N114" s="18"/>
      <c r="O114" s="18"/>
      <c r="P114" s="55"/>
      <c r="Q114" s="18"/>
      <c r="R114" s="18"/>
      <c r="S114" s="18"/>
      <c r="T114" s="18"/>
    </row>
    <row r="115" spans="1:20">
      <c r="A115" s="4">
        <v>111</v>
      </c>
      <c r="B115" s="17"/>
      <c r="C115" s="53"/>
      <c r="D115" s="18"/>
      <c r="E115" s="19"/>
      <c r="F115" s="18"/>
      <c r="G115" s="53"/>
      <c r="H115" s="53"/>
      <c r="I115" s="53"/>
      <c r="J115" s="18"/>
      <c r="K115" s="60"/>
      <c r="L115" s="18"/>
      <c r="M115" s="18"/>
      <c r="N115" s="18"/>
      <c r="O115" s="18"/>
      <c r="P115" s="55"/>
      <c r="Q115" s="18"/>
      <c r="R115" s="18"/>
      <c r="S115" s="18"/>
      <c r="T115" s="18"/>
    </row>
    <row r="116" spans="1:20">
      <c r="A116" s="4">
        <v>112</v>
      </c>
      <c r="B116" s="17"/>
      <c r="C116" s="53"/>
      <c r="D116" s="18"/>
      <c r="E116" s="19"/>
      <c r="F116" s="18"/>
      <c r="G116" s="53"/>
      <c r="H116" s="53"/>
      <c r="I116" s="53"/>
      <c r="J116" s="18"/>
      <c r="K116" s="18"/>
      <c r="L116" s="18"/>
      <c r="M116" s="18"/>
      <c r="N116" s="18"/>
      <c r="O116" s="64"/>
      <c r="P116" s="55"/>
      <c r="Q116" s="18"/>
      <c r="R116" s="18"/>
      <c r="S116" s="18"/>
      <c r="T116" s="18"/>
    </row>
    <row r="117" spans="1:20">
      <c r="A117" s="4">
        <v>113</v>
      </c>
      <c r="B117" s="17"/>
      <c r="C117" s="53"/>
      <c r="D117" s="18"/>
      <c r="E117" s="19"/>
      <c r="F117" s="18"/>
      <c r="G117" s="53"/>
      <c r="H117" s="53"/>
      <c r="I117" s="53"/>
      <c r="J117" s="18"/>
      <c r="K117" s="18"/>
      <c r="L117" s="18"/>
      <c r="M117" s="18"/>
      <c r="N117" s="18"/>
      <c r="O117" s="64"/>
      <c r="P117" s="55"/>
      <c r="Q117" s="18"/>
      <c r="R117" s="18"/>
      <c r="S117" s="18"/>
      <c r="T117" s="18"/>
    </row>
    <row r="118" spans="1:20">
      <c r="A118" s="4">
        <v>114</v>
      </c>
      <c r="B118" s="17"/>
      <c r="C118" s="53"/>
      <c r="D118" s="18"/>
      <c r="E118" s="19"/>
      <c r="F118" s="18"/>
      <c r="G118" s="53"/>
      <c r="H118" s="53"/>
      <c r="I118" s="53"/>
      <c r="J118" s="18"/>
      <c r="K118" s="18"/>
      <c r="L118" s="18"/>
      <c r="M118" s="18"/>
      <c r="N118" s="18"/>
      <c r="O118" s="18"/>
      <c r="P118" s="55"/>
      <c r="Q118" s="18"/>
      <c r="R118" s="18"/>
      <c r="S118" s="18"/>
      <c r="T118" s="18"/>
    </row>
    <row r="119" spans="1:20">
      <c r="A119" s="4">
        <v>115</v>
      </c>
      <c r="B119" s="17"/>
      <c r="C119" s="53"/>
      <c r="D119" s="18"/>
      <c r="E119" s="19"/>
      <c r="F119" s="18"/>
      <c r="G119" s="53"/>
      <c r="H119" s="53"/>
      <c r="I119" s="53"/>
      <c r="J119" s="18"/>
      <c r="K119" s="18"/>
      <c r="L119" s="18"/>
      <c r="M119" s="18"/>
      <c r="N119" s="18"/>
      <c r="O119" s="18"/>
      <c r="P119" s="55"/>
      <c r="Q119" s="18"/>
      <c r="R119" s="18"/>
      <c r="S119" s="18"/>
      <c r="T119" s="18"/>
    </row>
    <row r="120" spans="1:20">
      <c r="A120" s="4">
        <v>116</v>
      </c>
      <c r="B120" s="17"/>
      <c r="C120" s="53"/>
      <c r="D120" s="18"/>
      <c r="E120" s="19"/>
      <c r="F120" s="18"/>
      <c r="G120" s="53"/>
      <c r="H120" s="53"/>
      <c r="I120" s="53"/>
      <c r="J120" s="18"/>
      <c r="K120" s="60"/>
      <c r="L120" s="18"/>
      <c r="M120" s="18"/>
      <c r="N120" s="18"/>
      <c r="O120" s="18"/>
      <c r="P120" s="55"/>
      <c r="Q120" s="18"/>
      <c r="R120" s="18"/>
      <c r="S120" s="18"/>
      <c r="T120" s="18"/>
    </row>
    <row r="121" spans="1:20">
      <c r="A121" s="4">
        <v>117</v>
      </c>
      <c r="B121" s="17"/>
      <c r="C121" s="53"/>
      <c r="D121" s="18"/>
      <c r="E121" s="19"/>
      <c r="F121" s="18"/>
      <c r="G121" s="53"/>
      <c r="H121" s="53"/>
      <c r="I121" s="53"/>
      <c r="J121" s="18"/>
      <c r="K121" s="18"/>
      <c r="L121" s="18"/>
      <c r="M121" s="18"/>
      <c r="N121" s="18"/>
      <c r="O121" s="64"/>
      <c r="P121" s="55"/>
      <c r="Q121" s="18"/>
      <c r="R121" s="18"/>
      <c r="S121" s="18"/>
      <c r="T121" s="18"/>
    </row>
    <row r="122" spans="1:20">
      <c r="A122" s="4">
        <v>118</v>
      </c>
      <c r="B122" s="17"/>
      <c r="C122" s="53"/>
      <c r="D122" s="18"/>
      <c r="E122" s="19"/>
      <c r="F122" s="18"/>
      <c r="G122" s="53"/>
      <c r="H122" s="53"/>
      <c r="I122" s="53"/>
      <c r="J122" s="18"/>
      <c r="K122" s="18"/>
      <c r="L122" s="18"/>
      <c r="M122" s="18"/>
      <c r="N122" s="18"/>
      <c r="O122" s="18"/>
      <c r="P122" s="55"/>
      <c r="Q122" s="18"/>
      <c r="R122" s="18"/>
      <c r="S122" s="18"/>
      <c r="T122" s="18"/>
    </row>
    <row r="123" spans="1:20">
      <c r="A123" s="4">
        <v>119</v>
      </c>
      <c r="B123" s="17"/>
      <c r="C123" s="18"/>
      <c r="D123" s="18"/>
      <c r="E123" s="19"/>
      <c r="F123" s="18"/>
      <c r="G123" s="19"/>
      <c r="H123" s="19"/>
      <c r="I123" s="17"/>
      <c r="J123" s="18"/>
      <c r="K123" s="18"/>
      <c r="L123" s="18"/>
      <c r="M123" s="18"/>
      <c r="N123" s="18"/>
      <c r="O123" s="18"/>
      <c r="P123" s="24"/>
      <c r="Q123" s="18"/>
      <c r="R123" s="18"/>
      <c r="S123" s="18"/>
      <c r="T123" s="18"/>
    </row>
    <row r="124" spans="1:20">
      <c r="A124" s="4">
        <v>120</v>
      </c>
      <c r="B124" s="17"/>
      <c r="C124" s="18"/>
      <c r="D124" s="18"/>
      <c r="E124" s="19"/>
      <c r="F124" s="18"/>
      <c r="G124" s="19"/>
      <c r="H124" s="19"/>
      <c r="I124" s="17"/>
      <c r="J124" s="18"/>
      <c r="K124" s="18"/>
      <c r="L124" s="18"/>
      <c r="M124" s="18"/>
      <c r="N124" s="18"/>
      <c r="O124" s="18"/>
      <c r="P124" s="24"/>
      <c r="Q124" s="18"/>
      <c r="R124" s="18"/>
      <c r="S124" s="18"/>
      <c r="T124" s="18"/>
    </row>
    <row r="125" spans="1:20">
      <c r="A125" s="4">
        <v>121</v>
      </c>
      <c r="B125" s="17"/>
      <c r="C125" s="18"/>
      <c r="D125" s="18"/>
      <c r="E125" s="19"/>
      <c r="F125" s="18"/>
      <c r="G125" s="19"/>
      <c r="H125" s="19"/>
      <c r="I125" s="17"/>
      <c r="J125" s="18"/>
      <c r="K125" s="18"/>
      <c r="L125" s="18"/>
      <c r="M125" s="18"/>
      <c r="N125" s="18"/>
      <c r="O125" s="18"/>
      <c r="P125" s="24"/>
      <c r="Q125" s="18"/>
      <c r="R125" s="18"/>
      <c r="S125" s="18"/>
      <c r="T125" s="18"/>
    </row>
    <row r="126" spans="1:20">
      <c r="A126" s="4">
        <v>122</v>
      </c>
      <c r="B126" s="17"/>
      <c r="C126" s="18"/>
      <c r="D126" s="18"/>
      <c r="E126" s="19"/>
      <c r="F126" s="18"/>
      <c r="G126" s="19"/>
      <c r="H126" s="19"/>
      <c r="I126" s="17"/>
      <c r="J126" s="18"/>
      <c r="K126" s="18"/>
      <c r="L126" s="18"/>
      <c r="M126" s="18"/>
      <c r="N126" s="18"/>
      <c r="O126" s="18"/>
      <c r="P126" s="24"/>
      <c r="Q126" s="18"/>
      <c r="R126" s="18"/>
      <c r="S126" s="18"/>
      <c r="T126" s="18"/>
    </row>
    <row r="127" spans="1:20">
      <c r="A127" s="4">
        <v>123</v>
      </c>
      <c r="B127" s="17"/>
      <c r="C127" s="18"/>
      <c r="D127" s="18"/>
      <c r="E127" s="19"/>
      <c r="F127" s="18"/>
      <c r="G127" s="19"/>
      <c r="H127" s="19"/>
      <c r="I127" s="17"/>
      <c r="J127" s="18"/>
      <c r="K127" s="18"/>
      <c r="L127" s="18"/>
      <c r="M127" s="18"/>
      <c r="N127" s="18"/>
      <c r="O127" s="18"/>
      <c r="P127" s="24"/>
      <c r="Q127" s="18"/>
      <c r="R127" s="18"/>
      <c r="S127" s="18"/>
      <c r="T127" s="18"/>
    </row>
    <row r="128" spans="1:20">
      <c r="A128" s="4">
        <v>124</v>
      </c>
      <c r="B128" s="17"/>
      <c r="C128" s="18"/>
      <c r="D128" s="18"/>
      <c r="E128" s="19"/>
      <c r="F128" s="18"/>
      <c r="G128" s="19"/>
      <c r="H128" s="19"/>
      <c r="I128" s="17"/>
      <c r="J128" s="18"/>
      <c r="K128" s="18"/>
      <c r="L128" s="18"/>
      <c r="M128" s="18"/>
      <c r="N128" s="18"/>
      <c r="O128" s="18"/>
      <c r="P128" s="24"/>
      <c r="Q128" s="18"/>
      <c r="R128" s="18"/>
      <c r="S128" s="18"/>
      <c r="T128" s="18"/>
    </row>
    <row r="129" spans="1:20">
      <c r="A129" s="4">
        <v>125</v>
      </c>
      <c r="B129" s="17"/>
      <c r="C129" s="18"/>
      <c r="D129" s="18"/>
      <c r="E129" s="19"/>
      <c r="F129" s="18"/>
      <c r="G129" s="19"/>
      <c r="H129" s="19"/>
      <c r="I129" s="17"/>
      <c r="J129" s="18"/>
      <c r="K129" s="18"/>
      <c r="L129" s="18"/>
      <c r="M129" s="18"/>
      <c r="N129" s="18"/>
      <c r="O129" s="18"/>
      <c r="P129" s="24"/>
      <c r="Q129" s="18"/>
      <c r="R129" s="18"/>
      <c r="S129" s="18"/>
      <c r="T129" s="18"/>
    </row>
    <row r="130" spans="1:20">
      <c r="A130" s="4">
        <v>126</v>
      </c>
      <c r="B130" s="17"/>
      <c r="C130" s="18"/>
      <c r="D130" s="18"/>
      <c r="E130" s="19"/>
      <c r="F130" s="18"/>
      <c r="G130" s="19"/>
      <c r="H130" s="19"/>
      <c r="I130" s="17"/>
      <c r="J130" s="18"/>
      <c r="K130" s="18"/>
      <c r="L130" s="18"/>
      <c r="M130" s="18"/>
      <c r="N130" s="18"/>
      <c r="O130" s="18"/>
      <c r="P130" s="24"/>
      <c r="Q130" s="18"/>
      <c r="R130" s="18"/>
      <c r="S130" s="18"/>
      <c r="T130" s="18"/>
    </row>
    <row r="131" spans="1:20">
      <c r="A131" s="4">
        <v>127</v>
      </c>
      <c r="B131" s="17"/>
      <c r="C131" s="18"/>
      <c r="D131" s="18"/>
      <c r="E131" s="19"/>
      <c r="F131" s="18"/>
      <c r="G131" s="19"/>
      <c r="H131" s="19"/>
      <c r="I131" s="17"/>
      <c r="J131" s="18"/>
      <c r="K131" s="18"/>
      <c r="L131" s="18"/>
      <c r="M131" s="18"/>
      <c r="N131" s="18"/>
      <c r="O131" s="18"/>
      <c r="P131" s="24"/>
      <c r="Q131" s="18"/>
      <c r="R131" s="18"/>
      <c r="S131" s="18"/>
      <c r="T131" s="18"/>
    </row>
    <row r="132" spans="1:20">
      <c r="A132" s="4">
        <v>128</v>
      </c>
      <c r="B132" s="17"/>
      <c r="C132" s="18"/>
      <c r="D132" s="18"/>
      <c r="E132" s="19"/>
      <c r="F132" s="18"/>
      <c r="G132" s="19"/>
      <c r="H132" s="19"/>
      <c r="I132" s="17"/>
      <c r="J132" s="18"/>
      <c r="K132" s="18"/>
      <c r="L132" s="18"/>
      <c r="M132" s="18"/>
      <c r="N132" s="18"/>
      <c r="O132" s="18"/>
      <c r="P132" s="24"/>
      <c r="Q132" s="18"/>
      <c r="R132" s="18"/>
      <c r="S132" s="18"/>
      <c r="T132" s="18"/>
    </row>
    <row r="133" spans="1:20">
      <c r="A133" s="4">
        <v>129</v>
      </c>
      <c r="B133" s="17"/>
      <c r="C133" s="18"/>
      <c r="D133" s="18"/>
      <c r="E133" s="19"/>
      <c r="F133" s="18"/>
      <c r="G133" s="19"/>
      <c r="H133" s="19"/>
      <c r="I133" s="17"/>
      <c r="J133" s="18"/>
      <c r="K133" s="18"/>
      <c r="L133" s="18"/>
      <c r="M133" s="18"/>
      <c r="N133" s="18"/>
      <c r="O133" s="18"/>
      <c r="P133" s="24"/>
      <c r="Q133" s="18"/>
      <c r="R133" s="18"/>
      <c r="S133" s="18"/>
      <c r="T133" s="18"/>
    </row>
    <row r="134" spans="1:20">
      <c r="A134" s="4">
        <v>130</v>
      </c>
      <c r="B134" s="17"/>
      <c r="C134" s="18"/>
      <c r="D134" s="18"/>
      <c r="E134" s="19"/>
      <c r="F134" s="18"/>
      <c r="G134" s="19"/>
      <c r="H134" s="19"/>
      <c r="I134" s="17"/>
      <c r="J134" s="18"/>
      <c r="K134" s="18"/>
      <c r="L134" s="18"/>
      <c r="M134" s="18"/>
      <c r="N134" s="18"/>
      <c r="O134" s="18"/>
      <c r="P134" s="24"/>
      <c r="Q134" s="18"/>
      <c r="R134" s="18"/>
      <c r="S134" s="18"/>
      <c r="T134" s="18"/>
    </row>
    <row r="135" spans="1:20">
      <c r="A135" s="4">
        <v>131</v>
      </c>
      <c r="B135" s="17"/>
      <c r="C135" s="18"/>
      <c r="D135" s="18"/>
      <c r="E135" s="19"/>
      <c r="F135" s="18"/>
      <c r="G135" s="19"/>
      <c r="H135" s="19"/>
      <c r="I135" s="17"/>
      <c r="J135" s="18"/>
      <c r="K135" s="18"/>
      <c r="L135" s="18"/>
      <c r="M135" s="18"/>
      <c r="N135" s="18"/>
      <c r="O135" s="18"/>
      <c r="P135" s="24"/>
      <c r="Q135" s="18"/>
      <c r="R135" s="18"/>
      <c r="S135" s="18"/>
      <c r="T135" s="18"/>
    </row>
    <row r="136" spans="1:20">
      <c r="A136" s="4">
        <v>132</v>
      </c>
      <c r="B136" s="17"/>
      <c r="C136" s="18"/>
      <c r="D136" s="18"/>
      <c r="E136" s="19"/>
      <c r="F136" s="18"/>
      <c r="G136" s="19"/>
      <c r="H136" s="19"/>
      <c r="I136" s="17"/>
      <c r="J136" s="18"/>
      <c r="K136" s="18"/>
      <c r="L136" s="18"/>
      <c r="M136" s="18"/>
      <c r="N136" s="18"/>
      <c r="O136" s="18"/>
      <c r="P136" s="24"/>
      <c r="Q136" s="18"/>
      <c r="R136" s="18"/>
      <c r="S136" s="18"/>
      <c r="T136" s="18"/>
    </row>
    <row r="137" spans="1:20">
      <c r="A137" s="4">
        <v>133</v>
      </c>
      <c r="B137" s="17"/>
      <c r="C137" s="18"/>
      <c r="D137" s="18"/>
      <c r="E137" s="19"/>
      <c r="F137" s="18"/>
      <c r="G137" s="19"/>
      <c r="H137" s="19"/>
      <c r="I137" s="17"/>
      <c r="J137" s="18"/>
      <c r="K137" s="18"/>
      <c r="L137" s="18"/>
      <c r="M137" s="18"/>
      <c r="N137" s="18"/>
      <c r="O137" s="18"/>
      <c r="P137" s="24"/>
      <c r="Q137" s="18"/>
      <c r="R137" s="18"/>
      <c r="S137" s="18"/>
      <c r="T137" s="18"/>
    </row>
    <row r="138" spans="1:20">
      <c r="A138" s="4">
        <v>134</v>
      </c>
      <c r="B138" s="17"/>
      <c r="C138" s="18"/>
      <c r="D138" s="18"/>
      <c r="E138" s="19"/>
      <c r="F138" s="18"/>
      <c r="G138" s="19"/>
      <c r="H138" s="19"/>
      <c r="I138" s="17"/>
      <c r="J138" s="18"/>
      <c r="K138" s="18"/>
      <c r="L138" s="18"/>
      <c r="M138" s="18"/>
      <c r="N138" s="18"/>
      <c r="O138" s="18"/>
      <c r="P138" s="24"/>
      <c r="Q138" s="18"/>
      <c r="R138" s="18"/>
      <c r="S138" s="18"/>
      <c r="T138" s="18"/>
    </row>
    <row r="139" spans="1:20">
      <c r="A139" s="4">
        <v>135</v>
      </c>
      <c r="B139" s="17"/>
      <c r="C139" s="18"/>
      <c r="D139" s="18"/>
      <c r="E139" s="19"/>
      <c r="F139" s="18"/>
      <c r="G139" s="19"/>
      <c r="H139" s="19"/>
      <c r="I139" s="17"/>
      <c r="J139" s="18"/>
      <c r="K139" s="18"/>
      <c r="L139" s="18"/>
      <c r="M139" s="18"/>
      <c r="N139" s="18"/>
      <c r="O139" s="18"/>
      <c r="P139" s="24"/>
      <c r="Q139" s="18"/>
      <c r="R139" s="18"/>
      <c r="S139" s="18"/>
      <c r="T139" s="18"/>
    </row>
    <row r="140" spans="1:20">
      <c r="A140" s="4">
        <v>136</v>
      </c>
      <c r="B140" s="17"/>
      <c r="C140" s="18"/>
      <c r="D140" s="18"/>
      <c r="E140" s="19"/>
      <c r="F140" s="18"/>
      <c r="G140" s="19"/>
      <c r="H140" s="19"/>
      <c r="I140" s="17"/>
      <c r="J140" s="18"/>
      <c r="K140" s="18"/>
      <c r="L140" s="18"/>
      <c r="M140" s="18"/>
      <c r="N140" s="18"/>
      <c r="O140" s="18"/>
      <c r="P140" s="24"/>
      <c r="Q140" s="18"/>
      <c r="R140" s="18"/>
      <c r="S140" s="18"/>
      <c r="T140" s="18"/>
    </row>
    <row r="141" spans="1:20">
      <c r="A141" s="4">
        <v>137</v>
      </c>
      <c r="B141" s="17"/>
      <c r="C141" s="18"/>
      <c r="D141" s="18"/>
      <c r="E141" s="19"/>
      <c r="F141" s="18"/>
      <c r="G141" s="19"/>
      <c r="H141" s="19"/>
      <c r="I141" s="17"/>
      <c r="J141" s="18"/>
      <c r="K141" s="18"/>
      <c r="L141" s="18"/>
      <c r="M141" s="18"/>
      <c r="N141" s="18"/>
      <c r="O141" s="18"/>
      <c r="P141" s="24"/>
      <c r="Q141" s="18"/>
      <c r="R141" s="18"/>
      <c r="S141" s="18"/>
      <c r="T141" s="18"/>
    </row>
    <row r="142" spans="1:20">
      <c r="A142" s="4">
        <v>138</v>
      </c>
      <c r="B142" s="17"/>
      <c r="C142" s="18"/>
      <c r="D142" s="18"/>
      <c r="E142" s="19"/>
      <c r="F142" s="18"/>
      <c r="G142" s="19"/>
      <c r="H142" s="19"/>
      <c r="I142" s="17"/>
      <c r="J142" s="18"/>
      <c r="K142" s="18"/>
      <c r="L142" s="18"/>
      <c r="M142" s="18"/>
      <c r="N142" s="18"/>
      <c r="O142" s="18"/>
      <c r="P142" s="24"/>
      <c r="Q142" s="18"/>
      <c r="R142" s="18"/>
      <c r="S142" s="18"/>
      <c r="T142" s="18"/>
    </row>
    <row r="143" spans="1:20">
      <c r="A143" s="4">
        <v>139</v>
      </c>
      <c r="B143" s="17"/>
      <c r="C143" s="18"/>
      <c r="D143" s="18"/>
      <c r="E143" s="19"/>
      <c r="F143" s="18"/>
      <c r="G143" s="19"/>
      <c r="H143" s="19"/>
      <c r="I143" s="17"/>
      <c r="J143" s="18"/>
      <c r="K143" s="18"/>
      <c r="L143" s="18"/>
      <c r="M143" s="18"/>
      <c r="N143" s="18"/>
      <c r="O143" s="18"/>
      <c r="P143" s="24"/>
      <c r="Q143" s="18"/>
      <c r="R143" s="18"/>
      <c r="S143" s="18"/>
      <c r="T143" s="18"/>
    </row>
    <row r="144" spans="1:20">
      <c r="A144" s="4">
        <v>140</v>
      </c>
      <c r="B144" s="17"/>
      <c r="C144" s="18"/>
      <c r="D144" s="18"/>
      <c r="E144" s="19"/>
      <c r="F144" s="18"/>
      <c r="G144" s="19"/>
      <c r="H144" s="19"/>
      <c r="I144" s="17"/>
      <c r="J144" s="18"/>
      <c r="K144" s="18"/>
      <c r="L144" s="18"/>
      <c r="M144" s="18"/>
      <c r="N144" s="18"/>
      <c r="O144" s="18"/>
      <c r="P144" s="24"/>
      <c r="Q144" s="18"/>
      <c r="R144" s="18"/>
      <c r="S144" s="18"/>
      <c r="T144" s="18"/>
    </row>
    <row r="145" spans="1:20">
      <c r="A145" s="4">
        <v>141</v>
      </c>
      <c r="B145" s="17"/>
      <c r="C145" s="18"/>
      <c r="D145" s="18"/>
      <c r="E145" s="19"/>
      <c r="F145" s="18"/>
      <c r="G145" s="19"/>
      <c r="H145" s="19"/>
      <c r="I145" s="17"/>
      <c r="J145" s="18"/>
      <c r="K145" s="18"/>
      <c r="L145" s="18"/>
      <c r="M145" s="18"/>
      <c r="N145" s="18"/>
      <c r="O145" s="18"/>
      <c r="P145" s="24"/>
      <c r="Q145" s="18"/>
      <c r="R145" s="18"/>
      <c r="S145" s="18"/>
      <c r="T145" s="18"/>
    </row>
    <row r="146" spans="1:20">
      <c r="A146" s="4">
        <v>142</v>
      </c>
      <c r="B146" s="17"/>
      <c r="C146" s="18"/>
      <c r="D146" s="18"/>
      <c r="E146" s="19"/>
      <c r="F146" s="18"/>
      <c r="G146" s="19"/>
      <c r="H146" s="19"/>
      <c r="I146" s="17"/>
      <c r="J146" s="18"/>
      <c r="K146" s="18"/>
      <c r="L146" s="18"/>
      <c r="M146" s="18"/>
      <c r="N146" s="18"/>
      <c r="O146" s="18"/>
      <c r="P146" s="24"/>
      <c r="Q146" s="18"/>
      <c r="R146" s="18"/>
      <c r="S146" s="18"/>
      <c r="T146" s="18"/>
    </row>
    <row r="147" spans="1:20">
      <c r="A147" s="4">
        <v>143</v>
      </c>
      <c r="B147" s="17"/>
      <c r="C147" s="18"/>
      <c r="D147" s="18"/>
      <c r="E147" s="19"/>
      <c r="F147" s="18"/>
      <c r="G147" s="19"/>
      <c r="H147" s="19"/>
      <c r="I147" s="17"/>
      <c r="J147" s="18"/>
      <c r="K147" s="18"/>
      <c r="L147" s="18"/>
      <c r="M147" s="18"/>
      <c r="N147" s="18"/>
      <c r="O147" s="18"/>
      <c r="P147" s="24"/>
      <c r="Q147" s="18"/>
      <c r="R147" s="18"/>
      <c r="S147" s="18"/>
      <c r="T147" s="18"/>
    </row>
    <row r="148" spans="1:20">
      <c r="A148" s="4">
        <v>144</v>
      </c>
      <c r="B148" s="17"/>
      <c r="C148" s="18"/>
      <c r="D148" s="18"/>
      <c r="E148" s="19"/>
      <c r="F148" s="18"/>
      <c r="G148" s="19"/>
      <c r="H148" s="19"/>
      <c r="I148" s="17"/>
      <c r="J148" s="18"/>
      <c r="K148" s="18"/>
      <c r="L148" s="18"/>
      <c r="M148" s="18"/>
      <c r="N148" s="18"/>
      <c r="O148" s="18"/>
      <c r="P148" s="24"/>
      <c r="Q148" s="18"/>
      <c r="R148" s="18"/>
      <c r="S148" s="18"/>
      <c r="T148" s="18"/>
    </row>
    <row r="149" spans="1:20">
      <c r="A149" s="4">
        <v>145</v>
      </c>
      <c r="B149" s="17"/>
      <c r="C149" s="18"/>
      <c r="D149" s="18"/>
      <c r="E149" s="19"/>
      <c r="F149" s="18"/>
      <c r="G149" s="19"/>
      <c r="H149" s="19"/>
      <c r="I149" s="17"/>
      <c r="J149" s="18"/>
      <c r="K149" s="18"/>
      <c r="L149" s="18"/>
      <c r="M149" s="18"/>
      <c r="N149" s="18"/>
      <c r="O149" s="18"/>
      <c r="P149" s="24"/>
      <c r="Q149" s="18"/>
      <c r="R149" s="18"/>
      <c r="S149" s="18"/>
      <c r="T149" s="18"/>
    </row>
    <row r="150" spans="1:20">
      <c r="A150" s="4">
        <v>146</v>
      </c>
      <c r="B150" s="17"/>
      <c r="C150" s="18"/>
      <c r="D150" s="18"/>
      <c r="E150" s="19"/>
      <c r="F150" s="18"/>
      <c r="G150" s="19"/>
      <c r="H150" s="19"/>
      <c r="I150" s="17"/>
      <c r="J150" s="18"/>
      <c r="K150" s="18"/>
      <c r="L150" s="18"/>
      <c r="M150" s="18"/>
      <c r="N150" s="18"/>
      <c r="O150" s="18"/>
      <c r="P150" s="24"/>
      <c r="Q150" s="18"/>
      <c r="R150" s="18"/>
      <c r="S150" s="18"/>
      <c r="T150" s="18"/>
    </row>
    <row r="151" spans="1:20">
      <c r="A151" s="4">
        <v>147</v>
      </c>
      <c r="B151" s="17"/>
      <c r="C151" s="18"/>
      <c r="D151" s="18"/>
      <c r="E151" s="19"/>
      <c r="F151" s="18"/>
      <c r="G151" s="19"/>
      <c r="H151" s="19"/>
      <c r="I151" s="17"/>
      <c r="J151" s="18"/>
      <c r="K151" s="18"/>
      <c r="L151" s="18"/>
      <c r="M151" s="18"/>
      <c r="N151" s="18"/>
      <c r="O151" s="18"/>
      <c r="P151" s="24"/>
      <c r="Q151" s="18"/>
      <c r="R151" s="18"/>
      <c r="S151" s="18"/>
      <c r="T151" s="18"/>
    </row>
    <row r="152" spans="1:20">
      <c r="A152" s="4">
        <v>148</v>
      </c>
      <c r="B152" s="17"/>
      <c r="C152" s="18"/>
      <c r="D152" s="18"/>
      <c r="E152" s="19"/>
      <c r="F152" s="18"/>
      <c r="G152" s="19"/>
      <c r="H152" s="19"/>
      <c r="I152" s="17"/>
      <c r="J152" s="18"/>
      <c r="K152" s="18"/>
      <c r="L152" s="18"/>
      <c r="M152" s="18"/>
      <c r="N152" s="18"/>
      <c r="O152" s="18"/>
      <c r="P152" s="24"/>
      <c r="Q152" s="18"/>
      <c r="R152" s="18"/>
      <c r="S152" s="18"/>
      <c r="T152" s="18"/>
    </row>
    <row r="153" spans="1:20">
      <c r="A153" s="4">
        <v>149</v>
      </c>
      <c r="B153" s="17"/>
      <c r="C153" s="18"/>
      <c r="D153" s="18"/>
      <c r="E153" s="19"/>
      <c r="F153" s="18"/>
      <c r="G153" s="19"/>
      <c r="H153" s="19"/>
      <c r="I153" s="17"/>
      <c r="J153" s="18"/>
      <c r="K153" s="18"/>
      <c r="L153" s="18"/>
      <c r="M153" s="18"/>
      <c r="N153" s="18"/>
      <c r="O153" s="18"/>
      <c r="P153" s="24"/>
      <c r="Q153" s="18"/>
      <c r="R153" s="18"/>
      <c r="S153" s="18"/>
      <c r="T153" s="18"/>
    </row>
    <row r="154" spans="1:20">
      <c r="A154" s="4">
        <v>150</v>
      </c>
      <c r="B154" s="17"/>
      <c r="C154" s="18"/>
      <c r="D154" s="18"/>
      <c r="E154" s="19"/>
      <c r="F154" s="18"/>
      <c r="G154" s="19"/>
      <c r="H154" s="19"/>
      <c r="I154" s="17"/>
      <c r="J154" s="18"/>
      <c r="K154" s="18"/>
      <c r="L154" s="18"/>
      <c r="M154" s="18"/>
      <c r="N154" s="18"/>
      <c r="O154" s="18"/>
      <c r="P154" s="24"/>
      <c r="Q154" s="18"/>
      <c r="R154" s="18"/>
      <c r="S154" s="18"/>
      <c r="T154" s="18"/>
    </row>
    <row r="155" spans="1:20">
      <c r="A155" s="4">
        <v>151</v>
      </c>
      <c r="B155" s="17"/>
      <c r="C155" s="18"/>
      <c r="D155" s="18"/>
      <c r="E155" s="19"/>
      <c r="F155" s="18"/>
      <c r="G155" s="19"/>
      <c r="H155" s="19"/>
      <c r="I155" s="17"/>
      <c r="J155" s="18"/>
      <c r="K155" s="18"/>
      <c r="L155" s="18"/>
      <c r="M155" s="18"/>
      <c r="N155" s="18"/>
      <c r="O155" s="18"/>
      <c r="P155" s="24"/>
      <c r="Q155" s="18"/>
      <c r="R155" s="18"/>
      <c r="S155" s="18"/>
      <c r="T155" s="18"/>
    </row>
    <row r="156" spans="1:20">
      <c r="A156" s="4">
        <v>152</v>
      </c>
      <c r="B156" s="17"/>
      <c r="C156" s="18"/>
      <c r="D156" s="18"/>
      <c r="E156" s="19"/>
      <c r="F156" s="18"/>
      <c r="G156" s="19"/>
      <c r="H156" s="19"/>
      <c r="I156" s="17"/>
      <c r="J156" s="18"/>
      <c r="K156" s="18"/>
      <c r="L156" s="18"/>
      <c r="M156" s="18"/>
      <c r="N156" s="18"/>
      <c r="O156" s="18"/>
      <c r="P156" s="24"/>
      <c r="Q156" s="18"/>
      <c r="R156" s="18"/>
      <c r="S156" s="18"/>
      <c r="T156" s="18"/>
    </row>
    <row r="157" spans="1:20">
      <c r="A157" s="4">
        <v>153</v>
      </c>
      <c r="B157" s="17"/>
      <c r="C157" s="18"/>
      <c r="D157" s="18"/>
      <c r="E157" s="19"/>
      <c r="F157" s="18"/>
      <c r="G157" s="19"/>
      <c r="H157" s="19"/>
      <c r="I157" s="17"/>
      <c r="J157" s="18"/>
      <c r="K157" s="18"/>
      <c r="L157" s="18"/>
      <c r="M157" s="18"/>
      <c r="N157" s="18"/>
      <c r="O157" s="18"/>
      <c r="P157" s="24"/>
      <c r="Q157" s="18"/>
      <c r="R157" s="18"/>
      <c r="S157" s="18"/>
      <c r="T157" s="18"/>
    </row>
    <row r="158" spans="1:20">
      <c r="A158" s="4">
        <v>154</v>
      </c>
      <c r="B158" s="17"/>
      <c r="C158" s="18"/>
      <c r="D158" s="18"/>
      <c r="E158" s="19"/>
      <c r="F158" s="18"/>
      <c r="G158" s="19"/>
      <c r="H158" s="19"/>
      <c r="I158" s="17"/>
      <c r="J158" s="18"/>
      <c r="K158" s="18"/>
      <c r="L158" s="18"/>
      <c r="M158" s="18"/>
      <c r="N158" s="18"/>
      <c r="O158" s="18"/>
      <c r="P158" s="24"/>
      <c r="Q158" s="18"/>
      <c r="R158" s="18"/>
      <c r="S158" s="18"/>
      <c r="T158" s="18"/>
    </row>
    <row r="159" spans="1:20">
      <c r="A159" s="4">
        <v>155</v>
      </c>
      <c r="B159" s="17"/>
      <c r="C159" s="18"/>
      <c r="D159" s="18"/>
      <c r="E159" s="19"/>
      <c r="F159" s="18"/>
      <c r="G159" s="19"/>
      <c r="H159" s="19"/>
      <c r="I159" s="17"/>
      <c r="J159" s="18"/>
      <c r="K159" s="18"/>
      <c r="L159" s="18"/>
      <c r="M159" s="18"/>
      <c r="N159" s="18"/>
      <c r="O159" s="18"/>
      <c r="P159" s="24"/>
      <c r="Q159" s="18"/>
      <c r="R159" s="18"/>
      <c r="S159" s="18"/>
      <c r="T159" s="18"/>
    </row>
    <row r="160" spans="1:20">
      <c r="A160" s="4">
        <v>156</v>
      </c>
      <c r="B160" s="17"/>
      <c r="C160" s="18"/>
      <c r="D160" s="18"/>
      <c r="E160" s="19"/>
      <c r="F160" s="18"/>
      <c r="G160" s="19"/>
      <c r="H160" s="19"/>
      <c r="I160" s="17"/>
      <c r="J160" s="18"/>
      <c r="K160" s="18"/>
      <c r="L160" s="18"/>
      <c r="M160" s="18"/>
      <c r="N160" s="18"/>
      <c r="O160" s="18"/>
      <c r="P160" s="24"/>
      <c r="Q160" s="18"/>
      <c r="R160" s="18"/>
      <c r="S160" s="18"/>
      <c r="T160" s="18"/>
    </row>
    <row r="161" spans="1:20">
      <c r="A161" s="4">
        <v>157</v>
      </c>
      <c r="B161" s="17"/>
      <c r="C161" s="18"/>
      <c r="D161" s="18"/>
      <c r="E161" s="19"/>
      <c r="F161" s="18"/>
      <c r="G161" s="19"/>
      <c r="H161" s="19"/>
      <c r="I161" s="17"/>
      <c r="J161" s="18"/>
      <c r="K161" s="18"/>
      <c r="L161" s="18"/>
      <c r="M161" s="18"/>
      <c r="N161" s="18"/>
      <c r="O161" s="18"/>
      <c r="P161" s="24"/>
      <c r="Q161" s="18"/>
      <c r="R161" s="18"/>
      <c r="S161" s="18"/>
      <c r="T161" s="18"/>
    </row>
    <row r="162" spans="1:20">
      <c r="A162" s="4">
        <v>158</v>
      </c>
      <c r="B162" s="17"/>
      <c r="C162" s="18"/>
      <c r="D162" s="18"/>
      <c r="E162" s="19"/>
      <c r="F162" s="18"/>
      <c r="G162" s="19"/>
      <c r="H162" s="19"/>
      <c r="I162" s="17"/>
      <c r="J162" s="18"/>
      <c r="K162" s="18"/>
      <c r="L162" s="18"/>
      <c r="M162" s="18"/>
      <c r="N162" s="18"/>
      <c r="O162" s="18"/>
      <c r="P162" s="24"/>
      <c r="Q162" s="18"/>
      <c r="R162" s="18"/>
      <c r="S162" s="18"/>
      <c r="T162" s="18"/>
    </row>
    <row r="163" spans="1:20">
      <c r="A163" s="4">
        <v>159</v>
      </c>
      <c r="B163" s="17"/>
      <c r="C163" s="18"/>
      <c r="D163" s="18"/>
      <c r="E163" s="19"/>
      <c r="F163" s="18"/>
      <c r="G163" s="19"/>
      <c r="H163" s="19"/>
      <c r="I163" s="17"/>
      <c r="J163" s="18"/>
      <c r="K163" s="18"/>
      <c r="L163" s="18"/>
      <c r="M163" s="18"/>
      <c r="N163" s="18"/>
      <c r="O163" s="18"/>
      <c r="P163" s="24"/>
      <c r="Q163" s="18"/>
      <c r="R163" s="18"/>
      <c r="S163" s="18"/>
      <c r="T163" s="18"/>
    </row>
    <row r="164" spans="1:20">
      <c r="A164" s="4">
        <v>160</v>
      </c>
      <c r="B164" s="17"/>
      <c r="C164" s="18"/>
      <c r="D164" s="18"/>
      <c r="E164" s="19"/>
      <c r="F164" s="18"/>
      <c r="G164" s="19"/>
      <c r="H164" s="19"/>
      <c r="I164" s="17"/>
      <c r="J164" s="18"/>
      <c r="K164" s="18"/>
      <c r="L164" s="18"/>
      <c r="M164" s="18"/>
      <c r="N164" s="18"/>
      <c r="O164" s="18"/>
      <c r="P164" s="24"/>
      <c r="Q164" s="18"/>
      <c r="R164" s="18"/>
      <c r="S164" s="18"/>
      <c r="T164" s="18"/>
    </row>
    <row r="165" spans="1:20">
      <c r="A165" s="3" t="s">
        <v>11</v>
      </c>
      <c r="B165" s="40"/>
      <c r="C165" s="3">
        <f>COUNTIFS(C5:C164,"*")</f>
        <v>96</v>
      </c>
      <c r="D165" s="3"/>
      <c r="E165" s="13"/>
      <c r="F165" s="3"/>
      <c r="G165" s="13">
        <f>SUM(G5:G164)</f>
        <v>2713</v>
      </c>
      <c r="H165" s="13">
        <f>SUM(H5:H164)</f>
        <v>2925</v>
      </c>
      <c r="I165" s="13">
        <f>SUM(I5:I164)</f>
        <v>5636</v>
      </c>
      <c r="J165" s="3"/>
      <c r="K165" s="7"/>
      <c r="L165" s="21"/>
      <c r="M165" s="21"/>
      <c r="N165" s="7"/>
      <c r="O165" s="7"/>
      <c r="P165" s="14"/>
      <c r="Q165" s="3"/>
      <c r="R165" s="3"/>
      <c r="S165" s="3"/>
      <c r="T165" s="12"/>
    </row>
    <row r="166" spans="1:20">
      <c r="A166" s="45" t="s">
        <v>66</v>
      </c>
      <c r="B166" s="10">
        <f>COUNTIF(B$5:B$164,"Team 1")</f>
        <v>53</v>
      </c>
      <c r="C166" s="45" t="s">
        <v>29</v>
      </c>
      <c r="D166" s="10">
        <f>COUNTIF(D5:D164,"Anganwadi")</f>
        <v>61</v>
      </c>
    </row>
    <row r="167" spans="1:20">
      <c r="A167" s="45" t="s">
        <v>67</v>
      </c>
      <c r="B167" s="10">
        <f>COUNTIF(B$6:B$164,"Team 2")</f>
        <v>43</v>
      </c>
      <c r="C167" s="45" t="s">
        <v>27</v>
      </c>
      <c r="D167" s="10">
        <f>COUNTIF(D5:D164,"School")</f>
        <v>35</v>
      </c>
    </row>
  </sheetData>
  <sheetProtection formatCells="0" deleteColumns="0" deleteRows="0"/>
  <mergeCells count="20">
    <mergeCell ref="T3:T4"/>
    <mergeCell ref="J3:J4"/>
    <mergeCell ref="P3:P4"/>
    <mergeCell ref="Q3:Q4"/>
    <mergeCell ref="R3:R4"/>
    <mergeCell ref="S3:S4"/>
    <mergeCell ref="A1:S1"/>
    <mergeCell ref="K3:K4"/>
    <mergeCell ref="N3:N4"/>
    <mergeCell ref="O3:O4"/>
    <mergeCell ref="A2:C2"/>
    <mergeCell ref="A3:A4"/>
    <mergeCell ref="C3:C4"/>
    <mergeCell ref="D3:D4"/>
    <mergeCell ref="E3:E4"/>
    <mergeCell ref="F3:F4"/>
    <mergeCell ref="G3:I3"/>
    <mergeCell ref="L3:L4"/>
    <mergeCell ref="M3:M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9" scale="47" fitToHeight="11000" orientation="landscape" horizontalDpi="0"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zoomScale="80" zoomScaleNormal="80" workbookViewId="0">
      <pane xSplit="3" ySplit="4" topLeftCell="D5" activePane="bottomRight" state="frozen"/>
      <selection pane="topRight" activeCell="C1" sqref="C1"/>
      <selection pane="bottomLeft" activeCell="A5" sqref="A5"/>
      <selection pane="bottomRight" sqref="A1:S1"/>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231" t="s">
        <v>1025</v>
      </c>
      <c r="B1" s="231"/>
      <c r="C1" s="231"/>
      <c r="D1" s="232"/>
      <c r="E1" s="232"/>
      <c r="F1" s="232"/>
      <c r="G1" s="232"/>
      <c r="H1" s="232"/>
      <c r="I1" s="232"/>
      <c r="J1" s="232"/>
      <c r="K1" s="232"/>
      <c r="L1" s="232"/>
      <c r="M1" s="232"/>
      <c r="N1" s="232"/>
      <c r="O1" s="232"/>
      <c r="P1" s="232"/>
      <c r="Q1" s="232"/>
      <c r="R1" s="232"/>
      <c r="S1" s="232"/>
    </row>
    <row r="2" spans="1:20">
      <c r="A2" s="235" t="s">
        <v>63</v>
      </c>
      <c r="B2" s="236"/>
      <c r="C2" s="236"/>
      <c r="D2" s="25">
        <v>43405</v>
      </c>
      <c r="E2" s="22"/>
      <c r="F2" s="22"/>
      <c r="G2" s="22"/>
      <c r="H2" s="22"/>
      <c r="I2" s="22"/>
      <c r="J2" s="22"/>
      <c r="K2" s="22"/>
      <c r="L2" s="22"/>
      <c r="M2" s="22"/>
      <c r="N2" s="22"/>
      <c r="O2" s="22"/>
      <c r="P2" s="22"/>
      <c r="Q2" s="22"/>
      <c r="R2" s="22"/>
      <c r="S2" s="22"/>
    </row>
    <row r="3" spans="1:20" ht="24" customHeight="1">
      <c r="A3" s="237" t="s">
        <v>14</v>
      </c>
      <c r="B3" s="233" t="s">
        <v>65</v>
      </c>
      <c r="C3" s="238" t="s">
        <v>7</v>
      </c>
      <c r="D3" s="238" t="s">
        <v>59</v>
      </c>
      <c r="E3" s="238" t="s">
        <v>16</v>
      </c>
      <c r="F3" s="239" t="s">
        <v>17</v>
      </c>
      <c r="G3" s="238" t="s">
        <v>8</v>
      </c>
      <c r="H3" s="238"/>
      <c r="I3" s="238"/>
      <c r="J3" s="238" t="s">
        <v>35</v>
      </c>
      <c r="K3" s="233" t="s">
        <v>37</v>
      </c>
      <c r="L3" s="233" t="s">
        <v>54</v>
      </c>
      <c r="M3" s="233" t="s">
        <v>55</v>
      </c>
      <c r="N3" s="233" t="s">
        <v>38</v>
      </c>
      <c r="O3" s="233" t="s">
        <v>39</v>
      </c>
      <c r="P3" s="237" t="s">
        <v>58</v>
      </c>
      <c r="Q3" s="238" t="s">
        <v>56</v>
      </c>
      <c r="R3" s="238" t="s">
        <v>36</v>
      </c>
      <c r="S3" s="238" t="s">
        <v>57</v>
      </c>
      <c r="T3" s="238" t="s">
        <v>13</v>
      </c>
    </row>
    <row r="4" spans="1:20" ht="25.5" customHeight="1">
      <c r="A4" s="237"/>
      <c r="B4" s="240"/>
      <c r="C4" s="238"/>
      <c r="D4" s="238"/>
      <c r="E4" s="238"/>
      <c r="F4" s="239"/>
      <c r="G4" s="23" t="s">
        <v>9</v>
      </c>
      <c r="H4" s="23" t="s">
        <v>10</v>
      </c>
      <c r="I4" s="23" t="s">
        <v>11</v>
      </c>
      <c r="J4" s="238"/>
      <c r="K4" s="234"/>
      <c r="L4" s="234"/>
      <c r="M4" s="234"/>
      <c r="N4" s="234"/>
      <c r="O4" s="234"/>
      <c r="P4" s="237"/>
      <c r="Q4" s="237"/>
      <c r="R4" s="238"/>
      <c r="S4" s="238"/>
      <c r="T4" s="238"/>
    </row>
    <row r="5" spans="1:20">
      <c r="A5" s="4">
        <v>1</v>
      </c>
      <c r="B5" s="53" t="s">
        <v>66</v>
      </c>
      <c r="C5" s="111" t="s">
        <v>303</v>
      </c>
      <c r="D5" s="123" t="s">
        <v>29</v>
      </c>
      <c r="E5" s="137">
        <v>163</v>
      </c>
      <c r="F5" s="131"/>
      <c r="G5" s="131">
        <v>22</v>
      </c>
      <c r="H5" s="131">
        <v>28</v>
      </c>
      <c r="I5" s="130">
        <f t="shared" ref="I5:I18" si="0">SUM(G5:H5)</f>
        <v>50</v>
      </c>
      <c r="J5" s="138">
        <v>9678298076</v>
      </c>
      <c r="K5" s="53" t="s">
        <v>275</v>
      </c>
      <c r="L5" s="53" t="s">
        <v>85</v>
      </c>
      <c r="M5" s="95"/>
      <c r="N5" s="53" t="s">
        <v>276</v>
      </c>
      <c r="O5" s="53"/>
      <c r="P5" s="79">
        <v>43170</v>
      </c>
      <c r="Q5" s="53" t="s">
        <v>121</v>
      </c>
      <c r="R5" s="53"/>
      <c r="S5" s="53"/>
      <c r="T5" s="53"/>
    </row>
    <row r="6" spans="1:20">
      <c r="A6" s="4">
        <v>2</v>
      </c>
      <c r="B6" s="53" t="s">
        <v>66</v>
      </c>
      <c r="C6" s="111" t="s">
        <v>304</v>
      </c>
      <c r="D6" s="123" t="s">
        <v>29</v>
      </c>
      <c r="E6" s="137">
        <v>159</v>
      </c>
      <c r="F6" s="131"/>
      <c r="G6" s="131">
        <v>30</v>
      </c>
      <c r="H6" s="131">
        <v>24</v>
      </c>
      <c r="I6" s="130">
        <f t="shared" si="0"/>
        <v>54</v>
      </c>
      <c r="J6" s="138">
        <v>8011365252</v>
      </c>
      <c r="K6" s="53" t="s">
        <v>275</v>
      </c>
      <c r="L6" s="53" t="s">
        <v>85</v>
      </c>
      <c r="M6" s="95"/>
      <c r="N6" s="53" t="s">
        <v>276</v>
      </c>
      <c r="O6" s="53"/>
      <c r="P6" s="79">
        <v>43170</v>
      </c>
      <c r="Q6" s="53" t="s">
        <v>121</v>
      </c>
      <c r="R6" s="53"/>
      <c r="S6" s="53"/>
      <c r="T6" s="53"/>
    </row>
    <row r="7" spans="1:20">
      <c r="A7" s="4">
        <v>3</v>
      </c>
      <c r="B7" s="53" t="s">
        <v>66</v>
      </c>
      <c r="C7" s="111" t="s">
        <v>305</v>
      </c>
      <c r="D7" s="123" t="s">
        <v>29</v>
      </c>
      <c r="E7" s="137">
        <v>315</v>
      </c>
      <c r="F7" s="131"/>
      <c r="G7" s="131">
        <v>26</v>
      </c>
      <c r="H7" s="131">
        <v>30</v>
      </c>
      <c r="I7" s="130">
        <f t="shared" si="0"/>
        <v>56</v>
      </c>
      <c r="J7" s="138">
        <v>9957437152</v>
      </c>
      <c r="K7" s="53" t="s">
        <v>275</v>
      </c>
      <c r="L7" s="53" t="s">
        <v>85</v>
      </c>
      <c r="M7" s="95"/>
      <c r="N7" s="53" t="s">
        <v>276</v>
      </c>
      <c r="O7" s="53"/>
      <c r="P7" s="79">
        <v>43170</v>
      </c>
      <c r="Q7" s="53" t="s">
        <v>121</v>
      </c>
      <c r="R7" s="53"/>
      <c r="S7" s="53"/>
      <c r="T7" s="53"/>
    </row>
    <row r="8" spans="1:20">
      <c r="A8" s="4">
        <v>4</v>
      </c>
      <c r="B8" s="53" t="s">
        <v>66</v>
      </c>
      <c r="C8" s="100" t="s">
        <v>306</v>
      </c>
      <c r="D8" s="76" t="s">
        <v>29</v>
      </c>
      <c r="E8" s="102">
        <v>39</v>
      </c>
      <c r="F8" s="103"/>
      <c r="G8" s="103">
        <v>37</v>
      </c>
      <c r="H8" s="103">
        <v>29</v>
      </c>
      <c r="I8" s="70">
        <f t="shared" si="0"/>
        <v>66</v>
      </c>
      <c r="J8" s="98">
        <v>9954445721</v>
      </c>
      <c r="K8" s="53" t="s">
        <v>275</v>
      </c>
      <c r="L8" s="53" t="s">
        <v>85</v>
      </c>
      <c r="M8" s="95"/>
      <c r="N8" s="53" t="s">
        <v>276</v>
      </c>
      <c r="O8" s="53"/>
      <c r="P8" s="79">
        <v>43170</v>
      </c>
      <c r="Q8" s="53" t="s">
        <v>121</v>
      </c>
      <c r="R8" s="53"/>
      <c r="S8" s="53"/>
      <c r="T8" s="53"/>
    </row>
    <row r="9" spans="1:20">
      <c r="A9" s="4">
        <v>5</v>
      </c>
      <c r="B9" s="53" t="s">
        <v>66</v>
      </c>
      <c r="C9" s="100" t="s">
        <v>307</v>
      </c>
      <c r="D9" s="76" t="s">
        <v>29</v>
      </c>
      <c r="E9" s="102">
        <v>356</v>
      </c>
      <c r="F9" s="103"/>
      <c r="G9" s="103">
        <v>21</v>
      </c>
      <c r="H9" s="103">
        <v>16</v>
      </c>
      <c r="I9" s="70">
        <f t="shared" si="0"/>
        <v>37</v>
      </c>
      <c r="J9" s="98">
        <v>8753936453</v>
      </c>
      <c r="K9" s="53" t="s">
        <v>275</v>
      </c>
      <c r="L9" s="53" t="s">
        <v>85</v>
      </c>
      <c r="M9" s="95"/>
      <c r="N9" s="53" t="s">
        <v>276</v>
      </c>
      <c r="O9" s="53"/>
      <c r="P9" s="79">
        <v>43231</v>
      </c>
      <c r="Q9" s="53" t="s">
        <v>81</v>
      </c>
      <c r="R9" s="53"/>
      <c r="S9" s="53"/>
      <c r="T9" s="53"/>
    </row>
    <row r="10" spans="1:20">
      <c r="A10" s="4">
        <v>6</v>
      </c>
      <c r="B10" s="53" t="s">
        <v>66</v>
      </c>
      <c r="C10" s="100" t="s">
        <v>308</v>
      </c>
      <c r="D10" s="76" t="s">
        <v>29</v>
      </c>
      <c r="E10" s="102">
        <v>156</v>
      </c>
      <c r="F10" s="103"/>
      <c r="G10" s="103">
        <v>31</v>
      </c>
      <c r="H10" s="103">
        <v>33</v>
      </c>
      <c r="I10" s="70">
        <f t="shared" si="0"/>
        <v>64</v>
      </c>
      <c r="J10" s="98">
        <v>9678385982</v>
      </c>
      <c r="K10" s="53" t="s">
        <v>275</v>
      </c>
      <c r="L10" s="53" t="s">
        <v>85</v>
      </c>
      <c r="M10" s="95"/>
      <c r="N10" s="53" t="s">
        <v>278</v>
      </c>
      <c r="O10" s="53"/>
      <c r="P10" s="79">
        <v>43231</v>
      </c>
      <c r="Q10" s="53" t="s">
        <v>81</v>
      </c>
      <c r="R10" s="53"/>
      <c r="S10" s="53"/>
      <c r="T10" s="53"/>
    </row>
    <row r="11" spans="1:20">
      <c r="A11" s="4">
        <v>7</v>
      </c>
      <c r="B11" s="53" t="s">
        <v>66</v>
      </c>
      <c r="C11" s="100" t="s">
        <v>309</v>
      </c>
      <c r="D11" s="76" t="s">
        <v>29</v>
      </c>
      <c r="E11" s="102">
        <v>310</v>
      </c>
      <c r="F11" s="103"/>
      <c r="G11" s="103">
        <v>43</v>
      </c>
      <c r="H11" s="103">
        <v>37</v>
      </c>
      <c r="I11" s="70">
        <f t="shared" si="0"/>
        <v>80</v>
      </c>
      <c r="J11" s="98">
        <v>9957379621</v>
      </c>
      <c r="K11" s="53" t="s">
        <v>275</v>
      </c>
      <c r="L11" s="53" t="s">
        <v>85</v>
      </c>
      <c r="M11" s="95"/>
      <c r="N11" s="53" t="s">
        <v>278</v>
      </c>
      <c r="O11" s="53"/>
      <c r="P11" s="79">
        <v>43231</v>
      </c>
      <c r="Q11" s="53" t="s">
        <v>81</v>
      </c>
      <c r="R11" s="53"/>
      <c r="S11" s="53"/>
      <c r="T11" s="53"/>
    </row>
    <row r="12" spans="1:20">
      <c r="A12" s="4">
        <v>8</v>
      </c>
      <c r="B12" s="53" t="s">
        <v>66</v>
      </c>
      <c r="C12" s="100" t="s">
        <v>310</v>
      </c>
      <c r="D12" s="76" t="s">
        <v>29</v>
      </c>
      <c r="E12" s="102">
        <v>318</v>
      </c>
      <c r="F12" s="103"/>
      <c r="G12" s="103">
        <v>35</v>
      </c>
      <c r="H12" s="103">
        <v>27</v>
      </c>
      <c r="I12" s="70">
        <f t="shared" si="0"/>
        <v>62</v>
      </c>
      <c r="J12" s="98">
        <v>8011648230</v>
      </c>
      <c r="K12" s="53" t="s">
        <v>275</v>
      </c>
      <c r="L12" s="53" t="s">
        <v>85</v>
      </c>
      <c r="M12" s="95"/>
      <c r="N12" s="53" t="s">
        <v>311</v>
      </c>
      <c r="O12" s="53">
        <v>9678122560</v>
      </c>
      <c r="P12" s="79">
        <v>43262</v>
      </c>
      <c r="Q12" s="53" t="s">
        <v>82</v>
      </c>
      <c r="R12" s="53"/>
      <c r="S12" s="53"/>
      <c r="T12" s="53"/>
    </row>
    <row r="13" spans="1:20">
      <c r="A13" s="4">
        <v>9</v>
      </c>
      <c r="B13" s="53" t="s">
        <v>66</v>
      </c>
      <c r="C13" s="100" t="s">
        <v>312</v>
      </c>
      <c r="D13" s="76" t="s">
        <v>29</v>
      </c>
      <c r="E13" s="102">
        <v>162</v>
      </c>
      <c r="F13" s="103"/>
      <c r="G13" s="103">
        <v>16</v>
      </c>
      <c r="H13" s="103">
        <v>25</v>
      </c>
      <c r="I13" s="70">
        <f t="shared" si="0"/>
        <v>41</v>
      </c>
      <c r="J13" s="98">
        <v>8011243627</v>
      </c>
      <c r="K13" s="53" t="s">
        <v>275</v>
      </c>
      <c r="L13" s="53" t="s">
        <v>85</v>
      </c>
      <c r="M13" s="95"/>
      <c r="N13" s="53" t="s">
        <v>311</v>
      </c>
      <c r="O13" s="53">
        <v>9678122560</v>
      </c>
      <c r="P13" s="79">
        <v>43262</v>
      </c>
      <c r="Q13" s="53" t="s">
        <v>82</v>
      </c>
      <c r="R13" s="53"/>
      <c r="S13" s="53"/>
      <c r="T13" s="53"/>
    </row>
    <row r="14" spans="1:20">
      <c r="A14" s="4">
        <v>10</v>
      </c>
      <c r="B14" s="53" t="s">
        <v>66</v>
      </c>
      <c r="C14" s="100" t="s">
        <v>313</v>
      </c>
      <c r="D14" s="76" t="s">
        <v>29</v>
      </c>
      <c r="E14" s="102">
        <v>35</v>
      </c>
      <c r="F14" s="103"/>
      <c r="G14" s="103">
        <v>27</v>
      </c>
      <c r="H14" s="103">
        <v>31</v>
      </c>
      <c r="I14" s="70">
        <f t="shared" si="0"/>
        <v>58</v>
      </c>
      <c r="J14" s="98">
        <v>9957387156</v>
      </c>
      <c r="K14" s="53" t="s">
        <v>275</v>
      </c>
      <c r="L14" s="53" t="s">
        <v>85</v>
      </c>
      <c r="M14" s="95"/>
      <c r="N14" s="53" t="s">
        <v>298</v>
      </c>
      <c r="O14" s="53">
        <v>9678122560</v>
      </c>
      <c r="P14" s="79">
        <v>43262</v>
      </c>
      <c r="Q14" s="53" t="s">
        <v>82</v>
      </c>
      <c r="R14" s="53"/>
      <c r="S14" s="53"/>
      <c r="T14" s="53"/>
    </row>
    <row r="15" spans="1:20">
      <c r="A15" s="4">
        <v>11</v>
      </c>
      <c r="B15" s="53" t="s">
        <v>66</v>
      </c>
      <c r="C15" s="100" t="s">
        <v>314</v>
      </c>
      <c r="D15" s="76" t="s">
        <v>29</v>
      </c>
      <c r="E15" s="86"/>
      <c r="F15" s="87"/>
      <c r="G15" s="87">
        <v>25</v>
      </c>
      <c r="H15" s="87">
        <v>25</v>
      </c>
      <c r="I15" s="70">
        <f t="shared" si="0"/>
        <v>50</v>
      </c>
      <c r="J15" s="98">
        <v>8011220907</v>
      </c>
      <c r="K15" s="53" t="s">
        <v>275</v>
      </c>
      <c r="L15" s="53" t="s">
        <v>85</v>
      </c>
      <c r="M15" s="95"/>
      <c r="N15" s="53" t="s">
        <v>298</v>
      </c>
      <c r="O15" s="53"/>
      <c r="P15" s="79">
        <v>43262</v>
      </c>
      <c r="Q15" s="53" t="s">
        <v>82</v>
      </c>
      <c r="R15" s="53"/>
      <c r="S15" s="53"/>
      <c r="T15" s="53"/>
    </row>
    <row r="16" spans="1:20">
      <c r="A16" s="4">
        <v>12</v>
      </c>
      <c r="B16" s="53" t="s">
        <v>66</v>
      </c>
      <c r="C16" s="111" t="s">
        <v>315</v>
      </c>
      <c r="D16" s="123" t="s">
        <v>29</v>
      </c>
      <c r="E16" s="137">
        <v>317</v>
      </c>
      <c r="F16" s="131"/>
      <c r="G16" s="131">
        <v>40</v>
      </c>
      <c r="H16" s="131">
        <v>36</v>
      </c>
      <c r="I16" s="130">
        <f t="shared" si="0"/>
        <v>76</v>
      </c>
      <c r="J16" s="138">
        <v>9678275974</v>
      </c>
      <c r="K16" s="53" t="s">
        <v>275</v>
      </c>
      <c r="L16" s="53" t="s">
        <v>85</v>
      </c>
      <c r="M16" s="95"/>
      <c r="N16" s="53" t="s">
        <v>276</v>
      </c>
      <c r="O16" s="53"/>
      <c r="P16" s="79">
        <v>43354</v>
      </c>
      <c r="Q16" s="53" t="s">
        <v>80</v>
      </c>
      <c r="R16" s="53"/>
      <c r="S16" s="53"/>
      <c r="T16" s="53"/>
    </row>
    <row r="17" spans="1:20">
      <c r="A17" s="4">
        <v>13</v>
      </c>
      <c r="B17" s="53" t="s">
        <v>66</v>
      </c>
      <c r="C17" s="111" t="s">
        <v>316</v>
      </c>
      <c r="D17" s="123" t="s">
        <v>29</v>
      </c>
      <c r="E17" s="137"/>
      <c r="F17" s="131"/>
      <c r="G17" s="131">
        <v>18</v>
      </c>
      <c r="H17" s="131">
        <v>19</v>
      </c>
      <c r="I17" s="130">
        <f t="shared" si="0"/>
        <v>37</v>
      </c>
      <c r="J17" s="138">
        <v>8011247621</v>
      </c>
      <c r="K17" s="53" t="s">
        <v>275</v>
      </c>
      <c r="L17" s="53" t="s">
        <v>85</v>
      </c>
      <c r="M17" s="95"/>
      <c r="N17" s="53" t="s">
        <v>276</v>
      </c>
      <c r="O17" s="53">
        <v>9678522574</v>
      </c>
      <c r="P17" s="79">
        <v>43354</v>
      </c>
      <c r="Q17" s="53" t="s">
        <v>80</v>
      </c>
      <c r="R17" s="53"/>
      <c r="S17" s="53"/>
      <c r="T17" s="53"/>
    </row>
    <row r="18" spans="1:20">
      <c r="A18" s="4">
        <v>14</v>
      </c>
      <c r="B18" s="53" t="s">
        <v>66</v>
      </c>
      <c r="C18" s="111" t="s">
        <v>317</v>
      </c>
      <c r="D18" s="123" t="s">
        <v>29</v>
      </c>
      <c r="E18" s="137">
        <v>154</v>
      </c>
      <c r="F18" s="131"/>
      <c r="G18" s="131">
        <v>22</v>
      </c>
      <c r="H18" s="131">
        <v>27</v>
      </c>
      <c r="I18" s="130">
        <f t="shared" si="0"/>
        <v>49</v>
      </c>
      <c r="J18" s="138">
        <v>8011223778</v>
      </c>
      <c r="K18" s="53" t="s">
        <v>275</v>
      </c>
      <c r="L18" s="53" t="s">
        <v>85</v>
      </c>
      <c r="M18" s="95"/>
      <c r="N18" s="53" t="s">
        <v>276</v>
      </c>
      <c r="O18" s="53">
        <v>9678522574</v>
      </c>
      <c r="P18" s="79">
        <v>43354</v>
      </c>
      <c r="Q18" s="53" t="s">
        <v>80</v>
      </c>
      <c r="R18" s="53"/>
      <c r="S18" s="53"/>
      <c r="T18" s="53"/>
    </row>
    <row r="19" spans="1:20">
      <c r="A19" s="4">
        <v>15</v>
      </c>
      <c r="B19" s="53" t="s">
        <v>66</v>
      </c>
      <c r="C19" s="124" t="s">
        <v>318</v>
      </c>
      <c r="D19" s="124" t="s">
        <v>27</v>
      </c>
      <c r="E19" s="130">
        <v>18130308701</v>
      </c>
      <c r="F19" s="139"/>
      <c r="G19" s="139">
        <v>34</v>
      </c>
      <c r="H19" s="139">
        <v>26</v>
      </c>
      <c r="I19" s="139">
        <v>60</v>
      </c>
      <c r="J19" s="129" t="s">
        <v>319</v>
      </c>
      <c r="K19" s="53" t="s">
        <v>154</v>
      </c>
      <c r="L19" s="53" t="s">
        <v>271</v>
      </c>
      <c r="M19" s="95">
        <v>8136094235</v>
      </c>
      <c r="N19" s="53" t="s">
        <v>203</v>
      </c>
      <c r="O19" s="53"/>
      <c r="P19" s="79">
        <v>43354</v>
      </c>
      <c r="Q19" s="53" t="s">
        <v>80</v>
      </c>
      <c r="R19" s="53"/>
      <c r="S19" s="53"/>
      <c r="T19" s="53"/>
    </row>
    <row r="20" spans="1:20">
      <c r="A20" s="4">
        <v>16</v>
      </c>
      <c r="B20" s="53" t="s">
        <v>66</v>
      </c>
      <c r="C20" s="111" t="s">
        <v>320</v>
      </c>
      <c r="D20" s="123" t="s">
        <v>29</v>
      </c>
      <c r="E20" s="137">
        <v>155</v>
      </c>
      <c r="F20" s="131"/>
      <c r="G20" s="131">
        <v>21</v>
      </c>
      <c r="H20" s="131">
        <v>27</v>
      </c>
      <c r="I20" s="130">
        <f t="shared" ref="I20:I24" si="1">SUM(G20:H20)</f>
        <v>48</v>
      </c>
      <c r="J20" s="138">
        <v>7896623411</v>
      </c>
      <c r="K20" s="53" t="s">
        <v>275</v>
      </c>
      <c r="L20" s="53" t="s">
        <v>85</v>
      </c>
      <c r="M20" s="95"/>
      <c r="N20" s="53" t="s">
        <v>276</v>
      </c>
      <c r="O20" s="53"/>
      <c r="P20" s="79">
        <v>43384</v>
      </c>
      <c r="Q20" s="53" t="s">
        <v>121</v>
      </c>
      <c r="R20" s="53"/>
      <c r="S20" s="53"/>
      <c r="T20" s="53"/>
    </row>
    <row r="21" spans="1:20">
      <c r="A21" s="4">
        <v>17</v>
      </c>
      <c r="B21" s="53" t="s">
        <v>66</v>
      </c>
      <c r="C21" s="111" t="s">
        <v>321</v>
      </c>
      <c r="D21" s="123" t="s">
        <v>29</v>
      </c>
      <c r="E21" s="137">
        <v>160</v>
      </c>
      <c r="F21" s="131"/>
      <c r="G21" s="131">
        <v>33</v>
      </c>
      <c r="H21" s="131">
        <v>40</v>
      </c>
      <c r="I21" s="130">
        <f>SUM(G21:H21)</f>
        <v>73</v>
      </c>
      <c r="J21" s="138">
        <v>8473804247</v>
      </c>
      <c r="K21" s="53" t="s">
        <v>275</v>
      </c>
      <c r="L21" s="53" t="s">
        <v>85</v>
      </c>
      <c r="M21" s="95"/>
      <c r="N21" s="53" t="s">
        <v>276</v>
      </c>
      <c r="O21" s="53">
        <v>9678122560</v>
      </c>
      <c r="P21" s="79">
        <v>43384</v>
      </c>
      <c r="Q21" s="53" t="s">
        <v>121</v>
      </c>
      <c r="R21" s="53"/>
      <c r="S21" s="53"/>
      <c r="T21" s="53"/>
    </row>
    <row r="22" spans="1:20">
      <c r="A22" s="4">
        <v>18</v>
      </c>
      <c r="B22" s="53" t="s">
        <v>66</v>
      </c>
      <c r="C22" s="111" t="s">
        <v>322</v>
      </c>
      <c r="D22" s="123" t="s">
        <v>29</v>
      </c>
      <c r="E22" s="137">
        <v>308</v>
      </c>
      <c r="F22" s="131"/>
      <c r="G22" s="131">
        <v>19</v>
      </c>
      <c r="H22" s="131">
        <v>27</v>
      </c>
      <c r="I22" s="130">
        <f t="shared" si="1"/>
        <v>46</v>
      </c>
      <c r="J22" s="138">
        <v>9678182974</v>
      </c>
      <c r="K22" s="53" t="s">
        <v>275</v>
      </c>
      <c r="L22" s="53" t="s">
        <v>85</v>
      </c>
      <c r="M22" s="95"/>
      <c r="N22" s="53" t="s">
        <v>276</v>
      </c>
      <c r="O22" s="53">
        <v>9678122560</v>
      </c>
      <c r="P22" s="79">
        <v>43384</v>
      </c>
      <c r="Q22" s="53" t="s">
        <v>121</v>
      </c>
      <c r="R22" s="53"/>
      <c r="S22" s="53"/>
      <c r="T22" s="53"/>
    </row>
    <row r="23" spans="1:20">
      <c r="A23" s="4">
        <v>19</v>
      </c>
      <c r="B23" s="53" t="s">
        <v>66</v>
      </c>
      <c r="C23" s="111" t="s">
        <v>323</v>
      </c>
      <c r="D23" s="123" t="s">
        <v>29</v>
      </c>
      <c r="E23" s="137">
        <v>309</v>
      </c>
      <c r="F23" s="131"/>
      <c r="G23" s="131">
        <v>25</v>
      </c>
      <c r="H23" s="131">
        <v>32</v>
      </c>
      <c r="I23" s="130">
        <f t="shared" si="1"/>
        <v>57</v>
      </c>
      <c r="J23" s="138">
        <v>8812096515</v>
      </c>
      <c r="K23" s="53" t="s">
        <v>275</v>
      </c>
      <c r="L23" s="53" t="s">
        <v>85</v>
      </c>
      <c r="M23" s="95"/>
      <c r="N23" s="53" t="s">
        <v>276</v>
      </c>
      <c r="O23" s="53">
        <v>9678122560</v>
      </c>
      <c r="P23" s="79">
        <v>43445</v>
      </c>
      <c r="Q23" s="53" t="s">
        <v>81</v>
      </c>
      <c r="R23" s="53"/>
      <c r="S23" s="53"/>
      <c r="T23" s="53"/>
    </row>
    <row r="24" spans="1:20">
      <c r="A24" s="4">
        <v>20</v>
      </c>
      <c r="B24" s="53" t="s">
        <v>66</v>
      </c>
      <c r="C24" s="100" t="s">
        <v>324</v>
      </c>
      <c r="D24" s="76" t="s">
        <v>29</v>
      </c>
      <c r="E24" s="86"/>
      <c r="F24" s="87"/>
      <c r="G24" s="87">
        <v>27</v>
      </c>
      <c r="H24" s="87">
        <v>22</v>
      </c>
      <c r="I24" s="70">
        <f t="shared" si="1"/>
        <v>49</v>
      </c>
      <c r="J24" s="98">
        <v>9706116402</v>
      </c>
      <c r="K24" s="53" t="s">
        <v>275</v>
      </c>
      <c r="L24" s="53" t="s">
        <v>85</v>
      </c>
      <c r="M24" s="95"/>
      <c r="N24" s="53" t="s">
        <v>311</v>
      </c>
      <c r="O24" s="53">
        <v>9678122560</v>
      </c>
      <c r="P24" s="79">
        <v>43445</v>
      </c>
      <c r="Q24" s="53" t="s">
        <v>81</v>
      </c>
      <c r="R24" s="53"/>
      <c r="S24" s="53"/>
      <c r="T24" s="53"/>
    </row>
    <row r="25" spans="1:20">
      <c r="A25" s="4">
        <v>21</v>
      </c>
      <c r="B25" s="53" t="s">
        <v>66</v>
      </c>
      <c r="C25" s="124" t="s">
        <v>325</v>
      </c>
      <c r="D25" s="124" t="s">
        <v>27</v>
      </c>
      <c r="E25" s="82"/>
      <c r="F25" s="96"/>
      <c r="G25" s="96"/>
      <c r="H25" s="96"/>
      <c r="I25" s="96"/>
      <c r="J25" s="81"/>
      <c r="K25" s="53"/>
      <c r="L25" s="53"/>
      <c r="M25" s="95"/>
      <c r="N25" s="53"/>
      <c r="O25" s="53">
        <v>9678122560</v>
      </c>
      <c r="P25" s="79">
        <v>43445</v>
      </c>
      <c r="Q25" s="53" t="s">
        <v>81</v>
      </c>
      <c r="R25" s="53"/>
      <c r="S25" s="53"/>
      <c r="T25" s="53"/>
    </row>
    <row r="26" spans="1:20">
      <c r="A26" s="4">
        <v>22</v>
      </c>
      <c r="B26" s="53" t="s">
        <v>66</v>
      </c>
      <c r="C26" s="98" t="s">
        <v>326</v>
      </c>
      <c r="D26" s="76" t="s">
        <v>29</v>
      </c>
      <c r="E26" s="86">
        <v>275</v>
      </c>
      <c r="F26" s="87"/>
      <c r="G26" s="87">
        <v>25</v>
      </c>
      <c r="H26" s="87">
        <v>30</v>
      </c>
      <c r="I26" s="70">
        <f t="shared" ref="I26:I27" si="2">+G26+H26</f>
        <v>55</v>
      </c>
      <c r="J26" s="86"/>
      <c r="K26" s="53" t="s">
        <v>327</v>
      </c>
      <c r="L26" s="53" t="s">
        <v>328</v>
      </c>
      <c r="M26" s="53"/>
      <c r="N26" s="53" t="s">
        <v>329</v>
      </c>
      <c r="O26" s="53">
        <v>9678122560</v>
      </c>
      <c r="P26" s="79">
        <v>43445</v>
      </c>
      <c r="Q26" s="53" t="s">
        <v>81</v>
      </c>
      <c r="R26" s="53"/>
      <c r="S26" s="53"/>
      <c r="T26" s="53"/>
    </row>
    <row r="27" spans="1:20">
      <c r="A27" s="4">
        <v>23</v>
      </c>
      <c r="B27" s="53" t="s">
        <v>66</v>
      </c>
      <c r="C27" s="100" t="s">
        <v>327</v>
      </c>
      <c r="D27" s="76" t="s">
        <v>29</v>
      </c>
      <c r="E27" s="86">
        <v>29</v>
      </c>
      <c r="F27" s="87"/>
      <c r="G27" s="87">
        <v>21</v>
      </c>
      <c r="H27" s="87">
        <v>31</v>
      </c>
      <c r="I27" s="70">
        <f t="shared" si="2"/>
        <v>52</v>
      </c>
      <c r="J27" s="86">
        <v>9707227986</v>
      </c>
      <c r="K27" s="53" t="s">
        <v>327</v>
      </c>
      <c r="L27" s="53" t="s">
        <v>328</v>
      </c>
      <c r="M27" s="53"/>
      <c r="N27" s="53" t="s">
        <v>329</v>
      </c>
      <c r="O27" s="53">
        <v>9854223502</v>
      </c>
      <c r="P27" s="79" t="s">
        <v>799</v>
      </c>
      <c r="Q27" s="53" t="s">
        <v>82</v>
      </c>
      <c r="R27" s="53"/>
      <c r="S27" s="53"/>
      <c r="T27" s="53"/>
    </row>
    <row r="28" spans="1:20">
      <c r="A28" s="4">
        <v>24</v>
      </c>
      <c r="B28" s="53" t="s">
        <v>66</v>
      </c>
      <c r="C28" s="81" t="s">
        <v>330</v>
      </c>
      <c r="D28" s="81" t="s">
        <v>27</v>
      </c>
      <c r="E28" s="82" t="s">
        <v>331</v>
      </c>
      <c r="F28" s="96"/>
      <c r="G28" s="96">
        <v>56</v>
      </c>
      <c r="H28" s="96">
        <v>70</v>
      </c>
      <c r="I28" s="96">
        <v>126</v>
      </c>
      <c r="J28" s="81" t="s">
        <v>332</v>
      </c>
      <c r="K28" s="53" t="s">
        <v>327</v>
      </c>
      <c r="L28" s="53" t="s">
        <v>333</v>
      </c>
      <c r="M28" s="53"/>
      <c r="N28" s="53" t="s">
        <v>334</v>
      </c>
      <c r="O28" s="53">
        <v>9854223502</v>
      </c>
      <c r="P28" s="79" t="s">
        <v>799</v>
      </c>
      <c r="Q28" s="53" t="s">
        <v>82</v>
      </c>
      <c r="R28" s="53"/>
      <c r="S28" s="53"/>
      <c r="T28" s="53"/>
    </row>
    <row r="29" spans="1:20">
      <c r="A29" s="4">
        <v>25</v>
      </c>
      <c r="B29" s="53" t="s">
        <v>66</v>
      </c>
      <c r="C29" s="100" t="s">
        <v>335</v>
      </c>
      <c r="D29" s="76" t="s">
        <v>29</v>
      </c>
      <c r="E29" s="86">
        <v>66</v>
      </c>
      <c r="F29" s="87"/>
      <c r="G29" s="87">
        <v>32</v>
      </c>
      <c r="H29" s="87">
        <v>19</v>
      </c>
      <c r="I29" s="70">
        <f t="shared" ref="I29:I34" si="3">+G29+H29</f>
        <v>51</v>
      </c>
      <c r="J29" s="86">
        <v>9508063019</v>
      </c>
      <c r="K29" s="53" t="s">
        <v>327</v>
      </c>
      <c r="L29" s="53" t="s">
        <v>328</v>
      </c>
      <c r="M29" s="53"/>
      <c r="N29" s="53" t="s">
        <v>329</v>
      </c>
      <c r="O29" s="53">
        <v>9854223502</v>
      </c>
      <c r="P29" s="79" t="s">
        <v>799</v>
      </c>
      <c r="Q29" s="53" t="s">
        <v>82</v>
      </c>
      <c r="R29" s="53"/>
      <c r="S29" s="53"/>
      <c r="T29" s="53"/>
    </row>
    <row r="30" spans="1:20">
      <c r="A30" s="4">
        <v>26</v>
      </c>
      <c r="B30" s="53" t="s">
        <v>66</v>
      </c>
      <c r="C30" s="100" t="s">
        <v>336</v>
      </c>
      <c r="D30" s="76" t="s">
        <v>29</v>
      </c>
      <c r="E30" s="86">
        <v>151</v>
      </c>
      <c r="F30" s="87"/>
      <c r="G30" s="87">
        <v>26</v>
      </c>
      <c r="H30" s="87">
        <v>26</v>
      </c>
      <c r="I30" s="70">
        <f t="shared" si="3"/>
        <v>52</v>
      </c>
      <c r="J30" s="86">
        <v>9508791545</v>
      </c>
      <c r="K30" s="53" t="s">
        <v>327</v>
      </c>
      <c r="L30" s="53" t="s">
        <v>328</v>
      </c>
      <c r="M30" s="53"/>
      <c r="N30" s="53" t="s">
        <v>329</v>
      </c>
      <c r="O30" s="53">
        <v>9854223502</v>
      </c>
      <c r="P30" s="79" t="s">
        <v>799</v>
      </c>
      <c r="Q30" s="53" t="s">
        <v>82</v>
      </c>
      <c r="R30" s="53"/>
      <c r="S30" s="53"/>
      <c r="T30" s="53"/>
    </row>
    <row r="31" spans="1:20">
      <c r="A31" s="4">
        <v>27</v>
      </c>
      <c r="B31" s="53" t="s">
        <v>66</v>
      </c>
      <c r="C31" s="100" t="s">
        <v>337</v>
      </c>
      <c r="D31" s="76" t="s">
        <v>29</v>
      </c>
      <c r="E31" s="86">
        <v>136</v>
      </c>
      <c r="F31" s="87"/>
      <c r="G31" s="87">
        <v>20</v>
      </c>
      <c r="H31" s="87">
        <v>18</v>
      </c>
      <c r="I31" s="70">
        <f t="shared" si="3"/>
        <v>38</v>
      </c>
      <c r="J31" s="86">
        <v>8134879830</v>
      </c>
      <c r="K31" s="53" t="s">
        <v>327</v>
      </c>
      <c r="L31" s="53" t="s">
        <v>328</v>
      </c>
      <c r="M31" s="53"/>
      <c r="N31" s="53" t="s">
        <v>329</v>
      </c>
      <c r="O31" s="53">
        <v>9854223502</v>
      </c>
      <c r="P31" s="53" t="s">
        <v>800</v>
      </c>
      <c r="Q31" s="53" t="s">
        <v>78</v>
      </c>
      <c r="R31" s="53"/>
      <c r="S31" s="53"/>
      <c r="T31" s="53"/>
    </row>
    <row r="32" spans="1:20">
      <c r="A32" s="4">
        <v>28</v>
      </c>
      <c r="B32" s="53" t="s">
        <v>66</v>
      </c>
      <c r="C32" s="100" t="s">
        <v>338</v>
      </c>
      <c r="D32" s="76" t="s">
        <v>29</v>
      </c>
      <c r="E32" s="86">
        <v>30</v>
      </c>
      <c r="F32" s="87"/>
      <c r="G32" s="87">
        <v>25</v>
      </c>
      <c r="H32" s="87">
        <v>28</v>
      </c>
      <c r="I32" s="70">
        <f t="shared" si="3"/>
        <v>53</v>
      </c>
      <c r="J32" s="86"/>
      <c r="K32" s="53" t="s">
        <v>327</v>
      </c>
      <c r="L32" s="53" t="s">
        <v>328</v>
      </c>
      <c r="M32" s="53"/>
      <c r="N32" s="53" t="s">
        <v>329</v>
      </c>
      <c r="O32" s="53">
        <v>9854223502</v>
      </c>
      <c r="P32" s="53" t="s">
        <v>800</v>
      </c>
      <c r="Q32" s="53" t="s">
        <v>78</v>
      </c>
      <c r="R32" s="53"/>
      <c r="S32" s="53"/>
      <c r="T32" s="53"/>
    </row>
    <row r="33" spans="1:20">
      <c r="A33" s="4">
        <v>29</v>
      </c>
      <c r="B33" s="53" t="s">
        <v>66</v>
      </c>
      <c r="C33" s="100" t="s">
        <v>339</v>
      </c>
      <c r="D33" s="76" t="s">
        <v>29</v>
      </c>
      <c r="E33" s="86">
        <v>267</v>
      </c>
      <c r="F33" s="87"/>
      <c r="G33" s="87">
        <v>30</v>
      </c>
      <c r="H33" s="87">
        <v>28</v>
      </c>
      <c r="I33" s="70">
        <f t="shared" si="3"/>
        <v>58</v>
      </c>
      <c r="J33" s="86"/>
      <c r="K33" s="53" t="s">
        <v>327</v>
      </c>
      <c r="L33" s="53" t="s">
        <v>328</v>
      </c>
      <c r="M33" s="53"/>
      <c r="N33" s="53" t="s">
        <v>329</v>
      </c>
      <c r="O33" s="53">
        <v>9854223502</v>
      </c>
      <c r="P33" s="53" t="s">
        <v>800</v>
      </c>
      <c r="Q33" s="53" t="s">
        <v>78</v>
      </c>
      <c r="R33" s="53"/>
      <c r="S33" s="53"/>
      <c r="T33" s="53"/>
    </row>
    <row r="34" spans="1:20">
      <c r="A34" s="4">
        <v>30</v>
      </c>
      <c r="B34" s="53" t="s">
        <v>66</v>
      </c>
      <c r="C34" s="100" t="s">
        <v>340</v>
      </c>
      <c r="D34" s="76" t="s">
        <v>29</v>
      </c>
      <c r="E34" s="86">
        <v>274</v>
      </c>
      <c r="F34" s="87"/>
      <c r="G34" s="87">
        <v>30</v>
      </c>
      <c r="H34" s="87">
        <v>23</v>
      </c>
      <c r="I34" s="70">
        <f t="shared" si="3"/>
        <v>53</v>
      </c>
      <c r="J34" s="86">
        <v>9508478568</v>
      </c>
      <c r="K34" s="53" t="s">
        <v>327</v>
      </c>
      <c r="L34" s="53" t="s">
        <v>328</v>
      </c>
      <c r="M34" s="53"/>
      <c r="N34" s="53" t="s">
        <v>329</v>
      </c>
      <c r="O34" s="53">
        <v>9854223502</v>
      </c>
      <c r="P34" s="53" t="s">
        <v>800</v>
      </c>
      <c r="Q34" s="53" t="s">
        <v>78</v>
      </c>
      <c r="R34" s="53"/>
      <c r="S34" s="53"/>
      <c r="T34" s="53"/>
    </row>
    <row r="35" spans="1:20">
      <c r="A35" s="4">
        <v>31</v>
      </c>
      <c r="B35" s="53" t="s">
        <v>66</v>
      </c>
      <c r="C35" s="81" t="s">
        <v>341</v>
      </c>
      <c r="D35" s="81" t="s">
        <v>27</v>
      </c>
      <c r="E35" s="82" t="s">
        <v>342</v>
      </c>
      <c r="F35" s="96"/>
      <c r="G35" s="96">
        <v>65</v>
      </c>
      <c r="H35" s="96">
        <v>54</v>
      </c>
      <c r="I35" s="96">
        <v>119</v>
      </c>
      <c r="J35" s="81" t="s">
        <v>343</v>
      </c>
      <c r="K35" s="53" t="s">
        <v>344</v>
      </c>
      <c r="L35" s="53" t="s">
        <v>345</v>
      </c>
      <c r="M35" s="53">
        <v>8011794145</v>
      </c>
      <c r="N35" s="53" t="s">
        <v>346</v>
      </c>
      <c r="O35" s="53">
        <v>9854223502</v>
      </c>
      <c r="P35" s="53" t="s">
        <v>801</v>
      </c>
      <c r="Q35" s="53" t="s">
        <v>79</v>
      </c>
      <c r="R35" s="53"/>
      <c r="S35" s="53"/>
      <c r="T35" s="53"/>
    </row>
    <row r="36" spans="1:20">
      <c r="A36" s="4">
        <v>32</v>
      </c>
      <c r="B36" s="53" t="s">
        <v>66</v>
      </c>
      <c r="C36" s="75" t="s">
        <v>347</v>
      </c>
      <c r="D36" s="76" t="s">
        <v>29</v>
      </c>
      <c r="E36" s="70">
        <v>278</v>
      </c>
      <c r="F36" s="87"/>
      <c r="G36" s="87">
        <v>20</v>
      </c>
      <c r="H36" s="87">
        <v>24</v>
      </c>
      <c r="I36" s="70">
        <f t="shared" ref="I36:I37" si="4">+G36+H36</f>
        <v>44</v>
      </c>
      <c r="J36" s="52">
        <v>8011048726</v>
      </c>
      <c r="K36" s="53" t="s">
        <v>327</v>
      </c>
      <c r="L36" s="53" t="s">
        <v>328</v>
      </c>
      <c r="M36" s="53"/>
      <c r="N36" s="53" t="s">
        <v>348</v>
      </c>
      <c r="O36" s="53">
        <v>8822275581</v>
      </c>
      <c r="P36" s="53" t="s">
        <v>801</v>
      </c>
      <c r="Q36" s="53" t="s">
        <v>79</v>
      </c>
      <c r="R36" s="53"/>
      <c r="S36" s="53"/>
      <c r="T36" s="53"/>
    </row>
    <row r="37" spans="1:20">
      <c r="A37" s="4">
        <v>33</v>
      </c>
      <c r="B37" s="53" t="s">
        <v>66</v>
      </c>
      <c r="C37" s="75" t="s">
        <v>349</v>
      </c>
      <c r="D37" s="76" t="s">
        <v>29</v>
      </c>
      <c r="E37" s="70"/>
      <c r="F37" s="93"/>
      <c r="G37" s="93">
        <v>20</v>
      </c>
      <c r="H37" s="93">
        <v>21</v>
      </c>
      <c r="I37" s="70">
        <f t="shared" si="4"/>
        <v>41</v>
      </c>
      <c r="J37" s="52">
        <v>8011378607</v>
      </c>
      <c r="K37" s="53" t="s">
        <v>327</v>
      </c>
      <c r="L37" s="53" t="s">
        <v>328</v>
      </c>
      <c r="M37" s="53"/>
      <c r="N37" s="53" t="s">
        <v>348</v>
      </c>
      <c r="O37" s="53">
        <v>9678430091</v>
      </c>
      <c r="P37" s="53" t="s">
        <v>801</v>
      </c>
      <c r="Q37" s="53" t="s">
        <v>79</v>
      </c>
      <c r="R37" s="53"/>
      <c r="S37" s="53"/>
      <c r="T37" s="53"/>
    </row>
    <row r="38" spans="1:20">
      <c r="A38" s="4">
        <v>34</v>
      </c>
      <c r="B38" s="53" t="s">
        <v>66</v>
      </c>
      <c r="C38" s="81" t="s">
        <v>350</v>
      </c>
      <c r="D38" s="53" t="s">
        <v>27</v>
      </c>
      <c r="E38" s="82" t="s">
        <v>351</v>
      </c>
      <c r="F38" s="53"/>
      <c r="G38" s="96">
        <v>15</v>
      </c>
      <c r="H38" s="96">
        <v>22</v>
      </c>
      <c r="I38" s="96">
        <v>37</v>
      </c>
      <c r="J38" s="81" t="s">
        <v>352</v>
      </c>
      <c r="K38" s="53" t="s">
        <v>344</v>
      </c>
      <c r="L38" s="53" t="s">
        <v>345</v>
      </c>
      <c r="M38" s="53">
        <v>8011794145</v>
      </c>
      <c r="N38" s="53" t="s">
        <v>353</v>
      </c>
      <c r="O38" s="53">
        <v>9678430091</v>
      </c>
      <c r="P38" s="53" t="s">
        <v>801</v>
      </c>
      <c r="Q38" s="53" t="s">
        <v>79</v>
      </c>
      <c r="R38" s="53"/>
      <c r="S38" s="53"/>
      <c r="T38" s="53"/>
    </row>
    <row r="39" spans="1:20">
      <c r="A39" s="4">
        <v>35</v>
      </c>
      <c r="B39" s="53" t="s">
        <v>66</v>
      </c>
      <c r="C39" s="100" t="s">
        <v>354</v>
      </c>
      <c r="D39" s="76" t="s">
        <v>29</v>
      </c>
      <c r="E39" s="86">
        <v>140</v>
      </c>
      <c r="F39" s="87"/>
      <c r="G39" s="87">
        <v>20</v>
      </c>
      <c r="H39" s="87">
        <v>24</v>
      </c>
      <c r="I39" s="70">
        <f t="shared" ref="I39:I40" si="5">+G39+H39</f>
        <v>44</v>
      </c>
      <c r="J39" s="86"/>
      <c r="K39" s="53" t="s">
        <v>327</v>
      </c>
      <c r="L39" s="53" t="s">
        <v>328</v>
      </c>
      <c r="M39" s="53"/>
      <c r="N39" s="53" t="s">
        <v>346</v>
      </c>
      <c r="O39" s="53">
        <v>8011474940</v>
      </c>
      <c r="P39" s="53" t="s">
        <v>802</v>
      </c>
      <c r="Q39" s="53" t="s">
        <v>80</v>
      </c>
      <c r="R39" s="53"/>
      <c r="S39" s="53"/>
      <c r="T39" s="53"/>
    </row>
    <row r="40" spans="1:20">
      <c r="A40" s="4">
        <v>36</v>
      </c>
      <c r="B40" s="53" t="s">
        <v>66</v>
      </c>
      <c r="C40" s="140" t="s">
        <v>355</v>
      </c>
      <c r="D40" s="123" t="s">
        <v>29</v>
      </c>
      <c r="E40" s="137">
        <v>152</v>
      </c>
      <c r="F40" s="141"/>
      <c r="G40" s="141">
        <v>26</v>
      </c>
      <c r="H40" s="141">
        <v>24</v>
      </c>
      <c r="I40" s="130">
        <f t="shared" si="5"/>
        <v>50</v>
      </c>
      <c r="J40" s="137">
        <v>9954142264</v>
      </c>
      <c r="K40" s="53" t="s">
        <v>327</v>
      </c>
      <c r="L40" s="53" t="s">
        <v>328</v>
      </c>
      <c r="M40" s="53"/>
      <c r="N40" s="53" t="s">
        <v>346</v>
      </c>
      <c r="O40" s="53">
        <v>8822275581</v>
      </c>
      <c r="P40" s="53" t="s">
        <v>802</v>
      </c>
      <c r="Q40" s="53" t="s">
        <v>80</v>
      </c>
      <c r="R40" s="53"/>
      <c r="S40" s="53"/>
      <c r="T40" s="53"/>
    </row>
    <row r="41" spans="1:20">
      <c r="A41" s="4">
        <v>37</v>
      </c>
      <c r="B41" s="53" t="s">
        <v>66</v>
      </c>
      <c r="C41" s="81" t="s">
        <v>356</v>
      </c>
      <c r="D41" s="81" t="s">
        <v>27</v>
      </c>
      <c r="E41" s="82" t="s">
        <v>357</v>
      </c>
      <c r="F41" s="96"/>
      <c r="G41" s="96">
        <v>34</v>
      </c>
      <c r="H41" s="96">
        <v>25</v>
      </c>
      <c r="I41" s="96">
        <v>59</v>
      </c>
      <c r="J41" s="81" t="s">
        <v>358</v>
      </c>
      <c r="K41" s="53" t="s">
        <v>327</v>
      </c>
      <c r="L41" s="53" t="s">
        <v>333</v>
      </c>
      <c r="M41" s="53"/>
      <c r="N41" s="53" t="s">
        <v>334</v>
      </c>
      <c r="O41" s="53">
        <v>8822275581</v>
      </c>
      <c r="P41" s="53" t="s">
        <v>802</v>
      </c>
      <c r="Q41" s="53" t="s">
        <v>80</v>
      </c>
      <c r="R41" s="53"/>
      <c r="S41" s="53"/>
      <c r="T41" s="53"/>
    </row>
    <row r="42" spans="1:20">
      <c r="A42" s="4">
        <v>38</v>
      </c>
      <c r="B42" s="53" t="s">
        <v>66</v>
      </c>
      <c r="C42" s="81" t="s">
        <v>359</v>
      </c>
      <c r="D42" s="81" t="s">
        <v>27</v>
      </c>
      <c r="E42" s="82" t="s">
        <v>360</v>
      </c>
      <c r="F42" s="96"/>
      <c r="G42" s="96">
        <v>25</v>
      </c>
      <c r="H42" s="96">
        <v>31</v>
      </c>
      <c r="I42" s="96">
        <v>56</v>
      </c>
      <c r="J42" s="81" t="s">
        <v>361</v>
      </c>
      <c r="K42" s="53" t="s">
        <v>327</v>
      </c>
      <c r="L42" s="53" t="s">
        <v>333</v>
      </c>
      <c r="M42" s="53"/>
      <c r="N42" s="53" t="s">
        <v>334</v>
      </c>
      <c r="O42" s="53">
        <v>9854223502</v>
      </c>
      <c r="P42" s="53" t="s">
        <v>803</v>
      </c>
      <c r="Q42" s="53" t="s">
        <v>121</v>
      </c>
      <c r="R42" s="53"/>
      <c r="S42" s="53"/>
      <c r="T42" s="53"/>
    </row>
    <row r="43" spans="1:20">
      <c r="A43" s="4">
        <v>39</v>
      </c>
      <c r="B43" s="53" t="s">
        <v>66</v>
      </c>
      <c r="C43" s="71" t="s">
        <v>362</v>
      </c>
      <c r="D43" s="76" t="s">
        <v>29</v>
      </c>
      <c r="E43" s="73">
        <v>209</v>
      </c>
      <c r="F43" s="87"/>
      <c r="G43" s="87">
        <v>29</v>
      </c>
      <c r="H43" s="87">
        <v>25</v>
      </c>
      <c r="I43" s="82">
        <f t="shared" ref="I43" si="6">+G43+H43</f>
        <v>54</v>
      </c>
      <c r="J43" s="76">
        <v>8876483254</v>
      </c>
      <c r="K43" s="53" t="s">
        <v>327</v>
      </c>
      <c r="L43" s="53" t="s">
        <v>328</v>
      </c>
      <c r="M43" s="53"/>
      <c r="N43" s="53" t="s">
        <v>348</v>
      </c>
      <c r="O43" s="53">
        <v>9854223502</v>
      </c>
      <c r="P43" s="53" t="s">
        <v>803</v>
      </c>
      <c r="Q43" s="53" t="s">
        <v>121</v>
      </c>
      <c r="R43" s="53"/>
      <c r="S43" s="53"/>
      <c r="T43" s="53"/>
    </row>
    <row r="44" spans="1:20">
      <c r="A44" s="4">
        <v>40</v>
      </c>
      <c r="B44" s="53" t="s">
        <v>66</v>
      </c>
      <c r="C44" s="81" t="s">
        <v>363</v>
      </c>
      <c r="D44" s="81" t="s">
        <v>27</v>
      </c>
      <c r="E44" s="82" t="s">
        <v>364</v>
      </c>
      <c r="F44" s="96"/>
      <c r="G44" s="96">
        <v>33</v>
      </c>
      <c r="H44" s="96">
        <v>19</v>
      </c>
      <c r="I44" s="96">
        <v>52</v>
      </c>
      <c r="J44" s="81" t="s">
        <v>365</v>
      </c>
      <c r="K44" s="53" t="s">
        <v>344</v>
      </c>
      <c r="L44" s="53" t="s">
        <v>345</v>
      </c>
      <c r="M44" s="53">
        <v>8011794145</v>
      </c>
      <c r="N44" s="53" t="s">
        <v>353</v>
      </c>
      <c r="O44" s="53">
        <v>9678430091</v>
      </c>
      <c r="P44" s="53" t="s">
        <v>803</v>
      </c>
      <c r="Q44" s="53" t="s">
        <v>121</v>
      </c>
      <c r="R44" s="53"/>
      <c r="S44" s="53"/>
      <c r="T44" s="53"/>
    </row>
    <row r="45" spans="1:20">
      <c r="A45" s="4">
        <v>41</v>
      </c>
      <c r="B45" s="53" t="s">
        <v>66</v>
      </c>
      <c r="C45" s="81" t="s">
        <v>366</v>
      </c>
      <c r="D45" s="81" t="s">
        <v>27</v>
      </c>
      <c r="E45" s="82" t="s">
        <v>367</v>
      </c>
      <c r="F45" s="96"/>
      <c r="G45" s="96">
        <v>17</v>
      </c>
      <c r="H45" s="96">
        <v>13</v>
      </c>
      <c r="I45" s="96">
        <v>30</v>
      </c>
      <c r="J45" s="81" t="s">
        <v>368</v>
      </c>
      <c r="K45" s="53" t="s">
        <v>344</v>
      </c>
      <c r="L45" s="53" t="s">
        <v>345</v>
      </c>
      <c r="M45" s="53">
        <v>8011794145</v>
      </c>
      <c r="N45" s="53" t="s">
        <v>353</v>
      </c>
      <c r="O45" s="53">
        <v>8822923458</v>
      </c>
      <c r="P45" s="53" t="s">
        <v>804</v>
      </c>
      <c r="Q45" s="53" t="s">
        <v>81</v>
      </c>
      <c r="R45" s="53"/>
      <c r="S45" s="53"/>
      <c r="T45" s="53"/>
    </row>
    <row r="46" spans="1:20">
      <c r="A46" s="4">
        <v>42</v>
      </c>
      <c r="B46" s="53" t="s">
        <v>66</v>
      </c>
      <c r="C46" s="81" t="s">
        <v>369</v>
      </c>
      <c r="D46" s="81" t="s">
        <v>27</v>
      </c>
      <c r="E46" s="82" t="s">
        <v>370</v>
      </c>
      <c r="F46" s="96"/>
      <c r="G46" s="96">
        <v>31</v>
      </c>
      <c r="H46" s="96">
        <v>33</v>
      </c>
      <c r="I46" s="96">
        <v>64</v>
      </c>
      <c r="J46" s="81" t="s">
        <v>371</v>
      </c>
      <c r="K46" s="53" t="s">
        <v>344</v>
      </c>
      <c r="L46" s="53" t="s">
        <v>345</v>
      </c>
      <c r="M46" s="53">
        <v>8011794145</v>
      </c>
      <c r="N46" s="53" t="s">
        <v>353</v>
      </c>
      <c r="O46" s="53">
        <v>8822923458</v>
      </c>
      <c r="P46" s="53" t="s">
        <v>804</v>
      </c>
      <c r="Q46" s="53" t="s">
        <v>81</v>
      </c>
      <c r="R46" s="53"/>
      <c r="S46" s="53"/>
      <c r="T46" s="53"/>
    </row>
    <row r="47" spans="1:20">
      <c r="A47" s="4">
        <v>43</v>
      </c>
      <c r="B47" s="53" t="s">
        <v>66</v>
      </c>
      <c r="C47" s="81" t="s">
        <v>372</v>
      </c>
      <c r="D47" s="81" t="s">
        <v>27</v>
      </c>
      <c r="E47" s="82" t="s">
        <v>373</v>
      </c>
      <c r="F47" s="96"/>
      <c r="G47" s="96">
        <v>18</v>
      </c>
      <c r="H47" s="96">
        <v>24</v>
      </c>
      <c r="I47" s="96">
        <v>42</v>
      </c>
      <c r="J47" s="81" t="s">
        <v>374</v>
      </c>
      <c r="K47" s="53" t="s">
        <v>344</v>
      </c>
      <c r="L47" s="53" t="s">
        <v>345</v>
      </c>
      <c r="M47" s="53">
        <v>8011794145</v>
      </c>
      <c r="N47" s="53" t="s">
        <v>353</v>
      </c>
      <c r="O47" s="53">
        <v>8822923458</v>
      </c>
      <c r="P47" s="53" t="s">
        <v>804</v>
      </c>
      <c r="Q47" s="53" t="s">
        <v>81</v>
      </c>
      <c r="R47" s="53"/>
      <c r="S47" s="53"/>
      <c r="T47" s="53"/>
    </row>
    <row r="48" spans="1:20">
      <c r="A48" s="4">
        <v>44</v>
      </c>
      <c r="B48" s="53" t="s">
        <v>66</v>
      </c>
      <c r="C48" s="81" t="s">
        <v>375</v>
      </c>
      <c r="D48" s="81" t="s">
        <v>27</v>
      </c>
      <c r="E48" s="82" t="s">
        <v>376</v>
      </c>
      <c r="F48" s="96"/>
      <c r="G48" s="96">
        <v>30</v>
      </c>
      <c r="H48" s="96">
        <v>35</v>
      </c>
      <c r="I48" s="96">
        <v>65</v>
      </c>
      <c r="J48" s="81" t="s">
        <v>377</v>
      </c>
      <c r="K48" s="53" t="s">
        <v>344</v>
      </c>
      <c r="L48" s="53" t="s">
        <v>345</v>
      </c>
      <c r="M48" s="53">
        <v>8011794145</v>
      </c>
      <c r="N48" s="53" t="s">
        <v>353</v>
      </c>
      <c r="O48" s="53">
        <v>8822923458</v>
      </c>
      <c r="P48" s="53" t="s">
        <v>805</v>
      </c>
      <c r="Q48" s="53" t="s">
        <v>82</v>
      </c>
      <c r="R48" s="53"/>
      <c r="S48" s="53"/>
      <c r="T48" s="53"/>
    </row>
    <row r="49" spans="1:20">
      <c r="A49" s="4">
        <v>45</v>
      </c>
      <c r="B49" s="53" t="s">
        <v>66</v>
      </c>
      <c r="C49" s="81" t="s">
        <v>378</v>
      </c>
      <c r="D49" s="81" t="s">
        <v>27</v>
      </c>
      <c r="E49" s="82" t="s">
        <v>379</v>
      </c>
      <c r="F49" s="96"/>
      <c r="G49" s="96">
        <v>23</v>
      </c>
      <c r="H49" s="96">
        <v>27</v>
      </c>
      <c r="I49" s="96">
        <v>50</v>
      </c>
      <c r="J49" s="81" t="s">
        <v>380</v>
      </c>
      <c r="K49" s="53" t="s">
        <v>344</v>
      </c>
      <c r="L49" s="53" t="s">
        <v>345</v>
      </c>
      <c r="M49" s="53">
        <v>8011794145</v>
      </c>
      <c r="N49" s="53" t="s">
        <v>353</v>
      </c>
      <c r="O49" s="53">
        <v>8822923458</v>
      </c>
      <c r="P49" s="53" t="s">
        <v>805</v>
      </c>
      <c r="Q49" s="53" t="s">
        <v>82</v>
      </c>
      <c r="R49" s="53"/>
      <c r="S49" s="53"/>
      <c r="T49" s="53"/>
    </row>
    <row r="50" spans="1:20">
      <c r="A50" s="4">
        <v>46</v>
      </c>
      <c r="B50" s="53" t="s">
        <v>66</v>
      </c>
      <c r="C50" s="81" t="s">
        <v>381</v>
      </c>
      <c r="D50" s="81" t="s">
        <v>27</v>
      </c>
      <c r="E50" s="82" t="s">
        <v>382</v>
      </c>
      <c r="F50" s="96"/>
      <c r="G50" s="96">
        <v>28</v>
      </c>
      <c r="H50" s="96">
        <v>23</v>
      </c>
      <c r="I50" s="96">
        <v>51</v>
      </c>
      <c r="J50" s="81" t="s">
        <v>383</v>
      </c>
      <c r="K50" s="53" t="s">
        <v>344</v>
      </c>
      <c r="L50" s="53" t="s">
        <v>345</v>
      </c>
      <c r="M50" s="53">
        <v>8011794145</v>
      </c>
      <c r="N50" s="53" t="s">
        <v>353</v>
      </c>
      <c r="O50" s="53">
        <v>8822923458</v>
      </c>
      <c r="P50" s="53" t="s">
        <v>805</v>
      </c>
      <c r="Q50" s="53" t="s">
        <v>82</v>
      </c>
      <c r="R50" s="53"/>
      <c r="S50" s="53"/>
      <c r="T50" s="53"/>
    </row>
    <row r="51" spans="1:20">
      <c r="A51" s="4">
        <v>47</v>
      </c>
      <c r="B51" s="53" t="s">
        <v>66</v>
      </c>
      <c r="C51" s="99" t="s">
        <v>384</v>
      </c>
      <c r="D51" s="76" t="s">
        <v>29</v>
      </c>
      <c r="E51" s="86">
        <v>276</v>
      </c>
      <c r="F51" s="19"/>
      <c r="G51" s="19">
        <v>16</v>
      </c>
      <c r="H51" s="19">
        <v>24</v>
      </c>
      <c r="I51" s="70">
        <f t="shared" ref="I51:I62" si="7">+G51+H51</f>
        <v>40</v>
      </c>
      <c r="J51" s="86">
        <v>8253919092</v>
      </c>
      <c r="K51" s="53" t="s">
        <v>327</v>
      </c>
      <c r="L51" s="53" t="s">
        <v>328</v>
      </c>
      <c r="M51" s="53"/>
      <c r="N51" s="53" t="s">
        <v>329</v>
      </c>
      <c r="O51" s="53">
        <v>8822923458</v>
      </c>
      <c r="P51" s="53" t="s">
        <v>806</v>
      </c>
      <c r="Q51" s="53" t="s">
        <v>78</v>
      </c>
      <c r="R51" s="53"/>
      <c r="S51" s="53"/>
      <c r="T51" s="53"/>
    </row>
    <row r="52" spans="1:20">
      <c r="A52" s="4">
        <v>48</v>
      </c>
      <c r="B52" s="53" t="s">
        <v>66</v>
      </c>
      <c r="C52" s="140" t="s">
        <v>385</v>
      </c>
      <c r="D52" s="123" t="s">
        <v>29</v>
      </c>
      <c r="E52" s="139">
        <v>266</v>
      </c>
      <c r="F52" s="141"/>
      <c r="G52" s="141">
        <v>23</v>
      </c>
      <c r="H52" s="141">
        <v>23</v>
      </c>
      <c r="I52" s="130">
        <f t="shared" si="7"/>
        <v>46</v>
      </c>
      <c r="J52" s="137">
        <v>9957681583</v>
      </c>
      <c r="K52" s="53" t="s">
        <v>327</v>
      </c>
      <c r="L52" s="53" t="s">
        <v>328</v>
      </c>
      <c r="M52" s="53"/>
      <c r="N52" s="53" t="s">
        <v>346</v>
      </c>
      <c r="O52" s="53">
        <v>9854223502</v>
      </c>
      <c r="P52" s="53" t="s">
        <v>806</v>
      </c>
      <c r="Q52" s="53" t="s">
        <v>78</v>
      </c>
      <c r="R52" s="53"/>
      <c r="S52" s="53"/>
      <c r="T52" s="53"/>
    </row>
    <row r="53" spans="1:20">
      <c r="A53" s="4">
        <v>49</v>
      </c>
      <c r="B53" s="53" t="s">
        <v>66</v>
      </c>
      <c r="C53" s="140" t="s">
        <v>386</v>
      </c>
      <c r="D53" s="123" t="s">
        <v>29</v>
      </c>
      <c r="E53" s="139">
        <v>279</v>
      </c>
      <c r="F53" s="141"/>
      <c r="G53" s="141">
        <v>25</v>
      </c>
      <c r="H53" s="141">
        <v>29</v>
      </c>
      <c r="I53" s="142">
        <f>+G53+H53</f>
        <v>54</v>
      </c>
      <c r="J53" s="137">
        <v>8399971391</v>
      </c>
      <c r="K53" s="53" t="s">
        <v>327</v>
      </c>
      <c r="L53" s="53" t="s">
        <v>328</v>
      </c>
      <c r="M53" s="53"/>
      <c r="N53" s="53" t="s">
        <v>346</v>
      </c>
      <c r="O53" s="53">
        <v>8822275581</v>
      </c>
      <c r="P53" s="53" t="s">
        <v>806</v>
      </c>
      <c r="Q53" s="53" t="s">
        <v>78</v>
      </c>
      <c r="R53" s="53"/>
      <c r="S53" s="53"/>
      <c r="T53" s="53"/>
    </row>
    <row r="54" spans="1:20">
      <c r="A54" s="4">
        <v>50</v>
      </c>
      <c r="B54" s="53" t="s">
        <v>66</v>
      </c>
      <c r="C54" s="140" t="s">
        <v>387</v>
      </c>
      <c r="D54" s="123" t="s">
        <v>29</v>
      </c>
      <c r="E54" s="139">
        <v>268</v>
      </c>
      <c r="F54" s="141"/>
      <c r="G54" s="141">
        <v>28</v>
      </c>
      <c r="H54" s="141">
        <v>21</v>
      </c>
      <c r="I54" s="130">
        <f t="shared" si="7"/>
        <v>49</v>
      </c>
      <c r="J54" s="137">
        <v>9957085925</v>
      </c>
      <c r="K54" s="53" t="s">
        <v>327</v>
      </c>
      <c r="L54" s="53" t="s">
        <v>328</v>
      </c>
      <c r="M54" s="53"/>
      <c r="N54" s="53" t="s">
        <v>346</v>
      </c>
      <c r="O54" s="53">
        <v>8822275581</v>
      </c>
      <c r="P54" s="53" t="s">
        <v>807</v>
      </c>
      <c r="Q54" s="53" t="s">
        <v>79</v>
      </c>
      <c r="R54" s="53"/>
      <c r="S54" s="53"/>
      <c r="T54" s="53"/>
    </row>
    <row r="55" spans="1:20">
      <c r="A55" s="4">
        <v>51</v>
      </c>
      <c r="B55" s="53" t="s">
        <v>66</v>
      </c>
      <c r="C55" s="140" t="s">
        <v>388</v>
      </c>
      <c r="D55" s="123" t="s">
        <v>29</v>
      </c>
      <c r="E55" s="137">
        <v>134</v>
      </c>
      <c r="F55" s="141"/>
      <c r="G55" s="141">
        <v>23</v>
      </c>
      <c r="H55" s="141">
        <v>21</v>
      </c>
      <c r="I55" s="130">
        <f t="shared" si="7"/>
        <v>44</v>
      </c>
      <c r="J55" s="137">
        <v>9954596061</v>
      </c>
      <c r="K55" s="53" t="s">
        <v>327</v>
      </c>
      <c r="L55" s="53" t="s">
        <v>328</v>
      </c>
      <c r="M55" s="53"/>
      <c r="N55" s="53" t="s">
        <v>346</v>
      </c>
      <c r="O55" s="53">
        <v>8822275581</v>
      </c>
      <c r="P55" s="53" t="s">
        <v>807</v>
      </c>
      <c r="Q55" s="53" t="s">
        <v>79</v>
      </c>
      <c r="R55" s="53"/>
      <c r="S55" s="53"/>
      <c r="T55" s="53"/>
    </row>
    <row r="56" spans="1:20">
      <c r="A56" s="4">
        <v>52</v>
      </c>
      <c r="B56" s="53" t="s">
        <v>66</v>
      </c>
      <c r="C56" s="75" t="s">
        <v>393</v>
      </c>
      <c r="D56" s="76" t="s">
        <v>29</v>
      </c>
      <c r="E56" s="70">
        <v>288</v>
      </c>
      <c r="F56" s="87"/>
      <c r="G56" s="87">
        <v>30</v>
      </c>
      <c r="H56" s="87">
        <v>23</v>
      </c>
      <c r="I56" s="70">
        <f t="shared" si="7"/>
        <v>53</v>
      </c>
      <c r="J56" s="52">
        <v>9706779258</v>
      </c>
      <c r="K56" s="53" t="s">
        <v>327</v>
      </c>
      <c r="L56" s="53" t="s">
        <v>328</v>
      </c>
      <c r="M56" s="53"/>
      <c r="N56" s="53" t="s">
        <v>348</v>
      </c>
      <c r="O56" s="53">
        <v>9957228937</v>
      </c>
      <c r="P56" s="53" t="s">
        <v>807</v>
      </c>
      <c r="Q56" s="53" t="s">
        <v>79</v>
      </c>
      <c r="R56" s="53"/>
      <c r="S56" s="53"/>
      <c r="T56" s="53"/>
    </row>
    <row r="57" spans="1:20">
      <c r="A57" s="4">
        <v>53</v>
      </c>
      <c r="B57" s="53" t="s">
        <v>66</v>
      </c>
      <c r="C57" s="90" t="s">
        <v>394</v>
      </c>
      <c r="D57" s="76" t="s">
        <v>29</v>
      </c>
      <c r="E57" s="73">
        <v>277</v>
      </c>
      <c r="F57" s="87"/>
      <c r="G57" s="87">
        <v>20</v>
      </c>
      <c r="H57" s="87">
        <v>23</v>
      </c>
      <c r="I57" s="70">
        <f t="shared" si="7"/>
        <v>43</v>
      </c>
      <c r="J57" s="52">
        <v>9678890865</v>
      </c>
      <c r="K57" s="53" t="s">
        <v>327</v>
      </c>
      <c r="L57" s="53" t="s">
        <v>328</v>
      </c>
      <c r="M57" s="53"/>
      <c r="N57" s="53" t="s">
        <v>348</v>
      </c>
      <c r="O57" s="53">
        <v>9678430091</v>
      </c>
      <c r="P57" s="53" t="s">
        <v>808</v>
      </c>
      <c r="Q57" s="53" t="s">
        <v>80</v>
      </c>
      <c r="R57" s="53"/>
      <c r="S57" s="53"/>
      <c r="T57" s="53"/>
    </row>
    <row r="58" spans="1:20">
      <c r="A58" s="4">
        <v>54</v>
      </c>
      <c r="B58" s="53" t="s">
        <v>66</v>
      </c>
      <c r="C58" s="90" t="s">
        <v>395</v>
      </c>
      <c r="D58" s="76" t="s">
        <v>29</v>
      </c>
      <c r="E58" s="73">
        <v>270</v>
      </c>
      <c r="F58" s="87"/>
      <c r="G58" s="87">
        <v>15</v>
      </c>
      <c r="H58" s="87">
        <v>36</v>
      </c>
      <c r="I58" s="82">
        <f t="shared" si="7"/>
        <v>51</v>
      </c>
      <c r="J58" s="52">
        <v>9508491930</v>
      </c>
      <c r="K58" s="53" t="s">
        <v>327</v>
      </c>
      <c r="L58" s="53" t="s">
        <v>328</v>
      </c>
      <c r="M58" s="53"/>
      <c r="N58" s="53" t="s">
        <v>348</v>
      </c>
      <c r="O58" s="53">
        <v>9678430091</v>
      </c>
      <c r="P58" s="53" t="s">
        <v>808</v>
      </c>
      <c r="Q58" s="53" t="s">
        <v>80</v>
      </c>
      <c r="R58" s="53"/>
      <c r="S58" s="53"/>
      <c r="T58" s="53"/>
    </row>
    <row r="59" spans="1:20">
      <c r="A59" s="4">
        <v>55</v>
      </c>
      <c r="B59" s="53" t="s">
        <v>66</v>
      </c>
      <c r="C59" s="71" t="s">
        <v>396</v>
      </c>
      <c r="D59" s="76" t="s">
        <v>29</v>
      </c>
      <c r="E59" s="73">
        <v>273</v>
      </c>
      <c r="F59" s="87"/>
      <c r="G59" s="87">
        <v>18</v>
      </c>
      <c r="H59" s="87">
        <v>23</v>
      </c>
      <c r="I59" s="82">
        <f t="shared" si="7"/>
        <v>41</v>
      </c>
      <c r="J59" s="76">
        <v>9864903048</v>
      </c>
      <c r="K59" s="53" t="s">
        <v>327</v>
      </c>
      <c r="L59" s="53" t="s">
        <v>328</v>
      </c>
      <c r="M59" s="53"/>
      <c r="N59" s="53" t="s">
        <v>348</v>
      </c>
      <c r="O59" s="53">
        <v>9678430091</v>
      </c>
      <c r="P59" s="53" t="s">
        <v>808</v>
      </c>
      <c r="Q59" s="53" t="s">
        <v>80</v>
      </c>
      <c r="R59" s="53"/>
      <c r="S59" s="53"/>
      <c r="T59" s="53"/>
    </row>
    <row r="60" spans="1:20">
      <c r="A60" s="4">
        <v>56</v>
      </c>
      <c r="B60" s="53" t="s">
        <v>66</v>
      </c>
      <c r="C60" s="71" t="s">
        <v>397</v>
      </c>
      <c r="D60" s="76" t="s">
        <v>29</v>
      </c>
      <c r="E60" s="73">
        <v>269</v>
      </c>
      <c r="F60" s="87"/>
      <c r="G60" s="87">
        <v>32</v>
      </c>
      <c r="H60" s="87">
        <v>29</v>
      </c>
      <c r="I60" s="82">
        <f t="shared" si="7"/>
        <v>61</v>
      </c>
      <c r="J60" s="76">
        <v>8474003855</v>
      </c>
      <c r="K60" s="53" t="s">
        <v>327</v>
      </c>
      <c r="L60" s="53" t="s">
        <v>328</v>
      </c>
      <c r="M60" s="53"/>
      <c r="N60" s="53" t="s">
        <v>348</v>
      </c>
      <c r="O60" s="53">
        <v>9678430091</v>
      </c>
      <c r="P60" s="53" t="s">
        <v>809</v>
      </c>
      <c r="Q60" s="53" t="s">
        <v>121</v>
      </c>
      <c r="R60" s="53"/>
      <c r="S60" s="53"/>
      <c r="T60" s="53"/>
    </row>
    <row r="61" spans="1:20">
      <c r="A61" s="4">
        <v>57</v>
      </c>
      <c r="B61" s="53" t="s">
        <v>66</v>
      </c>
      <c r="C61" s="71" t="s">
        <v>398</v>
      </c>
      <c r="D61" s="76" t="s">
        <v>29</v>
      </c>
      <c r="E61" s="73">
        <v>271</v>
      </c>
      <c r="F61" s="87"/>
      <c r="G61" s="87">
        <v>47</v>
      </c>
      <c r="H61" s="87">
        <v>46</v>
      </c>
      <c r="I61" s="82">
        <f t="shared" si="7"/>
        <v>93</v>
      </c>
      <c r="J61" s="76"/>
      <c r="K61" s="53" t="s">
        <v>327</v>
      </c>
      <c r="L61" s="53" t="s">
        <v>328</v>
      </c>
      <c r="M61" s="53"/>
      <c r="N61" s="53" t="s">
        <v>348</v>
      </c>
      <c r="O61" s="53">
        <v>9678430091</v>
      </c>
      <c r="P61" s="53" t="s">
        <v>809</v>
      </c>
      <c r="Q61" s="53" t="s">
        <v>121</v>
      </c>
      <c r="R61" s="53"/>
      <c r="S61" s="53"/>
      <c r="T61" s="53"/>
    </row>
    <row r="62" spans="1:20">
      <c r="A62" s="4">
        <v>58</v>
      </c>
      <c r="B62" s="53" t="s">
        <v>66</v>
      </c>
      <c r="C62" s="71" t="s">
        <v>399</v>
      </c>
      <c r="D62" s="76" t="s">
        <v>29</v>
      </c>
      <c r="E62" s="73">
        <v>64</v>
      </c>
      <c r="F62" s="87"/>
      <c r="G62" s="87">
        <v>24</v>
      </c>
      <c r="H62" s="87">
        <v>35</v>
      </c>
      <c r="I62" s="82">
        <f t="shared" si="7"/>
        <v>59</v>
      </c>
      <c r="J62" s="76">
        <v>9859818774</v>
      </c>
      <c r="K62" s="53" t="s">
        <v>327</v>
      </c>
      <c r="L62" s="53" t="s">
        <v>328</v>
      </c>
      <c r="M62" s="53"/>
      <c r="N62" s="53" t="s">
        <v>348</v>
      </c>
      <c r="O62" s="53">
        <v>9678430091</v>
      </c>
      <c r="P62" s="53" t="s">
        <v>809</v>
      </c>
      <c r="Q62" s="53" t="s">
        <v>121</v>
      </c>
      <c r="R62" s="53"/>
      <c r="S62" s="53"/>
      <c r="T62" s="53"/>
    </row>
    <row r="63" spans="1:20">
      <c r="A63" s="4">
        <v>59</v>
      </c>
      <c r="B63" s="53" t="s">
        <v>66</v>
      </c>
      <c r="C63" s="81" t="s">
        <v>400</v>
      </c>
      <c r="D63" s="81" t="s">
        <v>27</v>
      </c>
      <c r="E63" s="82" t="s">
        <v>401</v>
      </c>
      <c r="F63" s="96"/>
      <c r="G63" s="96">
        <v>150</v>
      </c>
      <c r="H63" s="96">
        <v>88</v>
      </c>
      <c r="I63" s="96">
        <v>238</v>
      </c>
      <c r="J63" s="81" t="s">
        <v>402</v>
      </c>
      <c r="K63" s="53" t="s">
        <v>327</v>
      </c>
      <c r="L63" s="53" t="s">
        <v>333</v>
      </c>
      <c r="M63" s="53"/>
      <c r="N63" s="53" t="s">
        <v>334</v>
      </c>
      <c r="O63" s="53">
        <v>9678430091</v>
      </c>
      <c r="P63" s="53" t="s">
        <v>810</v>
      </c>
      <c r="Q63" s="53" t="s">
        <v>81</v>
      </c>
      <c r="R63" s="53"/>
      <c r="S63" s="53"/>
      <c r="T63" s="53"/>
    </row>
    <row r="64" spans="1:20">
      <c r="A64" s="4">
        <v>60</v>
      </c>
      <c r="B64" s="53" t="s">
        <v>66</v>
      </c>
      <c r="C64" s="71" t="s">
        <v>811</v>
      </c>
      <c r="D64" s="73" t="s">
        <v>27</v>
      </c>
      <c r="E64" s="53"/>
      <c r="F64" s="53"/>
      <c r="G64" s="87">
        <v>170</v>
      </c>
      <c r="H64" s="87">
        <v>160</v>
      </c>
      <c r="I64" s="53">
        <v>330</v>
      </c>
      <c r="J64" s="53"/>
      <c r="K64" s="53" t="s">
        <v>327</v>
      </c>
      <c r="L64" s="53" t="s">
        <v>333</v>
      </c>
      <c r="M64" s="53"/>
      <c r="N64" s="53" t="s">
        <v>334</v>
      </c>
      <c r="O64" s="53"/>
      <c r="P64" s="53" t="s">
        <v>812</v>
      </c>
      <c r="Q64" s="53" t="s">
        <v>78</v>
      </c>
      <c r="R64" s="53"/>
      <c r="S64" s="53"/>
      <c r="T64" s="53"/>
    </row>
    <row r="65" spans="1:20">
      <c r="A65" s="4">
        <v>61</v>
      </c>
      <c r="B65" s="53" t="s">
        <v>67</v>
      </c>
      <c r="C65" s="100" t="s">
        <v>211</v>
      </c>
      <c r="D65" s="95" t="s">
        <v>29</v>
      </c>
      <c r="E65" s="86">
        <v>50</v>
      </c>
      <c r="F65" s="53"/>
      <c r="G65" s="100">
        <v>19</v>
      </c>
      <c r="H65" s="100">
        <v>24</v>
      </c>
      <c r="I65" s="100">
        <v>43</v>
      </c>
      <c r="J65" s="86"/>
      <c r="K65" s="84" t="s">
        <v>205</v>
      </c>
      <c r="L65" s="72" t="s">
        <v>206</v>
      </c>
      <c r="M65" s="53"/>
      <c r="N65" s="53" t="s">
        <v>207</v>
      </c>
      <c r="O65" s="53"/>
      <c r="P65" s="79">
        <v>43170</v>
      </c>
      <c r="Q65" s="53" t="s">
        <v>121</v>
      </c>
      <c r="R65" s="53"/>
      <c r="S65" s="53"/>
      <c r="T65" s="53"/>
    </row>
    <row r="66" spans="1:20">
      <c r="A66" s="4">
        <v>62</v>
      </c>
      <c r="B66" s="53" t="s">
        <v>67</v>
      </c>
      <c r="C66" s="100" t="s">
        <v>213</v>
      </c>
      <c r="D66" s="95" t="s">
        <v>29</v>
      </c>
      <c r="E66" s="86">
        <v>348</v>
      </c>
      <c r="F66" s="53"/>
      <c r="G66" s="100">
        <v>19</v>
      </c>
      <c r="H66" s="100">
        <v>15</v>
      </c>
      <c r="I66" s="100">
        <v>34</v>
      </c>
      <c r="J66" s="86"/>
      <c r="K66" s="84" t="s">
        <v>205</v>
      </c>
      <c r="L66" s="72" t="s">
        <v>206</v>
      </c>
      <c r="M66" s="53"/>
      <c r="N66" s="53" t="s">
        <v>207</v>
      </c>
      <c r="O66" s="53"/>
      <c r="P66" s="79">
        <v>43170</v>
      </c>
      <c r="Q66" s="53" t="s">
        <v>121</v>
      </c>
      <c r="R66" s="53"/>
      <c r="S66" s="53"/>
      <c r="T66" s="53"/>
    </row>
    <row r="67" spans="1:20">
      <c r="A67" s="4">
        <v>63</v>
      </c>
      <c r="B67" s="53" t="s">
        <v>67</v>
      </c>
      <c r="C67" s="81" t="s">
        <v>208</v>
      </c>
      <c r="D67" s="72" t="s">
        <v>27</v>
      </c>
      <c r="E67" s="82" t="s">
        <v>209</v>
      </c>
      <c r="F67" s="76" t="s">
        <v>72</v>
      </c>
      <c r="G67" s="75">
        <v>11</v>
      </c>
      <c r="H67" s="75">
        <v>15</v>
      </c>
      <c r="I67" s="75">
        <f t="shared" ref="I67" si="8">+G67+H67</f>
        <v>26</v>
      </c>
      <c r="J67" s="82" t="s">
        <v>210</v>
      </c>
      <c r="K67" s="84" t="s">
        <v>205</v>
      </c>
      <c r="L67" s="72" t="s">
        <v>206</v>
      </c>
      <c r="M67" s="53"/>
      <c r="N67" s="53" t="s">
        <v>207</v>
      </c>
      <c r="O67" s="53"/>
      <c r="P67" s="79">
        <v>43170</v>
      </c>
      <c r="Q67" s="53" t="s">
        <v>121</v>
      </c>
      <c r="R67" s="53"/>
      <c r="S67" s="53"/>
      <c r="T67" s="53"/>
    </row>
    <row r="68" spans="1:20">
      <c r="A68" s="4">
        <v>64</v>
      </c>
      <c r="B68" s="53" t="s">
        <v>67</v>
      </c>
      <c r="C68" s="100" t="s">
        <v>215</v>
      </c>
      <c r="D68" s="95" t="s">
        <v>212</v>
      </c>
      <c r="E68" s="86">
        <v>205</v>
      </c>
      <c r="F68" s="53"/>
      <c r="G68" s="100">
        <v>42</v>
      </c>
      <c r="H68" s="100">
        <v>33</v>
      </c>
      <c r="I68" s="100">
        <v>75</v>
      </c>
      <c r="J68" s="53"/>
      <c r="K68" s="53" t="s">
        <v>200</v>
      </c>
      <c r="L68" s="53" t="s">
        <v>216</v>
      </c>
      <c r="M68" s="53"/>
      <c r="N68" s="53" t="s">
        <v>214</v>
      </c>
      <c r="O68" s="53">
        <v>8472007729</v>
      </c>
      <c r="P68" s="79">
        <v>43170</v>
      </c>
      <c r="Q68" s="53" t="s">
        <v>121</v>
      </c>
      <c r="R68" s="53"/>
      <c r="S68" s="53"/>
      <c r="T68" s="53"/>
    </row>
    <row r="69" spans="1:20">
      <c r="A69" s="4">
        <v>65</v>
      </c>
      <c r="B69" s="53" t="s">
        <v>67</v>
      </c>
      <c r="C69" s="100" t="s">
        <v>217</v>
      </c>
      <c r="D69" s="95" t="s">
        <v>212</v>
      </c>
      <c r="E69" s="86">
        <v>203</v>
      </c>
      <c r="F69" s="53"/>
      <c r="G69" s="100">
        <v>24</v>
      </c>
      <c r="H69" s="100">
        <v>27</v>
      </c>
      <c r="I69" s="100">
        <v>51</v>
      </c>
      <c r="J69" s="53"/>
      <c r="K69" s="53" t="s">
        <v>200</v>
      </c>
      <c r="L69" s="53" t="s">
        <v>216</v>
      </c>
      <c r="M69" s="53"/>
      <c r="N69" s="53" t="s">
        <v>214</v>
      </c>
      <c r="O69" s="53">
        <v>8472007729</v>
      </c>
      <c r="P69" s="79">
        <v>43231</v>
      </c>
      <c r="Q69" s="53" t="s">
        <v>81</v>
      </c>
      <c r="R69" s="53"/>
      <c r="S69" s="53"/>
      <c r="T69" s="53"/>
    </row>
    <row r="70" spans="1:20">
      <c r="A70" s="4">
        <v>66</v>
      </c>
      <c r="B70" s="53" t="s">
        <v>67</v>
      </c>
      <c r="C70" s="100" t="s">
        <v>218</v>
      </c>
      <c r="D70" s="95" t="s">
        <v>212</v>
      </c>
      <c r="E70" s="86">
        <v>43</v>
      </c>
      <c r="F70" s="53"/>
      <c r="G70" s="100">
        <v>22</v>
      </c>
      <c r="H70" s="100">
        <v>18</v>
      </c>
      <c r="I70" s="100">
        <v>40</v>
      </c>
      <c r="J70" s="81"/>
      <c r="K70" s="53" t="s">
        <v>200</v>
      </c>
      <c r="L70" s="53" t="s">
        <v>216</v>
      </c>
      <c r="M70" s="53"/>
      <c r="N70" s="53" t="s">
        <v>214</v>
      </c>
      <c r="O70" s="53">
        <v>8472007729</v>
      </c>
      <c r="P70" s="79">
        <v>43231</v>
      </c>
      <c r="Q70" s="53" t="s">
        <v>81</v>
      </c>
      <c r="R70" s="53"/>
      <c r="S70" s="53"/>
      <c r="T70" s="53"/>
    </row>
    <row r="71" spans="1:20">
      <c r="A71" s="4">
        <v>67</v>
      </c>
      <c r="B71" s="53" t="s">
        <v>67</v>
      </c>
      <c r="C71" s="100" t="s">
        <v>219</v>
      </c>
      <c r="D71" s="95" t="s">
        <v>212</v>
      </c>
      <c r="E71" s="86">
        <v>191</v>
      </c>
      <c r="F71" s="53"/>
      <c r="G71" s="100">
        <v>38</v>
      </c>
      <c r="H71" s="100">
        <v>25</v>
      </c>
      <c r="I71" s="100">
        <v>63</v>
      </c>
      <c r="J71" s="53"/>
      <c r="K71" s="53" t="s">
        <v>200</v>
      </c>
      <c r="L71" s="53" t="s">
        <v>220</v>
      </c>
      <c r="M71" s="53"/>
      <c r="N71" s="53" t="s">
        <v>221</v>
      </c>
      <c r="O71" s="53"/>
      <c r="P71" s="79">
        <v>43231</v>
      </c>
      <c r="Q71" s="53" t="s">
        <v>81</v>
      </c>
      <c r="R71" s="53"/>
      <c r="S71" s="53"/>
      <c r="T71" s="53"/>
    </row>
    <row r="72" spans="1:20">
      <c r="A72" s="4">
        <v>68</v>
      </c>
      <c r="B72" s="53" t="s">
        <v>67</v>
      </c>
      <c r="C72" s="100" t="s">
        <v>222</v>
      </c>
      <c r="D72" s="95" t="s">
        <v>212</v>
      </c>
      <c r="E72" s="86">
        <v>192</v>
      </c>
      <c r="F72" s="53"/>
      <c r="G72" s="100">
        <v>21</v>
      </c>
      <c r="H72" s="100">
        <v>30</v>
      </c>
      <c r="I72" s="100">
        <v>57</v>
      </c>
      <c r="J72" s="53"/>
      <c r="K72" s="53" t="s">
        <v>200</v>
      </c>
      <c r="L72" s="53" t="s">
        <v>220</v>
      </c>
      <c r="M72" s="53"/>
      <c r="N72" s="53" t="s">
        <v>221</v>
      </c>
      <c r="O72" s="53"/>
      <c r="P72" s="79">
        <v>43262</v>
      </c>
      <c r="Q72" s="53" t="s">
        <v>82</v>
      </c>
      <c r="R72" s="53"/>
      <c r="S72" s="53"/>
      <c r="T72" s="53"/>
    </row>
    <row r="73" spans="1:20">
      <c r="A73" s="4">
        <v>69</v>
      </c>
      <c r="B73" s="53" t="s">
        <v>67</v>
      </c>
      <c r="C73" s="81" t="s">
        <v>223</v>
      </c>
      <c r="D73" s="72" t="s">
        <v>27</v>
      </c>
      <c r="E73" s="82" t="s">
        <v>224</v>
      </c>
      <c r="F73" s="76" t="s">
        <v>72</v>
      </c>
      <c r="G73" s="89">
        <v>30</v>
      </c>
      <c r="H73" s="89">
        <v>34</v>
      </c>
      <c r="I73" s="89">
        <v>64</v>
      </c>
      <c r="J73" s="82" t="s">
        <v>225</v>
      </c>
      <c r="K73" s="77" t="s">
        <v>226</v>
      </c>
      <c r="L73" s="76" t="s">
        <v>201</v>
      </c>
      <c r="M73" s="78"/>
      <c r="N73" s="53" t="s">
        <v>193</v>
      </c>
      <c r="O73" s="53">
        <v>8472007729</v>
      </c>
      <c r="P73" s="79">
        <v>43262</v>
      </c>
      <c r="Q73" s="53" t="s">
        <v>82</v>
      </c>
      <c r="R73" s="53"/>
      <c r="S73" s="53"/>
      <c r="T73" s="53"/>
    </row>
    <row r="74" spans="1:20">
      <c r="A74" s="4">
        <v>70</v>
      </c>
      <c r="B74" s="53" t="s">
        <v>67</v>
      </c>
      <c r="C74" s="100" t="s">
        <v>227</v>
      </c>
      <c r="D74" s="95" t="s">
        <v>29</v>
      </c>
      <c r="E74" s="86">
        <v>202</v>
      </c>
      <c r="F74" s="53"/>
      <c r="G74" s="100">
        <v>24</v>
      </c>
      <c r="H74" s="100">
        <v>29</v>
      </c>
      <c r="I74" s="100">
        <v>53</v>
      </c>
      <c r="J74" s="53"/>
      <c r="K74" s="53" t="s">
        <v>200</v>
      </c>
      <c r="L74" s="53" t="s">
        <v>216</v>
      </c>
      <c r="M74" s="53"/>
      <c r="N74" s="53" t="s">
        <v>214</v>
      </c>
      <c r="O74" s="53">
        <v>8472007729</v>
      </c>
      <c r="P74" s="79">
        <v>43262</v>
      </c>
      <c r="Q74" s="53" t="s">
        <v>82</v>
      </c>
      <c r="R74" s="53"/>
      <c r="S74" s="53"/>
      <c r="T74" s="53"/>
    </row>
    <row r="75" spans="1:20">
      <c r="A75" s="4">
        <v>71</v>
      </c>
      <c r="B75" s="53" t="s">
        <v>67</v>
      </c>
      <c r="C75" s="100" t="s">
        <v>228</v>
      </c>
      <c r="D75" s="95" t="s">
        <v>29</v>
      </c>
      <c r="E75" s="86">
        <v>49</v>
      </c>
      <c r="F75" s="53"/>
      <c r="G75" s="100">
        <v>25</v>
      </c>
      <c r="H75" s="100">
        <v>16</v>
      </c>
      <c r="I75" s="100">
        <v>41</v>
      </c>
      <c r="J75" s="81"/>
      <c r="K75" s="53" t="s">
        <v>200</v>
      </c>
      <c r="L75" s="53" t="s">
        <v>216</v>
      </c>
      <c r="M75" s="53"/>
      <c r="N75" s="53" t="s">
        <v>214</v>
      </c>
      <c r="O75" s="53">
        <v>8472007729</v>
      </c>
      <c r="P75" s="79">
        <v>43262</v>
      </c>
      <c r="Q75" s="53" t="s">
        <v>82</v>
      </c>
      <c r="R75" s="53"/>
      <c r="S75" s="53"/>
      <c r="T75" s="53"/>
    </row>
    <row r="76" spans="1:20">
      <c r="A76" s="4">
        <v>72</v>
      </c>
      <c r="B76" s="53" t="s">
        <v>67</v>
      </c>
      <c r="C76" s="100" t="s">
        <v>229</v>
      </c>
      <c r="D76" s="95" t="s">
        <v>29</v>
      </c>
      <c r="E76" s="86">
        <v>201</v>
      </c>
      <c r="F76" s="53"/>
      <c r="G76" s="100">
        <v>15</v>
      </c>
      <c r="H76" s="100">
        <v>22</v>
      </c>
      <c r="I76" s="100">
        <v>37</v>
      </c>
      <c r="J76" s="53"/>
      <c r="K76" s="53" t="s">
        <v>200</v>
      </c>
      <c r="L76" s="53" t="s">
        <v>216</v>
      </c>
      <c r="M76" s="53"/>
      <c r="N76" s="53" t="s">
        <v>214</v>
      </c>
      <c r="O76" s="53">
        <v>8472007729</v>
      </c>
      <c r="P76" s="79">
        <v>43354</v>
      </c>
      <c r="Q76" s="53" t="s">
        <v>80</v>
      </c>
      <c r="R76" s="53"/>
      <c r="S76" s="53"/>
      <c r="T76" s="53"/>
    </row>
    <row r="77" spans="1:20">
      <c r="A77" s="4">
        <v>73</v>
      </c>
      <c r="B77" s="53" t="s">
        <v>67</v>
      </c>
      <c r="C77" s="100" t="s">
        <v>230</v>
      </c>
      <c r="D77" s="95" t="s">
        <v>29</v>
      </c>
      <c r="E77" s="86">
        <v>200</v>
      </c>
      <c r="F77" s="53"/>
      <c r="G77" s="100">
        <v>13</v>
      </c>
      <c r="H77" s="100">
        <v>21</v>
      </c>
      <c r="I77" s="100">
        <v>34</v>
      </c>
      <c r="J77" s="53"/>
      <c r="K77" s="53" t="s">
        <v>200</v>
      </c>
      <c r="L77" s="53" t="s">
        <v>216</v>
      </c>
      <c r="M77" s="53"/>
      <c r="N77" s="53" t="s">
        <v>214</v>
      </c>
      <c r="O77" s="53">
        <v>8472007729</v>
      </c>
      <c r="P77" s="79">
        <v>43354</v>
      </c>
      <c r="Q77" s="53" t="s">
        <v>80</v>
      </c>
      <c r="R77" s="53"/>
      <c r="S77" s="53"/>
      <c r="T77" s="53"/>
    </row>
    <row r="78" spans="1:20">
      <c r="A78" s="4">
        <v>74</v>
      </c>
      <c r="B78" s="53" t="s">
        <v>67</v>
      </c>
      <c r="C78" s="100" t="s">
        <v>231</v>
      </c>
      <c r="D78" s="95" t="s">
        <v>29</v>
      </c>
      <c r="E78" s="86">
        <v>196</v>
      </c>
      <c r="F78" s="53"/>
      <c r="G78" s="100">
        <v>27</v>
      </c>
      <c r="H78" s="100">
        <v>30</v>
      </c>
      <c r="I78" s="100">
        <v>57</v>
      </c>
      <c r="J78" s="53"/>
      <c r="K78" s="53" t="s">
        <v>200</v>
      </c>
      <c r="L78" s="53" t="s">
        <v>216</v>
      </c>
      <c r="M78" s="53"/>
      <c r="N78" s="53" t="s">
        <v>214</v>
      </c>
      <c r="O78" s="53">
        <v>8472007729</v>
      </c>
      <c r="P78" s="79">
        <v>43354</v>
      </c>
      <c r="Q78" s="53" t="s">
        <v>80</v>
      </c>
      <c r="R78" s="53"/>
      <c r="S78" s="53"/>
      <c r="T78" s="53"/>
    </row>
    <row r="79" spans="1:20">
      <c r="A79" s="4">
        <v>75</v>
      </c>
      <c r="B79" s="53" t="s">
        <v>67</v>
      </c>
      <c r="C79" s="100" t="s">
        <v>232</v>
      </c>
      <c r="D79" s="95" t="s">
        <v>29</v>
      </c>
      <c r="E79" s="86">
        <v>347</v>
      </c>
      <c r="F79" s="53"/>
      <c r="G79" s="100">
        <v>34</v>
      </c>
      <c r="H79" s="100">
        <v>39</v>
      </c>
      <c r="I79" s="100">
        <v>73</v>
      </c>
      <c r="J79" s="53"/>
      <c r="K79" s="53" t="s">
        <v>200</v>
      </c>
      <c r="L79" s="53" t="s">
        <v>216</v>
      </c>
      <c r="M79" s="53"/>
      <c r="N79" s="53" t="s">
        <v>214</v>
      </c>
      <c r="O79" s="53">
        <v>8472007729</v>
      </c>
      <c r="P79" s="79">
        <v>43354</v>
      </c>
      <c r="Q79" s="53" t="s">
        <v>80</v>
      </c>
      <c r="R79" s="53"/>
      <c r="S79" s="53"/>
      <c r="T79" s="53"/>
    </row>
    <row r="80" spans="1:20">
      <c r="A80" s="4">
        <v>76</v>
      </c>
      <c r="B80" s="53" t="s">
        <v>67</v>
      </c>
      <c r="C80" s="100" t="s">
        <v>233</v>
      </c>
      <c r="D80" s="95" t="s">
        <v>29</v>
      </c>
      <c r="E80" s="86">
        <v>41</v>
      </c>
      <c r="F80" s="53"/>
      <c r="G80" s="100">
        <v>25</v>
      </c>
      <c r="H80" s="100">
        <v>36</v>
      </c>
      <c r="I80" s="100">
        <v>61</v>
      </c>
      <c r="J80" s="82"/>
      <c r="K80" s="53" t="s">
        <v>200</v>
      </c>
      <c r="L80" s="53" t="s">
        <v>216</v>
      </c>
      <c r="M80" s="53"/>
      <c r="N80" s="53" t="s">
        <v>214</v>
      </c>
      <c r="O80" s="53">
        <v>8472007729</v>
      </c>
      <c r="P80" s="79">
        <v>43384</v>
      </c>
      <c r="Q80" s="53" t="s">
        <v>121</v>
      </c>
      <c r="R80" s="53"/>
      <c r="S80" s="53"/>
      <c r="T80" s="53"/>
    </row>
    <row r="81" spans="1:20">
      <c r="A81" s="4">
        <v>77</v>
      </c>
      <c r="B81" s="53" t="s">
        <v>67</v>
      </c>
      <c r="C81" s="100" t="s">
        <v>234</v>
      </c>
      <c r="D81" s="95" t="s">
        <v>29</v>
      </c>
      <c r="E81" s="86">
        <v>197</v>
      </c>
      <c r="F81" s="53"/>
      <c r="G81" s="100">
        <v>14</v>
      </c>
      <c r="H81" s="100">
        <v>12</v>
      </c>
      <c r="I81" s="100">
        <v>25</v>
      </c>
      <c r="J81" s="53"/>
      <c r="K81" s="53" t="s">
        <v>200</v>
      </c>
      <c r="L81" s="53" t="s">
        <v>216</v>
      </c>
      <c r="M81" s="53"/>
      <c r="N81" s="53" t="s">
        <v>214</v>
      </c>
      <c r="O81" s="53">
        <v>8472007729</v>
      </c>
      <c r="P81" s="79">
        <v>43384</v>
      </c>
      <c r="Q81" s="53" t="s">
        <v>121</v>
      </c>
      <c r="R81" s="53"/>
      <c r="S81" s="53"/>
      <c r="T81" s="53"/>
    </row>
    <row r="82" spans="1:20">
      <c r="A82" s="4">
        <v>78</v>
      </c>
      <c r="B82" s="53" t="s">
        <v>67</v>
      </c>
      <c r="C82" s="100" t="s">
        <v>235</v>
      </c>
      <c r="D82" s="95" t="s">
        <v>29</v>
      </c>
      <c r="E82" s="86">
        <v>198</v>
      </c>
      <c r="F82" s="53"/>
      <c r="G82" s="100">
        <v>21</v>
      </c>
      <c r="H82" s="100">
        <v>31</v>
      </c>
      <c r="I82" s="100">
        <v>52</v>
      </c>
      <c r="J82" s="53"/>
      <c r="K82" s="53" t="s">
        <v>200</v>
      </c>
      <c r="L82" s="53" t="s">
        <v>216</v>
      </c>
      <c r="M82" s="53"/>
      <c r="N82" s="53" t="s">
        <v>214</v>
      </c>
      <c r="O82" s="53">
        <v>8472007729</v>
      </c>
      <c r="P82" s="79">
        <v>43384</v>
      </c>
      <c r="Q82" s="53" t="s">
        <v>121</v>
      </c>
      <c r="R82" s="53"/>
      <c r="S82" s="53"/>
      <c r="T82" s="53"/>
    </row>
    <row r="83" spans="1:20">
      <c r="A83" s="4">
        <v>79</v>
      </c>
      <c r="B83" s="53" t="s">
        <v>67</v>
      </c>
      <c r="C83" s="81" t="s">
        <v>236</v>
      </c>
      <c r="D83" s="95" t="s">
        <v>27</v>
      </c>
      <c r="E83" s="82" t="s">
        <v>237</v>
      </c>
      <c r="F83" s="53"/>
      <c r="G83" s="89">
        <v>17</v>
      </c>
      <c r="H83" s="89">
        <v>17</v>
      </c>
      <c r="I83" s="89">
        <v>34</v>
      </c>
      <c r="J83" s="82" t="s">
        <v>238</v>
      </c>
      <c r="K83" s="77" t="s">
        <v>200</v>
      </c>
      <c r="L83" s="76" t="s">
        <v>201</v>
      </c>
      <c r="M83" s="53"/>
      <c r="N83" s="53" t="s">
        <v>193</v>
      </c>
      <c r="O83" s="53">
        <v>8472007729</v>
      </c>
      <c r="P83" s="79">
        <v>43445</v>
      </c>
      <c r="Q83" s="53" t="s">
        <v>81</v>
      </c>
      <c r="R83" s="53"/>
      <c r="S83" s="53"/>
      <c r="T83" s="53"/>
    </row>
    <row r="84" spans="1:20">
      <c r="A84" s="4">
        <v>80</v>
      </c>
      <c r="B84" s="53" t="s">
        <v>67</v>
      </c>
      <c r="C84" s="81" t="s">
        <v>239</v>
      </c>
      <c r="D84" s="95" t="s">
        <v>27</v>
      </c>
      <c r="E84" s="82" t="s">
        <v>240</v>
      </c>
      <c r="F84" s="53"/>
      <c r="G84" s="89">
        <v>22</v>
      </c>
      <c r="H84" s="89">
        <v>19</v>
      </c>
      <c r="I84" s="89">
        <v>41</v>
      </c>
      <c r="J84" s="82" t="s">
        <v>241</v>
      </c>
      <c r="K84" s="77" t="s">
        <v>200</v>
      </c>
      <c r="L84" s="76" t="s">
        <v>201</v>
      </c>
      <c r="M84" s="53"/>
      <c r="N84" s="53" t="s">
        <v>193</v>
      </c>
      <c r="O84" s="53">
        <v>8472007729</v>
      </c>
      <c r="P84" s="79">
        <v>43445</v>
      </c>
      <c r="Q84" s="53" t="s">
        <v>81</v>
      </c>
      <c r="R84" s="53"/>
      <c r="S84" s="53"/>
      <c r="T84" s="53"/>
    </row>
    <row r="85" spans="1:20">
      <c r="A85" s="4">
        <v>81</v>
      </c>
      <c r="B85" s="53" t="s">
        <v>67</v>
      </c>
      <c r="C85" s="100" t="s">
        <v>242</v>
      </c>
      <c r="D85" s="95" t="s">
        <v>29</v>
      </c>
      <c r="E85" s="86">
        <v>195</v>
      </c>
      <c r="F85" s="53"/>
      <c r="G85" s="100">
        <v>28</v>
      </c>
      <c r="H85" s="100">
        <v>29</v>
      </c>
      <c r="I85" s="100">
        <v>57</v>
      </c>
      <c r="J85" s="53"/>
      <c r="K85" s="53" t="s">
        <v>200</v>
      </c>
      <c r="L85" s="53" t="s">
        <v>220</v>
      </c>
      <c r="M85" s="53"/>
      <c r="N85" s="53" t="s">
        <v>221</v>
      </c>
      <c r="O85" s="53"/>
      <c r="P85" s="79">
        <v>43445</v>
      </c>
      <c r="Q85" s="53" t="s">
        <v>81</v>
      </c>
      <c r="R85" s="53"/>
      <c r="S85" s="53"/>
      <c r="T85" s="53"/>
    </row>
    <row r="86" spans="1:20">
      <c r="A86" s="4">
        <v>82</v>
      </c>
      <c r="B86" s="53" t="s">
        <v>67</v>
      </c>
      <c r="C86" s="81" t="s">
        <v>813</v>
      </c>
      <c r="D86" s="72" t="s">
        <v>27</v>
      </c>
      <c r="E86" s="82">
        <v>18130304105</v>
      </c>
      <c r="F86" s="76"/>
      <c r="G86" s="89">
        <v>20</v>
      </c>
      <c r="H86" s="89">
        <v>25</v>
      </c>
      <c r="I86" s="89">
        <v>45</v>
      </c>
      <c r="J86" s="82"/>
      <c r="K86" s="53" t="s">
        <v>200</v>
      </c>
      <c r="L86" s="53" t="s">
        <v>216</v>
      </c>
      <c r="M86" s="53"/>
      <c r="N86" s="53" t="s">
        <v>214</v>
      </c>
      <c r="O86" s="53">
        <v>8472007729</v>
      </c>
      <c r="P86" s="79">
        <v>43445</v>
      </c>
      <c r="Q86" s="53" t="s">
        <v>81</v>
      </c>
      <c r="R86" s="53"/>
      <c r="S86" s="53"/>
      <c r="T86" s="53"/>
    </row>
    <row r="87" spans="1:20">
      <c r="A87" s="4">
        <v>83</v>
      </c>
      <c r="B87" s="53" t="s">
        <v>67</v>
      </c>
      <c r="C87" s="81" t="s">
        <v>814</v>
      </c>
      <c r="D87" s="72" t="s">
        <v>27</v>
      </c>
      <c r="E87" s="82">
        <v>18130304502</v>
      </c>
      <c r="F87" s="76"/>
      <c r="G87" s="89">
        <v>24</v>
      </c>
      <c r="H87" s="89">
        <v>23</v>
      </c>
      <c r="I87" s="89">
        <v>47</v>
      </c>
      <c r="J87" s="82"/>
      <c r="K87" s="53" t="s">
        <v>200</v>
      </c>
      <c r="L87" s="53" t="s">
        <v>216</v>
      </c>
      <c r="M87" s="53"/>
      <c r="N87" s="53" t="s">
        <v>214</v>
      </c>
      <c r="O87" s="53">
        <v>8472007729</v>
      </c>
      <c r="P87" s="79" t="s">
        <v>799</v>
      </c>
      <c r="Q87" s="53" t="s">
        <v>82</v>
      </c>
      <c r="R87" s="53"/>
      <c r="S87" s="53"/>
      <c r="T87" s="53"/>
    </row>
    <row r="88" spans="1:20">
      <c r="A88" s="4">
        <v>84</v>
      </c>
      <c r="B88" s="53" t="s">
        <v>67</v>
      </c>
      <c r="C88" s="81" t="s">
        <v>815</v>
      </c>
      <c r="D88" s="72" t="s">
        <v>27</v>
      </c>
      <c r="E88" s="82">
        <v>18130304208</v>
      </c>
      <c r="F88" s="76"/>
      <c r="G88" s="89">
        <v>13</v>
      </c>
      <c r="H88" s="89">
        <v>20</v>
      </c>
      <c r="I88" s="89">
        <v>33</v>
      </c>
      <c r="J88" s="82"/>
      <c r="K88" s="53" t="s">
        <v>200</v>
      </c>
      <c r="L88" s="53" t="s">
        <v>216</v>
      </c>
      <c r="M88" s="53"/>
      <c r="N88" s="53" t="s">
        <v>214</v>
      </c>
      <c r="O88" s="53">
        <v>8472007729</v>
      </c>
      <c r="P88" s="79" t="s">
        <v>799</v>
      </c>
      <c r="Q88" s="53" t="s">
        <v>82</v>
      </c>
      <c r="R88" s="53"/>
      <c r="S88" s="53"/>
      <c r="T88" s="53"/>
    </row>
    <row r="89" spans="1:20">
      <c r="A89" s="4">
        <v>85</v>
      </c>
      <c r="B89" s="53" t="s">
        <v>67</v>
      </c>
      <c r="C89" s="81" t="s">
        <v>816</v>
      </c>
      <c r="D89" s="72" t="s">
        <v>27</v>
      </c>
      <c r="E89" s="82">
        <v>18130304504</v>
      </c>
      <c r="F89" s="76"/>
      <c r="G89" s="89">
        <v>20</v>
      </c>
      <c r="H89" s="89">
        <v>25</v>
      </c>
      <c r="I89" s="89">
        <v>45</v>
      </c>
      <c r="J89" s="82"/>
      <c r="K89" s="53" t="s">
        <v>200</v>
      </c>
      <c r="L89" s="53" t="s">
        <v>216</v>
      </c>
      <c r="M89" s="53"/>
      <c r="N89" s="53" t="s">
        <v>214</v>
      </c>
      <c r="O89" s="53">
        <v>8472007729</v>
      </c>
      <c r="P89" s="79" t="s">
        <v>799</v>
      </c>
      <c r="Q89" s="53" t="s">
        <v>82</v>
      </c>
      <c r="R89" s="53"/>
      <c r="S89" s="53"/>
      <c r="T89" s="53"/>
    </row>
    <row r="90" spans="1:20">
      <c r="A90" s="4">
        <v>86</v>
      </c>
      <c r="B90" s="53" t="s">
        <v>67</v>
      </c>
      <c r="C90" s="81" t="s">
        <v>255</v>
      </c>
      <c r="D90" s="95" t="s">
        <v>27</v>
      </c>
      <c r="E90" s="82" t="s">
        <v>256</v>
      </c>
      <c r="F90" s="53"/>
      <c r="G90" s="89">
        <v>21</v>
      </c>
      <c r="H90" s="89">
        <v>19</v>
      </c>
      <c r="I90" s="89">
        <v>40</v>
      </c>
      <c r="J90" s="82" t="s">
        <v>257</v>
      </c>
      <c r="K90" s="77" t="s">
        <v>200</v>
      </c>
      <c r="L90" s="76" t="s">
        <v>201</v>
      </c>
      <c r="M90" s="53"/>
      <c r="N90" s="53" t="s">
        <v>193</v>
      </c>
      <c r="O90" s="53">
        <v>8472007729</v>
      </c>
      <c r="P90" s="79" t="s">
        <v>799</v>
      </c>
      <c r="Q90" s="53" t="s">
        <v>82</v>
      </c>
      <c r="R90" s="53"/>
      <c r="S90" s="53"/>
      <c r="T90" s="53"/>
    </row>
    <row r="91" spans="1:20">
      <c r="A91" s="4">
        <v>87</v>
      </c>
      <c r="B91" s="53" t="s">
        <v>67</v>
      </c>
      <c r="C91" s="100" t="s">
        <v>258</v>
      </c>
      <c r="D91" s="95" t="s">
        <v>29</v>
      </c>
      <c r="E91" s="86">
        <v>199</v>
      </c>
      <c r="F91" s="53"/>
      <c r="G91" s="100">
        <v>26</v>
      </c>
      <c r="H91" s="100">
        <v>21</v>
      </c>
      <c r="I91" s="100">
        <v>47</v>
      </c>
      <c r="J91" s="53"/>
      <c r="K91" s="53" t="s">
        <v>200</v>
      </c>
      <c r="L91" s="53" t="s">
        <v>216</v>
      </c>
      <c r="M91" s="53"/>
      <c r="N91" s="53" t="s">
        <v>214</v>
      </c>
      <c r="O91" s="53">
        <v>8472007729</v>
      </c>
      <c r="P91" s="53" t="s">
        <v>800</v>
      </c>
      <c r="Q91" s="53" t="s">
        <v>78</v>
      </c>
      <c r="R91" s="53"/>
      <c r="S91" s="53"/>
      <c r="T91" s="53"/>
    </row>
    <row r="92" spans="1:20">
      <c r="A92" s="4">
        <v>88</v>
      </c>
      <c r="B92" s="53" t="s">
        <v>67</v>
      </c>
      <c r="C92" s="100" t="s">
        <v>259</v>
      </c>
      <c r="D92" s="95" t="s">
        <v>29</v>
      </c>
      <c r="E92" s="86">
        <v>55</v>
      </c>
      <c r="F92" s="53"/>
      <c r="G92" s="100">
        <v>21</v>
      </c>
      <c r="H92" s="100">
        <v>25</v>
      </c>
      <c r="I92" s="100">
        <v>46</v>
      </c>
      <c r="J92" s="53"/>
      <c r="K92" s="53" t="s">
        <v>200</v>
      </c>
      <c r="L92" s="53" t="s">
        <v>220</v>
      </c>
      <c r="M92" s="53"/>
      <c r="N92" s="53" t="s">
        <v>221</v>
      </c>
      <c r="O92" s="53"/>
      <c r="P92" s="53" t="s">
        <v>800</v>
      </c>
      <c r="Q92" s="53" t="s">
        <v>78</v>
      </c>
      <c r="R92" s="53"/>
      <c r="S92" s="53"/>
      <c r="T92" s="53"/>
    </row>
    <row r="93" spans="1:20">
      <c r="A93" s="4">
        <v>89</v>
      </c>
      <c r="B93" s="53" t="s">
        <v>67</v>
      </c>
      <c r="C93" s="100" t="s">
        <v>260</v>
      </c>
      <c r="D93" s="95" t="s">
        <v>29</v>
      </c>
      <c r="E93" s="86">
        <v>190</v>
      </c>
      <c r="F93" s="53"/>
      <c r="G93" s="100">
        <v>26</v>
      </c>
      <c r="H93" s="100">
        <v>25</v>
      </c>
      <c r="I93" s="100">
        <v>51</v>
      </c>
      <c r="J93" s="53"/>
      <c r="K93" s="53" t="s">
        <v>200</v>
      </c>
      <c r="L93" s="53" t="s">
        <v>220</v>
      </c>
      <c r="M93" s="53"/>
      <c r="N93" s="53" t="s">
        <v>221</v>
      </c>
      <c r="O93" s="53"/>
      <c r="P93" s="53" t="s">
        <v>800</v>
      </c>
      <c r="Q93" s="53" t="s">
        <v>78</v>
      </c>
      <c r="R93" s="53"/>
      <c r="S93" s="53"/>
      <c r="T93" s="53"/>
    </row>
    <row r="94" spans="1:20">
      <c r="A94" s="4">
        <v>90</v>
      </c>
      <c r="B94" s="53" t="s">
        <v>67</v>
      </c>
      <c r="C94" s="100" t="s">
        <v>261</v>
      </c>
      <c r="D94" s="95" t="s">
        <v>29</v>
      </c>
      <c r="E94" s="86">
        <v>193</v>
      </c>
      <c r="F94" s="53"/>
      <c r="G94" s="100">
        <v>28</v>
      </c>
      <c r="H94" s="100">
        <v>31</v>
      </c>
      <c r="I94" s="100">
        <v>65</v>
      </c>
      <c r="J94" s="53"/>
      <c r="K94" s="53" t="s">
        <v>200</v>
      </c>
      <c r="L94" s="53" t="s">
        <v>220</v>
      </c>
      <c r="M94" s="53"/>
      <c r="N94" s="53" t="s">
        <v>221</v>
      </c>
      <c r="O94" s="53"/>
      <c r="P94" s="53" t="s">
        <v>800</v>
      </c>
      <c r="Q94" s="53" t="s">
        <v>78</v>
      </c>
      <c r="R94" s="53"/>
      <c r="S94" s="53"/>
      <c r="T94" s="53"/>
    </row>
    <row r="95" spans="1:20">
      <c r="A95" s="4">
        <v>91</v>
      </c>
      <c r="B95" s="53" t="s">
        <v>67</v>
      </c>
      <c r="C95" s="100" t="s">
        <v>262</v>
      </c>
      <c r="D95" s="95" t="s">
        <v>29</v>
      </c>
      <c r="E95" s="86">
        <v>194</v>
      </c>
      <c r="F95" s="53"/>
      <c r="G95" s="100">
        <v>18</v>
      </c>
      <c r="H95" s="100">
        <v>27</v>
      </c>
      <c r="I95" s="100">
        <v>45</v>
      </c>
      <c r="J95" s="53"/>
      <c r="K95" s="53" t="s">
        <v>200</v>
      </c>
      <c r="L95" s="53" t="s">
        <v>220</v>
      </c>
      <c r="M95" s="53"/>
      <c r="N95" s="53" t="s">
        <v>221</v>
      </c>
      <c r="O95" s="53"/>
      <c r="P95" s="53" t="s">
        <v>801</v>
      </c>
      <c r="Q95" s="53" t="s">
        <v>79</v>
      </c>
      <c r="R95" s="53"/>
      <c r="S95" s="53"/>
      <c r="T95" s="53"/>
    </row>
    <row r="96" spans="1:20">
      <c r="A96" s="4">
        <v>92</v>
      </c>
      <c r="B96" s="53" t="s">
        <v>67</v>
      </c>
      <c r="C96" s="100" t="s">
        <v>263</v>
      </c>
      <c r="D96" s="95" t="s">
        <v>29</v>
      </c>
      <c r="E96" s="86">
        <v>345</v>
      </c>
      <c r="F96" s="53"/>
      <c r="G96" s="100">
        <v>42</v>
      </c>
      <c r="H96" s="100">
        <v>24</v>
      </c>
      <c r="I96" s="100">
        <v>66</v>
      </c>
      <c r="J96" s="101"/>
      <c r="K96" s="53" t="s">
        <v>200</v>
      </c>
      <c r="L96" s="53" t="s">
        <v>220</v>
      </c>
      <c r="M96" s="53"/>
      <c r="N96" s="53" t="s">
        <v>221</v>
      </c>
      <c r="O96" s="53"/>
      <c r="P96" s="53" t="s">
        <v>801</v>
      </c>
      <c r="Q96" s="53" t="s">
        <v>79</v>
      </c>
      <c r="R96" s="53"/>
      <c r="S96" s="53"/>
      <c r="T96" s="53"/>
    </row>
    <row r="97" spans="1:20">
      <c r="A97" s="4">
        <v>93</v>
      </c>
      <c r="B97" s="53" t="s">
        <v>67</v>
      </c>
      <c r="C97" s="100" t="s">
        <v>264</v>
      </c>
      <c r="D97" s="95" t="s">
        <v>29</v>
      </c>
      <c r="E97" s="86">
        <v>346</v>
      </c>
      <c r="F97" s="53"/>
      <c r="G97" s="100">
        <v>31</v>
      </c>
      <c r="H97" s="100">
        <v>37</v>
      </c>
      <c r="I97" s="100">
        <v>68</v>
      </c>
      <c r="J97" s="101"/>
      <c r="K97" s="53" t="s">
        <v>200</v>
      </c>
      <c r="L97" s="53" t="s">
        <v>220</v>
      </c>
      <c r="M97" s="53"/>
      <c r="N97" s="53" t="s">
        <v>221</v>
      </c>
      <c r="O97" s="53"/>
      <c r="P97" s="53" t="s">
        <v>801</v>
      </c>
      <c r="Q97" s="53" t="s">
        <v>79</v>
      </c>
      <c r="R97" s="53"/>
      <c r="S97" s="53"/>
      <c r="T97" s="53"/>
    </row>
    <row r="98" spans="1:20">
      <c r="A98" s="4">
        <v>94</v>
      </c>
      <c r="B98" s="53" t="s">
        <v>67</v>
      </c>
      <c r="C98" s="90" t="s">
        <v>405</v>
      </c>
      <c r="D98" s="72" t="s">
        <v>29</v>
      </c>
      <c r="E98" s="73">
        <v>295</v>
      </c>
      <c r="F98" s="73"/>
      <c r="G98" s="73">
        <v>24</v>
      </c>
      <c r="H98" s="73">
        <v>14</v>
      </c>
      <c r="I98" s="70">
        <f t="shared" ref="I98:I104" si="9">+G98+H98</f>
        <v>38</v>
      </c>
      <c r="J98" s="90">
        <v>9678966148</v>
      </c>
      <c r="K98" s="53" t="s">
        <v>406</v>
      </c>
      <c r="L98" s="53" t="s">
        <v>311</v>
      </c>
      <c r="M98" s="53"/>
      <c r="N98" s="53" t="s">
        <v>407</v>
      </c>
      <c r="O98" s="53"/>
      <c r="P98" s="53" t="s">
        <v>801</v>
      </c>
      <c r="Q98" s="53" t="s">
        <v>79</v>
      </c>
      <c r="R98" s="53"/>
      <c r="S98" s="53"/>
      <c r="T98" s="53"/>
    </row>
    <row r="99" spans="1:20">
      <c r="A99" s="4">
        <v>95</v>
      </c>
      <c r="B99" s="53" t="s">
        <v>67</v>
      </c>
      <c r="C99" s="104" t="s">
        <v>408</v>
      </c>
      <c r="D99" s="72" t="s">
        <v>29</v>
      </c>
      <c r="E99" s="76">
        <v>296</v>
      </c>
      <c r="F99" s="76"/>
      <c r="G99" s="76">
        <v>16</v>
      </c>
      <c r="H99" s="76">
        <v>22</v>
      </c>
      <c r="I99" s="82">
        <f t="shared" si="9"/>
        <v>38</v>
      </c>
      <c r="J99" s="90">
        <v>8011318546</v>
      </c>
      <c r="K99" s="53" t="s">
        <v>406</v>
      </c>
      <c r="L99" s="53" t="s">
        <v>311</v>
      </c>
      <c r="M99" s="53"/>
      <c r="N99" s="53" t="s">
        <v>407</v>
      </c>
      <c r="O99" s="53"/>
      <c r="P99" s="53" t="s">
        <v>802</v>
      </c>
      <c r="Q99" s="53" t="s">
        <v>80</v>
      </c>
      <c r="R99" s="53"/>
      <c r="S99" s="53"/>
      <c r="T99" s="53"/>
    </row>
    <row r="100" spans="1:20">
      <c r="A100" s="4">
        <v>96</v>
      </c>
      <c r="B100" s="53" t="s">
        <v>67</v>
      </c>
      <c r="C100" s="78" t="s">
        <v>409</v>
      </c>
      <c r="D100" s="72" t="s">
        <v>29</v>
      </c>
      <c r="E100" s="76"/>
      <c r="F100" s="73"/>
      <c r="G100" s="73">
        <v>16</v>
      </c>
      <c r="H100" s="73">
        <v>11</v>
      </c>
      <c r="I100" s="82">
        <f t="shared" si="9"/>
        <v>27</v>
      </c>
      <c r="J100" s="90">
        <v>9678591713</v>
      </c>
      <c r="K100" s="53" t="s">
        <v>406</v>
      </c>
      <c r="L100" s="53" t="s">
        <v>311</v>
      </c>
      <c r="M100" s="53"/>
      <c r="N100" s="53" t="s">
        <v>407</v>
      </c>
      <c r="O100" s="53">
        <v>8474003384</v>
      </c>
      <c r="P100" s="53" t="s">
        <v>802</v>
      </c>
      <c r="Q100" s="53" t="s">
        <v>80</v>
      </c>
      <c r="R100" s="53"/>
      <c r="S100" s="53"/>
      <c r="T100" s="53"/>
    </row>
    <row r="101" spans="1:20">
      <c r="A101" s="4">
        <v>97</v>
      </c>
      <c r="B101" s="53" t="s">
        <v>67</v>
      </c>
      <c r="C101" s="104" t="s">
        <v>410</v>
      </c>
      <c r="D101" s="72" t="s">
        <v>29</v>
      </c>
      <c r="E101" s="73">
        <v>145</v>
      </c>
      <c r="F101" s="73"/>
      <c r="G101" s="73">
        <v>25</v>
      </c>
      <c r="H101" s="73">
        <v>23</v>
      </c>
      <c r="I101" s="82">
        <f t="shared" si="9"/>
        <v>48</v>
      </c>
      <c r="J101" s="90">
        <v>9954199145</v>
      </c>
      <c r="K101" s="53" t="s">
        <v>406</v>
      </c>
      <c r="L101" s="53" t="s">
        <v>311</v>
      </c>
      <c r="M101" s="53"/>
      <c r="N101" s="53" t="s">
        <v>407</v>
      </c>
      <c r="O101" s="53">
        <v>8474003384</v>
      </c>
      <c r="P101" s="53" t="s">
        <v>802</v>
      </c>
      <c r="Q101" s="53" t="s">
        <v>80</v>
      </c>
      <c r="R101" s="53"/>
      <c r="S101" s="53"/>
      <c r="T101" s="53"/>
    </row>
    <row r="102" spans="1:20">
      <c r="A102" s="4">
        <v>98</v>
      </c>
      <c r="B102" s="53" t="s">
        <v>67</v>
      </c>
      <c r="C102" s="78" t="s">
        <v>411</v>
      </c>
      <c r="D102" s="72" t="s">
        <v>29</v>
      </c>
      <c r="E102" s="76">
        <v>137</v>
      </c>
      <c r="F102" s="105"/>
      <c r="G102" s="105">
        <v>22</v>
      </c>
      <c r="H102" s="105">
        <v>24</v>
      </c>
      <c r="I102" s="70">
        <f t="shared" si="9"/>
        <v>46</v>
      </c>
      <c r="J102" s="72">
        <v>9577173520</v>
      </c>
      <c r="K102" s="53" t="s">
        <v>406</v>
      </c>
      <c r="L102" s="53" t="s">
        <v>311</v>
      </c>
      <c r="M102" s="53"/>
      <c r="N102" s="53" t="s">
        <v>407</v>
      </c>
      <c r="O102" s="53">
        <v>8474003384</v>
      </c>
      <c r="P102" s="53" t="s">
        <v>803</v>
      </c>
      <c r="Q102" s="53" t="s">
        <v>121</v>
      </c>
      <c r="R102" s="53"/>
      <c r="S102" s="53"/>
      <c r="T102" s="53"/>
    </row>
    <row r="103" spans="1:20">
      <c r="A103" s="4">
        <v>99</v>
      </c>
      <c r="B103" s="53" t="s">
        <v>67</v>
      </c>
      <c r="C103" s="90" t="s">
        <v>412</v>
      </c>
      <c r="D103" s="72" t="s">
        <v>29</v>
      </c>
      <c r="E103" s="73">
        <v>148</v>
      </c>
      <c r="F103" s="105"/>
      <c r="G103" s="105">
        <v>17</v>
      </c>
      <c r="H103" s="105">
        <v>19</v>
      </c>
      <c r="I103" s="70">
        <f t="shared" si="9"/>
        <v>36</v>
      </c>
      <c r="J103" s="90">
        <v>9954337864</v>
      </c>
      <c r="K103" s="53" t="s">
        <v>406</v>
      </c>
      <c r="L103" s="53" t="s">
        <v>311</v>
      </c>
      <c r="M103" s="53"/>
      <c r="N103" s="53" t="s">
        <v>407</v>
      </c>
      <c r="O103" s="53">
        <v>8474003384</v>
      </c>
      <c r="P103" s="53" t="s">
        <v>803</v>
      </c>
      <c r="Q103" s="53" t="s">
        <v>121</v>
      </c>
      <c r="R103" s="53"/>
      <c r="S103" s="53"/>
      <c r="T103" s="53"/>
    </row>
    <row r="104" spans="1:20">
      <c r="A104" s="4">
        <v>100</v>
      </c>
      <c r="B104" s="53" t="s">
        <v>67</v>
      </c>
      <c r="C104" s="72" t="s">
        <v>414</v>
      </c>
      <c r="D104" s="72" t="s">
        <v>29</v>
      </c>
      <c r="E104" s="76"/>
      <c r="F104" s="73"/>
      <c r="G104" s="73">
        <v>23</v>
      </c>
      <c r="H104" s="73">
        <v>27</v>
      </c>
      <c r="I104" s="70">
        <f t="shared" si="9"/>
        <v>50</v>
      </c>
      <c r="J104" s="72">
        <v>9954643133</v>
      </c>
      <c r="K104" s="53" t="s">
        <v>403</v>
      </c>
      <c r="L104" s="53" t="s">
        <v>415</v>
      </c>
      <c r="M104" s="53">
        <v>9954792552</v>
      </c>
      <c r="N104" s="53" t="s">
        <v>416</v>
      </c>
      <c r="O104" s="53">
        <v>8474003384</v>
      </c>
      <c r="P104" s="53" t="s">
        <v>803</v>
      </c>
      <c r="Q104" s="53" t="s">
        <v>121</v>
      </c>
      <c r="R104" s="53"/>
      <c r="S104" s="53"/>
      <c r="T104" s="53"/>
    </row>
    <row r="105" spans="1:20">
      <c r="A105" s="4">
        <v>101</v>
      </c>
      <c r="B105" s="53" t="s">
        <v>67</v>
      </c>
      <c r="C105" s="81" t="s">
        <v>417</v>
      </c>
      <c r="D105" s="88" t="s">
        <v>27</v>
      </c>
      <c r="E105" s="82" t="s">
        <v>418</v>
      </c>
      <c r="F105" s="96"/>
      <c r="G105" s="96">
        <v>46</v>
      </c>
      <c r="H105" s="96">
        <v>49</v>
      </c>
      <c r="I105" s="96">
        <v>95</v>
      </c>
      <c r="J105" s="88" t="s">
        <v>419</v>
      </c>
      <c r="K105" s="53" t="s">
        <v>403</v>
      </c>
      <c r="L105" s="53" t="s">
        <v>404</v>
      </c>
      <c r="M105" s="53">
        <v>9954792552</v>
      </c>
      <c r="N105" s="53" t="s">
        <v>420</v>
      </c>
      <c r="O105" s="53">
        <v>9954911205</v>
      </c>
      <c r="P105" s="53" t="s">
        <v>804</v>
      </c>
      <c r="Q105" s="53" t="s">
        <v>81</v>
      </c>
      <c r="R105" s="53"/>
      <c r="S105" s="53"/>
      <c r="T105" s="53"/>
    </row>
    <row r="106" spans="1:20">
      <c r="A106" s="4">
        <v>102</v>
      </c>
      <c r="B106" s="53" t="s">
        <v>67</v>
      </c>
      <c r="C106" s="104" t="s">
        <v>421</v>
      </c>
      <c r="D106" s="72" t="s">
        <v>29</v>
      </c>
      <c r="E106" s="73">
        <v>31</v>
      </c>
      <c r="F106" s="87"/>
      <c r="G106" s="87">
        <v>25</v>
      </c>
      <c r="H106" s="87">
        <v>36</v>
      </c>
      <c r="I106" s="82">
        <f t="shared" ref="I106:I120" si="10">+G106+H106</f>
        <v>61</v>
      </c>
      <c r="J106" s="90"/>
      <c r="K106" s="53" t="s">
        <v>275</v>
      </c>
      <c r="L106" s="53" t="s">
        <v>85</v>
      </c>
      <c r="M106" s="53"/>
      <c r="N106" s="53" t="s">
        <v>276</v>
      </c>
      <c r="O106" s="53"/>
      <c r="P106" s="53" t="s">
        <v>804</v>
      </c>
      <c r="Q106" s="53" t="s">
        <v>81</v>
      </c>
      <c r="R106" s="53"/>
      <c r="S106" s="53"/>
      <c r="T106" s="53"/>
    </row>
    <row r="107" spans="1:20">
      <c r="A107" s="4">
        <v>103</v>
      </c>
      <c r="B107" s="53" t="s">
        <v>67</v>
      </c>
      <c r="C107" s="104" t="s">
        <v>422</v>
      </c>
      <c r="D107" s="72" t="s">
        <v>29</v>
      </c>
      <c r="E107" s="73">
        <v>291</v>
      </c>
      <c r="F107" s="73"/>
      <c r="G107" s="73">
        <v>24</v>
      </c>
      <c r="H107" s="73">
        <v>22</v>
      </c>
      <c r="I107" s="82">
        <f t="shared" si="10"/>
        <v>46</v>
      </c>
      <c r="J107" s="90"/>
      <c r="K107" s="53" t="s">
        <v>275</v>
      </c>
      <c r="L107" s="53" t="s">
        <v>85</v>
      </c>
      <c r="M107" s="53"/>
      <c r="N107" s="53" t="s">
        <v>276</v>
      </c>
      <c r="O107" s="53">
        <v>9954792552</v>
      </c>
      <c r="P107" s="53" t="s">
        <v>804</v>
      </c>
      <c r="Q107" s="53" t="s">
        <v>81</v>
      </c>
      <c r="R107" s="53"/>
      <c r="S107" s="53"/>
      <c r="T107" s="53"/>
    </row>
    <row r="108" spans="1:20">
      <c r="A108" s="4">
        <v>104</v>
      </c>
      <c r="B108" s="53" t="s">
        <v>67</v>
      </c>
      <c r="C108" s="104" t="s">
        <v>423</v>
      </c>
      <c r="D108" s="72" t="s">
        <v>29</v>
      </c>
      <c r="E108" s="73">
        <v>141</v>
      </c>
      <c r="F108" s="87"/>
      <c r="G108" s="87">
        <v>33</v>
      </c>
      <c r="H108" s="87">
        <v>19</v>
      </c>
      <c r="I108" s="82">
        <f t="shared" si="10"/>
        <v>52</v>
      </c>
      <c r="J108" s="90"/>
      <c r="K108" s="53" t="s">
        <v>275</v>
      </c>
      <c r="L108" s="53" t="s">
        <v>85</v>
      </c>
      <c r="M108" s="53"/>
      <c r="N108" s="53" t="s">
        <v>276</v>
      </c>
      <c r="O108" s="53">
        <v>9678122560</v>
      </c>
      <c r="P108" s="53" t="s">
        <v>805</v>
      </c>
      <c r="Q108" s="53" t="s">
        <v>82</v>
      </c>
      <c r="R108" s="53"/>
      <c r="S108" s="53"/>
      <c r="T108" s="53"/>
    </row>
    <row r="109" spans="1:20">
      <c r="A109" s="4">
        <v>105</v>
      </c>
      <c r="B109" s="53" t="s">
        <v>67</v>
      </c>
      <c r="C109" s="129" t="s">
        <v>424</v>
      </c>
      <c r="D109" s="121" t="s">
        <v>29</v>
      </c>
      <c r="E109" s="130">
        <v>282</v>
      </c>
      <c r="F109" s="131"/>
      <c r="G109" s="131">
        <v>32</v>
      </c>
      <c r="H109" s="131">
        <v>38</v>
      </c>
      <c r="I109" s="130">
        <f t="shared" si="10"/>
        <v>70</v>
      </c>
      <c r="J109" s="121">
        <v>9613132911</v>
      </c>
      <c r="K109" s="53" t="s">
        <v>327</v>
      </c>
      <c r="L109" s="53" t="s">
        <v>328</v>
      </c>
      <c r="M109" s="53"/>
      <c r="N109" s="53" t="s">
        <v>348</v>
      </c>
      <c r="O109" s="53">
        <v>9954911205</v>
      </c>
      <c r="P109" s="53" t="s">
        <v>805</v>
      </c>
      <c r="Q109" s="53" t="s">
        <v>82</v>
      </c>
      <c r="R109" s="53"/>
      <c r="S109" s="53"/>
      <c r="T109" s="53"/>
    </row>
    <row r="110" spans="1:20">
      <c r="A110" s="4">
        <v>106</v>
      </c>
      <c r="B110" s="53" t="s">
        <v>67</v>
      </c>
      <c r="C110" s="132" t="s">
        <v>425</v>
      </c>
      <c r="D110" s="121" t="s">
        <v>29</v>
      </c>
      <c r="E110" s="130">
        <v>283</v>
      </c>
      <c r="F110" s="131"/>
      <c r="G110" s="131">
        <v>26</v>
      </c>
      <c r="H110" s="131">
        <v>26</v>
      </c>
      <c r="I110" s="130">
        <f t="shared" si="10"/>
        <v>52</v>
      </c>
      <c r="J110" s="129">
        <v>8011036542</v>
      </c>
      <c r="K110" s="53" t="s">
        <v>327</v>
      </c>
      <c r="L110" s="53" t="s">
        <v>328</v>
      </c>
      <c r="M110" s="53"/>
      <c r="N110" s="53" t="s">
        <v>348</v>
      </c>
      <c r="O110" s="53"/>
      <c r="P110" s="53" t="s">
        <v>805</v>
      </c>
      <c r="Q110" s="53" t="s">
        <v>82</v>
      </c>
      <c r="R110" s="18"/>
      <c r="S110" s="18"/>
      <c r="T110" s="18"/>
    </row>
    <row r="111" spans="1:20">
      <c r="A111" s="4">
        <v>107</v>
      </c>
      <c r="B111" s="53" t="s">
        <v>67</v>
      </c>
      <c r="C111" s="133" t="s">
        <v>426</v>
      </c>
      <c r="D111" s="121" t="s">
        <v>29</v>
      </c>
      <c r="E111" s="123">
        <v>354</v>
      </c>
      <c r="F111" s="123"/>
      <c r="G111" s="123">
        <v>25</v>
      </c>
      <c r="H111" s="123">
        <v>15</v>
      </c>
      <c r="I111" s="130">
        <f t="shared" si="10"/>
        <v>40</v>
      </c>
      <c r="J111" s="121">
        <v>8011319254</v>
      </c>
      <c r="K111" s="53" t="s">
        <v>327</v>
      </c>
      <c r="L111" s="53" t="s">
        <v>328</v>
      </c>
      <c r="M111" s="53"/>
      <c r="N111" s="53" t="s">
        <v>348</v>
      </c>
      <c r="O111" s="53">
        <v>9678430091</v>
      </c>
      <c r="P111" s="53" t="s">
        <v>806</v>
      </c>
      <c r="Q111" s="53" t="s">
        <v>78</v>
      </c>
      <c r="R111" s="18"/>
      <c r="S111" s="18"/>
      <c r="T111" s="18"/>
    </row>
    <row r="112" spans="1:20">
      <c r="A112" s="4">
        <v>108</v>
      </c>
      <c r="B112" s="53" t="s">
        <v>67</v>
      </c>
      <c r="C112" s="134" t="s">
        <v>428</v>
      </c>
      <c r="D112" s="121" t="s">
        <v>29</v>
      </c>
      <c r="E112" s="123">
        <v>299</v>
      </c>
      <c r="F112" s="131"/>
      <c r="G112" s="131">
        <v>27</v>
      </c>
      <c r="H112" s="131">
        <v>25</v>
      </c>
      <c r="I112" s="130">
        <f t="shared" si="10"/>
        <v>52</v>
      </c>
      <c r="J112" s="121">
        <v>995461498</v>
      </c>
      <c r="K112" s="53" t="s">
        <v>327</v>
      </c>
      <c r="L112" s="53" t="s">
        <v>328</v>
      </c>
      <c r="M112" s="53"/>
      <c r="N112" s="53" t="s">
        <v>348</v>
      </c>
      <c r="O112" s="53">
        <v>9954911205</v>
      </c>
      <c r="P112" s="53" t="s">
        <v>806</v>
      </c>
      <c r="Q112" s="53" t="s">
        <v>78</v>
      </c>
      <c r="R112" s="18"/>
      <c r="S112" s="18"/>
      <c r="T112" s="18"/>
    </row>
    <row r="113" spans="1:20">
      <c r="A113" s="4">
        <v>109</v>
      </c>
      <c r="B113" s="53" t="s">
        <v>67</v>
      </c>
      <c r="C113" s="124" t="s">
        <v>429</v>
      </c>
      <c r="D113" s="121" t="s">
        <v>29</v>
      </c>
      <c r="E113" s="123">
        <v>149</v>
      </c>
      <c r="F113" s="123"/>
      <c r="G113" s="123">
        <v>27</v>
      </c>
      <c r="H113" s="123">
        <v>38</v>
      </c>
      <c r="I113" s="130">
        <f t="shared" si="10"/>
        <v>65</v>
      </c>
      <c r="J113" s="121">
        <v>967836153</v>
      </c>
      <c r="K113" s="53" t="s">
        <v>327</v>
      </c>
      <c r="L113" s="53" t="s">
        <v>328</v>
      </c>
      <c r="M113" s="53"/>
      <c r="N113" s="53" t="s">
        <v>348</v>
      </c>
      <c r="O113" s="53">
        <v>9954911205</v>
      </c>
      <c r="P113" s="53" t="s">
        <v>806</v>
      </c>
      <c r="Q113" s="53" t="s">
        <v>78</v>
      </c>
      <c r="R113" s="18"/>
      <c r="S113" s="18"/>
      <c r="T113" s="18"/>
    </row>
    <row r="114" spans="1:20">
      <c r="A114" s="4">
        <v>110</v>
      </c>
      <c r="B114" s="53" t="s">
        <v>67</v>
      </c>
      <c r="C114" s="121" t="s">
        <v>430</v>
      </c>
      <c r="D114" s="121" t="s">
        <v>29</v>
      </c>
      <c r="E114" s="130">
        <v>139</v>
      </c>
      <c r="F114" s="131"/>
      <c r="G114" s="131">
        <v>26</v>
      </c>
      <c r="H114" s="131">
        <v>45</v>
      </c>
      <c r="I114" s="130">
        <f t="shared" si="10"/>
        <v>71</v>
      </c>
      <c r="J114" s="135">
        <v>8472007234</v>
      </c>
      <c r="K114" s="53" t="s">
        <v>327</v>
      </c>
      <c r="L114" s="53" t="s">
        <v>328</v>
      </c>
      <c r="M114" s="53"/>
      <c r="N114" s="53" t="s">
        <v>348</v>
      </c>
      <c r="O114" s="53">
        <v>9678430091</v>
      </c>
      <c r="P114" s="53" t="s">
        <v>807</v>
      </c>
      <c r="Q114" s="53" t="s">
        <v>79</v>
      </c>
      <c r="R114" s="18"/>
      <c r="S114" s="18"/>
      <c r="T114" s="18"/>
    </row>
    <row r="115" spans="1:20">
      <c r="A115" s="4">
        <v>111</v>
      </c>
      <c r="B115" s="53" t="s">
        <v>67</v>
      </c>
      <c r="C115" s="124" t="s">
        <v>431</v>
      </c>
      <c r="D115" s="121" t="s">
        <v>29</v>
      </c>
      <c r="E115" s="130">
        <v>297</v>
      </c>
      <c r="F115" s="131"/>
      <c r="G115" s="131">
        <v>30</v>
      </c>
      <c r="H115" s="131">
        <v>43</v>
      </c>
      <c r="I115" s="130">
        <f t="shared" si="10"/>
        <v>73</v>
      </c>
      <c r="J115" s="135">
        <v>9957085939</v>
      </c>
      <c r="K115" s="53" t="s">
        <v>327</v>
      </c>
      <c r="L115" s="53" t="s">
        <v>328</v>
      </c>
      <c r="M115" s="53"/>
      <c r="N115" s="53" t="s">
        <v>348</v>
      </c>
      <c r="O115" s="53">
        <v>9678430091</v>
      </c>
      <c r="P115" s="53" t="s">
        <v>807</v>
      </c>
      <c r="Q115" s="53" t="s">
        <v>79</v>
      </c>
      <c r="R115" s="18"/>
      <c r="S115" s="18"/>
      <c r="T115" s="18"/>
    </row>
    <row r="116" spans="1:20">
      <c r="A116" s="4">
        <v>112</v>
      </c>
      <c r="B116" s="53" t="s">
        <v>67</v>
      </c>
      <c r="C116" s="121" t="s">
        <v>432</v>
      </c>
      <c r="D116" s="121" t="s">
        <v>29</v>
      </c>
      <c r="E116" s="130"/>
      <c r="F116" s="136"/>
      <c r="G116" s="136">
        <v>27</v>
      </c>
      <c r="H116" s="136">
        <v>26</v>
      </c>
      <c r="I116" s="130">
        <f t="shared" si="10"/>
        <v>53</v>
      </c>
      <c r="J116" s="135">
        <v>9707474529</v>
      </c>
      <c r="K116" s="53" t="s">
        <v>327</v>
      </c>
      <c r="L116" s="53" t="s">
        <v>328</v>
      </c>
      <c r="M116" s="53"/>
      <c r="N116" s="53" t="s">
        <v>348</v>
      </c>
      <c r="O116" s="53">
        <v>9678430091</v>
      </c>
      <c r="P116" s="53" t="s">
        <v>807</v>
      </c>
      <c r="Q116" s="53" t="s">
        <v>79</v>
      </c>
      <c r="R116" s="18"/>
      <c r="S116" s="18"/>
      <c r="T116" s="18"/>
    </row>
    <row r="117" spans="1:20">
      <c r="A117" s="4">
        <v>113</v>
      </c>
      <c r="B117" s="53" t="s">
        <v>67</v>
      </c>
      <c r="C117" s="81" t="s">
        <v>817</v>
      </c>
      <c r="D117" s="88" t="s">
        <v>29</v>
      </c>
      <c r="E117" s="82"/>
      <c r="F117" s="96"/>
      <c r="G117" s="96">
        <v>17</v>
      </c>
      <c r="H117" s="96">
        <v>18</v>
      </c>
      <c r="I117" s="96">
        <f t="shared" si="10"/>
        <v>35</v>
      </c>
      <c r="J117" s="88"/>
      <c r="K117" s="53"/>
      <c r="L117" s="53"/>
      <c r="M117" s="53"/>
      <c r="N117" s="53"/>
      <c r="O117" s="53"/>
      <c r="P117" s="53" t="s">
        <v>808</v>
      </c>
      <c r="Q117" s="53" t="s">
        <v>80</v>
      </c>
      <c r="R117" s="18"/>
      <c r="S117" s="18"/>
      <c r="T117" s="18"/>
    </row>
    <row r="118" spans="1:20">
      <c r="A118" s="4">
        <v>114</v>
      </c>
      <c r="B118" s="53" t="s">
        <v>67</v>
      </c>
      <c r="C118" s="78" t="s">
        <v>433</v>
      </c>
      <c r="D118" s="72" t="s">
        <v>29</v>
      </c>
      <c r="E118" s="76">
        <v>34</v>
      </c>
      <c r="F118" s="105"/>
      <c r="G118" s="105">
        <v>22</v>
      </c>
      <c r="H118" s="105">
        <v>29</v>
      </c>
      <c r="I118" s="70">
        <f t="shared" si="10"/>
        <v>51</v>
      </c>
      <c r="J118" s="72">
        <v>9678101353</v>
      </c>
      <c r="K118" s="53" t="s">
        <v>406</v>
      </c>
      <c r="L118" s="53" t="s">
        <v>311</v>
      </c>
      <c r="M118" s="53"/>
      <c r="N118" s="53" t="s">
        <v>407</v>
      </c>
      <c r="O118" s="53">
        <v>9678430091</v>
      </c>
      <c r="P118" s="53" t="s">
        <v>808</v>
      </c>
      <c r="Q118" s="53" t="s">
        <v>80</v>
      </c>
      <c r="R118" s="18"/>
      <c r="S118" s="18"/>
      <c r="T118" s="18"/>
    </row>
    <row r="119" spans="1:20">
      <c r="A119" s="4">
        <v>115</v>
      </c>
      <c r="B119" s="53" t="s">
        <v>67</v>
      </c>
      <c r="C119" s="90" t="s">
        <v>434</v>
      </c>
      <c r="D119" s="72" t="s">
        <v>29</v>
      </c>
      <c r="E119" s="73">
        <v>281</v>
      </c>
      <c r="F119" s="107"/>
      <c r="G119" s="107">
        <v>24</v>
      </c>
      <c r="H119" s="107">
        <v>27</v>
      </c>
      <c r="I119" s="70">
        <f t="shared" si="10"/>
        <v>51</v>
      </c>
      <c r="J119" s="90">
        <v>8011370274</v>
      </c>
      <c r="K119" s="53" t="s">
        <v>406</v>
      </c>
      <c r="L119" s="53" t="s">
        <v>311</v>
      </c>
      <c r="M119" s="53"/>
      <c r="N119" s="53" t="s">
        <v>407</v>
      </c>
      <c r="O119" s="53">
        <v>9954792552</v>
      </c>
      <c r="P119" s="53" t="s">
        <v>808</v>
      </c>
      <c r="Q119" s="53" t="s">
        <v>80</v>
      </c>
      <c r="R119" s="18"/>
      <c r="S119" s="18"/>
      <c r="T119" s="18"/>
    </row>
    <row r="120" spans="1:20">
      <c r="A120" s="4">
        <v>116</v>
      </c>
      <c r="B120" s="53" t="s">
        <v>67</v>
      </c>
      <c r="C120" s="78" t="s">
        <v>435</v>
      </c>
      <c r="D120" s="72" t="s">
        <v>29</v>
      </c>
      <c r="E120" s="76">
        <v>294</v>
      </c>
      <c r="F120" s="73"/>
      <c r="G120" s="73">
        <v>19</v>
      </c>
      <c r="H120" s="73">
        <v>23</v>
      </c>
      <c r="I120" s="70">
        <f t="shared" si="10"/>
        <v>42</v>
      </c>
      <c r="J120" s="90">
        <v>9678951061</v>
      </c>
      <c r="K120" s="53" t="s">
        <v>406</v>
      </c>
      <c r="L120" s="53" t="s">
        <v>311</v>
      </c>
      <c r="M120" s="53"/>
      <c r="N120" s="53" t="s">
        <v>407</v>
      </c>
      <c r="O120" s="53">
        <v>8474003384</v>
      </c>
      <c r="P120" s="53" t="s">
        <v>809</v>
      </c>
      <c r="Q120" s="53" t="s">
        <v>121</v>
      </c>
      <c r="R120" s="18"/>
      <c r="S120" s="18"/>
      <c r="T120" s="18"/>
    </row>
    <row r="121" spans="1:20">
      <c r="A121" s="4">
        <v>117</v>
      </c>
      <c r="B121" s="53" t="s">
        <v>67</v>
      </c>
      <c r="C121" s="81" t="s">
        <v>818</v>
      </c>
      <c r="D121" s="88" t="s">
        <v>29</v>
      </c>
      <c r="E121" s="82"/>
      <c r="F121" s="96"/>
      <c r="G121" s="96">
        <v>21</v>
      </c>
      <c r="H121" s="96">
        <v>22</v>
      </c>
      <c r="I121" s="96">
        <v>43</v>
      </c>
      <c r="J121" s="88"/>
      <c r="K121" s="53"/>
      <c r="L121" s="53"/>
      <c r="M121" s="53"/>
      <c r="N121" s="53"/>
      <c r="O121" s="53"/>
      <c r="P121" s="53" t="s">
        <v>809</v>
      </c>
      <c r="Q121" s="53" t="s">
        <v>121</v>
      </c>
      <c r="R121" s="18"/>
      <c r="S121" s="18"/>
      <c r="T121" s="18"/>
    </row>
    <row r="122" spans="1:20">
      <c r="A122" s="4">
        <v>118</v>
      </c>
      <c r="B122" s="53" t="s">
        <v>67</v>
      </c>
      <c r="C122" s="81" t="s">
        <v>819</v>
      </c>
      <c r="D122" s="88" t="s">
        <v>29</v>
      </c>
      <c r="E122" s="82"/>
      <c r="F122" s="96"/>
      <c r="G122" s="96">
        <v>15</v>
      </c>
      <c r="H122" s="96">
        <v>20</v>
      </c>
      <c r="I122" s="96">
        <v>35</v>
      </c>
      <c r="J122" s="88"/>
      <c r="K122" s="53"/>
      <c r="L122" s="53"/>
      <c r="M122" s="53"/>
      <c r="N122" s="53"/>
      <c r="O122" s="53"/>
      <c r="P122" s="53" t="s">
        <v>809</v>
      </c>
      <c r="Q122" s="53" t="s">
        <v>121</v>
      </c>
      <c r="R122" s="18"/>
      <c r="S122" s="18"/>
      <c r="T122" s="18"/>
    </row>
    <row r="123" spans="1:20">
      <c r="A123" s="4">
        <v>119</v>
      </c>
      <c r="B123" s="53" t="s">
        <v>67</v>
      </c>
      <c r="C123" s="81" t="s">
        <v>820</v>
      </c>
      <c r="D123" s="88" t="s">
        <v>29</v>
      </c>
      <c r="E123" s="82"/>
      <c r="F123" s="96"/>
      <c r="G123" s="96">
        <v>24</v>
      </c>
      <c r="H123" s="96">
        <v>19</v>
      </c>
      <c r="I123" s="96">
        <v>43</v>
      </c>
      <c r="J123" s="88"/>
      <c r="K123" s="53"/>
      <c r="L123" s="53"/>
      <c r="M123" s="53"/>
      <c r="N123" s="53"/>
      <c r="O123" s="53"/>
      <c r="P123" s="53" t="s">
        <v>821</v>
      </c>
      <c r="Q123" s="53" t="s">
        <v>81</v>
      </c>
      <c r="R123" s="18"/>
      <c r="S123" s="18"/>
      <c r="T123" s="18"/>
    </row>
    <row r="124" spans="1:20">
      <c r="A124" s="4">
        <v>120</v>
      </c>
      <c r="B124" s="53" t="s">
        <v>67</v>
      </c>
      <c r="C124" s="121" t="s">
        <v>436</v>
      </c>
      <c r="D124" s="121" t="s">
        <v>29</v>
      </c>
      <c r="E124" s="123">
        <v>32</v>
      </c>
      <c r="F124" s="131"/>
      <c r="G124" s="131">
        <v>30</v>
      </c>
      <c r="H124" s="131">
        <v>28</v>
      </c>
      <c r="I124" s="130">
        <f t="shared" ref="I124" si="11">+G124+H124</f>
        <v>58</v>
      </c>
      <c r="J124" s="135">
        <v>7399543928</v>
      </c>
      <c r="K124" s="53" t="s">
        <v>327</v>
      </c>
      <c r="L124" s="53" t="s">
        <v>328</v>
      </c>
      <c r="M124" s="53"/>
      <c r="N124" s="53" t="s">
        <v>348</v>
      </c>
      <c r="O124" s="53">
        <v>8471810377</v>
      </c>
      <c r="P124" s="53" t="s">
        <v>822</v>
      </c>
      <c r="Q124" s="53" t="s">
        <v>82</v>
      </c>
      <c r="R124" s="18"/>
      <c r="S124" s="18"/>
      <c r="T124" s="18"/>
    </row>
    <row r="125" spans="1:20">
      <c r="A125" s="4">
        <v>121</v>
      </c>
      <c r="B125" s="53" t="s">
        <v>67</v>
      </c>
      <c r="C125" s="81" t="s">
        <v>437</v>
      </c>
      <c r="D125" s="88" t="s">
        <v>27</v>
      </c>
      <c r="E125" s="82" t="s">
        <v>438</v>
      </c>
      <c r="F125" s="96"/>
      <c r="G125" s="96">
        <v>39</v>
      </c>
      <c r="H125" s="96">
        <v>25</v>
      </c>
      <c r="I125" s="96">
        <v>64</v>
      </c>
      <c r="J125" s="88" t="s">
        <v>439</v>
      </c>
      <c r="K125" s="53" t="s">
        <v>403</v>
      </c>
      <c r="L125" s="53" t="s">
        <v>404</v>
      </c>
      <c r="M125" s="53">
        <v>9954792552</v>
      </c>
      <c r="N125" s="53" t="s">
        <v>420</v>
      </c>
      <c r="O125" s="53">
        <v>8471810377</v>
      </c>
      <c r="P125" s="53" t="s">
        <v>822</v>
      </c>
      <c r="Q125" s="53" t="s">
        <v>82</v>
      </c>
      <c r="R125" s="18"/>
      <c r="S125" s="18"/>
      <c r="T125" s="18"/>
    </row>
    <row r="126" spans="1:20">
      <c r="A126" s="4">
        <v>122</v>
      </c>
      <c r="B126" s="53" t="s">
        <v>67</v>
      </c>
      <c r="C126" s="81" t="s">
        <v>823</v>
      </c>
      <c r="D126" s="88" t="s">
        <v>29</v>
      </c>
      <c r="E126" s="82"/>
      <c r="F126" s="96"/>
      <c r="G126" s="96">
        <v>20</v>
      </c>
      <c r="H126" s="96">
        <v>15</v>
      </c>
      <c r="I126" s="96">
        <v>35</v>
      </c>
      <c r="J126" s="88"/>
      <c r="K126" s="53"/>
      <c r="L126" s="53"/>
      <c r="M126" s="53"/>
      <c r="N126" s="53"/>
      <c r="O126" s="53"/>
      <c r="P126" s="53" t="s">
        <v>822</v>
      </c>
      <c r="Q126" s="53" t="s">
        <v>82</v>
      </c>
      <c r="R126" s="18"/>
      <c r="S126" s="18"/>
      <c r="T126" s="18"/>
    </row>
    <row r="127" spans="1:20">
      <c r="A127" s="4">
        <v>123</v>
      </c>
      <c r="B127" s="53" t="s">
        <v>67</v>
      </c>
      <c r="C127" s="81" t="s">
        <v>440</v>
      </c>
      <c r="D127" s="88" t="s">
        <v>27</v>
      </c>
      <c r="E127" s="82" t="s">
        <v>441</v>
      </c>
      <c r="F127" s="96"/>
      <c r="G127" s="96">
        <v>22</v>
      </c>
      <c r="H127" s="96">
        <v>37</v>
      </c>
      <c r="I127" s="96">
        <v>59</v>
      </c>
      <c r="J127" s="88" t="s">
        <v>442</v>
      </c>
      <c r="K127" s="53" t="s">
        <v>403</v>
      </c>
      <c r="L127" s="53" t="s">
        <v>415</v>
      </c>
      <c r="M127" s="53">
        <v>9954782552</v>
      </c>
      <c r="N127" s="53" t="s">
        <v>427</v>
      </c>
      <c r="O127" s="53">
        <v>9954792552</v>
      </c>
      <c r="P127" s="53" t="s">
        <v>824</v>
      </c>
      <c r="Q127" s="53" t="s">
        <v>78</v>
      </c>
      <c r="R127" s="18"/>
      <c r="S127" s="18"/>
      <c r="T127" s="18"/>
    </row>
    <row r="128" spans="1:20">
      <c r="A128" s="4">
        <v>124</v>
      </c>
      <c r="B128" s="53" t="s">
        <v>67</v>
      </c>
      <c r="C128" s="81" t="s">
        <v>825</v>
      </c>
      <c r="D128" s="88" t="s">
        <v>29</v>
      </c>
      <c r="E128" s="82"/>
      <c r="F128" s="96"/>
      <c r="G128" s="96">
        <v>23</v>
      </c>
      <c r="H128" s="96">
        <v>22</v>
      </c>
      <c r="I128" s="96">
        <v>47</v>
      </c>
      <c r="J128" s="88"/>
      <c r="K128" s="53"/>
      <c r="L128" s="53"/>
      <c r="M128" s="53"/>
      <c r="N128" s="53"/>
      <c r="O128" s="53"/>
      <c r="P128" s="53" t="s">
        <v>824</v>
      </c>
      <c r="Q128" s="53" t="s">
        <v>78</v>
      </c>
      <c r="R128" s="18"/>
      <c r="S128" s="18"/>
      <c r="T128" s="18"/>
    </row>
    <row r="129" spans="1:20">
      <c r="A129" s="4">
        <v>125</v>
      </c>
      <c r="B129" s="53" t="s">
        <v>67</v>
      </c>
      <c r="C129" s="81" t="s">
        <v>826</v>
      </c>
      <c r="D129" s="88" t="s">
        <v>29</v>
      </c>
      <c r="E129" s="82"/>
      <c r="F129" s="96"/>
      <c r="G129" s="96">
        <v>22</v>
      </c>
      <c r="H129" s="96">
        <v>25</v>
      </c>
      <c r="I129" s="96">
        <v>47</v>
      </c>
      <c r="J129" s="88"/>
      <c r="K129" s="53"/>
      <c r="L129" s="53"/>
      <c r="M129" s="53"/>
      <c r="N129" s="53"/>
      <c r="O129" s="53"/>
      <c r="P129" s="53" t="s">
        <v>824</v>
      </c>
      <c r="Q129" s="53" t="s">
        <v>78</v>
      </c>
      <c r="R129" s="18"/>
      <c r="S129" s="18"/>
      <c r="T129" s="18"/>
    </row>
    <row r="130" spans="1:20">
      <c r="A130" s="4">
        <v>126</v>
      </c>
      <c r="B130" s="53" t="s">
        <v>67</v>
      </c>
      <c r="C130" s="81" t="s">
        <v>827</v>
      </c>
      <c r="D130" s="88" t="s">
        <v>29</v>
      </c>
      <c r="E130" s="82"/>
      <c r="F130" s="96"/>
      <c r="G130" s="96">
        <v>25</v>
      </c>
      <c r="H130" s="96">
        <v>18</v>
      </c>
      <c r="I130" s="96">
        <v>43</v>
      </c>
      <c r="J130" s="88"/>
      <c r="K130" s="53"/>
      <c r="L130" s="53"/>
      <c r="M130" s="53"/>
      <c r="N130" s="53"/>
      <c r="O130" s="53"/>
      <c r="P130" s="53" t="s">
        <v>824</v>
      </c>
      <c r="Q130" s="53" t="s">
        <v>78</v>
      </c>
      <c r="R130" s="18"/>
      <c r="S130" s="18"/>
      <c r="T130" s="18"/>
    </row>
    <row r="131" spans="1:20">
      <c r="A131" s="4">
        <v>127</v>
      </c>
      <c r="B131" s="53" t="s">
        <v>67</v>
      </c>
      <c r="C131" s="74" t="s">
        <v>443</v>
      </c>
      <c r="D131" s="72" t="s">
        <v>29</v>
      </c>
      <c r="E131" s="76">
        <v>290</v>
      </c>
      <c r="F131" s="73"/>
      <c r="G131" s="73">
        <v>27</v>
      </c>
      <c r="H131" s="73">
        <v>41</v>
      </c>
      <c r="I131" s="70">
        <f t="shared" ref="I131:I136" si="12">+G131+H131</f>
        <v>68</v>
      </c>
      <c r="J131" s="72">
        <v>8472007240</v>
      </c>
      <c r="K131" s="53" t="s">
        <v>403</v>
      </c>
      <c r="L131" s="53" t="s">
        <v>415</v>
      </c>
      <c r="M131" s="53">
        <v>9954792552</v>
      </c>
      <c r="N131" s="53" t="s">
        <v>416</v>
      </c>
      <c r="O131" s="53">
        <v>9954911205</v>
      </c>
      <c r="P131" s="53" t="s">
        <v>828</v>
      </c>
      <c r="Q131" s="53" t="s">
        <v>79</v>
      </c>
      <c r="R131" s="18"/>
      <c r="S131" s="18"/>
      <c r="T131" s="18"/>
    </row>
    <row r="132" spans="1:20">
      <c r="A132" s="4">
        <v>128</v>
      </c>
      <c r="B132" s="53" t="s">
        <v>67</v>
      </c>
      <c r="C132" s="74" t="s">
        <v>444</v>
      </c>
      <c r="D132" s="72" t="s">
        <v>29</v>
      </c>
      <c r="E132" s="76">
        <v>143</v>
      </c>
      <c r="F132" s="73"/>
      <c r="G132" s="73">
        <v>28</v>
      </c>
      <c r="H132" s="73">
        <v>29</v>
      </c>
      <c r="I132" s="70">
        <f t="shared" si="12"/>
        <v>57</v>
      </c>
      <c r="J132" s="90">
        <v>8135831393</v>
      </c>
      <c r="K132" s="53" t="s">
        <v>403</v>
      </c>
      <c r="L132" s="53" t="s">
        <v>415</v>
      </c>
      <c r="M132" s="53">
        <v>9954792552</v>
      </c>
      <c r="N132" s="53" t="s">
        <v>416</v>
      </c>
      <c r="O132" s="53">
        <v>9954911205</v>
      </c>
      <c r="P132" s="53" t="s">
        <v>828</v>
      </c>
      <c r="Q132" s="53" t="s">
        <v>79</v>
      </c>
      <c r="R132" s="18"/>
      <c r="S132" s="18"/>
      <c r="T132" s="18"/>
    </row>
    <row r="133" spans="1:20">
      <c r="A133" s="4">
        <v>129</v>
      </c>
      <c r="B133" s="53" t="s">
        <v>67</v>
      </c>
      <c r="C133" s="74" t="s">
        <v>445</v>
      </c>
      <c r="D133" s="72" t="s">
        <v>29</v>
      </c>
      <c r="E133" s="76">
        <v>288</v>
      </c>
      <c r="F133" s="73"/>
      <c r="G133" s="73">
        <v>26</v>
      </c>
      <c r="H133" s="73">
        <v>22</v>
      </c>
      <c r="I133" s="70">
        <f t="shared" si="12"/>
        <v>48</v>
      </c>
      <c r="J133" s="72">
        <v>9613141636</v>
      </c>
      <c r="K133" s="53" t="s">
        <v>403</v>
      </c>
      <c r="L133" s="53" t="s">
        <v>415</v>
      </c>
      <c r="M133" s="53">
        <v>9954792552</v>
      </c>
      <c r="N133" s="53" t="s">
        <v>416</v>
      </c>
      <c r="O133" s="53">
        <v>9954911205</v>
      </c>
      <c r="P133" s="53" t="s">
        <v>828</v>
      </c>
      <c r="Q133" s="53" t="s">
        <v>79</v>
      </c>
      <c r="R133" s="18"/>
      <c r="S133" s="18"/>
      <c r="T133" s="18"/>
    </row>
    <row r="134" spans="1:20">
      <c r="A134" s="4">
        <v>130</v>
      </c>
      <c r="B134" s="53" t="s">
        <v>67</v>
      </c>
      <c r="C134" s="74" t="s">
        <v>446</v>
      </c>
      <c r="D134" s="72" t="s">
        <v>29</v>
      </c>
      <c r="E134" s="76">
        <v>144</v>
      </c>
      <c r="F134" s="73"/>
      <c r="G134" s="73">
        <v>27</v>
      </c>
      <c r="H134" s="73">
        <v>33</v>
      </c>
      <c r="I134" s="70">
        <f t="shared" si="12"/>
        <v>60</v>
      </c>
      <c r="J134" s="72">
        <v>8011573291</v>
      </c>
      <c r="K134" s="53" t="s">
        <v>403</v>
      </c>
      <c r="L134" s="53" t="s">
        <v>415</v>
      </c>
      <c r="M134" s="53">
        <v>9954792552</v>
      </c>
      <c r="N134" s="53" t="s">
        <v>416</v>
      </c>
      <c r="O134" s="53">
        <v>9954911205</v>
      </c>
      <c r="P134" s="53" t="s">
        <v>828</v>
      </c>
      <c r="Q134" s="53" t="s">
        <v>79</v>
      </c>
      <c r="R134" s="18"/>
      <c r="S134" s="18"/>
      <c r="T134" s="18"/>
    </row>
    <row r="135" spans="1:20">
      <c r="A135" s="4">
        <v>131</v>
      </c>
      <c r="B135" s="53" t="s">
        <v>67</v>
      </c>
      <c r="C135" s="74" t="s">
        <v>447</v>
      </c>
      <c r="D135" s="72" t="s">
        <v>29</v>
      </c>
      <c r="E135" s="76">
        <v>147</v>
      </c>
      <c r="F135" s="73"/>
      <c r="G135" s="73">
        <v>33</v>
      </c>
      <c r="H135" s="73">
        <v>36</v>
      </c>
      <c r="I135" s="70">
        <f t="shared" si="12"/>
        <v>69</v>
      </c>
      <c r="J135" s="72">
        <v>9577172828</v>
      </c>
      <c r="K135" s="53" t="s">
        <v>403</v>
      </c>
      <c r="L135" s="53" t="s">
        <v>415</v>
      </c>
      <c r="M135" s="53">
        <v>9954792552</v>
      </c>
      <c r="N135" s="53" t="s">
        <v>416</v>
      </c>
      <c r="O135" s="53">
        <v>9954911205</v>
      </c>
      <c r="P135" s="53" t="s">
        <v>829</v>
      </c>
      <c r="Q135" s="53" t="s">
        <v>80</v>
      </c>
      <c r="R135" s="18"/>
      <c r="S135" s="18"/>
      <c r="T135" s="18"/>
    </row>
    <row r="136" spans="1:20">
      <c r="A136" s="4">
        <v>132</v>
      </c>
      <c r="B136" s="53" t="s">
        <v>67</v>
      </c>
      <c r="C136" s="74" t="s">
        <v>448</v>
      </c>
      <c r="D136" s="72" t="s">
        <v>29</v>
      </c>
      <c r="E136" s="76">
        <v>355</v>
      </c>
      <c r="F136" s="73"/>
      <c r="G136" s="73">
        <v>21</v>
      </c>
      <c r="H136" s="73">
        <v>22</v>
      </c>
      <c r="I136" s="70">
        <f t="shared" si="12"/>
        <v>43</v>
      </c>
      <c r="J136" s="90">
        <v>9954643243</v>
      </c>
      <c r="K136" s="53" t="s">
        <v>403</v>
      </c>
      <c r="L136" s="53" t="s">
        <v>415</v>
      </c>
      <c r="M136" s="53">
        <v>9954792552</v>
      </c>
      <c r="N136" s="53" t="s">
        <v>416</v>
      </c>
      <c r="O136" s="53">
        <v>9954911205</v>
      </c>
      <c r="P136" s="53" t="s">
        <v>829</v>
      </c>
      <c r="Q136" s="53" t="s">
        <v>80</v>
      </c>
      <c r="R136" s="18"/>
      <c r="S136" s="18"/>
      <c r="T136" s="18"/>
    </row>
    <row r="137" spans="1:20">
      <c r="A137" s="4">
        <v>133</v>
      </c>
      <c r="B137" s="53" t="s">
        <v>67</v>
      </c>
      <c r="C137" s="111" t="s">
        <v>449</v>
      </c>
      <c r="D137" s="121" t="s">
        <v>29</v>
      </c>
      <c r="E137" s="137">
        <v>298</v>
      </c>
      <c r="F137" s="131"/>
      <c r="G137" s="131">
        <v>24</v>
      </c>
      <c r="H137" s="131">
        <v>20</v>
      </c>
      <c r="I137" s="130"/>
      <c r="J137" s="138">
        <v>8402814295</v>
      </c>
      <c r="K137" s="53" t="s">
        <v>327</v>
      </c>
      <c r="L137" s="53" t="s">
        <v>328</v>
      </c>
      <c r="M137" s="53"/>
      <c r="N137" s="53" t="s">
        <v>346</v>
      </c>
      <c r="O137" s="53">
        <v>9954911205</v>
      </c>
      <c r="P137" s="53" t="s">
        <v>829</v>
      </c>
      <c r="Q137" s="53" t="s">
        <v>80</v>
      </c>
      <c r="R137" s="18"/>
      <c r="S137" s="18"/>
      <c r="T137" s="18"/>
    </row>
    <row r="138" spans="1:20">
      <c r="A138" s="4">
        <v>134</v>
      </c>
      <c r="B138" s="53" t="s">
        <v>67</v>
      </c>
      <c r="C138" s="132" t="s">
        <v>450</v>
      </c>
      <c r="D138" s="121" t="s">
        <v>29</v>
      </c>
      <c r="E138" s="130">
        <v>163</v>
      </c>
      <c r="F138" s="139"/>
      <c r="G138" s="139">
        <v>16</v>
      </c>
      <c r="H138" s="139">
        <v>29</v>
      </c>
      <c r="I138" s="130">
        <f t="shared" ref="I138:I141" si="13">+G138+H138</f>
        <v>45</v>
      </c>
      <c r="J138" s="129">
        <v>9707896412</v>
      </c>
      <c r="K138" s="53" t="s">
        <v>327</v>
      </c>
      <c r="L138" s="53" t="s">
        <v>328</v>
      </c>
      <c r="M138" s="53"/>
      <c r="N138" s="53" t="s">
        <v>348</v>
      </c>
      <c r="O138" s="53">
        <v>9954911205</v>
      </c>
      <c r="P138" s="53" t="s">
        <v>829</v>
      </c>
      <c r="Q138" s="53" t="s">
        <v>80</v>
      </c>
      <c r="R138" s="18"/>
      <c r="S138" s="18"/>
      <c r="T138" s="18"/>
    </row>
    <row r="139" spans="1:20">
      <c r="A139" s="4">
        <v>135</v>
      </c>
      <c r="B139" s="53" t="s">
        <v>67</v>
      </c>
      <c r="C139" s="90" t="s">
        <v>451</v>
      </c>
      <c r="D139" s="72" t="s">
        <v>29</v>
      </c>
      <c r="E139" s="73"/>
      <c r="F139" s="105"/>
      <c r="G139" s="105">
        <v>19</v>
      </c>
      <c r="H139" s="105">
        <v>21</v>
      </c>
      <c r="I139" s="70">
        <f t="shared" si="13"/>
        <v>40</v>
      </c>
      <c r="J139" s="72">
        <v>9577232357</v>
      </c>
      <c r="K139" s="53" t="s">
        <v>406</v>
      </c>
      <c r="L139" s="53" t="s">
        <v>311</v>
      </c>
      <c r="M139" s="53"/>
      <c r="N139" s="53" t="s">
        <v>407</v>
      </c>
      <c r="O139" s="53">
        <v>8822275581</v>
      </c>
      <c r="P139" s="53" t="s">
        <v>829</v>
      </c>
      <c r="Q139" s="53" t="s">
        <v>80</v>
      </c>
      <c r="R139" s="18"/>
      <c r="S139" s="18"/>
      <c r="T139" s="18"/>
    </row>
    <row r="140" spans="1:20">
      <c r="A140" s="4">
        <v>136</v>
      </c>
      <c r="B140" s="53" t="s">
        <v>67</v>
      </c>
      <c r="C140" s="78" t="s">
        <v>452</v>
      </c>
      <c r="D140" s="72" t="s">
        <v>29</v>
      </c>
      <c r="E140" s="76">
        <v>146</v>
      </c>
      <c r="F140" s="73"/>
      <c r="G140" s="73">
        <v>25</v>
      </c>
      <c r="H140" s="73">
        <v>20</v>
      </c>
      <c r="I140" s="70">
        <f t="shared" si="13"/>
        <v>45</v>
      </c>
      <c r="J140" s="90">
        <v>9678188748</v>
      </c>
      <c r="K140" s="53" t="s">
        <v>406</v>
      </c>
      <c r="L140" s="53" t="s">
        <v>311</v>
      </c>
      <c r="M140" s="53"/>
      <c r="N140" s="53" t="s">
        <v>407</v>
      </c>
      <c r="O140" s="53">
        <v>9678430091</v>
      </c>
      <c r="P140" s="53" t="s">
        <v>829</v>
      </c>
      <c r="Q140" s="53" t="s">
        <v>80</v>
      </c>
      <c r="R140" s="18"/>
      <c r="S140" s="18"/>
      <c r="T140" s="18"/>
    </row>
    <row r="141" spans="1:20">
      <c r="A141" s="4">
        <v>137</v>
      </c>
      <c r="B141" s="53" t="s">
        <v>67</v>
      </c>
      <c r="C141" s="78" t="s">
        <v>422</v>
      </c>
      <c r="D141" s="72" t="s">
        <v>29</v>
      </c>
      <c r="E141" s="76">
        <v>300</v>
      </c>
      <c r="F141" s="73"/>
      <c r="G141" s="73">
        <v>27</v>
      </c>
      <c r="H141" s="73">
        <v>25</v>
      </c>
      <c r="I141" s="70">
        <f t="shared" si="13"/>
        <v>52</v>
      </c>
      <c r="J141" s="90">
        <v>8812083874</v>
      </c>
      <c r="K141" s="53" t="s">
        <v>406</v>
      </c>
      <c r="L141" s="53" t="s">
        <v>311</v>
      </c>
      <c r="M141" s="53"/>
      <c r="N141" s="53" t="s">
        <v>407</v>
      </c>
      <c r="O141" s="53">
        <v>8474003384</v>
      </c>
      <c r="P141" s="53" t="s">
        <v>829</v>
      </c>
      <c r="Q141" s="53" t="s">
        <v>80</v>
      </c>
      <c r="R141" s="18"/>
      <c r="S141" s="18"/>
      <c r="T141" s="18"/>
    </row>
    <row r="142" spans="1:20">
      <c r="A142" s="4">
        <v>138</v>
      </c>
      <c r="B142" s="17"/>
      <c r="C142" s="53"/>
      <c r="D142" s="18"/>
      <c r="E142" s="19"/>
      <c r="F142" s="18"/>
      <c r="G142" s="53"/>
      <c r="H142" s="53"/>
      <c r="I142" s="53"/>
      <c r="J142" s="18"/>
      <c r="K142" s="60"/>
      <c r="L142" s="18"/>
      <c r="M142" s="18"/>
      <c r="N142" s="18"/>
      <c r="O142" s="18"/>
      <c r="P142" s="54"/>
      <c r="Q142" s="18"/>
      <c r="R142" s="18"/>
      <c r="S142" s="18"/>
      <c r="T142" s="18"/>
    </row>
    <row r="143" spans="1:20">
      <c r="A143" s="4">
        <v>139</v>
      </c>
      <c r="B143" s="17"/>
      <c r="C143" s="53"/>
      <c r="D143" s="18"/>
      <c r="E143" s="19"/>
      <c r="F143" s="18"/>
      <c r="G143" s="53"/>
      <c r="H143" s="53"/>
      <c r="I143" s="53"/>
      <c r="J143" s="18"/>
      <c r="K143" s="60"/>
      <c r="L143" s="18"/>
      <c r="M143" s="18"/>
      <c r="N143" s="18"/>
      <c r="O143" s="18"/>
      <c r="P143" s="54"/>
      <c r="Q143" s="18"/>
      <c r="R143" s="18"/>
      <c r="S143" s="18"/>
      <c r="T143" s="18"/>
    </row>
    <row r="144" spans="1:20">
      <c r="A144" s="4">
        <v>140</v>
      </c>
      <c r="B144" s="17"/>
      <c r="C144" s="53"/>
      <c r="D144" s="18"/>
      <c r="E144" s="19"/>
      <c r="F144" s="18"/>
      <c r="G144" s="53"/>
      <c r="H144" s="53"/>
      <c r="I144" s="53"/>
      <c r="J144" s="18"/>
      <c r="K144" s="60"/>
      <c r="L144" s="18"/>
      <c r="M144" s="18"/>
      <c r="N144" s="18"/>
      <c r="O144" s="18"/>
      <c r="P144" s="54"/>
      <c r="Q144" s="18"/>
      <c r="R144" s="18"/>
      <c r="S144" s="18"/>
      <c r="T144" s="18"/>
    </row>
    <row r="145" spans="1:20">
      <c r="A145" s="4">
        <v>141</v>
      </c>
      <c r="B145" s="17"/>
      <c r="C145" s="53"/>
      <c r="D145" s="18"/>
      <c r="E145" s="19"/>
      <c r="F145" s="18"/>
      <c r="G145" s="53"/>
      <c r="H145" s="53"/>
      <c r="I145" s="53"/>
      <c r="J145" s="18"/>
      <c r="K145" s="60"/>
      <c r="L145" s="18"/>
      <c r="M145" s="18"/>
      <c r="N145" s="18"/>
      <c r="O145" s="18"/>
      <c r="P145" s="54"/>
      <c r="Q145" s="18"/>
      <c r="R145" s="18"/>
      <c r="S145" s="18"/>
      <c r="T145" s="18"/>
    </row>
    <row r="146" spans="1:20">
      <c r="A146" s="4">
        <v>142</v>
      </c>
      <c r="B146" s="17"/>
      <c r="C146" s="53"/>
      <c r="D146" s="18"/>
      <c r="E146" s="19"/>
      <c r="F146" s="18"/>
      <c r="G146" s="53"/>
      <c r="H146" s="53"/>
      <c r="I146" s="53"/>
      <c r="J146" s="18"/>
      <c r="K146" s="60"/>
      <c r="L146" s="18"/>
      <c r="M146" s="18"/>
      <c r="N146" s="18"/>
      <c r="O146" s="18"/>
      <c r="P146" s="54"/>
      <c r="Q146" s="18"/>
      <c r="R146" s="18"/>
      <c r="S146" s="18"/>
      <c r="T146" s="18"/>
    </row>
    <row r="147" spans="1:20">
      <c r="A147" s="4">
        <v>143</v>
      </c>
      <c r="B147" s="17"/>
      <c r="C147" s="53"/>
      <c r="D147" s="18"/>
      <c r="E147" s="19"/>
      <c r="F147" s="18"/>
      <c r="G147" s="53"/>
      <c r="H147" s="53"/>
      <c r="I147" s="53"/>
      <c r="J147" s="18"/>
      <c r="K147" s="18"/>
      <c r="L147" s="18"/>
      <c r="M147" s="18"/>
      <c r="N147" s="18"/>
      <c r="O147" s="18"/>
      <c r="P147" s="54"/>
      <c r="Q147" s="18"/>
      <c r="R147" s="18"/>
      <c r="S147" s="18"/>
      <c r="T147" s="18"/>
    </row>
    <row r="148" spans="1:20">
      <c r="A148" s="4">
        <v>144</v>
      </c>
      <c r="B148" s="17"/>
      <c r="C148" s="53"/>
      <c r="D148" s="18"/>
      <c r="E148" s="19"/>
      <c r="F148" s="18"/>
      <c r="G148" s="53"/>
      <c r="H148" s="53"/>
      <c r="I148" s="53"/>
      <c r="J148" s="18"/>
      <c r="K148" s="18"/>
      <c r="L148" s="18"/>
      <c r="M148" s="18"/>
      <c r="N148" s="18"/>
      <c r="O148" s="18"/>
      <c r="P148" s="54"/>
      <c r="Q148" s="18"/>
      <c r="R148" s="18"/>
      <c r="S148" s="18"/>
      <c r="T148" s="18"/>
    </row>
    <row r="149" spans="1:20">
      <c r="A149" s="4">
        <v>145</v>
      </c>
      <c r="B149" s="17"/>
      <c r="C149" s="53"/>
      <c r="D149" s="18"/>
      <c r="E149" s="19"/>
      <c r="F149" s="18"/>
      <c r="G149" s="53"/>
      <c r="H149" s="53"/>
      <c r="I149" s="53"/>
      <c r="J149" s="18"/>
      <c r="K149" s="60"/>
      <c r="L149" s="18"/>
      <c r="M149" s="18"/>
      <c r="N149" s="18"/>
      <c r="O149" s="18"/>
      <c r="P149" s="54"/>
      <c r="Q149" s="18"/>
      <c r="R149" s="18"/>
      <c r="S149" s="18"/>
      <c r="T149" s="18"/>
    </row>
    <row r="150" spans="1:20">
      <c r="A150" s="4">
        <v>146</v>
      </c>
      <c r="B150" s="17"/>
      <c r="C150" s="53"/>
      <c r="D150" s="18"/>
      <c r="E150" s="19"/>
      <c r="F150" s="18"/>
      <c r="G150" s="53"/>
      <c r="H150" s="53"/>
      <c r="I150" s="53"/>
      <c r="J150" s="18"/>
      <c r="K150" s="60"/>
      <c r="L150" s="18"/>
      <c r="M150" s="18"/>
      <c r="N150" s="18"/>
      <c r="O150" s="18"/>
      <c r="P150" s="54"/>
      <c r="Q150" s="18"/>
      <c r="R150" s="18"/>
      <c r="S150" s="18"/>
      <c r="T150" s="18"/>
    </row>
    <row r="151" spans="1:20">
      <c r="A151" s="4">
        <v>147</v>
      </c>
      <c r="B151" s="17"/>
      <c r="C151" s="53"/>
      <c r="D151" s="18"/>
      <c r="E151" s="19"/>
      <c r="F151" s="18"/>
      <c r="G151" s="53"/>
      <c r="H151" s="53"/>
      <c r="I151" s="53"/>
      <c r="J151" s="18"/>
      <c r="K151" s="18"/>
      <c r="L151" s="18"/>
      <c r="M151" s="18"/>
      <c r="N151" s="18"/>
      <c r="O151" s="18"/>
      <c r="P151" s="54"/>
      <c r="Q151" s="18"/>
      <c r="R151" s="18"/>
      <c r="S151" s="18"/>
      <c r="T151" s="18"/>
    </row>
    <row r="152" spans="1:20">
      <c r="A152" s="4">
        <v>148</v>
      </c>
      <c r="B152" s="17"/>
      <c r="C152" s="53"/>
      <c r="D152" s="18"/>
      <c r="E152" s="19"/>
      <c r="F152" s="18"/>
      <c r="G152" s="53"/>
      <c r="H152" s="53"/>
      <c r="I152" s="53"/>
      <c r="J152" s="18"/>
      <c r="K152" s="18"/>
      <c r="L152" s="18"/>
      <c r="M152" s="18"/>
      <c r="N152" s="18"/>
      <c r="O152" s="18"/>
      <c r="P152" s="54"/>
      <c r="Q152" s="18"/>
      <c r="R152" s="18"/>
      <c r="S152" s="18"/>
      <c r="T152" s="18"/>
    </row>
    <row r="153" spans="1:20">
      <c r="A153" s="4">
        <v>149</v>
      </c>
      <c r="B153" s="17"/>
      <c r="C153" s="53"/>
      <c r="D153" s="18"/>
      <c r="E153" s="19"/>
      <c r="F153" s="18"/>
      <c r="G153" s="53"/>
      <c r="H153" s="53"/>
      <c r="I153" s="53"/>
      <c r="J153" s="18"/>
      <c r="K153" s="18"/>
      <c r="L153" s="18"/>
      <c r="M153" s="18"/>
      <c r="N153" s="18"/>
      <c r="O153" s="18"/>
      <c r="P153" s="54"/>
      <c r="Q153" s="18"/>
      <c r="R153" s="18"/>
      <c r="S153" s="18"/>
      <c r="T153" s="18"/>
    </row>
    <row r="154" spans="1:20">
      <c r="A154" s="4">
        <v>150</v>
      </c>
      <c r="B154" s="17"/>
      <c r="C154" s="53"/>
      <c r="D154" s="18"/>
      <c r="E154" s="19"/>
      <c r="F154" s="18"/>
      <c r="G154" s="53"/>
      <c r="H154" s="53"/>
      <c r="I154" s="53"/>
      <c r="J154" s="18"/>
      <c r="K154" s="60"/>
      <c r="L154" s="18"/>
      <c r="M154" s="18"/>
      <c r="N154" s="18"/>
      <c r="O154" s="18"/>
      <c r="P154" s="54"/>
      <c r="Q154" s="18"/>
      <c r="R154" s="18"/>
      <c r="S154" s="18"/>
      <c r="T154" s="18"/>
    </row>
    <row r="155" spans="1:20">
      <c r="A155" s="4">
        <v>151</v>
      </c>
      <c r="B155" s="17"/>
      <c r="C155" s="53"/>
      <c r="D155" s="18"/>
      <c r="E155" s="19"/>
      <c r="F155" s="18"/>
      <c r="G155" s="53"/>
      <c r="H155" s="53"/>
      <c r="I155" s="53"/>
      <c r="J155" s="18"/>
      <c r="K155" s="60"/>
      <c r="L155" s="18"/>
      <c r="M155" s="18"/>
      <c r="N155" s="18"/>
      <c r="O155" s="18"/>
      <c r="P155" s="54"/>
      <c r="Q155" s="18"/>
      <c r="R155" s="18"/>
      <c r="S155" s="18"/>
      <c r="T155" s="18"/>
    </row>
    <row r="156" spans="1:20">
      <c r="A156" s="4">
        <v>152</v>
      </c>
      <c r="B156" s="17"/>
      <c r="C156" s="53"/>
      <c r="D156" s="18"/>
      <c r="E156" s="19"/>
      <c r="F156" s="18"/>
      <c r="G156" s="53"/>
      <c r="H156" s="53"/>
      <c r="I156" s="53"/>
      <c r="J156" s="18"/>
      <c r="K156" s="60"/>
      <c r="L156" s="18"/>
      <c r="M156" s="18"/>
      <c r="N156" s="18"/>
      <c r="O156" s="18"/>
      <c r="P156" s="54"/>
      <c r="Q156" s="18"/>
      <c r="R156" s="18"/>
      <c r="S156" s="18"/>
      <c r="T156" s="18"/>
    </row>
    <row r="157" spans="1:20">
      <c r="A157" s="4">
        <v>153</v>
      </c>
      <c r="B157" s="17"/>
      <c r="C157" s="53"/>
      <c r="D157" s="18"/>
      <c r="E157" s="19"/>
      <c r="F157" s="18"/>
      <c r="G157" s="53"/>
      <c r="H157" s="53"/>
      <c r="I157" s="53"/>
      <c r="J157" s="18"/>
      <c r="K157" s="60"/>
      <c r="L157" s="18"/>
      <c r="M157" s="18"/>
      <c r="N157" s="18"/>
      <c r="O157" s="18"/>
      <c r="P157" s="54"/>
      <c r="Q157" s="18"/>
      <c r="R157" s="18"/>
      <c r="S157" s="18"/>
      <c r="T157" s="18"/>
    </row>
    <row r="158" spans="1:20">
      <c r="A158" s="4">
        <v>154</v>
      </c>
      <c r="B158" s="17"/>
      <c r="C158" s="53"/>
      <c r="D158" s="18"/>
      <c r="E158" s="19"/>
      <c r="F158" s="18"/>
      <c r="G158" s="53"/>
      <c r="H158" s="53"/>
      <c r="I158" s="58"/>
      <c r="J158" s="18"/>
      <c r="K158" s="60"/>
      <c r="L158" s="18"/>
      <c r="M158" s="18"/>
      <c r="N158" s="18"/>
      <c r="O158" s="18"/>
      <c r="P158" s="54"/>
      <c r="Q158" s="18"/>
      <c r="R158" s="18"/>
      <c r="S158" s="18"/>
      <c r="T158" s="18"/>
    </row>
    <row r="159" spans="1:20">
      <c r="A159" s="4">
        <v>155</v>
      </c>
      <c r="B159" s="17"/>
      <c r="C159" s="53"/>
      <c r="D159" s="18"/>
      <c r="E159" s="19"/>
      <c r="F159" s="18"/>
      <c r="G159" s="53"/>
      <c r="H159" s="53"/>
      <c r="I159" s="53"/>
      <c r="J159" s="18"/>
      <c r="K159" s="60"/>
      <c r="L159" s="18"/>
      <c r="M159" s="18"/>
      <c r="N159" s="18"/>
      <c r="O159" s="18"/>
      <c r="P159" s="54"/>
      <c r="Q159" s="18"/>
      <c r="R159" s="18"/>
      <c r="S159" s="18"/>
      <c r="T159" s="18"/>
    </row>
    <row r="160" spans="1:20">
      <c r="A160" s="4">
        <v>156</v>
      </c>
      <c r="B160" s="17"/>
      <c r="C160" s="53"/>
      <c r="D160" s="18"/>
      <c r="E160" s="19"/>
      <c r="F160" s="18"/>
      <c r="G160" s="53"/>
      <c r="H160" s="53"/>
      <c r="I160" s="53"/>
      <c r="J160" s="18"/>
      <c r="K160" s="60"/>
      <c r="L160" s="18"/>
      <c r="M160" s="18"/>
      <c r="N160" s="18"/>
      <c r="O160" s="18"/>
      <c r="P160" s="54"/>
      <c r="Q160" s="18"/>
      <c r="R160" s="18"/>
      <c r="S160" s="18"/>
      <c r="T160" s="18"/>
    </row>
    <row r="161" spans="1:20">
      <c r="A161" s="4">
        <v>157</v>
      </c>
      <c r="B161" s="17"/>
      <c r="C161" s="53"/>
      <c r="D161" s="18"/>
      <c r="E161" s="19"/>
      <c r="F161" s="18"/>
      <c r="G161" s="53"/>
      <c r="H161" s="53"/>
      <c r="I161" s="53"/>
      <c r="J161" s="18"/>
      <c r="K161" s="60"/>
      <c r="L161" s="18"/>
      <c r="M161" s="18"/>
      <c r="N161" s="18"/>
      <c r="O161" s="18"/>
      <c r="P161" s="54"/>
      <c r="Q161" s="18"/>
      <c r="R161" s="18"/>
      <c r="S161" s="18"/>
      <c r="T161" s="18"/>
    </row>
    <row r="162" spans="1:20">
      <c r="A162" s="4">
        <v>158</v>
      </c>
      <c r="B162" s="17"/>
      <c r="C162" s="53"/>
      <c r="D162" s="18"/>
      <c r="E162" s="19"/>
      <c r="F162" s="18"/>
      <c r="G162" s="53"/>
      <c r="H162" s="53"/>
      <c r="I162" s="53"/>
      <c r="J162" s="18"/>
      <c r="K162" s="18"/>
      <c r="L162" s="18"/>
      <c r="M162" s="18"/>
      <c r="N162" s="18"/>
      <c r="O162" s="18"/>
      <c r="P162" s="54"/>
      <c r="Q162" s="18"/>
      <c r="R162" s="18"/>
      <c r="S162" s="18"/>
      <c r="T162" s="18"/>
    </row>
    <row r="163" spans="1:20">
      <c r="A163" s="4">
        <v>159</v>
      </c>
      <c r="B163" s="17"/>
      <c r="C163" s="53"/>
      <c r="D163" s="18"/>
      <c r="E163" s="19"/>
      <c r="F163" s="18"/>
      <c r="G163" s="53"/>
      <c r="H163" s="53"/>
      <c r="I163" s="53"/>
      <c r="J163" s="18"/>
      <c r="K163" s="18"/>
      <c r="L163" s="18"/>
      <c r="M163" s="18"/>
      <c r="N163" s="18"/>
      <c r="O163" s="18"/>
      <c r="P163" s="54"/>
      <c r="Q163" s="18"/>
      <c r="R163" s="18"/>
      <c r="S163" s="18"/>
      <c r="T163" s="18"/>
    </row>
    <row r="164" spans="1:20">
      <c r="A164" s="4">
        <v>160</v>
      </c>
      <c r="B164" s="17"/>
      <c r="C164" s="53"/>
      <c r="D164" s="18"/>
      <c r="E164" s="19"/>
      <c r="F164" s="18"/>
      <c r="G164" s="53"/>
      <c r="H164" s="53"/>
      <c r="I164" s="53"/>
      <c r="J164" s="18"/>
      <c r="K164" s="18"/>
      <c r="L164" s="18"/>
      <c r="M164" s="18"/>
      <c r="N164" s="18"/>
      <c r="O164" s="18"/>
      <c r="P164" s="54"/>
      <c r="Q164" s="18"/>
      <c r="R164" s="18"/>
      <c r="S164" s="18"/>
      <c r="T164" s="18"/>
    </row>
    <row r="165" spans="1:20">
      <c r="A165" s="21" t="s">
        <v>11</v>
      </c>
      <c r="B165" s="40"/>
      <c r="C165" s="21">
        <f>COUNTIFS(C5:C164,"*")</f>
        <v>137</v>
      </c>
      <c r="D165" s="21"/>
      <c r="E165" s="13"/>
      <c r="F165" s="21"/>
      <c r="G165" s="21">
        <f>SUM(G5:G164)</f>
        <v>3740</v>
      </c>
      <c r="H165" s="21">
        <f>SUM(H5:H164)</f>
        <v>3811</v>
      </c>
      <c r="I165" s="21">
        <f>SUM(I5:I164)</f>
        <v>7520</v>
      </c>
      <c r="J165" s="21"/>
      <c r="K165" s="21"/>
      <c r="L165" s="21"/>
      <c r="M165" s="21"/>
      <c r="N165" s="21"/>
      <c r="O165" s="21"/>
      <c r="P165" s="14"/>
      <c r="Q165" s="21"/>
      <c r="R165" s="21"/>
      <c r="S165" s="21"/>
      <c r="T165" s="12"/>
    </row>
    <row r="166" spans="1:20">
      <c r="A166" s="45" t="s">
        <v>66</v>
      </c>
      <c r="B166" s="10">
        <f>COUNTIF(B$5:B$164,"Team 1")</f>
        <v>60</v>
      </c>
      <c r="C166" s="45" t="s">
        <v>29</v>
      </c>
      <c r="D166" s="10">
        <f>COUNTIF(D5:D164,"Anganwadi")</f>
        <v>104</v>
      </c>
    </row>
    <row r="167" spans="1:20">
      <c r="A167" s="45" t="s">
        <v>67</v>
      </c>
      <c r="B167" s="10">
        <f>COUNTIF(B$6:B$164,"Team 2")</f>
        <v>77</v>
      </c>
      <c r="C167" s="45" t="s">
        <v>27</v>
      </c>
      <c r="D167" s="10">
        <f>COUNTIF(D5:D164,"School")</f>
        <v>28</v>
      </c>
    </row>
  </sheetData>
  <sheetProtection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zoomScale="90" zoomScaleNormal="90" workbookViewId="0">
      <pane xSplit="3" ySplit="4" topLeftCell="D5" activePane="bottomRight" state="frozen"/>
      <selection pane="topRight" activeCell="C1" sqref="C1"/>
      <selection pane="bottomLeft" activeCell="A5" sqref="A5"/>
      <selection pane="bottomRight" sqref="A1:S1"/>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231" t="s">
        <v>1025</v>
      </c>
      <c r="B1" s="231"/>
      <c r="C1" s="231"/>
      <c r="D1" s="232"/>
      <c r="E1" s="232"/>
      <c r="F1" s="232"/>
      <c r="G1" s="232"/>
      <c r="H1" s="232"/>
      <c r="I1" s="232"/>
      <c r="J1" s="232"/>
      <c r="K1" s="232"/>
      <c r="L1" s="232"/>
      <c r="M1" s="232"/>
      <c r="N1" s="232"/>
      <c r="O1" s="232"/>
      <c r="P1" s="232"/>
      <c r="Q1" s="232"/>
      <c r="R1" s="232"/>
      <c r="S1" s="232"/>
    </row>
    <row r="2" spans="1:20">
      <c r="A2" s="235" t="s">
        <v>63</v>
      </c>
      <c r="B2" s="236"/>
      <c r="C2" s="236"/>
      <c r="D2" s="25" t="s">
        <v>830</v>
      </c>
      <c r="E2" s="22"/>
      <c r="F2" s="22"/>
      <c r="G2" s="22"/>
      <c r="H2" s="22"/>
      <c r="I2" s="22"/>
      <c r="J2" s="22"/>
      <c r="K2" s="22"/>
      <c r="L2" s="22"/>
      <c r="M2" s="22"/>
      <c r="N2" s="22"/>
      <c r="O2" s="22"/>
      <c r="P2" s="22"/>
      <c r="Q2" s="22"/>
      <c r="R2" s="22"/>
      <c r="S2" s="22"/>
    </row>
    <row r="3" spans="1:20" ht="24" customHeight="1">
      <c r="A3" s="237" t="s">
        <v>14</v>
      </c>
      <c r="B3" s="233" t="s">
        <v>65</v>
      </c>
      <c r="C3" s="238" t="s">
        <v>7</v>
      </c>
      <c r="D3" s="238" t="s">
        <v>59</v>
      </c>
      <c r="E3" s="238" t="s">
        <v>16</v>
      </c>
      <c r="F3" s="239" t="s">
        <v>17</v>
      </c>
      <c r="G3" s="238" t="s">
        <v>8</v>
      </c>
      <c r="H3" s="238"/>
      <c r="I3" s="238"/>
      <c r="J3" s="238" t="s">
        <v>35</v>
      </c>
      <c r="K3" s="233" t="s">
        <v>37</v>
      </c>
      <c r="L3" s="233" t="s">
        <v>54</v>
      </c>
      <c r="M3" s="233" t="s">
        <v>55</v>
      </c>
      <c r="N3" s="233" t="s">
        <v>38</v>
      </c>
      <c r="O3" s="233" t="s">
        <v>39</v>
      </c>
      <c r="P3" s="237" t="s">
        <v>58</v>
      </c>
      <c r="Q3" s="238" t="s">
        <v>56</v>
      </c>
      <c r="R3" s="238" t="s">
        <v>36</v>
      </c>
      <c r="S3" s="238" t="s">
        <v>57</v>
      </c>
      <c r="T3" s="238" t="s">
        <v>13</v>
      </c>
    </row>
    <row r="4" spans="1:20" ht="25.5" customHeight="1">
      <c r="A4" s="237"/>
      <c r="B4" s="240"/>
      <c r="C4" s="238"/>
      <c r="D4" s="238"/>
      <c r="E4" s="238"/>
      <c r="F4" s="239"/>
      <c r="G4" s="23" t="s">
        <v>9</v>
      </c>
      <c r="H4" s="23" t="s">
        <v>10</v>
      </c>
      <c r="I4" s="23" t="s">
        <v>11</v>
      </c>
      <c r="J4" s="238"/>
      <c r="K4" s="234"/>
      <c r="L4" s="234"/>
      <c r="M4" s="234"/>
      <c r="N4" s="234"/>
      <c r="O4" s="234"/>
      <c r="P4" s="237"/>
      <c r="Q4" s="237"/>
      <c r="R4" s="238"/>
      <c r="S4" s="238"/>
      <c r="T4" s="238"/>
    </row>
    <row r="5" spans="1:20">
      <c r="A5" s="4">
        <v>1</v>
      </c>
      <c r="B5" s="53" t="s">
        <v>66</v>
      </c>
      <c r="C5" s="91" t="s">
        <v>453</v>
      </c>
      <c r="D5" s="90" t="s">
        <v>29</v>
      </c>
      <c r="E5" s="91">
        <v>7</v>
      </c>
      <c r="F5" s="143"/>
      <c r="G5" s="143">
        <v>16</v>
      </c>
      <c r="H5" s="143">
        <v>20</v>
      </c>
      <c r="I5" s="91">
        <f>SUM(G5:H5)</f>
        <v>36</v>
      </c>
      <c r="J5" s="95">
        <v>8472061847</v>
      </c>
      <c r="K5" s="95" t="s">
        <v>454</v>
      </c>
      <c r="L5" s="95" t="s">
        <v>455</v>
      </c>
      <c r="M5" s="95"/>
      <c r="N5" s="95" t="s">
        <v>456</v>
      </c>
      <c r="O5" s="95">
        <v>9678673793</v>
      </c>
      <c r="P5" s="79">
        <v>43171</v>
      </c>
      <c r="Q5" s="95" t="s">
        <v>81</v>
      </c>
      <c r="R5" s="95"/>
      <c r="S5" s="95"/>
      <c r="T5" s="95"/>
    </row>
    <row r="6" spans="1:20">
      <c r="A6" s="4">
        <v>2</v>
      </c>
      <c r="B6" s="53" t="s">
        <v>66</v>
      </c>
      <c r="C6" s="91" t="s">
        <v>457</v>
      </c>
      <c r="D6" s="90" t="s">
        <v>29</v>
      </c>
      <c r="E6" s="90">
        <v>213</v>
      </c>
      <c r="F6" s="143"/>
      <c r="G6" s="143">
        <v>22</v>
      </c>
      <c r="H6" s="143">
        <v>22</v>
      </c>
      <c r="I6" s="91">
        <f t="shared" ref="I6:I25" si="0">SUM(G6:H6)</f>
        <v>44</v>
      </c>
      <c r="J6" s="95">
        <v>8472061847</v>
      </c>
      <c r="K6" s="95" t="s">
        <v>454</v>
      </c>
      <c r="L6" s="95" t="s">
        <v>455</v>
      </c>
      <c r="M6" s="95"/>
      <c r="N6" s="95" t="s">
        <v>456</v>
      </c>
      <c r="O6" s="95">
        <v>9678673793</v>
      </c>
      <c r="P6" s="79">
        <v>43171</v>
      </c>
      <c r="Q6" s="95" t="s">
        <v>81</v>
      </c>
      <c r="R6" s="95"/>
      <c r="S6" s="95"/>
      <c r="T6" s="95"/>
    </row>
    <row r="7" spans="1:20">
      <c r="A7" s="4">
        <v>3</v>
      </c>
      <c r="B7" s="53" t="s">
        <v>66</v>
      </c>
      <c r="C7" s="91" t="s">
        <v>458</v>
      </c>
      <c r="D7" s="90" t="s">
        <v>29</v>
      </c>
      <c r="E7" s="90">
        <v>229</v>
      </c>
      <c r="F7" s="143"/>
      <c r="G7" s="143">
        <v>17</v>
      </c>
      <c r="H7" s="143">
        <v>21</v>
      </c>
      <c r="I7" s="91">
        <f t="shared" si="0"/>
        <v>38</v>
      </c>
      <c r="J7" s="95">
        <v>8472061847</v>
      </c>
      <c r="K7" s="95" t="s">
        <v>454</v>
      </c>
      <c r="L7" s="95" t="s">
        <v>455</v>
      </c>
      <c r="M7" s="95"/>
      <c r="N7" s="95" t="s">
        <v>456</v>
      </c>
      <c r="O7" s="95">
        <v>9678673793</v>
      </c>
      <c r="P7" s="79">
        <v>43171</v>
      </c>
      <c r="Q7" s="95" t="s">
        <v>81</v>
      </c>
      <c r="R7" s="95"/>
      <c r="S7" s="95"/>
      <c r="T7" s="95"/>
    </row>
    <row r="8" spans="1:20">
      <c r="A8" s="4">
        <v>4</v>
      </c>
      <c r="B8" s="53" t="s">
        <v>66</v>
      </c>
      <c r="C8" s="91" t="s">
        <v>459</v>
      </c>
      <c r="D8" s="90" t="s">
        <v>29</v>
      </c>
      <c r="E8" s="90">
        <v>87</v>
      </c>
      <c r="F8" s="143"/>
      <c r="G8" s="143">
        <v>17</v>
      </c>
      <c r="H8" s="143">
        <v>16</v>
      </c>
      <c r="I8" s="91">
        <f t="shared" si="0"/>
        <v>33</v>
      </c>
      <c r="J8" s="95">
        <v>8472061847</v>
      </c>
      <c r="K8" s="95" t="s">
        <v>454</v>
      </c>
      <c r="L8" s="95" t="s">
        <v>455</v>
      </c>
      <c r="M8" s="95"/>
      <c r="N8" s="95" t="s">
        <v>456</v>
      </c>
      <c r="O8" s="95">
        <v>9678673793</v>
      </c>
      <c r="P8" s="79">
        <v>43171</v>
      </c>
      <c r="Q8" s="95" t="s">
        <v>81</v>
      </c>
      <c r="R8" s="95"/>
      <c r="S8" s="95"/>
      <c r="T8" s="95"/>
    </row>
    <row r="9" spans="1:20">
      <c r="A9" s="4">
        <v>5</v>
      </c>
      <c r="B9" s="53" t="s">
        <v>66</v>
      </c>
      <c r="C9" s="91" t="s">
        <v>460</v>
      </c>
      <c r="D9" s="90" t="s">
        <v>29</v>
      </c>
      <c r="E9" s="90">
        <v>9</v>
      </c>
      <c r="F9" s="143"/>
      <c r="G9" s="143">
        <v>28</v>
      </c>
      <c r="H9" s="143">
        <v>37</v>
      </c>
      <c r="I9" s="91">
        <f t="shared" si="0"/>
        <v>65</v>
      </c>
      <c r="J9" s="95">
        <v>9678886628</v>
      </c>
      <c r="K9" s="95" t="s">
        <v>461</v>
      </c>
      <c r="L9" s="95" t="s">
        <v>462</v>
      </c>
      <c r="M9" s="95"/>
      <c r="N9" s="95" t="s">
        <v>463</v>
      </c>
      <c r="O9" s="95">
        <v>9678886628</v>
      </c>
      <c r="P9" s="79">
        <v>43202</v>
      </c>
      <c r="Q9" s="95" t="s">
        <v>82</v>
      </c>
      <c r="R9" s="95"/>
      <c r="S9" s="95"/>
      <c r="T9" s="95"/>
    </row>
    <row r="10" spans="1:20">
      <c r="A10" s="4">
        <v>6</v>
      </c>
      <c r="B10" s="53" t="s">
        <v>66</v>
      </c>
      <c r="C10" s="91" t="s">
        <v>464</v>
      </c>
      <c r="D10" s="90" t="s">
        <v>29</v>
      </c>
      <c r="E10" s="90">
        <v>78</v>
      </c>
      <c r="F10" s="143"/>
      <c r="G10" s="143">
        <v>28</v>
      </c>
      <c r="H10" s="143">
        <v>31</v>
      </c>
      <c r="I10" s="91">
        <f t="shared" si="0"/>
        <v>59</v>
      </c>
      <c r="J10" s="95">
        <v>9678886628</v>
      </c>
      <c r="K10" s="95" t="s">
        <v>461</v>
      </c>
      <c r="L10" s="95" t="s">
        <v>462</v>
      </c>
      <c r="M10" s="95"/>
      <c r="N10" s="95" t="s">
        <v>463</v>
      </c>
      <c r="O10" s="95">
        <v>9678886628</v>
      </c>
      <c r="P10" s="79">
        <v>43202</v>
      </c>
      <c r="Q10" s="95" t="s">
        <v>82</v>
      </c>
      <c r="R10" s="95"/>
      <c r="S10" s="95"/>
      <c r="T10" s="95"/>
    </row>
    <row r="11" spans="1:20">
      <c r="A11" s="4">
        <v>7</v>
      </c>
      <c r="B11" s="53" t="s">
        <v>66</v>
      </c>
      <c r="C11" s="91" t="s">
        <v>465</v>
      </c>
      <c r="D11" s="72" t="s">
        <v>29</v>
      </c>
      <c r="E11" s="90">
        <v>84</v>
      </c>
      <c r="F11" s="143"/>
      <c r="G11" s="143">
        <v>37</v>
      </c>
      <c r="H11" s="143">
        <v>41</v>
      </c>
      <c r="I11" s="91">
        <f t="shared" si="0"/>
        <v>78</v>
      </c>
      <c r="J11" s="95">
        <v>9678886628</v>
      </c>
      <c r="K11" s="95" t="s">
        <v>461</v>
      </c>
      <c r="L11" s="95" t="s">
        <v>462</v>
      </c>
      <c r="M11" s="95"/>
      <c r="N11" s="95" t="s">
        <v>463</v>
      </c>
      <c r="O11" s="95">
        <v>9678886628</v>
      </c>
      <c r="P11" s="79">
        <v>43202</v>
      </c>
      <c r="Q11" s="95" t="s">
        <v>82</v>
      </c>
      <c r="R11" s="95"/>
      <c r="S11" s="95"/>
      <c r="T11" s="95"/>
    </row>
    <row r="12" spans="1:20">
      <c r="A12" s="4">
        <v>8</v>
      </c>
      <c r="B12" s="53" t="s">
        <v>66</v>
      </c>
      <c r="C12" s="91" t="s">
        <v>467</v>
      </c>
      <c r="D12" s="72" t="s">
        <v>29</v>
      </c>
      <c r="E12" s="90">
        <v>83</v>
      </c>
      <c r="F12" s="72"/>
      <c r="G12" s="143">
        <v>29</v>
      </c>
      <c r="H12" s="143">
        <v>35</v>
      </c>
      <c r="I12" s="91">
        <f t="shared" si="0"/>
        <v>64</v>
      </c>
      <c r="J12" s="95">
        <v>9678886628</v>
      </c>
      <c r="K12" s="95" t="s">
        <v>461</v>
      </c>
      <c r="L12" s="95" t="s">
        <v>462</v>
      </c>
      <c r="M12" s="95"/>
      <c r="N12" s="95" t="s">
        <v>463</v>
      </c>
      <c r="O12" s="95">
        <v>9678886628</v>
      </c>
      <c r="P12" s="79">
        <v>43232</v>
      </c>
      <c r="Q12" s="95" t="s">
        <v>78</v>
      </c>
      <c r="R12" s="95"/>
      <c r="S12" s="95"/>
      <c r="T12" s="95"/>
    </row>
    <row r="13" spans="1:20">
      <c r="A13" s="4">
        <v>9</v>
      </c>
      <c r="B13" s="53" t="s">
        <v>66</v>
      </c>
      <c r="C13" s="91" t="s">
        <v>468</v>
      </c>
      <c r="D13" s="72" t="s">
        <v>29</v>
      </c>
      <c r="E13" s="90">
        <v>10</v>
      </c>
      <c r="F13" s="72"/>
      <c r="G13" s="143">
        <v>35</v>
      </c>
      <c r="H13" s="143">
        <v>37</v>
      </c>
      <c r="I13" s="91">
        <f t="shared" si="0"/>
        <v>72</v>
      </c>
      <c r="J13" s="95">
        <v>9508507842</v>
      </c>
      <c r="K13" s="95" t="s">
        <v>454</v>
      </c>
      <c r="L13" s="95" t="s">
        <v>455</v>
      </c>
      <c r="M13" s="95"/>
      <c r="N13" s="95" t="s">
        <v>469</v>
      </c>
      <c r="O13" s="95">
        <v>9508507841</v>
      </c>
      <c r="P13" s="79">
        <v>43232</v>
      </c>
      <c r="Q13" s="95" t="s">
        <v>78</v>
      </c>
      <c r="R13" s="95"/>
      <c r="S13" s="95"/>
      <c r="T13" s="95"/>
    </row>
    <row r="14" spans="1:20">
      <c r="A14" s="4">
        <v>10</v>
      </c>
      <c r="B14" s="53" t="s">
        <v>66</v>
      </c>
      <c r="C14" s="91" t="s">
        <v>470</v>
      </c>
      <c r="D14" s="72" t="s">
        <v>29</v>
      </c>
      <c r="E14" s="90">
        <v>90</v>
      </c>
      <c r="F14" s="72"/>
      <c r="G14" s="143">
        <v>36</v>
      </c>
      <c r="H14" s="143">
        <v>22</v>
      </c>
      <c r="I14" s="91">
        <f t="shared" si="0"/>
        <v>58</v>
      </c>
      <c r="J14" s="95">
        <v>9508507842</v>
      </c>
      <c r="K14" s="95" t="s">
        <v>454</v>
      </c>
      <c r="L14" s="95" t="s">
        <v>455</v>
      </c>
      <c r="M14" s="95"/>
      <c r="N14" s="95" t="s">
        <v>469</v>
      </c>
      <c r="O14" s="95">
        <v>9508507841</v>
      </c>
      <c r="P14" s="79">
        <v>43232</v>
      </c>
      <c r="Q14" s="95" t="s">
        <v>78</v>
      </c>
      <c r="R14" s="95"/>
      <c r="S14" s="95"/>
      <c r="T14" s="95"/>
    </row>
    <row r="15" spans="1:20">
      <c r="A15" s="4">
        <v>11</v>
      </c>
      <c r="B15" s="53" t="s">
        <v>66</v>
      </c>
      <c r="C15" s="91" t="s">
        <v>471</v>
      </c>
      <c r="D15" s="72" t="s">
        <v>29</v>
      </c>
      <c r="E15" s="90">
        <v>207</v>
      </c>
      <c r="F15" s="72"/>
      <c r="G15" s="143">
        <v>48</v>
      </c>
      <c r="H15" s="143">
        <v>48</v>
      </c>
      <c r="I15" s="91">
        <f t="shared" si="0"/>
        <v>96</v>
      </c>
      <c r="J15" s="95">
        <v>8753937478</v>
      </c>
      <c r="K15" s="95" t="s">
        <v>454</v>
      </c>
      <c r="L15" s="95" t="s">
        <v>455</v>
      </c>
      <c r="M15" s="95"/>
      <c r="N15" s="95" t="s">
        <v>472</v>
      </c>
      <c r="O15" s="95">
        <v>8753933747</v>
      </c>
      <c r="P15" s="79">
        <v>43232</v>
      </c>
      <c r="Q15" s="95" t="s">
        <v>78</v>
      </c>
      <c r="R15" s="95"/>
      <c r="S15" s="95"/>
      <c r="T15" s="95"/>
    </row>
    <row r="16" spans="1:20">
      <c r="A16" s="4">
        <v>12</v>
      </c>
      <c r="B16" s="53" t="s">
        <v>66</v>
      </c>
      <c r="C16" s="91" t="s">
        <v>473</v>
      </c>
      <c r="D16" s="72" t="s">
        <v>29</v>
      </c>
      <c r="E16" s="90">
        <v>81</v>
      </c>
      <c r="F16" s="72"/>
      <c r="G16" s="143">
        <v>40</v>
      </c>
      <c r="H16" s="143">
        <v>42</v>
      </c>
      <c r="I16" s="91">
        <f t="shared" si="0"/>
        <v>82</v>
      </c>
      <c r="J16" s="95">
        <v>8822143590</v>
      </c>
      <c r="K16" s="95" t="s">
        <v>454</v>
      </c>
      <c r="L16" s="95" t="s">
        <v>455</v>
      </c>
      <c r="M16" s="95"/>
      <c r="N16" s="95" t="s">
        <v>472</v>
      </c>
      <c r="O16" s="95">
        <v>8753933747</v>
      </c>
      <c r="P16" s="79">
        <v>43263</v>
      </c>
      <c r="Q16" s="95" t="s">
        <v>79</v>
      </c>
      <c r="R16" s="95"/>
      <c r="S16" s="95"/>
      <c r="T16" s="95"/>
    </row>
    <row r="17" spans="1:20">
      <c r="A17" s="4">
        <v>13</v>
      </c>
      <c r="B17" s="53" t="s">
        <v>66</v>
      </c>
      <c r="C17" s="91" t="s">
        <v>474</v>
      </c>
      <c r="D17" s="72" t="s">
        <v>29</v>
      </c>
      <c r="E17" s="90">
        <v>82</v>
      </c>
      <c r="F17" s="72"/>
      <c r="G17" s="143">
        <v>30</v>
      </c>
      <c r="H17" s="143">
        <v>35</v>
      </c>
      <c r="I17" s="91">
        <f t="shared" si="0"/>
        <v>65</v>
      </c>
      <c r="J17" s="95">
        <v>8011203869</v>
      </c>
      <c r="K17" s="95" t="s">
        <v>454</v>
      </c>
      <c r="L17" s="95" t="s">
        <v>455</v>
      </c>
      <c r="M17" s="95"/>
      <c r="N17" s="95" t="s">
        <v>472</v>
      </c>
      <c r="O17" s="95">
        <v>8753933747</v>
      </c>
      <c r="P17" s="79">
        <v>43263</v>
      </c>
      <c r="Q17" s="95" t="s">
        <v>79</v>
      </c>
      <c r="R17" s="95"/>
      <c r="S17" s="95"/>
      <c r="T17" s="95"/>
    </row>
    <row r="18" spans="1:20">
      <c r="A18" s="4">
        <v>14</v>
      </c>
      <c r="B18" s="53" t="s">
        <v>66</v>
      </c>
      <c r="C18" s="91" t="s">
        <v>475</v>
      </c>
      <c r="D18" s="72" t="s">
        <v>29</v>
      </c>
      <c r="E18" s="144">
        <v>83</v>
      </c>
      <c r="F18" s="72"/>
      <c r="G18" s="143">
        <v>23</v>
      </c>
      <c r="H18" s="143">
        <v>20</v>
      </c>
      <c r="I18" s="91">
        <f t="shared" si="0"/>
        <v>43</v>
      </c>
      <c r="J18" s="95">
        <v>8011203869</v>
      </c>
      <c r="K18" s="95" t="s">
        <v>454</v>
      </c>
      <c r="L18" s="95" t="s">
        <v>455</v>
      </c>
      <c r="M18" s="95"/>
      <c r="N18" s="95" t="s">
        <v>472</v>
      </c>
      <c r="O18" s="95">
        <v>8753933747</v>
      </c>
      <c r="P18" s="79">
        <v>43263</v>
      </c>
      <c r="Q18" s="95" t="s">
        <v>79</v>
      </c>
      <c r="R18" s="95"/>
      <c r="S18" s="95"/>
      <c r="T18" s="95"/>
    </row>
    <row r="19" spans="1:20">
      <c r="A19" s="4">
        <v>15</v>
      </c>
      <c r="B19" s="53" t="s">
        <v>66</v>
      </c>
      <c r="C19" s="91" t="s">
        <v>476</v>
      </c>
      <c r="D19" s="72" t="s">
        <v>29</v>
      </c>
      <c r="E19" s="144"/>
      <c r="F19" s="72"/>
      <c r="G19" s="143">
        <v>25</v>
      </c>
      <c r="H19" s="143">
        <v>16</v>
      </c>
      <c r="I19" s="91">
        <f t="shared" si="0"/>
        <v>41</v>
      </c>
      <c r="J19" s="95">
        <v>8822902962</v>
      </c>
      <c r="K19" s="95" t="s">
        <v>454</v>
      </c>
      <c r="L19" s="95" t="s">
        <v>455</v>
      </c>
      <c r="M19" s="95"/>
      <c r="N19" s="95" t="s">
        <v>472</v>
      </c>
      <c r="O19" s="95">
        <v>8753933747</v>
      </c>
      <c r="P19" s="79">
        <v>43293</v>
      </c>
      <c r="Q19" s="95" t="s">
        <v>80</v>
      </c>
      <c r="R19" s="95"/>
      <c r="S19" s="95"/>
      <c r="T19" s="95"/>
    </row>
    <row r="20" spans="1:20">
      <c r="A20" s="4">
        <v>16</v>
      </c>
      <c r="B20" s="53" t="s">
        <v>66</v>
      </c>
      <c r="C20" s="91" t="s">
        <v>477</v>
      </c>
      <c r="D20" s="72" t="s">
        <v>29</v>
      </c>
      <c r="E20" s="90">
        <v>11</v>
      </c>
      <c r="F20" s="72"/>
      <c r="G20" s="143">
        <v>40</v>
      </c>
      <c r="H20" s="143">
        <v>25</v>
      </c>
      <c r="I20" s="91">
        <f t="shared" si="0"/>
        <v>65</v>
      </c>
      <c r="J20" s="95">
        <v>9954638816</v>
      </c>
      <c r="K20" s="95" t="s">
        <v>454</v>
      </c>
      <c r="L20" s="95" t="s">
        <v>455</v>
      </c>
      <c r="M20" s="95"/>
      <c r="N20" s="95" t="s">
        <v>472</v>
      </c>
      <c r="O20" s="95">
        <v>8753933747</v>
      </c>
      <c r="P20" s="79">
        <v>43293</v>
      </c>
      <c r="Q20" s="95" t="s">
        <v>80</v>
      </c>
      <c r="R20" s="95"/>
      <c r="S20" s="95"/>
      <c r="T20" s="95"/>
    </row>
    <row r="21" spans="1:20">
      <c r="A21" s="4">
        <v>17</v>
      </c>
      <c r="B21" s="53" t="s">
        <v>66</v>
      </c>
      <c r="C21" s="91" t="s">
        <v>478</v>
      </c>
      <c r="D21" s="72" t="s">
        <v>29</v>
      </c>
      <c r="E21" s="90">
        <v>89</v>
      </c>
      <c r="F21" s="72"/>
      <c r="G21" s="143">
        <v>42</v>
      </c>
      <c r="H21" s="143">
        <v>37</v>
      </c>
      <c r="I21" s="91">
        <f t="shared" si="0"/>
        <v>79</v>
      </c>
      <c r="J21" s="95">
        <v>9954638816</v>
      </c>
      <c r="K21" s="95" t="s">
        <v>454</v>
      </c>
      <c r="L21" s="95" t="s">
        <v>455</v>
      </c>
      <c r="M21" s="95"/>
      <c r="N21" s="95" t="s">
        <v>472</v>
      </c>
      <c r="O21" s="95">
        <v>8753933747</v>
      </c>
      <c r="P21" s="79">
        <v>43293</v>
      </c>
      <c r="Q21" s="95" t="s">
        <v>80</v>
      </c>
      <c r="R21" s="95"/>
      <c r="S21" s="95"/>
      <c r="T21" s="95"/>
    </row>
    <row r="22" spans="1:20">
      <c r="A22" s="4">
        <v>18</v>
      </c>
      <c r="B22" s="53" t="s">
        <v>66</v>
      </c>
      <c r="C22" s="91" t="s">
        <v>479</v>
      </c>
      <c r="D22" s="72" t="s">
        <v>29</v>
      </c>
      <c r="E22" s="90">
        <v>88</v>
      </c>
      <c r="F22" s="72"/>
      <c r="G22" s="143">
        <v>18</v>
      </c>
      <c r="H22" s="143">
        <v>11</v>
      </c>
      <c r="I22" s="91">
        <f t="shared" si="0"/>
        <v>29</v>
      </c>
      <c r="J22" s="95">
        <v>8822185375</v>
      </c>
      <c r="K22" s="95" t="s">
        <v>454</v>
      </c>
      <c r="L22" s="95" t="s">
        <v>455</v>
      </c>
      <c r="M22" s="95"/>
      <c r="N22" s="95" t="s">
        <v>472</v>
      </c>
      <c r="O22" s="95">
        <v>8753933747</v>
      </c>
      <c r="P22" s="79">
        <v>43293</v>
      </c>
      <c r="Q22" s="95" t="s">
        <v>80</v>
      </c>
      <c r="R22" s="95"/>
      <c r="S22" s="95"/>
      <c r="T22" s="95"/>
    </row>
    <row r="23" spans="1:20">
      <c r="A23" s="4">
        <v>19</v>
      </c>
      <c r="B23" s="53" t="s">
        <v>66</v>
      </c>
      <c r="C23" s="91" t="s">
        <v>480</v>
      </c>
      <c r="D23" s="72" t="s">
        <v>29</v>
      </c>
      <c r="E23" s="90">
        <v>239</v>
      </c>
      <c r="F23" s="72"/>
      <c r="G23" s="143">
        <v>16</v>
      </c>
      <c r="H23" s="143">
        <v>18</v>
      </c>
      <c r="I23" s="91">
        <f t="shared" si="0"/>
        <v>34</v>
      </c>
      <c r="J23" s="95">
        <v>8822185375</v>
      </c>
      <c r="K23" s="95" t="s">
        <v>454</v>
      </c>
      <c r="L23" s="95" t="s">
        <v>455</v>
      </c>
      <c r="M23" s="95"/>
      <c r="N23" s="95" t="s">
        <v>472</v>
      </c>
      <c r="O23" s="95">
        <v>8753933747</v>
      </c>
      <c r="P23" s="79">
        <v>43324</v>
      </c>
      <c r="Q23" s="95" t="s">
        <v>121</v>
      </c>
      <c r="R23" s="95"/>
      <c r="S23" s="95"/>
      <c r="T23" s="95"/>
    </row>
    <row r="24" spans="1:20">
      <c r="A24" s="4">
        <v>20</v>
      </c>
      <c r="B24" s="53" t="s">
        <v>66</v>
      </c>
      <c r="C24" s="72" t="s">
        <v>481</v>
      </c>
      <c r="D24" s="72" t="s">
        <v>29</v>
      </c>
      <c r="E24" s="145">
        <v>6</v>
      </c>
      <c r="F24" s="72"/>
      <c r="G24" s="143">
        <v>39</v>
      </c>
      <c r="H24" s="143">
        <v>42</v>
      </c>
      <c r="I24" s="91">
        <f t="shared" si="0"/>
        <v>81</v>
      </c>
      <c r="J24" s="95">
        <v>8474001336</v>
      </c>
      <c r="K24" s="95" t="s">
        <v>482</v>
      </c>
      <c r="L24" s="95" t="s">
        <v>483</v>
      </c>
      <c r="M24" s="95"/>
      <c r="N24" s="95" t="s">
        <v>484</v>
      </c>
      <c r="O24" s="95"/>
      <c r="P24" s="79">
        <v>43324</v>
      </c>
      <c r="Q24" s="95" t="s">
        <v>121</v>
      </c>
      <c r="R24" s="95"/>
      <c r="S24" s="95"/>
      <c r="T24" s="95"/>
    </row>
    <row r="25" spans="1:20">
      <c r="A25" s="4">
        <v>21</v>
      </c>
      <c r="B25" s="53" t="s">
        <v>66</v>
      </c>
      <c r="C25" s="72" t="s">
        <v>485</v>
      </c>
      <c r="D25" s="72" t="s">
        <v>29</v>
      </c>
      <c r="E25" s="145">
        <v>228</v>
      </c>
      <c r="F25" s="72"/>
      <c r="G25" s="143">
        <v>37</v>
      </c>
      <c r="H25" s="143">
        <v>44</v>
      </c>
      <c r="I25" s="91">
        <f t="shared" si="0"/>
        <v>81</v>
      </c>
      <c r="J25" s="95">
        <v>8474001336</v>
      </c>
      <c r="K25" s="95" t="s">
        <v>482</v>
      </c>
      <c r="L25" s="95" t="s">
        <v>483</v>
      </c>
      <c r="M25" s="95"/>
      <c r="N25" s="95" t="s">
        <v>484</v>
      </c>
      <c r="O25" s="95"/>
      <c r="P25" s="79">
        <v>43324</v>
      </c>
      <c r="Q25" s="95" t="s">
        <v>121</v>
      </c>
      <c r="R25" s="95"/>
      <c r="S25" s="95"/>
      <c r="T25" s="95"/>
    </row>
    <row r="26" spans="1:20">
      <c r="A26" s="4">
        <v>22</v>
      </c>
      <c r="B26" s="53" t="s">
        <v>66</v>
      </c>
      <c r="C26" s="85" t="s">
        <v>486</v>
      </c>
      <c r="D26" s="72" t="s">
        <v>29</v>
      </c>
      <c r="E26" s="90">
        <v>80</v>
      </c>
      <c r="F26" s="95"/>
      <c r="G26" s="85">
        <v>40</v>
      </c>
      <c r="H26" s="85">
        <v>34</v>
      </c>
      <c r="I26" s="85">
        <v>74</v>
      </c>
      <c r="J26" s="95">
        <v>9707149040</v>
      </c>
      <c r="K26" s="95" t="s">
        <v>482</v>
      </c>
      <c r="L26" s="95" t="s">
        <v>483</v>
      </c>
      <c r="M26" s="95"/>
      <c r="N26" s="95" t="s">
        <v>487</v>
      </c>
      <c r="O26" s="95">
        <v>9957159929</v>
      </c>
      <c r="P26" s="79">
        <v>43385</v>
      </c>
      <c r="Q26" s="95" t="s">
        <v>81</v>
      </c>
      <c r="R26" s="95"/>
      <c r="S26" s="95"/>
      <c r="T26" s="95"/>
    </row>
    <row r="27" spans="1:20">
      <c r="A27" s="4">
        <v>23</v>
      </c>
      <c r="B27" s="53" t="s">
        <v>66</v>
      </c>
      <c r="C27" s="85" t="s">
        <v>488</v>
      </c>
      <c r="D27" s="72" t="s">
        <v>29</v>
      </c>
      <c r="E27" s="90">
        <v>12</v>
      </c>
      <c r="F27" s="95"/>
      <c r="G27" s="85">
        <v>35</v>
      </c>
      <c r="H27" s="85">
        <v>29</v>
      </c>
      <c r="I27" s="85">
        <v>64</v>
      </c>
      <c r="J27" s="95">
        <v>9707149040</v>
      </c>
      <c r="K27" s="95" t="s">
        <v>482</v>
      </c>
      <c r="L27" s="95" t="s">
        <v>483</v>
      </c>
      <c r="M27" s="95"/>
      <c r="N27" s="95" t="s">
        <v>487</v>
      </c>
      <c r="O27" s="95">
        <v>9957159929</v>
      </c>
      <c r="P27" s="79">
        <v>43385</v>
      </c>
      <c r="Q27" s="95" t="s">
        <v>81</v>
      </c>
      <c r="R27" s="95"/>
      <c r="S27" s="95"/>
      <c r="T27" s="95"/>
    </row>
    <row r="28" spans="1:20">
      <c r="A28" s="4">
        <v>24</v>
      </c>
      <c r="B28" s="53" t="s">
        <v>66</v>
      </c>
      <c r="C28" s="85" t="s">
        <v>489</v>
      </c>
      <c r="D28" s="72" t="s">
        <v>29</v>
      </c>
      <c r="E28" s="90">
        <v>85</v>
      </c>
      <c r="F28" s="95"/>
      <c r="G28" s="85">
        <v>26</v>
      </c>
      <c r="H28" s="85">
        <v>29</v>
      </c>
      <c r="I28" s="85">
        <v>55</v>
      </c>
      <c r="J28" s="95">
        <v>9707149040</v>
      </c>
      <c r="K28" s="95" t="s">
        <v>482</v>
      </c>
      <c r="L28" s="95" t="s">
        <v>483</v>
      </c>
      <c r="M28" s="95"/>
      <c r="N28" s="95" t="s">
        <v>487</v>
      </c>
      <c r="O28" s="95">
        <v>9957159929</v>
      </c>
      <c r="P28" s="79">
        <v>43385</v>
      </c>
      <c r="Q28" s="95" t="s">
        <v>81</v>
      </c>
      <c r="R28" s="95"/>
      <c r="S28" s="95"/>
      <c r="T28" s="95"/>
    </row>
    <row r="29" spans="1:20">
      <c r="A29" s="4">
        <v>25</v>
      </c>
      <c r="B29" s="53" t="s">
        <v>66</v>
      </c>
      <c r="C29" s="85" t="s">
        <v>490</v>
      </c>
      <c r="D29" s="72" t="s">
        <v>29</v>
      </c>
      <c r="E29" s="90">
        <v>86</v>
      </c>
      <c r="F29" s="95"/>
      <c r="G29" s="85">
        <v>31</v>
      </c>
      <c r="H29" s="85">
        <v>22</v>
      </c>
      <c r="I29" s="85">
        <v>53</v>
      </c>
      <c r="J29" s="95">
        <v>9957944456</v>
      </c>
      <c r="K29" s="95" t="s">
        <v>491</v>
      </c>
      <c r="L29" s="95" t="s">
        <v>492</v>
      </c>
      <c r="M29" s="95"/>
      <c r="N29" s="95" t="s">
        <v>493</v>
      </c>
      <c r="O29" s="95">
        <v>9957944456</v>
      </c>
      <c r="P29" s="79">
        <v>43385</v>
      </c>
      <c r="Q29" s="95" t="s">
        <v>81</v>
      </c>
      <c r="R29" s="95"/>
      <c r="S29" s="95"/>
      <c r="T29" s="95"/>
    </row>
    <row r="30" spans="1:20">
      <c r="A30" s="4">
        <v>26</v>
      </c>
      <c r="B30" s="53" t="s">
        <v>66</v>
      </c>
      <c r="C30" s="85" t="s">
        <v>494</v>
      </c>
      <c r="D30" s="72" t="s">
        <v>29</v>
      </c>
      <c r="E30" s="90">
        <v>60</v>
      </c>
      <c r="F30" s="95"/>
      <c r="G30" s="85">
        <v>31</v>
      </c>
      <c r="H30" s="85">
        <v>19</v>
      </c>
      <c r="I30" s="85">
        <v>50</v>
      </c>
      <c r="J30" s="95">
        <v>9957944456</v>
      </c>
      <c r="K30" s="95" t="s">
        <v>491</v>
      </c>
      <c r="L30" s="95" t="s">
        <v>492</v>
      </c>
      <c r="M30" s="95"/>
      <c r="N30" s="95" t="s">
        <v>493</v>
      </c>
      <c r="O30" s="95">
        <v>9957944456</v>
      </c>
      <c r="P30" s="79">
        <v>43416</v>
      </c>
      <c r="Q30" s="95" t="s">
        <v>82</v>
      </c>
      <c r="R30" s="95"/>
      <c r="S30" s="95"/>
      <c r="T30" s="95"/>
    </row>
    <row r="31" spans="1:20">
      <c r="A31" s="4">
        <v>27</v>
      </c>
      <c r="B31" s="53" t="s">
        <v>66</v>
      </c>
      <c r="C31" s="85" t="s">
        <v>495</v>
      </c>
      <c r="D31" s="72" t="s">
        <v>29</v>
      </c>
      <c r="E31" s="90">
        <v>206</v>
      </c>
      <c r="F31" s="95"/>
      <c r="G31" s="85">
        <v>30</v>
      </c>
      <c r="H31" s="85">
        <v>20</v>
      </c>
      <c r="I31" s="85">
        <v>50</v>
      </c>
      <c r="J31" s="95">
        <v>9957944456</v>
      </c>
      <c r="K31" s="95" t="s">
        <v>491</v>
      </c>
      <c r="L31" s="95" t="s">
        <v>492</v>
      </c>
      <c r="M31" s="95"/>
      <c r="N31" s="95" t="s">
        <v>493</v>
      </c>
      <c r="O31" s="95">
        <v>9957944456</v>
      </c>
      <c r="P31" s="79">
        <v>43416</v>
      </c>
      <c r="Q31" s="95" t="s">
        <v>82</v>
      </c>
      <c r="R31" s="95"/>
      <c r="S31" s="95"/>
      <c r="T31" s="95"/>
    </row>
    <row r="32" spans="1:20">
      <c r="A32" s="4">
        <v>28</v>
      </c>
      <c r="B32" s="53" t="s">
        <v>66</v>
      </c>
      <c r="C32" s="85" t="s">
        <v>496</v>
      </c>
      <c r="D32" s="72" t="s">
        <v>29</v>
      </c>
      <c r="E32" s="98">
        <v>75</v>
      </c>
      <c r="F32" s="95"/>
      <c r="G32" s="85">
        <v>32</v>
      </c>
      <c r="H32" s="85">
        <v>28</v>
      </c>
      <c r="I32" s="85">
        <v>60</v>
      </c>
      <c r="J32" s="95">
        <v>9707149040</v>
      </c>
      <c r="K32" s="95" t="s">
        <v>482</v>
      </c>
      <c r="L32" s="95" t="s">
        <v>483</v>
      </c>
      <c r="M32" s="95"/>
      <c r="N32" s="95" t="s">
        <v>487</v>
      </c>
      <c r="O32" s="95">
        <v>9957159929</v>
      </c>
      <c r="P32" s="79">
        <v>43416</v>
      </c>
      <c r="Q32" s="95" t="s">
        <v>82</v>
      </c>
      <c r="R32" s="95"/>
      <c r="S32" s="95"/>
      <c r="T32" s="95"/>
    </row>
    <row r="33" spans="1:20">
      <c r="A33" s="4">
        <v>29</v>
      </c>
      <c r="B33" s="53" t="s">
        <v>66</v>
      </c>
      <c r="C33" s="85" t="s">
        <v>497</v>
      </c>
      <c r="D33" s="72" t="s">
        <v>29</v>
      </c>
      <c r="E33" s="98">
        <v>17</v>
      </c>
      <c r="F33" s="95"/>
      <c r="G33" s="85">
        <v>40</v>
      </c>
      <c r="H33" s="85">
        <v>35</v>
      </c>
      <c r="I33" s="85">
        <v>75</v>
      </c>
      <c r="J33" s="95">
        <v>9707149040</v>
      </c>
      <c r="K33" s="95" t="s">
        <v>482</v>
      </c>
      <c r="L33" s="95" t="s">
        <v>483</v>
      </c>
      <c r="M33" s="95"/>
      <c r="N33" s="95" t="s">
        <v>487</v>
      </c>
      <c r="O33" s="95">
        <v>9957159929</v>
      </c>
      <c r="P33" s="79">
        <v>43446</v>
      </c>
      <c r="Q33" s="95" t="s">
        <v>78</v>
      </c>
      <c r="R33" s="95"/>
      <c r="S33" s="95"/>
      <c r="T33" s="95"/>
    </row>
    <row r="34" spans="1:20">
      <c r="A34" s="4">
        <v>30</v>
      </c>
      <c r="B34" s="53" t="s">
        <v>66</v>
      </c>
      <c r="C34" s="85" t="s">
        <v>498</v>
      </c>
      <c r="D34" s="72" t="s">
        <v>29</v>
      </c>
      <c r="E34" s="98">
        <v>52</v>
      </c>
      <c r="F34" s="95"/>
      <c r="G34" s="85">
        <v>30</v>
      </c>
      <c r="H34" s="85">
        <v>30</v>
      </c>
      <c r="I34" s="85">
        <v>60</v>
      </c>
      <c r="J34" s="95">
        <v>9707149040</v>
      </c>
      <c r="K34" s="95" t="s">
        <v>482</v>
      </c>
      <c r="L34" s="95" t="s">
        <v>483</v>
      </c>
      <c r="M34" s="95"/>
      <c r="N34" s="95" t="s">
        <v>487</v>
      </c>
      <c r="O34" s="95">
        <v>9957159929</v>
      </c>
      <c r="P34" s="79">
        <v>43446</v>
      </c>
      <c r="Q34" s="95" t="s">
        <v>78</v>
      </c>
      <c r="R34" s="95"/>
      <c r="S34" s="95"/>
      <c r="T34" s="95"/>
    </row>
    <row r="35" spans="1:20">
      <c r="A35" s="4">
        <v>31</v>
      </c>
      <c r="B35" s="53" t="s">
        <v>66</v>
      </c>
      <c r="C35" s="85" t="s">
        <v>499</v>
      </c>
      <c r="D35" s="72" t="s">
        <v>29</v>
      </c>
      <c r="E35" s="98">
        <v>73</v>
      </c>
      <c r="F35" s="95"/>
      <c r="G35" s="85">
        <v>25</v>
      </c>
      <c r="H35" s="85">
        <v>30</v>
      </c>
      <c r="I35" s="85">
        <v>55</v>
      </c>
      <c r="J35" s="95">
        <v>9954638816</v>
      </c>
      <c r="K35" s="95" t="s">
        <v>482</v>
      </c>
      <c r="L35" s="95" t="s">
        <v>483</v>
      </c>
      <c r="M35" s="95"/>
      <c r="N35" s="95" t="s">
        <v>487</v>
      </c>
      <c r="O35" s="95">
        <v>9957159929</v>
      </c>
      <c r="P35" s="79">
        <v>43446</v>
      </c>
      <c r="Q35" s="95" t="s">
        <v>78</v>
      </c>
      <c r="R35" s="95"/>
      <c r="S35" s="95"/>
      <c r="T35" s="95"/>
    </row>
    <row r="36" spans="1:20">
      <c r="A36" s="4">
        <v>32</v>
      </c>
      <c r="B36" s="53" t="s">
        <v>66</v>
      </c>
      <c r="C36" s="85" t="s">
        <v>500</v>
      </c>
      <c r="D36" s="72" t="s">
        <v>29</v>
      </c>
      <c r="E36" s="98">
        <v>221</v>
      </c>
      <c r="F36" s="95"/>
      <c r="G36" s="85">
        <v>25</v>
      </c>
      <c r="H36" s="85">
        <v>19</v>
      </c>
      <c r="I36" s="85">
        <v>44</v>
      </c>
      <c r="J36" s="95">
        <v>9954638816</v>
      </c>
      <c r="K36" s="95" t="s">
        <v>482</v>
      </c>
      <c r="L36" s="95" t="s">
        <v>483</v>
      </c>
      <c r="M36" s="95"/>
      <c r="N36" s="95" t="s">
        <v>487</v>
      </c>
      <c r="O36" s="95">
        <v>9957159929</v>
      </c>
      <c r="P36" s="95" t="s">
        <v>831</v>
      </c>
      <c r="Q36" s="95" t="s">
        <v>79</v>
      </c>
      <c r="R36" s="95"/>
      <c r="S36" s="95"/>
      <c r="T36" s="95"/>
    </row>
    <row r="37" spans="1:20">
      <c r="A37" s="4">
        <v>33</v>
      </c>
      <c r="B37" s="53" t="s">
        <v>66</v>
      </c>
      <c r="C37" s="85" t="s">
        <v>501</v>
      </c>
      <c r="D37" s="72" t="s">
        <v>29</v>
      </c>
      <c r="E37" s="98">
        <v>74</v>
      </c>
      <c r="F37" s="95"/>
      <c r="G37" s="85">
        <v>36</v>
      </c>
      <c r="H37" s="85">
        <v>28</v>
      </c>
      <c r="I37" s="85">
        <v>64</v>
      </c>
      <c r="J37" s="95">
        <v>9678444695</v>
      </c>
      <c r="K37" s="95" t="s">
        <v>482</v>
      </c>
      <c r="L37" s="95" t="s">
        <v>483</v>
      </c>
      <c r="M37" s="95"/>
      <c r="N37" s="95" t="s">
        <v>487</v>
      </c>
      <c r="O37" s="95">
        <v>9957159929</v>
      </c>
      <c r="P37" s="95" t="s">
        <v>831</v>
      </c>
      <c r="Q37" s="95" t="s">
        <v>79</v>
      </c>
      <c r="R37" s="95"/>
      <c r="S37" s="95"/>
      <c r="T37" s="95"/>
    </row>
    <row r="38" spans="1:20">
      <c r="A38" s="4">
        <v>34</v>
      </c>
      <c r="B38" s="53" t="s">
        <v>66</v>
      </c>
      <c r="C38" s="85" t="s">
        <v>502</v>
      </c>
      <c r="D38" s="72" t="s">
        <v>29</v>
      </c>
      <c r="E38" s="98">
        <v>223</v>
      </c>
      <c r="F38" s="95"/>
      <c r="G38" s="85">
        <v>25</v>
      </c>
      <c r="H38" s="85">
        <v>27</v>
      </c>
      <c r="I38" s="85">
        <v>53</v>
      </c>
      <c r="J38" s="95">
        <v>9678444695</v>
      </c>
      <c r="K38" s="95" t="s">
        <v>482</v>
      </c>
      <c r="L38" s="95" t="s">
        <v>483</v>
      </c>
      <c r="M38" s="95"/>
      <c r="N38" s="95" t="s">
        <v>487</v>
      </c>
      <c r="O38" s="95">
        <v>9957159929</v>
      </c>
      <c r="P38" s="95" t="s">
        <v>831</v>
      </c>
      <c r="Q38" s="95" t="s">
        <v>79</v>
      </c>
      <c r="R38" s="95"/>
      <c r="S38" s="95"/>
      <c r="T38" s="95"/>
    </row>
    <row r="39" spans="1:20">
      <c r="A39" s="4">
        <v>35</v>
      </c>
      <c r="B39" s="53" t="s">
        <v>66</v>
      </c>
      <c r="C39" s="85" t="s">
        <v>503</v>
      </c>
      <c r="D39" s="72" t="s">
        <v>29</v>
      </c>
      <c r="E39" s="98">
        <v>224</v>
      </c>
      <c r="F39" s="95"/>
      <c r="G39" s="85">
        <v>35</v>
      </c>
      <c r="H39" s="85">
        <v>38</v>
      </c>
      <c r="I39" s="85">
        <v>73</v>
      </c>
      <c r="J39" s="95">
        <v>9954638816</v>
      </c>
      <c r="K39" s="95" t="s">
        <v>482</v>
      </c>
      <c r="L39" s="95" t="s">
        <v>483</v>
      </c>
      <c r="M39" s="95"/>
      <c r="N39" s="95" t="s">
        <v>487</v>
      </c>
      <c r="O39" s="95">
        <v>9957159929</v>
      </c>
      <c r="P39" s="95" t="s">
        <v>831</v>
      </c>
      <c r="Q39" s="95" t="s">
        <v>79</v>
      </c>
      <c r="R39" s="95"/>
      <c r="S39" s="95"/>
      <c r="T39" s="95"/>
    </row>
    <row r="40" spans="1:20">
      <c r="A40" s="4">
        <v>36</v>
      </c>
      <c r="B40" s="53" t="s">
        <v>66</v>
      </c>
      <c r="C40" s="85" t="s">
        <v>504</v>
      </c>
      <c r="D40" s="72" t="s">
        <v>29</v>
      </c>
      <c r="E40" s="98">
        <v>225</v>
      </c>
      <c r="F40" s="95"/>
      <c r="G40" s="85">
        <v>30</v>
      </c>
      <c r="H40" s="85">
        <v>28</v>
      </c>
      <c r="I40" s="85">
        <v>58</v>
      </c>
      <c r="J40" s="95">
        <v>9954638816</v>
      </c>
      <c r="K40" s="95" t="s">
        <v>482</v>
      </c>
      <c r="L40" s="95" t="s">
        <v>483</v>
      </c>
      <c r="M40" s="95"/>
      <c r="N40" s="95" t="s">
        <v>487</v>
      </c>
      <c r="O40" s="95">
        <v>9957159929</v>
      </c>
      <c r="P40" s="95" t="s">
        <v>832</v>
      </c>
      <c r="Q40" s="95" t="s">
        <v>80</v>
      </c>
      <c r="R40" s="95"/>
      <c r="S40" s="95"/>
      <c r="T40" s="95"/>
    </row>
    <row r="41" spans="1:20">
      <c r="A41" s="4">
        <v>37</v>
      </c>
      <c r="B41" s="53" t="s">
        <v>66</v>
      </c>
      <c r="C41" s="85" t="s">
        <v>505</v>
      </c>
      <c r="D41" s="72" t="s">
        <v>29</v>
      </c>
      <c r="E41" s="98">
        <v>226</v>
      </c>
      <c r="F41" s="95"/>
      <c r="G41" s="85">
        <v>32</v>
      </c>
      <c r="H41" s="85">
        <v>35</v>
      </c>
      <c r="I41" s="85">
        <v>67</v>
      </c>
      <c r="J41" s="95">
        <v>9954638816</v>
      </c>
      <c r="K41" s="95" t="s">
        <v>482</v>
      </c>
      <c r="L41" s="95" t="s">
        <v>483</v>
      </c>
      <c r="M41" s="95"/>
      <c r="N41" s="95" t="s">
        <v>487</v>
      </c>
      <c r="O41" s="95">
        <v>9957159929</v>
      </c>
      <c r="P41" s="95" t="s">
        <v>832</v>
      </c>
      <c r="Q41" s="95" t="s">
        <v>80</v>
      </c>
      <c r="R41" s="95"/>
      <c r="S41" s="95"/>
      <c r="T41" s="95"/>
    </row>
    <row r="42" spans="1:20">
      <c r="A42" s="4">
        <v>38</v>
      </c>
      <c r="B42" s="53" t="s">
        <v>66</v>
      </c>
      <c r="C42" s="85" t="s">
        <v>506</v>
      </c>
      <c r="D42" s="72" t="s">
        <v>29</v>
      </c>
      <c r="E42" s="98">
        <v>227</v>
      </c>
      <c r="F42" s="95"/>
      <c r="G42" s="85">
        <v>29</v>
      </c>
      <c r="H42" s="85">
        <v>32</v>
      </c>
      <c r="I42" s="85">
        <v>61</v>
      </c>
      <c r="J42" s="95">
        <v>9707149040</v>
      </c>
      <c r="K42" s="95" t="s">
        <v>482</v>
      </c>
      <c r="L42" s="95" t="s">
        <v>483</v>
      </c>
      <c r="M42" s="95"/>
      <c r="N42" s="95" t="s">
        <v>487</v>
      </c>
      <c r="O42" s="95">
        <v>9957159929</v>
      </c>
      <c r="P42" s="95" t="s">
        <v>832</v>
      </c>
      <c r="Q42" s="95" t="s">
        <v>80</v>
      </c>
      <c r="R42" s="95"/>
      <c r="S42" s="95"/>
      <c r="T42" s="95"/>
    </row>
    <row r="43" spans="1:20">
      <c r="A43" s="4">
        <v>39</v>
      </c>
      <c r="B43" s="53" t="s">
        <v>66</v>
      </c>
      <c r="C43" s="85" t="s">
        <v>507</v>
      </c>
      <c r="D43" s="72" t="s">
        <v>29</v>
      </c>
      <c r="E43" s="98">
        <v>360</v>
      </c>
      <c r="F43" s="95"/>
      <c r="G43" s="85">
        <v>26</v>
      </c>
      <c r="H43" s="85">
        <v>27</v>
      </c>
      <c r="I43" s="85">
        <v>53</v>
      </c>
      <c r="J43" s="95">
        <v>9707149040</v>
      </c>
      <c r="K43" s="95" t="s">
        <v>482</v>
      </c>
      <c r="L43" s="95" t="s">
        <v>483</v>
      </c>
      <c r="M43" s="95"/>
      <c r="N43" s="95" t="s">
        <v>487</v>
      </c>
      <c r="O43" s="95">
        <v>9957159929</v>
      </c>
      <c r="P43" s="79" t="s">
        <v>833</v>
      </c>
      <c r="Q43" s="95" t="s">
        <v>121</v>
      </c>
      <c r="R43" s="95"/>
      <c r="S43" s="95"/>
      <c r="T43" s="95"/>
    </row>
    <row r="44" spans="1:20">
      <c r="A44" s="4">
        <v>40</v>
      </c>
      <c r="B44" s="53" t="s">
        <v>66</v>
      </c>
      <c r="C44" s="85" t="s">
        <v>508</v>
      </c>
      <c r="D44" s="72" t="s">
        <v>29</v>
      </c>
      <c r="E44" s="98">
        <v>13</v>
      </c>
      <c r="F44" s="95"/>
      <c r="G44" s="85">
        <v>45</v>
      </c>
      <c r="H44" s="85">
        <v>40</v>
      </c>
      <c r="I44" s="85">
        <v>85</v>
      </c>
      <c r="J44" s="95">
        <v>9707149040</v>
      </c>
      <c r="K44" s="95" t="s">
        <v>482</v>
      </c>
      <c r="L44" s="95" t="s">
        <v>483</v>
      </c>
      <c r="M44" s="95"/>
      <c r="N44" s="95" t="s">
        <v>487</v>
      </c>
      <c r="O44" s="95">
        <v>9957159929</v>
      </c>
      <c r="P44" s="79" t="s">
        <v>833</v>
      </c>
      <c r="Q44" s="95" t="s">
        <v>121</v>
      </c>
      <c r="R44" s="95"/>
      <c r="S44" s="95"/>
      <c r="T44" s="95"/>
    </row>
    <row r="45" spans="1:20">
      <c r="A45" s="4">
        <v>41</v>
      </c>
      <c r="B45" s="53" t="s">
        <v>66</v>
      </c>
      <c r="C45" s="85" t="s">
        <v>509</v>
      </c>
      <c r="D45" s="72" t="s">
        <v>29</v>
      </c>
      <c r="E45" s="98">
        <v>4</v>
      </c>
      <c r="F45" s="95"/>
      <c r="G45" s="85">
        <v>38</v>
      </c>
      <c r="H45" s="85">
        <v>32</v>
      </c>
      <c r="I45" s="85">
        <v>70</v>
      </c>
      <c r="J45" s="95">
        <v>9957944456</v>
      </c>
      <c r="K45" s="95" t="s">
        <v>491</v>
      </c>
      <c r="L45" s="95" t="s">
        <v>492</v>
      </c>
      <c r="M45" s="95"/>
      <c r="N45" s="95" t="s">
        <v>493</v>
      </c>
      <c r="O45" s="95">
        <v>9957944456</v>
      </c>
      <c r="P45" s="79" t="s">
        <v>833</v>
      </c>
      <c r="Q45" s="95" t="s">
        <v>121</v>
      </c>
      <c r="R45" s="95"/>
      <c r="S45" s="95"/>
      <c r="T45" s="95"/>
    </row>
    <row r="46" spans="1:20">
      <c r="A46" s="4">
        <v>42</v>
      </c>
      <c r="B46" s="53" t="s">
        <v>66</v>
      </c>
      <c r="C46" s="85" t="s">
        <v>510</v>
      </c>
      <c r="D46" s="72" t="s">
        <v>29</v>
      </c>
      <c r="E46" s="98">
        <v>220</v>
      </c>
      <c r="F46" s="95"/>
      <c r="G46" s="85">
        <v>20</v>
      </c>
      <c r="H46" s="85">
        <v>28</v>
      </c>
      <c r="I46" s="85">
        <v>48</v>
      </c>
      <c r="J46" s="95">
        <v>9957944456</v>
      </c>
      <c r="K46" s="95" t="s">
        <v>491</v>
      </c>
      <c r="L46" s="95" t="s">
        <v>492</v>
      </c>
      <c r="M46" s="95"/>
      <c r="N46" s="95" t="s">
        <v>493</v>
      </c>
      <c r="O46" s="95">
        <v>9957944456</v>
      </c>
      <c r="P46" s="79" t="s">
        <v>834</v>
      </c>
      <c r="Q46" s="95" t="s">
        <v>81</v>
      </c>
      <c r="R46" s="95"/>
      <c r="S46" s="95"/>
      <c r="T46" s="95"/>
    </row>
    <row r="47" spans="1:20">
      <c r="A47" s="4">
        <v>43</v>
      </c>
      <c r="B47" s="53" t="s">
        <v>66</v>
      </c>
      <c r="C47" s="85" t="s">
        <v>511</v>
      </c>
      <c r="D47" s="72" t="s">
        <v>29</v>
      </c>
      <c r="E47" s="98">
        <v>72</v>
      </c>
      <c r="F47" s="95"/>
      <c r="G47" s="85">
        <v>38</v>
      </c>
      <c r="H47" s="85">
        <v>37</v>
      </c>
      <c r="I47" s="85">
        <v>75</v>
      </c>
      <c r="J47" s="95">
        <v>9957944456</v>
      </c>
      <c r="K47" s="95" t="s">
        <v>491</v>
      </c>
      <c r="L47" s="95" t="s">
        <v>492</v>
      </c>
      <c r="M47" s="95"/>
      <c r="N47" s="95" t="s">
        <v>493</v>
      </c>
      <c r="O47" s="95">
        <v>9957944456</v>
      </c>
      <c r="P47" s="79" t="s">
        <v>834</v>
      </c>
      <c r="Q47" s="95" t="s">
        <v>81</v>
      </c>
      <c r="R47" s="95"/>
      <c r="S47" s="95"/>
      <c r="T47" s="95"/>
    </row>
    <row r="48" spans="1:20">
      <c r="A48" s="4">
        <v>44</v>
      </c>
      <c r="B48" s="53" t="s">
        <v>66</v>
      </c>
      <c r="C48" s="85" t="s">
        <v>512</v>
      </c>
      <c r="D48" s="72" t="s">
        <v>29</v>
      </c>
      <c r="E48" s="98">
        <v>76</v>
      </c>
      <c r="F48" s="95"/>
      <c r="G48" s="85">
        <v>28</v>
      </c>
      <c r="H48" s="85">
        <v>30</v>
      </c>
      <c r="I48" s="85">
        <v>58</v>
      </c>
      <c r="J48" s="95">
        <v>9707149040</v>
      </c>
      <c r="K48" s="95" t="s">
        <v>482</v>
      </c>
      <c r="L48" s="95" t="s">
        <v>483</v>
      </c>
      <c r="M48" s="95"/>
      <c r="N48" s="95" t="s">
        <v>487</v>
      </c>
      <c r="O48" s="95">
        <v>9957159929</v>
      </c>
      <c r="P48" s="79" t="s">
        <v>834</v>
      </c>
      <c r="Q48" s="95" t="s">
        <v>81</v>
      </c>
      <c r="R48" s="95"/>
      <c r="S48" s="95"/>
      <c r="T48" s="95"/>
    </row>
    <row r="49" spans="1:20">
      <c r="A49" s="4">
        <v>45</v>
      </c>
      <c r="B49" s="53" t="s">
        <v>66</v>
      </c>
      <c r="C49" s="85" t="s">
        <v>513</v>
      </c>
      <c r="D49" s="72" t="s">
        <v>29</v>
      </c>
      <c r="E49" s="98">
        <v>57</v>
      </c>
      <c r="F49" s="95"/>
      <c r="G49" s="85">
        <v>46</v>
      </c>
      <c r="H49" s="85">
        <v>30</v>
      </c>
      <c r="I49" s="85">
        <v>76</v>
      </c>
      <c r="J49" s="95">
        <v>9707149040</v>
      </c>
      <c r="K49" s="95" t="s">
        <v>482</v>
      </c>
      <c r="L49" s="95" t="s">
        <v>483</v>
      </c>
      <c r="M49" s="95"/>
      <c r="N49" s="95" t="s">
        <v>487</v>
      </c>
      <c r="O49" s="95">
        <v>9957159929</v>
      </c>
      <c r="P49" s="79" t="s">
        <v>835</v>
      </c>
      <c r="Q49" s="95" t="s">
        <v>82</v>
      </c>
      <c r="R49" s="95"/>
      <c r="S49" s="95"/>
      <c r="T49" s="95"/>
    </row>
    <row r="50" spans="1:20">
      <c r="A50" s="4">
        <v>46</v>
      </c>
      <c r="B50" s="53" t="s">
        <v>66</v>
      </c>
      <c r="C50" s="85" t="s">
        <v>514</v>
      </c>
      <c r="D50" s="72" t="s">
        <v>29</v>
      </c>
      <c r="E50" s="98">
        <v>77</v>
      </c>
      <c r="F50" s="95"/>
      <c r="G50" s="85">
        <v>42</v>
      </c>
      <c r="H50" s="85">
        <v>40</v>
      </c>
      <c r="I50" s="85">
        <v>72</v>
      </c>
      <c r="J50" s="95">
        <v>9707149040</v>
      </c>
      <c r="K50" s="95" t="s">
        <v>482</v>
      </c>
      <c r="L50" s="95" t="s">
        <v>483</v>
      </c>
      <c r="M50" s="95"/>
      <c r="N50" s="95" t="s">
        <v>487</v>
      </c>
      <c r="O50" s="95">
        <v>9957159929</v>
      </c>
      <c r="P50" s="79" t="s">
        <v>835</v>
      </c>
      <c r="Q50" s="95" t="s">
        <v>82</v>
      </c>
      <c r="R50" s="95"/>
      <c r="S50" s="95"/>
      <c r="T50" s="95"/>
    </row>
    <row r="51" spans="1:20">
      <c r="A51" s="4">
        <v>47</v>
      </c>
      <c r="B51" s="53" t="s">
        <v>66</v>
      </c>
      <c r="C51" s="85" t="s">
        <v>515</v>
      </c>
      <c r="D51" s="72" t="s">
        <v>29</v>
      </c>
      <c r="E51" s="98">
        <v>16</v>
      </c>
      <c r="F51" s="95"/>
      <c r="G51" s="85">
        <v>35</v>
      </c>
      <c r="H51" s="85">
        <v>38</v>
      </c>
      <c r="I51" s="85">
        <v>73</v>
      </c>
      <c r="J51" s="95">
        <v>9954638816</v>
      </c>
      <c r="K51" s="95" t="s">
        <v>482</v>
      </c>
      <c r="L51" s="95" t="s">
        <v>483</v>
      </c>
      <c r="M51" s="95"/>
      <c r="N51" s="95" t="s">
        <v>487</v>
      </c>
      <c r="O51" s="95">
        <v>9957159929</v>
      </c>
      <c r="P51" s="79" t="s">
        <v>835</v>
      </c>
      <c r="Q51" s="95" t="s">
        <v>82</v>
      </c>
      <c r="R51" s="95"/>
      <c r="S51" s="95"/>
      <c r="T51" s="95"/>
    </row>
    <row r="52" spans="1:20">
      <c r="A52" s="4">
        <v>48</v>
      </c>
      <c r="B52" s="53" t="s">
        <v>66</v>
      </c>
      <c r="C52" s="95" t="s">
        <v>516</v>
      </c>
      <c r="D52" s="72" t="s">
        <v>29</v>
      </c>
      <c r="E52" s="95"/>
      <c r="F52" s="95"/>
      <c r="G52" s="95">
        <v>18</v>
      </c>
      <c r="H52" s="95">
        <v>11</v>
      </c>
      <c r="I52" s="95">
        <v>29</v>
      </c>
      <c r="J52" s="95"/>
      <c r="K52" s="95" t="s">
        <v>461</v>
      </c>
      <c r="L52" s="95" t="s">
        <v>462</v>
      </c>
      <c r="M52" s="95"/>
      <c r="N52" s="95" t="s">
        <v>463</v>
      </c>
      <c r="O52" s="95">
        <v>9678886628</v>
      </c>
      <c r="P52" s="79" t="s">
        <v>836</v>
      </c>
      <c r="Q52" s="95" t="s">
        <v>78</v>
      </c>
      <c r="R52" s="95"/>
      <c r="S52" s="95"/>
      <c r="T52" s="95"/>
    </row>
    <row r="53" spans="1:20">
      <c r="A53" s="4">
        <v>49</v>
      </c>
      <c r="B53" s="53" t="s">
        <v>66</v>
      </c>
      <c r="C53" s="85" t="s">
        <v>173</v>
      </c>
      <c r="D53" s="72" t="s">
        <v>29</v>
      </c>
      <c r="E53" s="98">
        <v>173</v>
      </c>
      <c r="F53" s="72"/>
      <c r="G53" s="85">
        <v>20</v>
      </c>
      <c r="H53" s="85">
        <v>23</v>
      </c>
      <c r="I53" s="91">
        <f t="shared" ref="I53:I61" si="1">+G53+H53</f>
        <v>43</v>
      </c>
      <c r="J53" s="90">
        <v>9678827142</v>
      </c>
      <c r="K53" s="84" t="s">
        <v>154</v>
      </c>
      <c r="L53" s="72" t="s">
        <v>155</v>
      </c>
      <c r="M53" s="90"/>
      <c r="N53" s="95" t="s">
        <v>169</v>
      </c>
      <c r="O53" s="95">
        <v>9678609746</v>
      </c>
      <c r="P53" s="79" t="s">
        <v>836</v>
      </c>
      <c r="Q53" s="95" t="s">
        <v>78</v>
      </c>
      <c r="R53" s="95"/>
      <c r="S53" s="95"/>
      <c r="T53" s="95"/>
    </row>
    <row r="54" spans="1:20">
      <c r="A54" s="4">
        <v>50</v>
      </c>
      <c r="B54" s="53" t="s">
        <v>66</v>
      </c>
      <c r="C54" s="85" t="s">
        <v>174</v>
      </c>
      <c r="D54" s="72" t="s">
        <v>29</v>
      </c>
      <c r="E54" s="98">
        <v>325</v>
      </c>
      <c r="F54" s="72"/>
      <c r="G54" s="85">
        <v>20</v>
      </c>
      <c r="H54" s="85">
        <v>23</v>
      </c>
      <c r="I54" s="91">
        <f t="shared" si="1"/>
        <v>43</v>
      </c>
      <c r="J54" s="90">
        <v>9954851033</v>
      </c>
      <c r="K54" s="84" t="s">
        <v>154</v>
      </c>
      <c r="L54" s="72" t="s">
        <v>155</v>
      </c>
      <c r="M54" s="90"/>
      <c r="N54" s="95" t="s">
        <v>169</v>
      </c>
      <c r="O54" s="95">
        <v>9678609746</v>
      </c>
      <c r="P54" s="79" t="s">
        <v>837</v>
      </c>
      <c r="Q54" s="95" t="s">
        <v>79</v>
      </c>
      <c r="R54" s="95"/>
      <c r="S54" s="95"/>
      <c r="T54" s="95"/>
    </row>
    <row r="55" spans="1:20">
      <c r="A55" s="4">
        <v>51</v>
      </c>
      <c r="B55" s="53" t="s">
        <v>66</v>
      </c>
      <c r="C55" s="91" t="s">
        <v>175</v>
      </c>
      <c r="D55" s="72" t="s">
        <v>27</v>
      </c>
      <c r="E55" s="88" t="s">
        <v>176</v>
      </c>
      <c r="F55" s="72" t="s">
        <v>72</v>
      </c>
      <c r="G55" s="145">
        <v>26</v>
      </c>
      <c r="H55" s="145">
        <v>24</v>
      </c>
      <c r="I55" s="91">
        <f t="shared" si="1"/>
        <v>50</v>
      </c>
      <c r="J55" s="88" t="s">
        <v>177</v>
      </c>
      <c r="K55" s="84" t="s">
        <v>154</v>
      </c>
      <c r="L55" s="72" t="s">
        <v>155</v>
      </c>
      <c r="M55" s="90"/>
      <c r="N55" s="95" t="s">
        <v>169</v>
      </c>
      <c r="O55" s="95">
        <v>9678609746</v>
      </c>
      <c r="P55" s="79" t="s">
        <v>837</v>
      </c>
      <c r="Q55" s="95" t="s">
        <v>79</v>
      </c>
      <c r="R55" s="95"/>
      <c r="S55" s="95"/>
      <c r="T55" s="95"/>
    </row>
    <row r="56" spans="1:20">
      <c r="A56" s="4">
        <v>52</v>
      </c>
      <c r="B56" s="53" t="s">
        <v>66</v>
      </c>
      <c r="C56" s="88" t="s">
        <v>178</v>
      </c>
      <c r="D56" s="72" t="s">
        <v>29</v>
      </c>
      <c r="E56" s="88"/>
      <c r="F56" s="72"/>
      <c r="G56" s="145">
        <v>22</v>
      </c>
      <c r="H56" s="145">
        <v>24</v>
      </c>
      <c r="I56" s="91">
        <f t="shared" si="1"/>
        <v>46</v>
      </c>
      <c r="J56" s="88">
        <v>8133008591</v>
      </c>
      <c r="K56" s="84" t="s">
        <v>154</v>
      </c>
      <c r="L56" s="72" t="s">
        <v>155</v>
      </c>
      <c r="M56" s="90"/>
      <c r="N56" s="95" t="s">
        <v>169</v>
      </c>
      <c r="O56" s="95">
        <v>9678609746</v>
      </c>
      <c r="P56" s="79" t="s">
        <v>838</v>
      </c>
      <c r="Q56" s="95" t="s">
        <v>80</v>
      </c>
      <c r="R56" s="95"/>
      <c r="S56" s="95"/>
      <c r="T56" s="95"/>
    </row>
    <row r="57" spans="1:20">
      <c r="A57" s="4">
        <v>53</v>
      </c>
      <c r="B57" s="53" t="s">
        <v>66</v>
      </c>
      <c r="C57" s="85" t="s">
        <v>179</v>
      </c>
      <c r="D57" s="72" t="s">
        <v>29</v>
      </c>
      <c r="E57" s="90">
        <v>300</v>
      </c>
      <c r="F57" s="72"/>
      <c r="G57" s="85">
        <v>18</v>
      </c>
      <c r="H57" s="85">
        <v>13</v>
      </c>
      <c r="I57" s="91">
        <f t="shared" si="1"/>
        <v>31</v>
      </c>
      <c r="J57" s="90">
        <v>8473045835</v>
      </c>
      <c r="K57" s="84" t="s">
        <v>154</v>
      </c>
      <c r="L57" s="72" t="s">
        <v>155</v>
      </c>
      <c r="M57" s="90"/>
      <c r="N57" s="95" t="s">
        <v>169</v>
      </c>
      <c r="O57" s="95">
        <v>9678609746</v>
      </c>
      <c r="P57" s="79" t="s">
        <v>838</v>
      </c>
      <c r="Q57" s="95" t="s">
        <v>80</v>
      </c>
      <c r="R57" s="95"/>
      <c r="S57" s="95"/>
      <c r="T57" s="95"/>
    </row>
    <row r="58" spans="1:20">
      <c r="A58" s="4">
        <v>54</v>
      </c>
      <c r="B58" s="53" t="s">
        <v>66</v>
      </c>
      <c r="C58" s="85" t="s">
        <v>180</v>
      </c>
      <c r="D58" s="72" t="s">
        <v>27</v>
      </c>
      <c r="E58" s="90"/>
      <c r="F58" s="72" t="s">
        <v>72</v>
      </c>
      <c r="G58" s="91">
        <v>20</v>
      </c>
      <c r="H58" s="91">
        <v>22</v>
      </c>
      <c r="I58" s="91">
        <f t="shared" si="1"/>
        <v>42</v>
      </c>
      <c r="J58" s="90"/>
      <c r="K58" s="84" t="s">
        <v>154</v>
      </c>
      <c r="L58" s="72" t="s">
        <v>155</v>
      </c>
      <c r="M58" s="90"/>
      <c r="N58" s="95" t="s">
        <v>169</v>
      </c>
      <c r="O58" s="95">
        <v>9678609746</v>
      </c>
      <c r="P58" s="79" t="s">
        <v>839</v>
      </c>
      <c r="Q58" s="95" t="s">
        <v>121</v>
      </c>
      <c r="R58" s="95"/>
      <c r="S58" s="95"/>
      <c r="T58" s="95"/>
    </row>
    <row r="59" spans="1:20">
      <c r="A59" s="4">
        <v>55</v>
      </c>
      <c r="B59" s="53" t="s">
        <v>66</v>
      </c>
      <c r="C59" s="88" t="s">
        <v>181</v>
      </c>
      <c r="D59" s="72" t="s">
        <v>29</v>
      </c>
      <c r="E59" s="88"/>
      <c r="F59" s="72"/>
      <c r="G59" s="145">
        <v>22</v>
      </c>
      <c r="H59" s="145">
        <v>24</v>
      </c>
      <c r="I59" s="91">
        <f t="shared" si="1"/>
        <v>46</v>
      </c>
      <c r="J59" s="88">
        <v>9957379041</v>
      </c>
      <c r="K59" s="84" t="s">
        <v>154</v>
      </c>
      <c r="L59" s="72" t="s">
        <v>155</v>
      </c>
      <c r="M59" s="90"/>
      <c r="N59" s="95" t="s">
        <v>182</v>
      </c>
      <c r="O59" s="95">
        <v>8473098283</v>
      </c>
      <c r="P59" s="79" t="s">
        <v>839</v>
      </c>
      <c r="Q59" s="95" t="s">
        <v>121</v>
      </c>
      <c r="R59" s="95"/>
      <c r="S59" s="95"/>
      <c r="T59" s="95"/>
    </row>
    <row r="60" spans="1:20">
      <c r="A60" s="4">
        <v>56</v>
      </c>
      <c r="B60" s="53" t="s">
        <v>66</v>
      </c>
      <c r="C60" s="85" t="s">
        <v>183</v>
      </c>
      <c r="D60" s="72" t="s">
        <v>29</v>
      </c>
      <c r="E60" s="88">
        <v>170</v>
      </c>
      <c r="F60" s="72"/>
      <c r="G60" s="85">
        <v>20</v>
      </c>
      <c r="H60" s="85">
        <v>31</v>
      </c>
      <c r="I60" s="91">
        <f t="shared" si="1"/>
        <v>51</v>
      </c>
      <c r="J60" s="90">
        <v>9957245863</v>
      </c>
      <c r="K60" s="84" t="s">
        <v>154</v>
      </c>
      <c r="L60" s="72" t="s">
        <v>155</v>
      </c>
      <c r="M60" s="90"/>
      <c r="N60" s="95" t="s">
        <v>182</v>
      </c>
      <c r="O60" s="95">
        <v>8473098283</v>
      </c>
      <c r="P60" s="79" t="s">
        <v>840</v>
      </c>
      <c r="Q60" s="95" t="s">
        <v>81</v>
      </c>
      <c r="R60" s="95"/>
      <c r="S60" s="95"/>
      <c r="T60" s="95"/>
    </row>
    <row r="61" spans="1:20">
      <c r="A61" s="4">
        <v>57</v>
      </c>
      <c r="B61" s="53" t="s">
        <v>66</v>
      </c>
      <c r="C61" s="85" t="s">
        <v>184</v>
      </c>
      <c r="D61" s="72" t="s">
        <v>29</v>
      </c>
      <c r="E61" s="98">
        <v>337</v>
      </c>
      <c r="F61" s="72"/>
      <c r="G61" s="85">
        <v>21</v>
      </c>
      <c r="H61" s="85">
        <v>20</v>
      </c>
      <c r="I61" s="91">
        <f t="shared" si="1"/>
        <v>41</v>
      </c>
      <c r="J61" s="88">
        <v>9954490789</v>
      </c>
      <c r="K61" s="84" t="s">
        <v>154</v>
      </c>
      <c r="L61" s="72" t="s">
        <v>155</v>
      </c>
      <c r="M61" s="90"/>
      <c r="N61" s="95" t="s">
        <v>182</v>
      </c>
      <c r="O61" s="95">
        <v>8473098283</v>
      </c>
      <c r="P61" s="79" t="s">
        <v>840</v>
      </c>
      <c r="Q61" s="95" t="s">
        <v>81</v>
      </c>
      <c r="R61" s="95"/>
      <c r="S61" s="95"/>
      <c r="T61" s="95"/>
    </row>
    <row r="62" spans="1:20">
      <c r="A62" s="4">
        <v>58</v>
      </c>
      <c r="B62" s="53" t="s">
        <v>66</v>
      </c>
      <c r="C62" s="132" t="s">
        <v>449</v>
      </c>
      <c r="D62" s="121" t="s">
        <v>29</v>
      </c>
      <c r="E62" s="138">
        <v>298</v>
      </c>
      <c r="F62" s="132"/>
      <c r="G62" s="132">
        <v>24</v>
      </c>
      <c r="H62" s="132">
        <v>20</v>
      </c>
      <c r="I62" s="129"/>
      <c r="J62" s="138">
        <v>8402814295</v>
      </c>
      <c r="K62" s="95" t="s">
        <v>327</v>
      </c>
      <c r="L62" s="95" t="s">
        <v>328</v>
      </c>
      <c r="M62" s="95"/>
      <c r="N62" s="95" t="s">
        <v>346</v>
      </c>
      <c r="O62" s="95">
        <v>9954911205</v>
      </c>
      <c r="P62" s="95" t="s">
        <v>841</v>
      </c>
      <c r="Q62" s="95" t="s">
        <v>78</v>
      </c>
      <c r="R62" s="95"/>
      <c r="S62" s="95"/>
      <c r="T62" s="146"/>
    </row>
    <row r="63" spans="1:20">
      <c r="A63" s="4">
        <v>59</v>
      </c>
      <c r="B63" s="53" t="s">
        <v>66</v>
      </c>
      <c r="C63" s="132" t="s">
        <v>450</v>
      </c>
      <c r="D63" s="121" t="s">
        <v>29</v>
      </c>
      <c r="E63" s="129">
        <v>163</v>
      </c>
      <c r="F63" s="140"/>
      <c r="G63" s="140">
        <v>16</v>
      </c>
      <c r="H63" s="140">
        <v>29</v>
      </c>
      <c r="I63" s="129">
        <f t="shared" ref="I63:I66" si="2">+G63+H63</f>
        <v>45</v>
      </c>
      <c r="J63" s="129">
        <v>9707896412</v>
      </c>
      <c r="K63" s="95" t="s">
        <v>327</v>
      </c>
      <c r="L63" s="95" t="s">
        <v>328</v>
      </c>
      <c r="M63" s="95"/>
      <c r="N63" s="95" t="s">
        <v>348</v>
      </c>
      <c r="O63" s="95">
        <v>9954911205</v>
      </c>
      <c r="P63" s="95" t="s">
        <v>842</v>
      </c>
      <c r="Q63" s="95" t="s">
        <v>79</v>
      </c>
      <c r="R63" s="95"/>
      <c r="S63" s="95"/>
      <c r="T63" s="146"/>
    </row>
    <row r="64" spans="1:20">
      <c r="A64" s="4">
        <v>60</v>
      </c>
      <c r="B64" s="53" t="s">
        <v>66</v>
      </c>
      <c r="C64" s="90" t="s">
        <v>451</v>
      </c>
      <c r="D64" s="72" t="s">
        <v>29</v>
      </c>
      <c r="E64" s="90"/>
      <c r="F64" s="147"/>
      <c r="G64" s="147">
        <v>19</v>
      </c>
      <c r="H64" s="147">
        <v>21</v>
      </c>
      <c r="I64" s="91">
        <f t="shared" si="2"/>
        <v>40</v>
      </c>
      <c r="J64" s="72">
        <v>9577232357</v>
      </c>
      <c r="K64" s="95" t="s">
        <v>406</v>
      </c>
      <c r="L64" s="95" t="s">
        <v>311</v>
      </c>
      <c r="M64" s="95"/>
      <c r="N64" s="95" t="s">
        <v>407</v>
      </c>
      <c r="O64" s="95">
        <v>8822275581</v>
      </c>
      <c r="P64" s="95" t="s">
        <v>843</v>
      </c>
      <c r="Q64" s="95" t="s">
        <v>80</v>
      </c>
      <c r="R64" s="95"/>
      <c r="S64" s="95"/>
      <c r="T64" s="146"/>
    </row>
    <row r="65" spans="1:20">
      <c r="A65" s="4">
        <v>61</v>
      </c>
      <c r="B65" s="53" t="s">
        <v>66</v>
      </c>
      <c r="C65" s="90" t="s">
        <v>452</v>
      </c>
      <c r="D65" s="72" t="s">
        <v>29</v>
      </c>
      <c r="E65" s="72">
        <v>146</v>
      </c>
      <c r="F65" s="90"/>
      <c r="G65" s="90">
        <v>25</v>
      </c>
      <c r="H65" s="90">
        <v>20</v>
      </c>
      <c r="I65" s="91">
        <f t="shared" si="2"/>
        <v>45</v>
      </c>
      <c r="J65" s="90">
        <v>9678188748</v>
      </c>
      <c r="K65" s="95" t="s">
        <v>406</v>
      </c>
      <c r="L65" s="95" t="s">
        <v>311</v>
      </c>
      <c r="M65" s="95"/>
      <c r="N65" s="95" t="s">
        <v>407</v>
      </c>
      <c r="O65" s="95">
        <v>9678430091</v>
      </c>
      <c r="P65" s="95" t="s">
        <v>844</v>
      </c>
      <c r="Q65" s="95" t="s">
        <v>121</v>
      </c>
      <c r="R65" s="95"/>
      <c r="S65" s="95"/>
      <c r="T65" s="146"/>
    </row>
    <row r="66" spans="1:20">
      <c r="A66" s="4">
        <v>62</v>
      </c>
      <c r="B66" s="53" t="s">
        <v>66</v>
      </c>
      <c r="C66" s="90" t="s">
        <v>422</v>
      </c>
      <c r="D66" s="72" t="s">
        <v>29</v>
      </c>
      <c r="E66" s="72">
        <v>300</v>
      </c>
      <c r="F66" s="90"/>
      <c r="G66" s="90">
        <v>27</v>
      </c>
      <c r="H66" s="90">
        <v>25</v>
      </c>
      <c r="I66" s="91">
        <f t="shared" si="2"/>
        <v>52</v>
      </c>
      <c r="J66" s="90">
        <v>8812083874</v>
      </c>
      <c r="K66" s="95" t="s">
        <v>406</v>
      </c>
      <c r="L66" s="95" t="s">
        <v>311</v>
      </c>
      <c r="M66" s="95"/>
      <c r="N66" s="95" t="s">
        <v>407</v>
      </c>
      <c r="O66" s="95">
        <v>8474003384</v>
      </c>
      <c r="P66" s="95" t="s">
        <v>844</v>
      </c>
      <c r="Q66" s="95" t="s">
        <v>121</v>
      </c>
      <c r="R66" s="95"/>
      <c r="S66" s="95"/>
      <c r="T66" s="146"/>
    </row>
    <row r="67" spans="1:20">
      <c r="A67" s="4">
        <v>63</v>
      </c>
      <c r="B67" s="53" t="s">
        <v>67</v>
      </c>
      <c r="C67" s="91" t="s">
        <v>517</v>
      </c>
      <c r="D67" s="72" t="s">
        <v>29</v>
      </c>
      <c r="E67" s="90">
        <v>92</v>
      </c>
      <c r="F67" s="72"/>
      <c r="G67" s="143" t="s">
        <v>518</v>
      </c>
      <c r="H67" s="143">
        <v>23</v>
      </c>
      <c r="I67" s="91">
        <v>43</v>
      </c>
      <c r="J67" s="95">
        <v>9957379045</v>
      </c>
      <c r="K67" s="95" t="s">
        <v>453</v>
      </c>
      <c r="L67" s="95" t="s">
        <v>519</v>
      </c>
      <c r="M67" s="95"/>
      <c r="N67" s="95" t="s">
        <v>456</v>
      </c>
      <c r="O67" s="95">
        <v>9678673793</v>
      </c>
      <c r="P67" s="79">
        <v>43171</v>
      </c>
      <c r="Q67" s="95" t="s">
        <v>81</v>
      </c>
      <c r="R67" s="95"/>
      <c r="S67" s="95"/>
      <c r="T67" s="95"/>
    </row>
    <row r="68" spans="1:20">
      <c r="A68" s="4">
        <v>64</v>
      </c>
      <c r="B68" s="53" t="s">
        <v>67</v>
      </c>
      <c r="C68" s="91" t="s">
        <v>520</v>
      </c>
      <c r="D68" s="72" t="s">
        <v>29</v>
      </c>
      <c r="E68" s="90">
        <v>232</v>
      </c>
      <c r="F68" s="72"/>
      <c r="G68" s="143">
        <v>22</v>
      </c>
      <c r="H68" s="143">
        <v>19</v>
      </c>
      <c r="I68" s="91">
        <f>+G68+H68</f>
        <v>41</v>
      </c>
      <c r="J68" s="95">
        <v>9957379045</v>
      </c>
      <c r="K68" s="95" t="s">
        <v>453</v>
      </c>
      <c r="L68" s="95" t="s">
        <v>519</v>
      </c>
      <c r="M68" s="95"/>
      <c r="N68" s="95" t="s">
        <v>456</v>
      </c>
      <c r="O68" s="95">
        <v>9678673793</v>
      </c>
      <c r="P68" s="79">
        <v>43171</v>
      </c>
      <c r="Q68" s="95" t="s">
        <v>81</v>
      </c>
      <c r="R68" s="95"/>
      <c r="S68" s="95"/>
      <c r="T68" s="95"/>
    </row>
    <row r="69" spans="1:20">
      <c r="A69" s="4">
        <v>65</v>
      </c>
      <c r="B69" s="53" t="s">
        <v>67</v>
      </c>
      <c r="C69" s="91" t="s">
        <v>521</v>
      </c>
      <c r="D69" s="72" t="s">
        <v>29</v>
      </c>
      <c r="E69" s="90">
        <v>91</v>
      </c>
      <c r="F69" s="72"/>
      <c r="G69" s="143">
        <v>26</v>
      </c>
      <c r="H69" s="143">
        <v>16</v>
      </c>
      <c r="I69" s="91">
        <f>+G69+H69</f>
        <v>42</v>
      </c>
      <c r="J69" s="95">
        <v>9957379045</v>
      </c>
      <c r="K69" s="95" t="s">
        <v>453</v>
      </c>
      <c r="L69" s="95" t="s">
        <v>519</v>
      </c>
      <c r="M69" s="95"/>
      <c r="N69" s="95" t="s">
        <v>456</v>
      </c>
      <c r="O69" s="95">
        <v>9678673793</v>
      </c>
      <c r="P69" s="79">
        <v>43171</v>
      </c>
      <c r="Q69" s="95" t="s">
        <v>81</v>
      </c>
      <c r="R69" s="95"/>
      <c r="S69" s="95"/>
      <c r="T69" s="95"/>
    </row>
    <row r="70" spans="1:20">
      <c r="A70" s="4">
        <v>66</v>
      </c>
      <c r="B70" s="53" t="s">
        <v>67</v>
      </c>
      <c r="C70" s="88" t="s">
        <v>522</v>
      </c>
      <c r="D70" s="72" t="s">
        <v>29</v>
      </c>
      <c r="E70" s="88">
        <v>25</v>
      </c>
      <c r="F70" s="72"/>
      <c r="G70" s="145">
        <v>20</v>
      </c>
      <c r="H70" s="145">
        <v>18</v>
      </c>
      <c r="I70" s="91">
        <v>38</v>
      </c>
      <c r="J70" s="95"/>
      <c r="K70" s="95" t="s">
        <v>90</v>
      </c>
      <c r="L70" s="95" t="s">
        <v>523</v>
      </c>
      <c r="M70" s="95"/>
      <c r="N70" s="95" t="s">
        <v>524</v>
      </c>
      <c r="O70" s="95">
        <v>9957532520</v>
      </c>
      <c r="P70" s="79">
        <v>43171</v>
      </c>
      <c r="Q70" s="95" t="s">
        <v>81</v>
      </c>
      <c r="R70" s="95"/>
      <c r="S70" s="95"/>
      <c r="T70" s="95"/>
    </row>
    <row r="71" spans="1:20">
      <c r="A71" s="4">
        <v>67</v>
      </c>
      <c r="B71" s="53" t="s">
        <v>67</v>
      </c>
      <c r="C71" s="91" t="s">
        <v>525</v>
      </c>
      <c r="D71" s="72" t="s">
        <v>29</v>
      </c>
      <c r="E71" s="90">
        <v>14</v>
      </c>
      <c r="F71" s="90"/>
      <c r="G71" s="143">
        <v>32</v>
      </c>
      <c r="H71" s="143">
        <v>34</v>
      </c>
      <c r="I71" s="91">
        <f>+G71+H71</f>
        <v>66</v>
      </c>
      <c r="J71" s="95">
        <v>8876656920</v>
      </c>
      <c r="K71" s="95" t="s">
        <v>90</v>
      </c>
      <c r="L71" s="95" t="s">
        <v>523</v>
      </c>
      <c r="M71" s="95"/>
      <c r="N71" s="95" t="s">
        <v>524</v>
      </c>
      <c r="O71" s="95">
        <v>9957532520</v>
      </c>
      <c r="P71" s="79">
        <v>43202</v>
      </c>
      <c r="Q71" s="95" t="s">
        <v>82</v>
      </c>
      <c r="R71" s="95"/>
      <c r="S71" s="95"/>
      <c r="T71" s="95"/>
    </row>
    <row r="72" spans="1:20">
      <c r="A72" s="4">
        <v>68</v>
      </c>
      <c r="B72" s="53" t="s">
        <v>67</v>
      </c>
      <c r="C72" s="91" t="s">
        <v>526</v>
      </c>
      <c r="D72" s="72" t="s">
        <v>29</v>
      </c>
      <c r="E72" s="90">
        <v>71</v>
      </c>
      <c r="F72" s="90"/>
      <c r="G72" s="143">
        <v>44</v>
      </c>
      <c r="H72" s="143">
        <v>42</v>
      </c>
      <c r="I72" s="91">
        <f>+G72+H72</f>
        <v>86</v>
      </c>
      <c r="J72" s="95">
        <v>8876656920</v>
      </c>
      <c r="K72" s="95" t="s">
        <v>90</v>
      </c>
      <c r="L72" s="95" t="s">
        <v>523</v>
      </c>
      <c r="M72" s="95"/>
      <c r="N72" s="95" t="s">
        <v>524</v>
      </c>
      <c r="O72" s="95">
        <v>9957532520</v>
      </c>
      <c r="P72" s="79">
        <v>43202</v>
      </c>
      <c r="Q72" s="95" t="s">
        <v>82</v>
      </c>
      <c r="R72" s="95"/>
      <c r="S72" s="95"/>
      <c r="T72" s="95"/>
    </row>
    <row r="73" spans="1:20">
      <c r="A73" s="4">
        <v>69</v>
      </c>
      <c r="B73" s="53" t="s">
        <v>67</v>
      </c>
      <c r="C73" s="91" t="s">
        <v>527</v>
      </c>
      <c r="D73" s="72" t="s">
        <v>29</v>
      </c>
      <c r="E73" s="145"/>
      <c r="F73" s="72"/>
      <c r="G73" s="90">
        <v>18</v>
      </c>
      <c r="H73" s="91">
        <v>16</v>
      </c>
      <c r="I73" s="91">
        <f>+G73+H73</f>
        <v>34</v>
      </c>
      <c r="J73" s="95">
        <v>8876656920</v>
      </c>
      <c r="K73" s="95" t="s">
        <v>90</v>
      </c>
      <c r="L73" s="95" t="s">
        <v>523</v>
      </c>
      <c r="M73" s="95"/>
      <c r="N73" s="95" t="s">
        <v>524</v>
      </c>
      <c r="O73" s="95">
        <v>9957532520</v>
      </c>
      <c r="P73" s="79">
        <v>43202</v>
      </c>
      <c r="Q73" s="95" t="s">
        <v>82</v>
      </c>
      <c r="R73" s="95"/>
      <c r="S73" s="95"/>
      <c r="T73" s="95"/>
    </row>
    <row r="74" spans="1:20">
      <c r="A74" s="4">
        <v>70</v>
      </c>
      <c r="B74" s="53" t="s">
        <v>67</v>
      </c>
      <c r="C74" s="91" t="s">
        <v>528</v>
      </c>
      <c r="D74" s="72" t="s">
        <v>29</v>
      </c>
      <c r="E74" s="144"/>
      <c r="F74" s="72"/>
      <c r="G74" s="90">
        <v>21</v>
      </c>
      <c r="H74" s="91">
        <v>24</v>
      </c>
      <c r="I74" s="88">
        <f>+G74+H74</f>
        <v>45</v>
      </c>
      <c r="J74" s="95">
        <v>9954189351</v>
      </c>
      <c r="K74" s="95" t="s">
        <v>529</v>
      </c>
      <c r="L74" s="95" t="s">
        <v>530</v>
      </c>
      <c r="M74" s="95"/>
      <c r="N74" s="95" t="s">
        <v>531</v>
      </c>
      <c r="O74" s="95"/>
      <c r="P74" s="79">
        <v>43232</v>
      </c>
      <c r="Q74" s="95" t="s">
        <v>78</v>
      </c>
      <c r="R74" s="95"/>
      <c r="S74" s="95"/>
      <c r="T74" s="95"/>
    </row>
    <row r="75" spans="1:20">
      <c r="A75" s="4">
        <v>71</v>
      </c>
      <c r="B75" s="53" t="s">
        <v>67</v>
      </c>
      <c r="C75" s="91" t="s">
        <v>532</v>
      </c>
      <c r="D75" s="72" t="s">
        <v>29</v>
      </c>
      <c r="E75" s="90">
        <v>5</v>
      </c>
      <c r="F75" s="72"/>
      <c r="G75" s="143">
        <v>52</v>
      </c>
      <c r="H75" s="143">
        <v>47</v>
      </c>
      <c r="I75" s="91">
        <f>+G75+H75</f>
        <v>99</v>
      </c>
      <c r="J75" s="95">
        <v>8474003383</v>
      </c>
      <c r="K75" s="95" t="s">
        <v>529</v>
      </c>
      <c r="L75" s="95" t="s">
        <v>530</v>
      </c>
      <c r="M75" s="95"/>
      <c r="N75" s="95" t="s">
        <v>531</v>
      </c>
      <c r="O75" s="95"/>
      <c r="P75" s="79">
        <v>43232</v>
      </c>
      <c r="Q75" s="95" t="s">
        <v>78</v>
      </c>
      <c r="R75" s="95"/>
      <c r="S75" s="95"/>
      <c r="T75" s="95"/>
    </row>
    <row r="76" spans="1:20">
      <c r="A76" s="4">
        <v>72</v>
      </c>
      <c r="B76" s="53" t="s">
        <v>67</v>
      </c>
      <c r="C76" s="91" t="s">
        <v>533</v>
      </c>
      <c r="D76" s="72" t="s">
        <v>29</v>
      </c>
      <c r="E76" s="90">
        <v>215</v>
      </c>
      <c r="F76" s="72"/>
      <c r="G76" s="143">
        <v>29</v>
      </c>
      <c r="H76" s="143">
        <v>28</v>
      </c>
      <c r="I76" s="91">
        <f t="shared" ref="I76:I102" si="3">+G76+H76</f>
        <v>57</v>
      </c>
      <c r="J76" s="95">
        <v>8723980588</v>
      </c>
      <c r="K76" s="95" t="s">
        <v>529</v>
      </c>
      <c r="L76" s="95" t="s">
        <v>530</v>
      </c>
      <c r="M76" s="95"/>
      <c r="N76" s="95" t="s">
        <v>531</v>
      </c>
      <c r="O76" s="95"/>
      <c r="P76" s="79">
        <v>43232</v>
      </c>
      <c r="Q76" s="95" t="s">
        <v>78</v>
      </c>
      <c r="R76" s="95"/>
      <c r="S76" s="95"/>
      <c r="T76" s="95"/>
    </row>
    <row r="77" spans="1:20">
      <c r="A77" s="4">
        <v>73</v>
      </c>
      <c r="B77" s="53" t="s">
        <v>67</v>
      </c>
      <c r="C77" s="91" t="s">
        <v>534</v>
      </c>
      <c r="D77" s="72" t="s">
        <v>29</v>
      </c>
      <c r="E77" s="90">
        <v>67</v>
      </c>
      <c r="F77" s="72"/>
      <c r="G77" s="143">
        <v>31</v>
      </c>
      <c r="H77" s="143">
        <v>29</v>
      </c>
      <c r="I77" s="91">
        <f t="shared" si="3"/>
        <v>60</v>
      </c>
      <c r="J77" s="95">
        <v>9859394341</v>
      </c>
      <c r="K77" s="95" t="s">
        <v>529</v>
      </c>
      <c r="L77" s="95" t="s">
        <v>530</v>
      </c>
      <c r="M77" s="95"/>
      <c r="N77" s="95" t="s">
        <v>531</v>
      </c>
      <c r="O77" s="95"/>
      <c r="P77" s="79">
        <v>43232</v>
      </c>
      <c r="Q77" s="95" t="s">
        <v>78</v>
      </c>
      <c r="R77" s="95"/>
      <c r="S77" s="95"/>
      <c r="T77" s="95"/>
    </row>
    <row r="78" spans="1:20">
      <c r="A78" s="4">
        <v>74</v>
      </c>
      <c r="B78" s="53" t="s">
        <v>67</v>
      </c>
      <c r="C78" s="91" t="s">
        <v>535</v>
      </c>
      <c r="D78" s="72" t="s">
        <v>29</v>
      </c>
      <c r="E78" s="90">
        <v>219</v>
      </c>
      <c r="F78" s="72"/>
      <c r="G78" s="143">
        <v>21</v>
      </c>
      <c r="H78" s="143">
        <v>24</v>
      </c>
      <c r="I78" s="91">
        <f t="shared" si="3"/>
        <v>45</v>
      </c>
      <c r="J78" s="95">
        <v>8752092365</v>
      </c>
      <c r="K78" s="95" t="s">
        <v>529</v>
      </c>
      <c r="L78" s="95" t="s">
        <v>530</v>
      </c>
      <c r="M78" s="95"/>
      <c r="N78" s="95" t="s">
        <v>531</v>
      </c>
      <c r="O78" s="95"/>
      <c r="P78" s="79">
        <v>43263</v>
      </c>
      <c r="Q78" s="95" t="s">
        <v>79</v>
      </c>
      <c r="R78" s="95"/>
      <c r="S78" s="95"/>
      <c r="T78" s="95"/>
    </row>
    <row r="79" spans="1:20">
      <c r="A79" s="4">
        <v>75</v>
      </c>
      <c r="B79" s="53" t="s">
        <v>67</v>
      </c>
      <c r="C79" s="91" t="s">
        <v>536</v>
      </c>
      <c r="D79" s="72" t="s">
        <v>29</v>
      </c>
      <c r="E79" s="90">
        <v>2</v>
      </c>
      <c r="F79" s="72"/>
      <c r="G79" s="143">
        <v>31</v>
      </c>
      <c r="H79" s="143">
        <v>32</v>
      </c>
      <c r="I79" s="91">
        <f t="shared" si="3"/>
        <v>63</v>
      </c>
      <c r="J79" s="95">
        <v>9957423082</v>
      </c>
      <c r="K79" s="95" t="s">
        <v>529</v>
      </c>
      <c r="L79" s="95" t="s">
        <v>530</v>
      </c>
      <c r="M79" s="95"/>
      <c r="N79" s="95" t="s">
        <v>531</v>
      </c>
      <c r="O79" s="95"/>
      <c r="P79" s="79">
        <v>43263</v>
      </c>
      <c r="Q79" s="95" t="s">
        <v>79</v>
      </c>
      <c r="R79" s="95"/>
      <c r="S79" s="95"/>
      <c r="T79" s="95"/>
    </row>
    <row r="80" spans="1:20">
      <c r="A80" s="4">
        <v>76</v>
      </c>
      <c r="B80" s="53" t="s">
        <v>67</v>
      </c>
      <c r="C80" s="91" t="s">
        <v>537</v>
      </c>
      <c r="D80" s="72" t="s">
        <v>29</v>
      </c>
      <c r="E80" s="90">
        <v>216</v>
      </c>
      <c r="F80" s="72"/>
      <c r="G80" s="143">
        <v>23</v>
      </c>
      <c r="H80" s="143">
        <v>28</v>
      </c>
      <c r="I80" s="91">
        <f t="shared" si="3"/>
        <v>51</v>
      </c>
      <c r="J80" s="95">
        <v>9957423082</v>
      </c>
      <c r="K80" s="95" t="s">
        <v>529</v>
      </c>
      <c r="L80" s="95" t="s">
        <v>530</v>
      </c>
      <c r="M80" s="95"/>
      <c r="N80" s="95" t="s">
        <v>531</v>
      </c>
      <c r="O80" s="95"/>
      <c r="P80" s="79">
        <v>43263</v>
      </c>
      <c r="Q80" s="95" t="s">
        <v>79</v>
      </c>
      <c r="R80" s="95"/>
      <c r="S80" s="95"/>
      <c r="T80" s="95"/>
    </row>
    <row r="81" spans="1:20">
      <c r="A81" s="4">
        <v>77</v>
      </c>
      <c r="B81" s="53" t="s">
        <v>67</v>
      </c>
      <c r="C81" s="91" t="s">
        <v>538</v>
      </c>
      <c r="D81" s="72" t="s">
        <v>29</v>
      </c>
      <c r="E81" s="144"/>
      <c r="F81" s="72"/>
      <c r="G81" s="90">
        <v>19</v>
      </c>
      <c r="H81" s="91">
        <v>20</v>
      </c>
      <c r="I81" s="91">
        <f t="shared" si="3"/>
        <v>39</v>
      </c>
      <c r="J81" s="95">
        <v>9957423082</v>
      </c>
      <c r="K81" s="95" t="s">
        <v>529</v>
      </c>
      <c r="L81" s="95" t="s">
        <v>530</v>
      </c>
      <c r="M81" s="95"/>
      <c r="N81" s="95" t="s">
        <v>531</v>
      </c>
      <c r="O81" s="95"/>
      <c r="P81" s="79">
        <v>43293</v>
      </c>
      <c r="Q81" s="95" t="s">
        <v>80</v>
      </c>
      <c r="R81" s="95"/>
      <c r="S81" s="95"/>
      <c r="T81" s="95"/>
    </row>
    <row r="82" spans="1:20">
      <c r="A82" s="4">
        <v>78</v>
      </c>
      <c r="B82" s="53" t="s">
        <v>67</v>
      </c>
      <c r="C82" s="91" t="s">
        <v>539</v>
      </c>
      <c r="D82" s="72" t="s">
        <v>29</v>
      </c>
      <c r="E82" s="90">
        <v>3</v>
      </c>
      <c r="F82" s="72"/>
      <c r="G82" s="143">
        <v>26</v>
      </c>
      <c r="H82" s="143">
        <v>45</v>
      </c>
      <c r="I82" s="91">
        <f t="shared" si="3"/>
        <v>71</v>
      </c>
      <c r="J82" s="95">
        <v>8723980588</v>
      </c>
      <c r="K82" s="95" t="s">
        <v>529</v>
      </c>
      <c r="L82" s="95" t="s">
        <v>530</v>
      </c>
      <c r="M82" s="95"/>
      <c r="N82" s="95" t="s">
        <v>531</v>
      </c>
      <c r="O82" s="95"/>
      <c r="P82" s="79">
        <v>43293</v>
      </c>
      <c r="Q82" s="95" t="s">
        <v>80</v>
      </c>
      <c r="R82" s="95"/>
      <c r="S82" s="95"/>
      <c r="T82" s="95"/>
    </row>
    <row r="83" spans="1:20">
      <c r="A83" s="4">
        <v>79</v>
      </c>
      <c r="B83" s="53" t="s">
        <v>67</v>
      </c>
      <c r="C83" s="91" t="s">
        <v>540</v>
      </c>
      <c r="D83" s="90" t="s">
        <v>29</v>
      </c>
      <c r="E83" s="90">
        <v>68</v>
      </c>
      <c r="F83" s="90"/>
      <c r="G83" s="143">
        <v>17</v>
      </c>
      <c r="H83" s="143">
        <v>18</v>
      </c>
      <c r="I83" s="91">
        <f t="shared" si="3"/>
        <v>35</v>
      </c>
      <c r="J83" s="95">
        <v>8723980588</v>
      </c>
      <c r="K83" s="95" t="s">
        <v>529</v>
      </c>
      <c r="L83" s="95" t="s">
        <v>530</v>
      </c>
      <c r="M83" s="95"/>
      <c r="N83" s="95" t="s">
        <v>531</v>
      </c>
      <c r="O83" s="95"/>
      <c r="P83" s="79">
        <v>43293</v>
      </c>
      <c r="Q83" s="95" t="s">
        <v>80</v>
      </c>
      <c r="R83" s="95"/>
      <c r="S83" s="95"/>
      <c r="T83" s="95"/>
    </row>
    <row r="84" spans="1:20">
      <c r="A84" s="4">
        <v>80</v>
      </c>
      <c r="B84" s="53" t="s">
        <v>67</v>
      </c>
      <c r="C84" s="91" t="s">
        <v>541</v>
      </c>
      <c r="D84" s="72" t="s">
        <v>29</v>
      </c>
      <c r="E84" s="90">
        <v>349</v>
      </c>
      <c r="F84" s="72"/>
      <c r="G84" s="143">
        <v>18</v>
      </c>
      <c r="H84" s="143">
        <v>17</v>
      </c>
      <c r="I84" s="91">
        <f t="shared" si="3"/>
        <v>35</v>
      </c>
      <c r="J84" s="95">
        <v>8723980588</v>
      </c>
      <c r="K84" s="95" t="s">
        <v>529</v>
      </c>
      <c r="L84" s="95" t="s">
        <v>530</v>
      </c>
      <c r="M84" s="95"/>
      <c r="N84" s="95" t="s">
        <v>531</v>
      </c>
      <c r="O84" s="95"/>
      <c r="P84" s="79">
        <v>43293</v>
      </c>
      <c r="Q84" s="95" t="s">
        <v>80</v>
      </c>
      <c r="R84" s="95"/>
      <c r="S84" s="95"/>
      <c r="T84" s="95"/>
    </row>
    <row r="85" spans="1:20">
      <c r="A85" s="4">
        <v>81</v>
      </c>
      <c r="B85" s="53" t="s">
        <v>67</v>
      </c>
      <c r="C85" s="91" t="s">
        <v>542</v>
      </c>
      <c r="D85" s="72" t="s">
        <v>29</v>
      </c>
      <c r="E85" s="90">
        <v>218</v>
      </c>
      <c r="F85" s="143"/>
      <c r="G85" s="143">
        <v>20</v>
      </c>
      <c r="H85" s="143">
        <v>26</v>
      </c>
      <c r="I85" s="91">
        <f t="shared" si="3"/>
        <v>46</v>
      </c>
      <c r="J85" s="95">
        <v>8254890662</v>
      </c>
      <c r="K85" s="95" t="s">
        <v>529</v>
      </c>
      <c r="L85" s="95" t="s">
        <v>530</v>
      </c>
      <c r="M85" s="95"/>
      <c r="N85" s="95" t="s">
        <v>531</v>
      </c>
      <c r="O85" s="95"/>
      <c r="P85" s="79">
        <v>43324</v>
      </c>
      <c r="Q85" s="95" t="s">
        <v>121</v>
      </c>
      <c r="R85" s="95"/>
      <c r="S85" s="95"/>
      <c r="T85" s="95"/>
    </row>
    <row r="86" spans="1:20">
      <c r="A86" s="4">
        <v>82</v>
      </c>
      <c r="B86" s="53" t="s">
        <v>67</v>
      </c>
      <c r="C86" s="91" t="s">
        <v>543</v>
      </c>
      <c r="D86" s="72" t="s">
        <v>29</v>
      </c>
      <c r="E86" s="90">
        <v>51</v>
      </c>
      <c r="F86" s="143"/>
      <c r="G86" s="143">
        <v>44</v>
      </c>
      <c r="H86" s="143">
        <v>41</v>
      </c>
      <c r="I86" s="91">
        <f t="shared" si="3"/>
        <v>85</v>
      </c>
      <c r="J86" s="95">
        <v>8254890662</v>
      </c>
      <c r="K86" s="95" t="s">
        <v>529</v>
      </c>
      <c r="L86" s="95" t="s">
        <v>530</v>
      </c>
      <c r="M86" s="95"/>
      <c r="N86" s="95" t="s">
        <v>531</v>
      </c>
      <c r="O86" s="95"/>
      <c r="P86" s="79">
        <v>43324</v>
      </c>
      <c r="Q86" s="95" t="s">
        <v>121</v>
      </c>
      <c r="R86" s="95"/>
      <c r="S86" s="95"/>
      <c r="T86" s="95"/>
    </row>
    <row r="87" spans="1:20">
      <c r="A87" s="4">
        <v>83</v>
      </c>
      <c r="B87" s="53" t="s">
        <v>67</v>
      </c>
      <c r="C87" s="91" t="s">
        <v>544</v>
      </c>
      <c r="D87" s="72" t="s">
        <v>29</v>
      </c>
      <c r="E87" s="90">
        <v>212</v>
      </c>
      <c r="F87" s="143"/>
      <c r="G87" s="143">
        <v>20</v>
      </c>
      <c r="H87" s="143">
        <v>39</v>
      </c>
      <c r="I87" s="91">
        <f t="shared" si="3"/>
        <v>59</v>
      </c>
      <c r="J87" s="95">
        <v>8254890662</v>
      </c>
      <c r="K87" s="95" t="s">
        <v>529</v>
      </c>
      <c r="L87" s="95" t="s">
        <v>530</v>
      </c>
      <c r="M87" s="95"/>
      <c r="N87" s="95" t="s">
        <v>531</v>
      </c>
      <c r="O87" s="95"/>
      <c r="P87" s="79">
        <v>43324</v>
      </c>
      <c r="Q87" s="95" t="s">
        <v>121</v>
      </c>
      <c r="R87" s="95"/>
      <c r="S87" s="95"/>
      <c r="T87" s="95"/>
    </row>
    <row r="88" spans="1:20">
      <c r="A88" s="4">
        <v>84</v>
      </c>
      <c r="B88" s="53" t="s">
        <v>67</v>
      </c>
      <c r="C88" s="91" t="s">
        <v>529</v>
      </c>
      <c r="D88" s="72" t="s">
        <v>29</v>
      </c>
      <c r="E88" s="90">
        <v>1</v>
      </c>
      <c r="F88" s="143"/>
      <c r="G88" s="143">
        <v>31</v>
      </c>
      <c r="H88" s="143">
        <v>30</v>
      </c>
      <c r="I88" s="91">
        <f t="shared" si="3"/>
        <v>61</v>
      </c>
      <c r="J88" s="95">
        <v>8752929181</v>
      </c>
      <c r="K88" s="95" t="s">
        <v>529</v>
      </c>
      <c r="L88" s="95" t="s">
        <v>530</v>
      </c>
      <c r="M88" s="95"/>
      <c r="N88" s="95" t="s">
        <v>531</v>
      </c>
      <c r="O88" s="95"/>
      <c r="P88" s="79">
        <v>43385</v>
      </c>
      <c r="Q88" s="95" t="s">
        <v>81</v>
      </c>
      <c r="R88" s="95"/>
      <c r="S88" s="95"/>
      <c r="T88" s="95"/>
    </row>
    <row r="89" spans="1:20">
      <c r="A89" s="4">
        <v>85</v>
      </c>
      <c r="B89" s="53" t="s">
        <v>67</v>
      </c>
      <c r="C89" s="91" t="s">
        <v>545</v>
      </c>
      <c r="D89" s="72" t="s">
        <v>29</v>
      </c>
      <c r="E89" s="90">
        <v>56</v>
      </c>
      <c r="F89" s="143"/>
      <c r="G89" s="143">
        <v>21</v>
      </c>
      <c r="H89" s="143">
        <v>26</v>
      </c>
      <c r="I89" s="88">
        <f t="shared" si="3"/>
        <v>47</v>
      </c>
      <c r="J89" s="95">
        <v>9577312299</v>
      </c>
      <c r="K89" s="95" t="s">
        <v>529</v>
      </c>
      <c r="L89" s="95" t="s">
        <v>530</v>
      </c>
      <c r="M89" s="95"/>
      <c r="N89" s="95" t="s">
        <v>531</v>
      </c>
      <c r="O89" s="95"/>
      <c r="P89" s="79">
        <v>43385</v>
      </c>
      <c r="Q89" s="95" t="s">
        <v>81</v>
      </c>
      <c r="R89" s="95"/>
      <c r="S89" s="95"/>
      <c r="T89" s="95"/>
    </row>
    <row r="90" spans="1:20">
      <c r="A90" s="4">
        <v>86</v>
      </c>
      <c r="B90" s="53" t="s">
        <v>67</v>
      </c>
      <c r="C90" s="91" t="s">
        <v>546</v>
      </c>
      <c r="D90" s="72" t="s">
        <v>29</v>
      </c>
      <c r="E90" s="90">
        <v>69</v>
      </c>
      <c r="F90" s="143"/>
      <c r="G90" s="143">
        <v>19</v>
      </c>
      <c r="H90" s="143">
        <v>16</v>
      </c>
      <c r="I90" s="88">
        <f t="shared" si="3"/>
        <v>35</v>
      </c>
      <c r="J90" s="95">
        <v>9577312299</v>
      </c>
      <c r="K90" s="95" t="s">
        <v>529</v>
      </c>
      <c r="L90" s="95" t="s">
        <v>530</v>
      </c>
      <c r="M90" s="95"/>
      <c r="N90" s="95" t="s">
        <v>531</v>
      </c>
      <c r="O90" s="95"/>
      <c r="P90" s="79">
        <v>43385</v>
      </c>
      <c r="Q90" s="95" t="s">
        <v>81</v>
      </c>
      <c r="R90" s="95"/>
      <c r="S90" s="95"/>
      <c r="T90" s="95"/>
    </row>
    <row r="91" spans="1:20">
      <c r="A91" s="4">
        <v>87</v>
      </c>
      <c r="B91" s="53" t="s">
        <v>67</v>
      </c>
      <c r="C91" s="91" t="s">
        <v>547</v>
      </c>
      <c r="D91" s="72" t="s">
        <v>29</v>
      </c>
      <c r="E91" s="90">
        <v>214</v>
      </c>
      <c r="F91" s="143"/>
      <c r="G91" s="143">
        <v>16</v>
      </c>
      <c r="H91" s="143">
        <v>17</v>
      </c>
      <c r="I91" s="88">
        <f t="shared" si="3"/>
        <v>33</v>
      </c>
      <c r="J91" s="95">
        <v>9577312299</v>
      </c>
      <c r="K91" s="95" t="s">
        <v>529</v>
      </c>
      <c r="L91" s="95" t="s">
        <v>530</v>
      </c>
      <c r="M91" s="95"/>
      <c r="N91" s="95" t="s">
        <v>531</v>
      </c>
      <c r="O91" s="95"/>
      <c r="P91" s="79">
        <v>43385</v>
      </c>
      <c r="Q91" s="95" t="s">
        <v>81</v>
      </c>
      <c r="R91" s="95"/>
      <c r="S91" s="95"/>
      <c r="T91" s="95"/>
    </row>
    <row r="92" spans="1:20">
      <c r="A92" s="4">
        <v>88</v>
      </c>
      <c r="B92" s="53" t="s">
        <v>67</v>
      </c>
      <c r="C92" s="109" t="s">
        <v>548</v>
      </c>
      <c r="D92" s="72" t="s">
        <v>29</v>
      </c>
      <c r="E92" s="109">
        <v>18308030203</v>
      </c>
      <c r="F92" s="95"/>
      <c r="G92" s="95">
        <v>21</v>
      </c>
      <c r="H92" s="95">
        <v>17</v>
      </c>
      <c r="I92" s="95">
        <f t="shared" si="3"/>
        <v>38</v>
      </c>
      <c r="J92" s="109">
        <v>8473900521</v>
      </c>
      <c r="K92" s="95" t="s">
        <v>529</v>
      </c>
      <c r="L92" s="95" t="s">
        <v>530</v>
      </c>
      <c r="M92" s="95"/>
      <c r="N92" s="95" t="s">
        <v>531</v>
      </c>
      <c r="O92" s="95"/>
      <c r="P92" s="79">
        <v>43416</v>
      </c>
      <c r="Q92" s="95" t="s">
        <v>82</v>
      </c>
      <c r="R92" s="95"/>
      <c r="S92" s="95"/>
      <c r="T92" s="95"/>
    </row>
    <row r="93" spans="1:20">
      <c r="A93" s="4">
        <v>89</v>
      </c>
      <c r="B93" s="53" t="s">
        <v>67</v>
      </c>
      <c r="C93" s="109" t="s">
        <v>549</v>
      </c>
      <c r="D93" s="72" t="s">
        <v>29</v>
      </c>
      <c r="E93" s="109">
        <v>18308030204</v>
      </c>
      <c r="F93" s="95"/>
      <c r="G93" s="95">
        <v>24</v>
      </c>
      <c r="H93" s="95">
        <v>21</v>
      </c>
      <c r="I93" s="95">
        <f t="shared" si="3"/>
        <v>45</v>
      </c>
      <c r="J93" s="109">
        <v>707044667</v>
      </c>
      <c r="K93" s="95" t="s">
        <v>529</v>
      </c>
      <c r="L93" s="95" t="s">
        <v>530</v>
      </c>
      <c r="M93" s="95"/>
      <c r="N93" s="95" t="s">
        <v>531</v>
      </c>
      <c r="O93" s="95"/>
      <c r="P93" s="79">
        <v>43416</v>
      </c>
      <c r="Q93" s="95" t="s">
        <v>82</v>
      </c>
      <c r="R93" s="95"/>
      <c r="S93" s="95"/>
      <c r="T93" s="95"/>
    </row>
    <row r="94" spans="1:20">
      <c r="A94" s="4">
        <v>90</v>
      </c>
      <c r="B94" s="53" t="s">
        <v>67</v>
      </c>
      <c r="C94" s="109" t="s">
        <v>550</v>
      </c>
      <c r="D94" s="72" t="s">
        <v>29</v>
      </c>
      <c r="E94" s="109">
        <v>18308030205</v>
      </c>
      <c r="F94" s="95"/>
      <c r="G94" s="95">
        <v>16</v>
      </c>
      <c r="H94" s="95">
        <v>20</v>
      </c>
      <c r="I94" s="95">
        <f t="shared" si="3"/>
        <v>36</v>
      </c>
      <c r="J94" s="109">
        <v>9613693242</v>
      </c>
      <c r="K94" s="95" t="s">
        <v>529</v>
      </c>
      <c r="L94" s="95" t="s">
        <v>530</v>
      </c>
      <c r="M94" s="95"/>
      <c r="N94" s="95" t="s">
        <v>531</v>
      </c>
      <c r="O94" s="95"/>
      <c r="P94" s="79">
        <v>43416</v>
      </c>
      <c r="Q94" s="95" t="s">
        <v>82</v>
      </c>
      <c r="R94" s="95"/>
      <c r="S94" s="95"/>
      <c r="T94" s="95"/>
    </row>
    <row r="95" spans="1:20">
      <c r="A95" s="4">
        <v>91</v>
      </c>
      <c r="B95" s="53" t="s">
        <v>67</v>
      </c>
      <c r="C95" s="109" t="s">
        <v>551</v>
      </c>
      <c r="D95" s="72" t="s">
        <v>29</v>
      </c>
      <c r="E95" s="109">
        <v>18308030206</v>
      </c>
      <c r="F95" s="95"/>
      <c r="G95" s="95">
        <v>22</v>
      </c>
      <c r="H95" s="95">
        <v>18</v>
      </c>
      <c r="I95" s="95">
        <f t="shared" si="3"/>
        <v>40</v>
      </c>
      <c r="J95" s="109">
        <v>8752918643</v>
      </c>
      <c r="K95" s="95" t="s">
        <v>529</v>
      </c>
      <c r="L95" s="95" t="s">
        <v>530</v>
      </c>
      <c r="M95" s="95"/>
      <c r="N95" s="95" t="s">
        <v>531</v>
      </c>
      <c r="O95" s="95"/>
      <c r="P95" s="79">
        <v>43446</v>
      </c>
      <c r="Q95" s="95" t="s">
        <v>78</v>
      </c>
      <c r="R95" s="95"/>
      <c r="S95" s="95"/>
      <c r="T95" s="95"/>
    </row>
    <row r="96" spans="1:20">
      <c r="A96" s="4">
        <v>92</v>
      </c>
      <c r="B96" s="53" t="s">
        <v>67</v>
      </c>
      <c r="C96" s="109" t="s">
        <v>552</v>
      </c>
      <c r="D96" s="72" t="s">
        <v>29</v>
      </c>
      <c r="E96" s="109">
        <v>18308030207</v>
      </c>
      <c r="F96" s="95"/>
      <c r="G96" s="95">
        <v>16</v>
      </c>
      <c r="H96" s="95">
        <v>18</v>
      </c>
      <c r="I96" s="95">
        <f t="shared" si="3"/>
        <v>34</v>
      </c>
      <c r="J96" s="109">
        <v>9954805403</v>
      </c>
      <c r="K96" s="95" t="s">
        <v>529</v>
      </c>
      <c r="L96" s="95" t="s">
        <v>530</v>
      </c>
      <c r="M96" s="95"/>
      <c r="N96" s="95" t="s">
        <v>531</v>
      </c>
      <c r="O96" s="95"/>
      <c r="P96" s="79">
        <v>43446</v>
      </c>
      <c r="Q96" s="95" t="s">
        <v>78</v>
      </c>
      <c r="R96" s="95"/>
      <c r="S96" s="95"/>
      <c r="T96" s="95"/>
    </row>
    <row r="97" spans="1:20">
      <c r="A97" s="4">
        <v>93</v>
      </c>
      <c r="B97" s="53" t="s">
        <v>67</v>
      </c>
      <c r="C97" s="109" t="s">
        <v>553</v>
      </c>
      <c r="D97" s="72" t="s">
        <v>29</v>
      </c>
      <c r="E97" s="109">
        <v>18308030208</v>
      </c>
      <c r="F97" s="95"/>
      <c r="G97" s="95">
        <v>30</v>
      </c>
      <c r="H97" s="95">
        <v>22</v>
      </c>
      <c r="I97" s="95">
        <f t="shared" si="3"/>
        <v>52</v>
      </c>
      <c r="J97" s="109">
        <v>9678512204</v>
      </c>
      <c r="K97" s="95" t="s">
        <v>529</v>
      </c>
      <c r="L97" s="95" t="s">
        <v>530</v>
      </c>
      <c r="M97" s="95"/>
      <c r="N97" s="95" t="s">
        <v>531</v>
      </c>
      <c r="O97" s="95"/>
      <c r="P97" s="79">
        <v>43446</v>
      </c>
      <c r="Q97" s="95" t="s">
        <v>78</v>
      </c>
      <c r="R97" s="95"/>
      <c r="S97" s="95"/>
      <c r="T97" s="95"/>
    </row>
    <row r="98" spans="1:20">
      <c r="A98" s="4">
        <v>94</v>
      </c>
      <c r="B98" s="53" t="s">
        <v>67</v>
      </c>
      <c r="C98" s="109" t="s">
        <v>554</v>
      </c>
      <c r="D98" s="72" t="s">
        <v>29</v>
      </c>
      <c r="E98" s="95"/>
      <c r="F98" s="95"/>
      <c r="G98" s="95">
        <v>22</v>
      </c>
      <c r="H98" s="95">
        <v>16</v>
      </c>
      <c r="I98" s="95">
        <f t="shared" si="3"/>
        <v>38</v>
      </c>
      <c r="J98" s="109">
        <v>8474005469</v>
      </c>
      <c r="K98" s="95" t="s">
        <v>529</v>
      </c>
      <c r="L98" s="95" t="s">
        <v>530</v>
      </c>
      <c r="M98" s="95"/>
      <c r="N98" s="95" t="s">
        <v>531</v>
      </c>
      <c r="O98" s="95"/>
      <c r="P98" s="95" t="s">
        <v>831</v>
      </c>
      <c r="Q98" s="95" t="s">
        <v>79</v>
      </c>
      <c r="R98" s="95"/>
      <c r="S98" s="95"/>
      <c r="T98" s="95"/>
    </row>
    <row r="99" spans="1:20">
      <c r="A99" s="4">
        <v>95</v>
      </c>
      <c r="B99" s="53" t="s">
        <v>67</v>
      </c>
      <c r="C99" s="95" t="s">
        <v>555</v>
      </c>
      <c r="D99" s="72" t="s">
        <v>29</v>
      </c>
      <c r="E99" s="95"/>
      <c r="F99" s="95"/>
      <c r="G99" s="95">
        <v>26</v>
      </c>
      <c r="H99" s="95">
        <v>23</v>
      </c>
      <c r="I99" s="95">
        <f t="shared" si="3"/>
        <v>49</v>
      </c>
      <c r="J99" s="95">
        <v>8135011460</v>
      </c>
      <c r="K99" s="95" t="s">
        <v>529</v>
      </c>
      <c r="L99" s="95" t="s">
        <v>530</v>
      </c>
      <c r="M99" s="95"/>
      <c r="N99" s="95" t="s">
        <v>531</v>
      </c>
      <c r="O99" s="95"/>
      <c r="P99" s="95" t="s">
        <v>831</v>
      </c>
      <c r="Q99" s="95" t="s">
        <v>79</v>
      </c>
      <c r="R99" s="95"/>
      <c r="S99" s="95"/>
      <c r="T99" s="95"/>
    </row>
    <row r="100" spans="1:20">
      <c r="A100" s="4">
        <v>96</v>
      </c>
      <c r="B100" s="53" t="s">
        <v>67</v>
      </c>
      <c r="C100" s="95" t="s">
        <v>556</v>
      </c>
      <c r="D100" s="72" t="s">
        <v>29</v>
      </c>
      <c r="E100" s="95"/>
      <c r="F100" s="95"/>
      <c r="G100" s="95">
        <v>30</v>
      </c>
      <c r="H100" s="95">
        <v>18</v>
      </c>
      <c r="I100" s="95">
        <f t="shared" si="3"/>
        <v>48</v>
      </c>
      <c r="J100" s="95"/>
      <c r="K100" s="95" t="s">
        <v>529</v>
      </c>
      <c r="L100" s="95" t="s">
        <v>530</v>
      </c>
      <c r="M100" s="95"/>
      <c r="N100" s="95" t="s">
        <v>531</v>
      </c>
      <c r="O100" s="95"/>
      <c r="P100" s="95" t="s">
        <v>831</v>
      </c>
      <c r="Q100" s="95" t="s">
        <v>79</v>
      </c>
      <c r="R100" s="95"/>
      <c r="S100" s="95"/>
      <c r="T100" s="95"/>
    </row>
    <row r="101" spans="1:20">
      <c r="A101" s="4">
        <v>97</v>
      </c>
      <c r="B101" s="53" t="s">
        <v>67</v>
      </c>
      <c r="C101" s="95" t="s">
        <v>557</v>
      </c>
      <c r="D101" s="72" t="s">
        <v>29</v>
      </c>
      <c r="E101" s="95"/>
      <c r="F101" s="95"/>
      <c r="G101" s="95">
        <v>17</v>
      </c>
      <c r="H101" s="95">
        <v>20</v>
      </c>
      <c r="I101" s="95">
        <f t="shared" si="3"/>
        <v>37</v>
      </c>
      <c r="J101" s="95"/>
      <c r="K101" s="95" t="s">
        <v>529</v>
      </c>
      <c r="L101" s="95" t="s">
        <v>530</v>
      </c>
      <c r="M101" s="95"/>
      <c r="N101" s="95" t="s">
        <v>531</v>
      </c>
      <c r="O101" s="95"/>
      <c r="P101" s="95" t="s">
        <v>831</v>
      </c>
      <c r="Q101" s="95" t="s">
        <v>79</v>
      </c>
      <c r="R101" s="95"/>
      <c r="S101" s="95"/>
      <c r="T101" s="95"/>
    </row>
    <row r="102" spans="1:20">
      <c r="A102" s="4">
        <v>98</v>
      </c>
      <c r="B102" s="53" t="s">
        <v>67</v>
      </c>
      <c r="C102" s="95" t="s">
        <v>558</v>
      </c>
      <c r="D102" s="72" t="s">
        <v>29</v>
      </c>
      <c r="E102" s="95"/>
      <c r="F102" s="95"/>
      <c r="G102" s="95">
        <v>23</v>
      </c>
      <c r="H102" s="95">
        <v>19</v>
      </c>
      <c r="I102" s="95">
        <f t="shared" si="3"/>
        <v>42</v>
      </c>
      <c r="J102" s="95"/>
      <c r="K102" s="95" t="s">
        <v>529</v>
      </c>
      <c r="L102" s="95" t="s">
        <v>530</v>
      </c>
      <c r="M102" s="95"/>
      <c r="N102" s="95" t="s">
        <v>531</v>
      </c>
      <c r="O102" s="95"/>
      <c r="P102" s="95" t="s">
        <v>832</v>
      </c>
      <c r="Q102" s="95" t="s">
        <v>80</v>
      </c>
      <c r="R102" s="95"/>
      <c r="S102" s="95"/>
      <c r="T102" s="95"/>
    </row>
    <row r="103" spans="1:20">
      <c r="A103" s="4">
        <v>99</v>
      </c>
      <c r="B103" s="53" t="s">
        <v>67</v>
      </c>
      <c r="C103" s="148" t="s">
        <v>559</v>
      </c>
      <c r="D103" s="72" t="s">
        <v>29</v>
      </c>
      <c r="E103" s="98">
        <v>119</v>
      </c>
      <c r="F103" s="72"/>
      <c r="G103" s="85">
        <v>60</v>
      </c>
      <c r="H103" s="85">
        <v>34</v>
      </c>
      <c r="I103" s="85">
        <v>94</v>
      </c>
      <c r="J103" s="18"/>
      <c r="K103" s="95" t="s">
        <v>560</v>
      </c>
      <c r="L103" s="95" t="s">
        <v>561</v>
      </c>
      <c r="M103" s="95">
        <v>8011563890</v>
      </c>
      <c r="N103" s="95" t="s">
        <v>562</v>
      </c>
      <c r="O103" s="95">
        <v>9706403974</v>
      </c>
      <c r="P103" s="95" t="s">
        <v>832</v>
      </c>
      <c r="Q103" s="95" t="s">
        <v>80</v>
      </c>
      <c r="R103" s="18"/>
      <c r="S103" s="18" t="s">
        <v>83</v>
      </c>
      <c r="T103" s="18"/>
    </row>
    <row r="104" spans="1:20">
      <c r="A104" s="4">
        <v>100</v>
      </c>
      <c r="B104" s="53" t="s">
        <v>67</v>
      </c>
      <c r="C104" s="148" t="s">
        <v>563</v>
      </c>
      <c r="D104" s="72" t="s">
        <v>29</v>
      </c>
      <c r="E104" s="98">
        <v>117</v>
      </c>
      <c r="F104" s="72"/>
      <c r="G104" s="85">
        <v>30</v>
      </c>
      <c r="H104" s="85">
        <v>27</v>
      </c>
      <c r="I104" s="85">
        <v>57</v>
      </c>
      <c r="J104" s="18"/>
      <c r="K104" s="95" t="s">
        <v>560</v>
      </c>
      <c r="L104" s="95" t="s">
        <v>561</v>
      </c>
      <c r="M104" s="95">
        <v>8011563890</v>
      </c>
      <c r="N104" s="95" t="s">
        <v>564</v>
      </c>
      <c r="O104" s="95">
        <v>9678969607</v>
      </c>
      <c r="P104" s="95" t="s">
        <v>832</v>
      </c>
      <c r="Q104" s="95" t="s">
        <v>80</v>
      </c>
      <c r="R104" s="18">
        <v>59</v>
      </c>
      <c r="S104" s="18" t="s">
        <v>83</v>
      </c>
      <c r="T104" s="18"/>
    </row>
    <row r="105" spans="1:20">
      <c r="A105" s="4">
        <v>101</v>
      </c>
      <c r="B105" s="53" t="s">
        <v>67</v>
      </c>
      <c r="C105" s="148" t="s">
        <v>565</v>
      </c>
      <c r="D105" s="72" t="s">
        <v>29</v>
      </c>
      <c r="E105" s="98">
        <v>62</v>
      </c>
      <c r="F105" s="72"/>
      <c r="G105" s="85">
        <v>34</v>
      </c>
      <c r="H105" s="85">
        <v>32</v>
      </c>
      <c r="I105" s="85">
        <v>66</v>
      </c>
      <c r="J105" s="18"/>
      <c r="K105" s="95" t="s">
        <v>566</v>
      </c>
      <c r="L105" s="95" t="s">
        <v>567</v>
      </c>
      <c r="M105" s="95">
        <v>9954263591</v>
      </c>
      <c r="N105" s="95" t="s">
        <v>568</v>
      </c>
      <c r="O105" s="95">
        <v>7896205654</v>
      </c>
      <c r="P105" s="79" t="s">
        <v>833</v>
      </c>
      <c r="Q105" s="95" t="s">
        <v>121</v>
      </c>
      <c r="R105" s="18"/>
      <c r="S105" s="18" t="s">
        <v>83</v>
      </c>
      <c r="T105" s="18"/>
    </row>
    <row r="106" spans="1:20">
      <c r="A106" s="4">
        <v>102</v>
      </c>
      <c r="B106" s="53" t="s">
        <v>67</v>
      </c>
      <c r="C106" s="148" t="s">
        <v>569</v>
      </c>
      <c r="D106" s="72" t="s">
        <v>29</v>
      </c>
      <c r="E106" s="98">
        <v>253</v>
      </c>
      <c r="F106" s="72"/>
      <c r="G106" s="85">
        <v>40</v>
      </c>
      <c r="H106" s="85">
        <v>35</v>
      </c>
      <c r="I106" s="85">
        <v>75</v>
      </c>
      <c r="J106" s="18"/>
      <c r="K106" s="95" t="s">
        <v>566</v>
      </c>
      <c r="L106" s="95" t="s">
        <v>567</v>
      </c>
      <c r="M106" s="95">
        <v>9954263591</v>
      </c>
      <c r="N106" s="95" t="s">
        <v>568</v>
      </c>
      <c r="O106" s="95">
        <v>7896205654</v>
      </c>
      <c r="P106" s="79" t="s">
        <v>833</v>
      </c>
      <c r="Q106" s="95" t="s">
        <v>121</v>
      </c>
      <c r="R106" s="18">
        <v>63</v>
      </c>
      <c r="S106" s="18" t="s">
        <v>83</v>
      </c>
      <c r="T106" s="18"/>
    </row>
    <row r="107" spans="1:20">
      <c r="A107" s="4">
        <v>103</v>
      </c>
      <c r="B107" s="53" t="s">
        <v>67</v>
      </c>
      <c r="C107" s="148" t="s">
        <v>570</v>
      </c>
      <c r="D107" s="72" t="s">
        <v>29</v>
      </c>
      <c r="E107" s="98">
        <v>116</v>
      </c>
      <c r="F107" s="72"/>
      <c r="G107" s="85">
        <v>36</v>
      </c>
      <c r="H107" s="85">
        <v>31</v>
      </c>
      <c r="I107" s="85">
        <v>67</v>
      </c>
      <c r="J107" s="18"/>
      <c r="K107" s="95" t="s">
        <v>560</v>
      </c>
      <c r="L107" s="95" t="s">
        <v>561</v>
      </c>
      <c r="M107" s="95">
        <v>8011563890</v>
      </c>
      <c r="N107" s="95" t="s">
        <v>571</v>
      </c>
      <c r="O107" s="95">
        <v>8812088806</v>
      </c>
      <c r="P107" s="79" t="s">
        <v>833</v>
      </c>
      <c r="Q107" s="95" t="s">
        <v>121</v>
      </c>
      <c r="R107" s="18"/>
      <c r="S107" s="18" t="s">
        <v>83</v>
      </c>
      <c r="T107" s="18"/>
    </row>
    <row r="108" spans="1:20">
      <c r="A108" s="4">
        <v>104</v>
      </c>
      <c r="B108" s="53" t="s">
        <v>67</v>
      </c>
      <c r="C108" s="148" t="s">
        <v>572</v>
      </c>
      <c r="D108" s="72" t="s">
        <v>29</v>
      </c>
      <c r="E108" s="98">
        <v>54</v>
      </c>
      <c r="F108" s="143"/>
      <c r="G108" s="85">
        <v>30</v>
      </c>
      <c r="H108" s="85">
        <v>35</v>
      </c>
      <c r="I108" s="85">
        <v>65</v>
      </c>
      <c r="J108" s="18"/>
      <c r="K108" s="95" t="s">
        <v>560</v>
      </c>
      <c r="L108" s="95" t="s">
        <v>561</v>
      </c>
      <c r="M108" s="95">
        <v>8011563890</v>
      </c>
      <c r="N108" s="95" t="s">
        <v>571</v>
      </c>
      <c r="O108" s="95">
        <v>8812088806</v>
      </c>
      <c r="P108" s="79" t="s">
        <v>834</v>
      </c>
      <c r="Q108" s="95" t="s">
        <v>81</v>
      </c>
      <c r="R108" s="18">
        <v>55</v>
      </c>
      <c r="S108" s="18" t="s">
        <v>83</v>
      </c>
      <c r="T108" s="18"/>
    </row>
    <row r="109" spans="1:20">
      <c r="A109" s="4">
        <v>105</v>
      </c>
      <c r="B109" s="53" t="s">
        <v>67</v>
      </c>
      <c r="C109" s="132" t="s">
        <v>573</v>
      </c>
      <c r="D109" s="72" t="s">
        <v>29</v>
      </c>
      <c r="E109" s="98">
        <v>127</v>
      </c>
      <c r="F109" s="72"/>
      <c r="G109" s="85">
        <v>32</v>
      </c>
      <c r="H109" s="85">
        <v>25</v>
      </c>
      <c r="I109" s="85">
        <v>57</v>
      </c>
      <c r="J109" s="18"/>
      <c r="K109" s="95" t="s">
        <v>560</v>
      </c>
      <c r="L109" s="95" t="s">
        <v>561</v>
      </c>
      <c r="M109" s="95">
        <v>8011563890</v>
      </c>
      <c r="N109" s="95" t="s">
        <v>571</v>
      </c>
      <c r="O109" s="95">
        <v>8812088806</v>
      </c>
      <c r="P109" s="79" t="s">
        <v>834</v>
      </c>
      <c r="Q109" s="95" t="s">
        <v>81</v>
      </c>
      <c r="R109" s="18">
        <v>54</v>
      </c>
      <c r="S109" s="18" t="s">
        <v>83</v>
      </c>
      <c r="T109" s="18"/>
    </row>
    <row r="110" spans="1:20">
      <c r="A110" s="4">
        <v>106</v>
      </c>
      <c r="B110" s="53" t="s">
        <v>67</v>
      </c>
      <c r="C110" s="132" t="s">
        <v>574</v>
      </c>
      <c r="D110" s="72" t="s">
        <v>29</v>
      </c>
      <c r="E110" s="98">
        <v>208</v>
      </c>
      <c r="F110" s="143"/>
      <c r="G110" s="85">
        <v>25</v>
      </c>
      <c r="H110" s="85">
        <v>27</v>
      </c>
      <c r="I110" s="85">
        <v>52</v>
      </c>
      <c r="J110" s="18"/>
      <c r="K110" s="95" t="s">
        <v>560</v>
      </c>
      <c r="L110" s="95" t="s">
        <v>561</v>
      </c>
      <c r="M110" s="95">
        <v>8011563890</v>
      </c>
      <c r="N110" s="95" t="s">
        <v>571</v>
      </c>
      <c r="O110" s="95">
        <v>8812088806</v>
      </c>
      <c r="P110" s="79" t="s">
        <v>834</v>
      </c>
      <c r="Q110" s="95" t="s">
        <v>81</v>
      </c>
      <c r="R110" s="18"/>
      <c r="S110" s="18" t="s">
        <v>83</v>
      </c>
      <c r="T110" s="18"/>
    </row>
    <row r="111" spans="1:20">
      <c r="A111" s="4">
        <v>107</v>
      </c>
      <c r="B111" s="53" t="s">
        <v>67</v>
      </c>
      <c r="C111" s="132" t="s">
        <v>575</v>
      </c>
      <c r="D111" s="72" t="s">
        <v>29</v>
      </c>
      <c r="E111" s="98">
        <v>120</v>
      </c>
      <c r="F111" s="72"/>
      <c r="G111" s="85">
        <v>35</v>
      </c>
      <c r="H111" s="85">
        <v>37</v>
      </c>
      <c r="I111" s="85">
        <v>72</v>
      </c>
      <c r="J111" s="18"/>
      <c r="K111" s="95" t="s">
        <v>560</v>
      </c>
      <c r="L111" s="95" t="s">
        <v>561</v>
      </c>
      <c r="M111" s="95">
        <v>8011563890</v>
      </c>
      <c r="N111" s="95" t="s">
        <v>571</v>
      </c>
      <c r="O111" s="95">
        <v>8812088806</v>
      </c>
      <c r="P111" s="79" t="s">
        <v>835</v>
      </c>
      <c r="Q111" s="95" t="s">
        <v>82</v>
      </c>
      <c r="R111" s="18">
        <v>51</v>
      </c>
      <c r="S111" s="18" t="s">
        <v>83</v>
      </c>
      <c r="T111" s="18"/>
    </row>
    <row r="112" spans="1:20">
      <c r="A112" s="4">
        <v>108</v>
      </c>
      <c r="B112" s="53" t="s">
        <v>67</v>
      </c>
      <c r="C112" s="132" t="s">
        <v>576</v>
      </c>
      <c r="D112" s="72" t="s">
        <v>29</v>
      </c>
      <c r="E112" s="98">
        <v>121</v>
      </c>
      <c r="F112" s="72"/>
      <c r="G112" s="85">
        <v>30</v>
      </c>
      <c r="H112" s="85">
        <v>33</v>
      </c>
      <c r="I112" s="85">
        <v>63</v>
      </c>
      <c r="J112" s="18"/>
      <c r="K112" s="95" t="s">
        <v>560</v>
      </c>
      <c r="L112" s="95" t="s">
        <v>561</v>
      </c>
      <c r="M112" s="95">
        <v>8011563890</v>
      </c>
      <c r="N112" s="95" t="s">
        <v>571</v>
      </c>
      <c r="O112" s="95">
        <v>8812088806</v>
      </c>
      <c r="P112" s="79" t="s">
        <v>835</v>
      </c>
      <c r="Q112" s="95" t="s">
        <v>82</v>
      </c>
      <c r="R112" s="18"/>
      <c r="S112" s="18" t="s">
        <v>83</v>
      </c>
      <c r="T112" s="18"/>
    </row>
    <row r="113" spans="1:20">
      <c r="A113" s="4">
        <v>109</v>
      </c>
      <c r="B113" s="53" t="s">
        <v>67</v>
      </c>
      <c r="C113" s="132" t="s">
        <v>577</v>
      </c>
      <c r="D113" s="72" t="s">
        <v>29</v>
      </c>
      <c r="E113" s="98">
        <v>118</v>
      </c>
      <c r="F113" s="72"/>
      <c r="G113" s="85">
        <v>25</v>
      </c>
      <c r="H113" s="85">
        <v>33</v>
      </c>
      <c r="I113" s="85">
        <v>58</v>
      </c>
      <c r="J113" s="18"/>
      <c r="K113" s="95" t="s">
        <v>560</v>
      </c>
      <c r="L113" s="95" t="s">
        <v>561</v>
      </c>
      <c r="M113" s="95">
        <v>8011563890</v>
      </c>
      <c r="N113" s="95" t="s">
        <v>571</v>
      </c>
      <c r="O113" s="95">
        <v>8812088806</v>
      </c>
      <c r="P113" s="79" t="s">
        <v>835</v>
      </c>
      <c r="Q113" s="95" t="s">
        <v>82</v>
      </c>
      <c r="R113" s="18"/>
      <c r="S113" s="18" t="s">
        <v>83</v>
      </c>
      <c r="T113" s="18"/>
    </row>
    <row r="114" spans="1:20">
      <c r="A114" s="4">
        <v>110</v>
      </c>
      <c r="B114" s="53" t="s">
        <v>67</v>
      </c>
      <c r="C114" s="132" t="s">
        <v>578</v>
      </c>
      <c r="D114" s="72" t="s">
        <v>29</v>
      </c>
      <c r="E114" s="98">
        <v>249</v>
      </c>
      <c r="F114" s="72"/>
      <c r="G114" s="85">
        <v>24</v>
      </c>
      <c r="H114" s="85">
        <v>30</v>
      </c>
      <c r="I114" s="85">
        <v>54</v>
      </c>
      <c r="J114" s="18"/>
      <c r="K114" s="95" t="s">
        <v>560</v>
      </c>
      <c r="L114" s="95" t="s">
        <v>561</v>
      </c>
      <c r="M114" s="95">
        <v>8011563890</v>
      </c>
      <c r="N114" s="95" t="s">
        <v>571</v>
      </c>
      <c r="O114" s="95">
        <v>8812088806</v>
      </c>
      <c r="P114" s="79" t="s">
        <v>836</v>
      </c>
      <c r="Q114" s="95" t="s">
        <v>78</v>
      </c>
      <c r="R114" s="18">
        <v>62</v>
      </c>
      <c r="S114" s="18" t="s">
        <v>83</v>
      </c>
      <c r="T114" s="18"/>
    </row>
    <row r="115" spans="1:20">
      <c r="A115" s="4">
        <v>111</v>
      </c>
      <c r="B115" s="53" t="s">
        <v>67</v>
      </c>
      <c r="C115" s="132" t="s">
        <v>579</v>
      </c>
      <c r="D115" s="72" t="s">
        <v>29</v>
      </c>
      <c r="E115" s="98">
        <v>124</v>
      </c>
      <c r="F115" s="72"/>
      <c r="G115" s="85">
        <v>28</v>
      </c>
      <c r="H115" s="85">
        <v>22</v>
      </c>
      <c r="I115" s="85">
        <v>50</v>
      </c>
      <c r="J115" s="18"/>
      <c r="K115" s="95" t="s">
        <v>560</v>
      </c>
      <c r="L115" s="95" t="s">
        <v>561</v>
      </c>
      <c r="M115" s="95">
        <v>8011563890</v>
      </c>
      <c r="N115" s="95" t="s">
        <v>571</v>
      </c>
      <c r="O115" s="95">
        <v>8812088806</v>
      </c>
      <c r="P115" s="79" t="s">
        <v>836</v>
      </c>
      <c r="Q115" s="95" t="s">
        <v>78</v>
      </c>
      <c r="R115" s="18"/>
      <c r="S115" s="18" t="s">
        <v>83</v>
      </c>
      <c r="T115" s="18"/>
    </row>
    <row r="116" spans="1:20">
      <c r="A116" s="4">
        <v>112</v>
      </c>
      <c r="B116" s="53" t="s">
        <v>67</v>
      </c>
      <c r="C116" s="132" t="s">
        <v>580</v>
      </c>
      <c r="D116" s="72" t="s">
        <v>29</v>
      </c>
      <c r="E116" s="98">
        <v>125</v>
      </c>
      <c r="F116" s="18"/>
      <c r="G116" s="85">
        <v>35</v>
      </c>
      <c r="H116" s="85">
        <v>24</v>
      </c>
      <c r="I116" s="85">
        <v>59</v>
      </c>
      <c r="J116" s="98"/>
      <c r="K116" s="95" t="s">
        <v>560</v>
      </c>
      <c r="L116" s="95" t="s">
        <v>561</v>
      </c>
      <c r="M116" s="95">
        <v>8011563890</v>
      </c>
      <c r="N116" s="95" t="s">
        <v>571</v>
      </c>
      <c r="O116" s="95">
        <v>8812088806</v>
      </c>
      <c r="P116" s="79" t="s">
        <v>837</v>
      </c>
      <c r="Q116" s="95" t="s">
        <v>79</v>
      </c>
      <c r="R116" s="18">
        <v>102</v>
      </c>
      <c r="S116" s="18" t="s">
        <v>83</v>
      </c>
      <c r="T116" s="18"/>
    </row>
    <row r="117" spans="1:20">
      <c r="A117" s="4">
        <v>113</v>
      </c>
      <c r="B117" s="53" t="s">
        <v>67</v>
      </c>
      <c r="C117" s="132" t="s">
        <v>581</v>
      </c>
      <c r="D117" s="72" t="s">
        <v>29</v>
      </c>
      <c r="E117" s="98">
        <v>126</v>
      </c>
      <c r="F117" s="18"/>
      <c r="G117" s="85">
        <v>30</v>
      </c>
      <c r="H117" s="85">
        <v>36</v>
      </c>
      <c r="I117" s="85">
        <v>66</v>
      </c>
      <c r="J117" s="98"/>
      <c r="K117" s="95" t="s">
        <v>560</v>
      </c>
      <c r="L117" s="95" t="s">
        <v>561</v>
      </c>
      <c r="M117" s="95">
        <v>8011563890</v>
      </c>
      <c r="N117" s="95" t="s">
        <v>571</v>
      </c>
      <c r="O117" s="95">
        <v>8812088806</v>
      </c>
      <c r="P117" s="79" t="s">
        <v>837</v>
      </c>
      <c r="Q117" s="95" t="s">
        <v>79</v>
      </c>
      <c r="R117" s="18"/>
      <c r="S117" s="18" t="s">
        <v>83</v>
      </c>
      <c r="T117" s="18"/>
    </row>
    <row r="118" spans="1:20">
      <c r="A118" s="4">
        <v>114</v>
      </c>
      <c r="B118" s="53" t="s">
        <v>67</v>
      </c>
      <c r="C118" s="132" t="s">
        <v>582</v>
      </c>
      <c r="D118" s="72" t="s">
        <v>29</v>
      </c>
      <c r="E118" s="98">
        <v>210</v>
      </c>
      <c r="F118" s="18"/>
      <c r="G118" s="85">
        <v>51</v>
      </c>
      <c r="H118" s="85">
        <v>41</v>
      </c>
      <c r="I118" s="85">
        <v>92</v>
      </c>
      <c r="J118" s="98"/>
      <c r="K118" s="95" t="s">
        <v>560</v>
      </c>
      <c r="L118" s="95" t="s">
        <v>561</v>
      </c>
      <c r="M118" s="95">
        <v>8011563890</v>
      </c>
      <c r="N118" s="95" t="s">
        <v>571</v>
      </c>
      <c r="O118" s="95">
        <v>8812088806</v>
      </c>
      <c r="P118" s="79" t="s">
        <v>838</v>
      </c>
      <c r="Q118" s="95" t="s">
        <v>80</v>
      </c>
      <c r="R118" s="18">
        <v>108</v>
      </c>
      <c r="S118" s="18" t="s">
        <v>83</v>
      </c>
      <c r="T118" s="18"/>
    </row>
    <row r="119" spans="1:20">
      <c r="A119" s="4">
        <v>115</v>
      </c>
      <c r="B119" s="53" t="s">
        <v>67</v>
      </c>
      <c r="C119" s="132" t="s">
        <v>583</v>
      </c>
      <c r="D119" s="72" t="s">
        <v>29</v>
      </c>
      <c r="E119" s="98">
        <v>254</v>
      </c>
      <c r="F119" s="18"/>
      <c r="G119" s="85">
        <v>28</v>
      </c>
      <c r="H119" s="85">
        <v>21</v>
      </c>
      <c r="I119" s="85">
        <v>49</v>
      </c>
      <c r="J119" s="98"/>
      <c r="K119" s="95" t="s">
        <v>560</v>
      </c>
      <c r="L119" s="95" t="s">
        <v>561</v>
      </c>
      <c r="M119" s="95">
        <v>8011563890</v>
      </c>
      <c r="N119" s="95" t="s">
        <v>571</v>
      </c>
      <c r="O119" s="95">
        <v>8812088806</v>
      </c>
      <c r="P119" s="79" t="s">
        <v>838</v>
      </c>
      <c r="Q119" s="95" t="s">
        <v>80</v>
      </c>
      <c r="R119" s="18"/>
      <c r="S119" s="18" t="s">
        <v>83</v>
      </c>
      <c r="T119" s="18"/>
    </row>
    <row r="120" spans="1:20">
      <c r="A120" s="4">
        <v>116</v>
      </c>
      <c r="B120" s="53" t="s">
        <v>67</v>
      </c>
      <c r="C120" s="132" t="s">
        <v>584</v>
      </c>
      <c r="D120" s="72" t="s">
        <v>29</v>
      </c>
      <c r="E120" s="98">
        <v>122</v>
      </c>
      <c r="F120" s="18"/>
      <c r="G120" s="85">
        <v>25</v>
      </c>
      <c r="H120" s="85">
        <v>31</v>
      </c>
      <c r="I120" s="85">
        <v>56</v>
      </c>
      <c r="J120" s="98"/>
      <c r="K120" s="95" t="s">
        <v>560</v>
      </c>
      <c r="L120" s="95" t="s">
        <v>561</v>
      </c>
      <c r="M120" s="95">
        <v>8011563890</v>
      </c>
      <c r="N120" s="95" t="s">
        <v>571</v>
      </c>
      <c r="O120" s="95">
        <v>8812088806</v>
      </c>
      <c r="P120" s="79" t="s">
        <v>839</v>
      </c>
      <c r="Q120" s="95" t="s">
        <v>121</v>
      </c>
      <c r="R120" s="18">
        <v>97</v>
      </c>
      <c r="S120" s="18" t="s">
        <v>83</v>
      </c>
      <c r="T120" s="18"/>
    </row>
    <row r="121" spans="1:20">
      <c r="A121" s="4">
        <v>117</v>
      </c>
      <c r="B121" s="53" t="s">
        <v>67</v>
      </c>
      <c r="C121" s="132" t="s">
        <v>585</v>
      </c>
      <c r="D121" s="72" t="s">
        <v>29</v>
      </c>
      <c r="E121" s="98">
        <v>251</v>
      </c>
      <c r="F121" s="18"/>
      <c r="G121" s="85">
        <v>38</v>
      </c>
      <c r="H121" s="85">
        <v>40</v>
      </c>
      <c r="I121" s="85">
        <v>78</v>
      </c>
      <c r="J121" s="98"/>
      <c r="K121" s="95" t="s">
        <v>560</v>
      </c>
      <c r="L121" s="95" t="s">
        <v>561</v>
      </c>
      <c r="M121" s="95">
        <v>8011563890</v>
      </c>
      <c r="N121" s="95" t="s">
        <v>571</v>
      </c>
      <c r="O121" s="95">
        <v>8812088806</v>
      </c>
      <c r="P121" s="79" t="s">
        <v>839</v>
      </c>
      <c r="Q121" s="95" t="s">
        <v>121</v>
      </c>
      <c r="R121" s="18"/>
      <c r="S121" s="18" t="s">
        <v>83</v>
      </c>
      <c r="T121" s="18"/>
    </row>
    <row r="122" spans="1:20">
      <c r="A122" s="4">
        <v>118</v>
      </c>
      <c r="B122" s="53" t="s">
        <v>67</v>
      </c>
      <c r="C122" s="132" t="s">
        <v>586</v>
      </c>
      <c r="D122" s="72" t="s">
        <v>29</v>
      </c>
      <c r="E122" s="98">
        <v>123</v>
      </c>
      <c r="F122" s="18"/>
      <c r="G122" s="85">
        <v>32</v>
      </c>
      <c r="H122" s="85">
        <v>31</v>
      </c>
      <c r="I122" s="85">
        <v>63</v>
      </c>
      <c r="J122" s="98"/>
      <c r="K122" s="95" t="s">
        <v>560</v>
      </c>
      <c r="L122" s="95" t="s">
        <v>561</v>
      </c>
      <c r="M122" s="95">
        <v>8011563890</v>
      </c>
      <c r="N122" s="95" t="s">
        <v>571</v>
      </c>
      <c r="O122" s="95">
        <v>8812088806</v>
      </c>
      <c r="P122" s="79" t="s">
        <v>840</v>
      </c>
      <c r="Q122" s="95" t="s">
        <v>81</v>
      </c>
      <c r="R122" s="18">
        <v>89</v>
      </c>
      <c r="S122" s="18" t="s">
        <v>83</v>
      </c>
      <c r="T122" s="18"/>
    </row>
    <row r="123" spans="1:20">
      <c r="A123" s="4">
        <v>119</v>
      </c>
      <c r="B123" s="53" t="s">
        <v>67</v>
      </c>
      <c r="C123" s="132" t="s">
        <v>587</v>
      </c>
      <c r="D123" s="72" t="s">
        <v>29</v>
      </c>
      <c r="E123" s="98">
        <v>250</v>
      </c>
      <c r="F123" s="18"/>
      <c r="G123" s="85">
        <v>24</v>
      </c>
      <c r="H123" s="85">
        <v>32</v>
      </c>
      <c r="I123" s="85">
        <v>56</v>
      </c>
      <c r="J123" s="98"/>
      <c r="K123" s="95" t="s">
        <v>560</v>
      </c>
      <c r="L123" s="95" t="s">
        <v>561</v>
      </c>
      <c r="M123" s="95">
        <v>8011563890</v>
      </c>
      <c r="N123" s="95" t="s">
        <v>571</v>
      </c>
      <c r="O123" s="95">
        <v>8812088806</v>
      </c>
      <c r="P123" s="79" t="s">
        <v>840</v>
      </c>
      <c r="Q123" s="95" t="s">
        <v>81</v>
      </c>
      <c r="R123" s="18"/>
      <c r="S123" s="18" t="s">
        <v>83</v>
      </c>
      <c r="T123" s="18"/>
    </row>
    <row r="124" spans="1:20">
      <c r="A124" s="4">
        <v>120</v>
      </c>
      <c r="B124" s="53" t="s">
        <v>67</v>
      </c>
      <c r="C124" s="132" t="s">
        <v>588</v>
      </c>
      <c r="D124" s="95" t="s">
        <v>29</v>
      </c>
      <c r="E124" s="113">
        <v>18308030702</v>
      </c>
      <c r="F124" s="113"/>
      <c r="G124" s="119">
        <v>21</v>
      </c>
      <c r="H124" s="95">
        <v>23</v>
      </c>
      <c r="I124" s="95">
        <v>44</v>
      </c>
      <c r="J124" s="119">
        <v>8822595054</v>
      </c>
      <c r="K124" s="95" t="s">
        <v>560</v>
      </c>
      <c r="L124" s="95" t="s">
        <v>561</v>
      </c>
      <c r="M124" s="95">
        <v>8011563890</v>
      </c>
      <c r="N124" s="95" t="s">
        <v>571</v>
      </c>
      <c r="O124" s="95">
        <v>8812088806</v>
      </c>
      <c r="P124" s="95" t="s">
        <v>841</v>
      </c>
      <c r="Q124" s="95" t="s">
        <v>78</v>
      </c>
      <c r="R124" s="95"/>
      <c r="S124" s="95"/>
      <c r="T124" s="95"/>
    </row>
    <row r="125" spans="1:20">
      <c r="A125" s="4">
        <v>121</v>
      </c>
      <c r="B125" s="53" t="s">
        <v>67</v>
      </c>
      <c r="C125" s="113" t="s">
        <v>589</v>
      </c>
      <c r="D125" s="113" t="s">
        <v>29</v>
      </c>
      <c r="E125" s="113">
        <v>18308030708</v>
      </c>
      <c r="F125" s="113"/>
      <c r="G125" s="113">
        <v>24</v>
      </c>
      <c r="H125" s="119">
        <v>22</v>
      </c>
      <c r="I125" s="95">
        <v>46</v>
      </c>
      <c r="J125" s="119">
        <v>9678976877</v>
      </c>
      <c r="K125" s="95" t="s">
        <v>560</v>
      </c>
      <c r="L125" s="95" t="s">
        <v>561</v>
      </c>
      <c r="M125" s="95">
        <v>8011563890</v>
      </c>
      <c r="N125" s="95" t="s">
        <v>571</v>
      </c>
      <c r="O125" s="95">
        <v>8812088806</v>
      </c>
      <c r="P125" s="95" t="s">
        <v>841</v>
      </c>
      <c r="Q125" s="95" t="s">
        <v>78</v>
      </c>
      <c r="R125" s="95"/>
      <c r="S125" s="95"/>
      <c r="T125" s="95"/>
    </row>
    <row r="126" spans="1:20">
      <c r="A126" s="4">
        <v>122</v>
      </c>
      <c r="B126" s="53" t="s">
        <v>67</v>
      </c>
      <c r="C126" s="72" t="s">
        <v>443</v>
      </c>
      <c r="D126" s="72" t="s">
        <v>29</v>
      </c>
      <c r="E126" s="72">
        <v>290</v>
      </c>
      <c r="F126" s="90"/>
      <c r="G126" s="90">
        <v>27</v>
      </c>
      <c r="H126" s="90">
        <v>41</v>
      </c>
      <c r="I126" s="91">
        <f t="shared" ref="I126:I131" si="4">+G126+H126</f>
        <v>68</v>
      </c>
      <c r="J126" s="72">
        <v>8472007240</v>
      </c>
      <c r="K126" s="95" t="s">
        <v>403</v>
      </c>
      <c r="L126" s="95" t="s">
        <v>415</v>
      </c>
      <c r="M126" s="95">
        <v>9954792552</v>
      </c>
      <c r="N126" s="95" t="s">
        <v>416</v>
      </c>
      <c r="O126" s="95">
        <v>9954911205</v>
      </c>
      <c r="P126" s="149" t="s">
        <v>842</v>
      </c>
      <c r="Q126" s="150" t="s">
        <v>79</v>
      </c>
      <c r="R126" s="95"/>
      <c r="S126" s="95"/>
      <c r="T126" s="95"/>
    </row>
    <row r="127" spans="1:20">
      <c r="A127" s="4">
        <v>123</v>
      </c>
      <c r="B127" s="53" t="s">
        <v>67</v>
      </c>
      <c r="C127" s="72" t="s">
        <v>444</v>
      </c>
      <c r="D127" s="72" t="s">
        <v>29</v>
      </c>
      <c r="E127" s="72">
        <v>143</v>
      </c>
      <c r="F127" s="90"/>
      <c r="G127" s="90">
        <v>28</v>
      </c>
      <c r="H127" s="90">
        <v>29</v>
      </c>
      <c r="I127" s="91">
        <f t="shared" si="4"/>
        <v>57</v>
      </c>
      <c r="J127" s="90">
        <v>8135831393</v>
      </c>
      <c r="K127" s="95" t="s">
        <v>403</v>
      </c>
      <c r="L127" s="95" t="s">
        <v>415</v>
      </c>
      <c r="M127" s="95">
        <v>9954792552</v>
      </c>
      <c r="N127" s="95" t="s">
        <v>416</v>
      </c>
      <c r="O127" s="95">
        <v>9954911205</v>
      </c>
      <c r="P127" s="149" t="s">
        <v>843</v>
      </c>
      <c r="Q127" s="150" t="s">
        <v>80</v>
      </c>
      <c r="R127" s="95"/>
      <c r="S127" s="95"/>
      <c r="T127" s="95"/>
    </row>
    <row r="128" spans="1:20">
      <c r="A128" s="4">
        <v>124</v>
      </c>
      <c r="B128" s="53" t="s">
        <v>67</v>
      </c>
      <c r="C128" s="72" t="s">
        <v>445</v>
      </c>
      <c r="D128" s="72" t="s">
        <v>29</v>
      </c>
      <c r="E128" s="72">
        <v>288</v>
      </c>
      <c r="F128" s="90"/>
      <c r="G128" s="90">
        <v>26</v>
      </c>
      <c r="H128" s="90">
        <v>22</v>
      </c>
      <c r="I128" s="91">
        <f t="shared" si="4"/>
        <v>48</v>
      </c>
      <c r="J128" s="72">
        <v>9613141636</v>
      </c>
      <c r="K128" s="95" t="s">
        <v>403</v>
      </c>
      <c r="L128" s="95" t="s">
        <v>415</v>
      </c>
      <c r="M128" s="95">
        <v>9954792552</v>
      </c>
      <c r="N128" s="95" t="s">
        <v>416</v>
      </c>
      <c r="O128" s="95">
        <v>9954911205</v>
      </c>
      <c r="P128" s="149" t="s">
        <v>843</v>
      </c>
      <c r="Q128" s="150" t="s">
        <v>80</v>
      </c>
      <c r="R128" s="95"/>
      <c r="S128" s="95"/>
      <c r="T128" s="95"/>
    </row>
    <row r="129" spans="1:20">
      <c r="A129" s="4">
        <v>125</v>
      </c>
      <c r="B129" s="53" t="s">
        <v>67</v>
      </c>
      <c r="C129" s="72" t="s">
        <v>446</v>
      </c>
      <c r="D129" s="72" t="s">
        <v>29</v>
      </c>
      <c r="E129" s="72">
        <v>144</v>
      </c>
      <c r="F129" s="90"/>
      <c r="G129" s="90">
        <v>27</v>
      </c>
      <c r="H129" s="90">
        <v>33</v>
      </c>
      <c r="I129" s="91">
        <f t="shared" si="4"/>
        <v>60</v>
      </c>
      <c r="J129" s="72">
        <v>8011573291</v>
      </c>
      <c r="K129" s="95" t="s">
        <v>403</v>
      </c>
      <c r="L129" s="95" t="s">
        <v>415</v>
      </c>
      <c r="M129" s="95">
        <v>9954792552</v>
      </c>
      <c r="N129" s="95" t="s">
        <v>416</v>
      </c>
      <c r="O129" s="95">
        <v>9954911205</v>
      </c>
      <c r="P129" s="149" t="s">
        <v>844</v>
      </c>
      <c r="Q129" s="150" t="s">
        <v>121</v>
      </c>
      <c r="R129" s="95"/>
      <c r="S129" s="95"/>
      <c r="T129" s="95"/>
    </row>
    <row r="130" spans="1:20">
      <c r="A130" s="4">
        <v>126</v>
      </c>
      <c r="B130" s="53" t="s">
        <v>67</v>
      </c>
      <c r="C130" s="72" t="s">
        <v>447</v>
      </c>
      <c r="D130" s="72" t="s">
        <v>29</v>
      </c>
      <c r="E130" s="72">
        <v>147</v>
      </c>
      <c r="F130" s="90"/>
      <c r="G130" s="90">
        <v>33</v>
      </c>
      <c r="H130" s="90">
        <v>36</v>
      </c>
      <c r="I130" s="91">
        <f t="shared" si="4"/>
        <v>69</v>
      </c>
      <c r="J130" s="72">
        <v>9577172828</v>
      </c>
      <c r="K130" s="95" t="s">
        <v>403</v>
      </c>
      <c r="L130" s="95" t="s">
        <v>415</v>
      </c>
      <c r="M130" s="95">
        <v>9954792552</v>
      </c>
      <c r="N130" s="95" t="s">
        <v>416</v>
      </c>
      <c r="O130" s="95">
        <v>9954911205</v>
      </c>
      <c r="P130" s="149" t="s">
        <v>844</v>
      </c>
      <c r="Q130" s="150" t="s">
        <v>121</v>
      </c>
      <c r="R130" s="95"/>
      <c r="S130" s="95"/>
      <c r="T130" s="95"/>
    </row>
    <row r="131" spans="1:20">
      <c r="A131" s="4">
        <v>127</v>
      </c>
      <c r="B131" s="53" t="s">
        <v>67</v>
      </c>
      <c r="C131" s="72" t="s">
        <v>448</v>
      </c>
      <c r="D131" s="72" t="s">
        <v>29</v>
      </c>
      <c r="E131" s="72">
        <v>355</v>
      </c>
      <c r="F131" s="90"/>
      <c r="G131" s="90">
        <v>21</v>
      </c>
      <c r="H131" s="90">
        <v>22</v>
      </c>
      <c r="I131" s="91">
        <f t="shared" si="4"/>
        <v>43</v>
      </c>
      <c r="J131" s="90">
        <v>9954643243</v>
      </c>
      <c r="K131" s="95" t="s">
        <v>403</v>
      </c>
      <c r="L131" s="95" t="s">
        <v>415</v>
      </c>
      <c r="M131" s="95">
        <v>9954792552</v>
      </c>
      <c r="N131" s="95" t="s">
        <v>416</v>
      </c>
      <c r="O131" s="95">
        <v>9954911205</v>
      </c>
      <c r="P131" s="149" t="s">
        <v>844</v>
      </c>
      <c r="Q131" s="150" t="s">
        <v>121</v>
      </c>
      <c r="R131" s="95"/>
      <c r="S131" s="95"/>
      <c r="T131" s="95"/>
    </row>
    <row r="132" spans="1:20">
      <c r="A132" s="4">
        <v>128</v>
      </c>
      <c r="B132" s="17"/>
      <c r="C132" s="53"/>
      <c r="D132" s="18"/>
      <c r="E132" s="19"/>
      <c r="F132" s="18"/>
      <c r="G132" s="53"/>
      <c r="H132" s="53"/>
      <c r="I132" s="53"/>
      <c r="J132" s="18"/>
      <c r="K132" s="68"/>
      <c r="L132" s="18"/>
      <c r="M132" s="18"/>
      <c r="N132" s="18"/>
      <c r="O132" s="18"/>
      <c r="P132" s="54"/>
      <c r="Q132" s="18"/>
      <c r="R132" s="18"/>
      <c r="S132" s="18"/>
      <c r="T132" s="18"/>
    </row>
    <row r="133" spans="1:20">
      <c r="A133" s="4">
        <v>129</v>
      </c>
      <c r="B133" s="17"/>
      <c r="C133" s="53"/>
      <c r="D133" s="18"/>
      <c r="E133" s="19"/>
      <c r="F133" s="18"/>
      <c r="G133" s="53"/>
      <c r="H133" s="53"/>
      <c r="I133" s="53"/>
      <c r="J133" s="18"/>
      <c r="K133" s="68"/>
      <c r="L133" s="18"/>
      <c r="M133" s="18"/>
      <c r="N133" s="62"/>
      <c r="O133" s="18"/>
      <c r="P133" s="54"/>
      <c r="Q133" s="18"/>
      <c r="R133" s="18"/>
      <c r="S133" s="18"/>
      <c r="T133" s="18"/>
    </row>
    <row r="134" spans="1:20">
      <c r="A134" s="4">
        <v>130</v>
      </c>
      <c r="B134" s="17"/>
      <c r="C134" s="53"/>
      <c r="D134" s="18"/>
      <c r="E134" s="19"/>
      <c r="F134" s="18"/>
      <c r="G134" s="53"/>
      <c r="H134" s="53"/>
      <c r="I134" s="53"/>
      <c r="J134" s="18"/>
      <c r="K134" s="68"/>
      <c r="L134" s="18"/>
      <c r="M134" s="18"/>
      <c r="N134" s="62"/>
      <c r="O134" s="18"/>
      <c r="P134" s="54"/>
      <c r="Q134" s="18"/>
      <c r="R134" s="18"/>
      <c r="S134" s="18"/>
      <c r="T134" s="18"/>
    </row>
    <row r="135" spans="1:20">
      <c r="A135" s="4">
        <v>131</v>
      </c>
      <c r="B135" s="17"/>
      <c r="C135" s="53"/>
      <c r="D135" s="18"/>
      <c r="E135" s="19"/>
      <c r="F135" s="18"/>
      <c r="G135" s="53"/>
      <c r="H135" s="53"/>
      <c r="I135" s="53"/>
      <c r="J135" s="18"/>
      <c r="K135" s="68"/>
      <c r="L135" s="18"/>
      <c r="M135" s="18"/>
      <c r="N135" s="62"/>
      <c r="O135" s="18"/>
      <c r="P135" s="54"/>
      <c r="Q135" s="18"/>
      <c r="R135" s="18"/>
      <c r="S135" s="18"/>
      <c r="T135" s="18"/>
    </row>
    <row r="136" spans="1:20">
      <c r="A136" s="4">
        <v>132</v>
      </c>
      <c r="B136" s="17"/>
      <c r="C136" s="53"/>
      <c r="D136" s="18"/>
      <c r="E136" s="19"/>
      <c r="F136" s="18"/>
      <c r="G136" s="53"/>
      <c r="H136" s="53"/>
      <c r="I136" s="53"/>
      <c r="J136" s="18"/>
      <c r="K136" s="68"/>
      <c r="L136" s="18"/>
      <c r="M136" s="18"/>
      <c r="N136" s="62"/>
      <c r="O136" s="18"/>
      <c r="P136" s="54"/>
      <c r="Q136" s="18"/>
      <c r="R136" s="18"/>
      <c r="S136" s="18"/>
      <c r="T136" s="18"/>
    </row>
    <row r="137" spans="1:20">
      <c r="A137" s="4">
        <v>133</v>
      </c>
      <c r="B137" s="17"/>
      <c r="C137" s="53"/>
      <c r="D137" s="18"/>
      <c r="E137" s="19"/>
      <c r="F137" s="18"/>
      <c r="G137" s="53"/>
      <c r="H137" s="53"/>
      <c r="I137" s="53"/>
      <c r="J137" s="18"/>
      <c r="K137" s="68"/>
      <c r="L137" s="18"/>
      <c r="M137" s="18"/>
      <c r="N137" s="62"/>
      <c r="O137" s="18"/>
      <c r="P137" s="54"/>
      <c r="Q137" s="18"/>
      <c r="R137" s="18"/>
      <c r="S137" s="18"/>
      <c r="T137" s="18"/>
    </row>
    <row r="138" spans="1:20">
      <c r="A138" s="4">
        <v>134</v>
      </c>
      <c r="B138" s="17"/>
      <c r="C138" s="53"/>
      <c r="D138" s="18"/>
      <c r="E138" s="19"/>
      <c r="F138" s="18"/>
      <c r="G138" s="53"/>
      <c r="H138" s="53"/>
      <c r="I138" s="53"/>
      <c r="J138" s="18"/>
      <c r="K138" s="68"/>
      <c r="L138" s="18"/>
      <c r="M138" s="18"/>
      <c r="N138" s="62"/>
      <c r="O138" s="18"/>
      <c r="P138" s="54"/>
      <c r="Q138" s="18"/>
      <c r="R138" s="18"/>
      <c r="S138" s="18"/>
      <c r="T138" s="18"/>
    </row>
    <row r="139" spans="1:20">
      <c r="A139" s="4">
        <v>135</v>
      </c>
      <c r="B139" s="17"/>
      <c r="C139" s="53"/>
      <c r="D139" s="18"/>
      <c r="E139" s="19"/>
      <c r="F139" s="18"/>
      <c r="G139" s="53"/>
      <c r="H139" s="53"/>
      <c r="I139" s="53"/>
      <c r="J139" s="18"/>
      <c r="K139" s="68"/>
      <c r="L139" s="18"/>
      <c r="M139" s="18"/>
      <c r="N139" s="62"/>
      <c r="O139" s="18"/>
      <c r="P139" s="54"/>
      <c r="Q139" s="18"/>
      <c r="R139" s="18"/>
      <c r="S139" s="18"/>
      <c r="T139" s="18"/>
    </row>
    <row r="140" spans="1:20">
      <c r="A140" s="4">
        <v>136</v>
      </c>
      <c r="B140" s="17"/>
      <c r="C140" s="53"/>
      <c r="D140" s="18"/>
      <c r="E140" s="19"/>
      <c r="F140" s="18"/>
      <c r="G140" s="53"/>
      <c r="H140" s="53"/>
      <c r="I140" s="53"/>
      <c r="J140" s="18"/>
      <c r="K140" s="68"/>
      <c r="L140" s="18"/>
      <c r="M140" s="18"/>
      <c r="N140" s="18"/>
      <c r="O140" s="18"/>
      <c r="P140" s="54"/>
      <c r="Q140" s="18"/>
      <c r="R140" s="18"/>
      <c r="S140" s="18"/>
      <c r="T140" s="18"/>
    </row>
    <row r="141" spans="1:20">
      <c r="A141" s="4">
        <v>137</v>
      </c>
      <c r="B141" s="17"/>
      <c r="C141" s="53"/>
      <c r="D141" s="18"/>
      <c r="E141" s="19"/>
      <c r="F141" s="18"/>
      <c r="G141" s="53"/>
      <c r="H141" s="53"/>
      <c r="I141" s="53"/>
      <c r="J141" s="18"/>
      <c r="K141" s="68"/>
      <c r="L141" s="18"/>
      <c r="M141" s="18"/>
      <c r="N141" s="62"/>
      <c r="O141" s="18"/>
      <c r="P141" s="54"/>
      <c r="Q141" s="18"/>
      <c r="R141" s="18"/>
      <c r="S141" s="18"/>
      <c r="T141" s="18"/>
    </row>
    <row r="142" spans="1:20">
      <c r="A142" s="4">
        <v>138</v>
      </c>
      <c r="B142" s="17"/>
      <c r="C142" s="53"/>
      <c r="D142" s="18"/>
      <c r="E142" s="19"/>
      <c r="F142" s="18"/>
      <c r="G142" s="53"/>
      <c r="H142" s="53"/>
      <c r="I142" s="53"/>
      <c r="J142" s="18"/>
      <c r="K142" s="68"/>
      <c r="L142" s="18"/>
      <c r="M142" s="18"/>
      <c r="N142" s="62"/>
      <c r="O142" s="18"/>
      <c r="P142" s="54"/>
      <c r="Q142" s="18"/>
      <c r="R142" s="18"/>
      <c r="S142" s="18"/>
      <c r="T142" s="18"/>
    </row>
    <row r="143" spans="1:20">
      <c r="A143" s="4">
        <v>139</v>
      </c>
      <c r="B143" s="17"/>
      <c r="C143" s="53"/>
      <c r="D143" s="18"/>
      <c r="E143" s="19"/>
      <c r="F143" s="18"/>
      <c r="G143" s="53"/>
      <c r="H143" s="53"/>
      <c r="I143" s="53"/>
      <c r="J143" s="18"/>
      <c r="K143" s="68"/>
      <c r="L143" s="18"/>
      <c r="M143" s="18"/>
      <c r="N143" s="62"/>
      <c r="O143" s="18"/>
      <c r="P143" s="54"/>
      <c r="Q143" s="18"/>
      <c r="R143" s="18"/>
      <c r="S143" s="18"/>
      <c r="T143" s="18"/>
    </row>
    <row r="144" spans="1:20">
      <c r="A144" s="4">
        <v>140</v>
      </c>
      <c r="B144" s="17"/>
      <c r="C144" s="53"/>
      <c r="D144" s="18"/>
      <c r="E144" s="19"/>
      <c r="F144" s="18"/>
      <c r="G144" s="53"/>
      <c r="H144" s="53"/>
      <c r="I144" s="53"/>
      <c r="J144" s="18"/>
      <c r="K144" s="68"/>
      <c r="L144" s="18"/>
      <c r="M144" s="18"/>
      <c r="N144" s="62"/>
      <c r="O144" s="18"/>
      <c r="P144" s="54"/>
      <c r="Q144" s="18"/>
      <c r="R144" s="18"/>
      <c r="S144" s="18"/>
      <c r="T144" s="18"/>
    </row>
    <row r="145" spans="1:20">
      <c r="A145" s="4">
        <v>141</v>
      </c>
      <c r="B145" s="17"/>
      <c r="C145" s="53"/>
      <c r="D145" s="18"/>
      <c r="E145" s="19"/>
      <c r="F145" s="18"/>
      <c r="G145" s="53"/>
      <c r="H145" s="53"/>
      <c r="I145" s="53"/>
      <c r="J145" s="18"/>
      <c r="K145" s="68"/>
      <c r="L145" s="18"/>
      <c r="M145" s="18"/>
      <c r="N145" s="62"/>
      <c r="O145" s="18"/>
      <c r="P145" s="54"/>
      <c r="Q145" s="18"/>
      <c r="R145" s="18"/>
      <c r="S145" s="18"/>
      <c r="T145" s="18"/>
    </row>
    <row r="146" spans="1:20">
      <c r="A146" s="4">
        <v>142</v>
      </c>
      <c r="B146" s="17"/>
      <c r="C146" s="53"/>
      <c r="D146" s="18"/>
      <c r="E146" s="19"/>
      <c r="F146" s="18"/>
      <c r="G146" s="53"/>
      <c r="H146" s="53"/>
      <c r="I146" s="53"/>
      <c r="J146" s="18"/>
      <c r="K146" s="68"/>
      <c r="L146" s="18"/>
      <c r="M146" s="18"/>
      <c r="N146" s="62"/>
      <c r="O146" s="18"/>
      <c r="P146" s="54"/>
      <c r="Q146" s="18"/>
      <c r="R146" s="18"/>
      <c r="S146" s="18"/>
      <c r="T146" s="18"/>
    </row>
    <row r="147" spans="1:20">
      <c r="A147" s="4">
        <v>143</v>
      </c>
      <c r="B147" s="17"/>
      <c r="C147" s="53"/>
      <c r="D147" s="18"/>
      <c r="E147" s="19"/>
      <c r="F147" s="18"/>
      <c r="G147" s="53"/>
      <c r="H147" s="53"/>
      <c r="I147" s="53"/>
      <c r="J147" s="18"/>
      <c r="K147" s="68"/>
      <c r="L147" s="18"/>
      <c r="M147" s="18"/>
      <c r="N147" s="62"/>
      <c r="O147" s="18"/>
      <c r="P147" s="54"/>
      <c r="Q147" s="18"/>
      <c r="R147" s="18"/>
      <c r="S147" s="18"/>
      <c r="T147" s="18"/>
    </row>
    <row r="148" spans="1:20">
      <c r="A148" s="4">
        <v>144</v>
      </c>
      <c r="B148" s="17"/>
      <c r="C148" s="53"/>
      <c r="D148" s="18"/>
      <c r="E148" s="19"/>
      <c r="F148" s="18"/>
      <c r="G148" s="53"/>
      <c r="H148" s="53"/>
      <c r="I148" s="53"/>
      <c r="J148" s="18"/>
      <c r="K148" s="68"/>
      <c r="L148" s="18"/>
      <c r="M148" s="18"/>
      <c r="N148" s="18"/>
      <c r="O148" s="18"/>
      <c r="P148" s="54"/>
      <c r="Q148" s="18"/>
      <c r="R148" s="18"/>
      <c r="S148" s="18"/>
      <c r="T148" s="18"/>
    </row>
    <row r="149" spans="1:20">
      <c r="A149" s="4">
        <v>145</v>
      </c>
      <c r="B149" s="17"/>
      <c r="C149" s="53"/>
      <c r="D149" s="18"/>
      <c r="E149" s="19"/>
      <c r="F149" s="18"/>
      <c r="G149" s="53"/>
      <c r="H149" s="53"/>
      <c r="I149" s="53"/>
      <c r="J149" s="18"/>
      <c r="K149" s="68"/>
      <c r="L149" s="18"/>
      <c r="M149" s="18"/>
      <c r="N149" s="62"/>
      <c r="O149" s="18"/>
      <c r="P149" s="54"/>
      <c r="Q149" s="18"/>
      <c r="R149" s="18"/>
      <c r="S149" s="18"/>
      <c r="T149" s="18"/>
    </row>
    <row r="150" spans="1:20">
      <c r="A150" s="4">
        <v>146</v>
      </c>
      <c r="B150" s="17"/>
      <c r="C150" s="53"/>
      <c r="D150" s="18"/>
      <c r="E150" s="19"/>
      <c r="F150" s="18"/>
      <c r="G150" s="53"/>
      <c r="H150" s="53"/>
      <c r="I150" s="53"/>
      <c r="J150" s="18"/>
      <c r="K150" s="68"/>
      <c r="L150" s="18"/>
      <c r="M150" s="18"/>
      <c r="N150" s="62"/>
      <c r="O150" s="18"/>
      <c r="P150" s="54"/>
      <c r="Q150" s="18"/>
      <c r="R150" s="18"/>
      <c r="S150" s="18"/>
      <c r="T150" s="18"/>
    </row>
    <row r="151" spans="1:20">
      <c r="A151" s="4">
        <v>147</v>
      </c>
      <c r="B151" s="17"/>
      <c r="C151" s="53"/>
      <c r="D151" s="18"/>
      <c r="E151" s="19"/>
      <c r="F151" s="18"/>
      <c r="G151" s="53"/>
      <c r="H151" s="53"/>
      <c r="I151" s="53"/>
      <c r="J151" s="18"/>
      <c r="K151" s="68"/>
      <c r="L151" s="18"/>
      <c r="M151" s="18"/>
      <c r="N151" s="62"/>
      <c r="O151" s="18"/>
      <c r="P151" s="54"/>
      <c r="Q151" s="18"/>
      <c r="R151" s="18"/>
      <c r="S151" s="18"/>
      <c r="T151" s="18"/>
    </row>
    <row r="152" spans="1:20">
      <c r="A152" s="4">
        <v>148</v>
      </c>
      <c r="B152" s="17"/>
      <c r="C152" s="53"/>
      <c r="D152" s="18"/>
      <c r="E152" s="19"/>
      <c r="F152" s="18"/>
      <c r="G152" s="53"/>
      <c r="H152" s="53"/>
      <c r="I152" s="53"/>
      <c r="J152" s="18"/>
      <c r="K152" s="68"/>
      <c r="L152" s="18"/>
      <c r="M152" s="18"/>
      <c r="N152" s="62"/>
      <c r="O152" s="18"/>
      <c r="P152" s="54"/>
      <c r="Q152" s="18"/>
      <c r="R152" s="18"/>
      <c r="S152" s="18"/>
      <c r="T152" s="18"/>
    </row>
    <row r="153" spans="1:20">
      <c r="A153" s="4">
        <v>149</v>
      </c>
      <c r="B153" s="17"/>
      <c r="C153" s="53"/>
      <c r="D153" s="18"/>
      <c r="E153" s="19"/>
      <c r="F153" s="18"/>
      <c r="G153" s="53"/>
      <c r="H153" s="53"/>
      <c r="I153" s="58"/>
      <c r="J153" s="18"/>
      <c r="K153" s="68"/>
      <c r="L153" s="18"/>
      <c r="M153" s="18"/>
      <c r="N153" s="62"/>
      <c r="O153" s="18"/>
      <c r="P153" s="54"/>
      <c r="Q153" s="18"/>
      <c r="R153" s="18"/>
      <c r="S153" s="18"/>
      <c r="T153" s="18"/>
    </row>
    <row r="154" spans="1:20">
      <c r="A154" s="4">
        <v>150</v>
      </c>
      <c r="B154" s="17"/>
      <c r="C154" s="53"/>
      <c r="D154" s="18"/>
      <c r="E154" s="19"/>
      <c r="F154" s="18"/>
      <c r="G154" s="53"/>
      <c r="H154" s="53"/>
      <c r="I154" s="53"/>
      <c r="J154" s="18"/>
      <c r="K154" s="68"/>
      <c r="L154" s="18"/>
      <c r="M154" s="18"/>
      <c r="N154" s="62"/>
      <c r="O154" s="18"/>
      <c r="P154" s="54"/>
      <c r="Q154" s="18"/>
      <c r="R154" s="18"/>
      <c r="S154" s="18"/>
      <c r="T154" s="18"/>
    </row>
    <row r="155" spans="1:20">
      <c r="A155" s="4">
        <v>151</v>
      </c>
      <c r="B155" s="17"/>
      <c r="C155" s="53"/>
      <c r="D155" s="18"/>
      <c r="E155" s="19"/>
      <c r="F155" s="18"/>
      <c r="G155" s="53"/>
      <c r="H155" s="53"/>
      <c r="I155" s="53"/>
      <c r="J155" s="18"/>
      <c r="K155" s="68"/>
      <c r="L155" s="18"/>
      <c r="M155" s="18"/>
      <c r="N155" s="62"/>
      <c r="O155" s="18"/>
      <c r="P155" s="54"/>
      <c r="Q155" s="18"/>
      <c r="R155" s="18"/>
      <c r="S155" s="18"/>
      <c r="T155" s="18"/>
    </row>
    <row r="156" spans="1:20">
      <c r="A156" s="4">
        <v>152</v>
      </c>
      <c r="B156" s="17"/>
      <c r="C156" s="53"/>
      <c r="D156" s="18"/>
      <c r="E156" s="19"/>
      <c r="F156" s="18"/>
      <c r="G156" s="53"/>
      <c r="H156" s="53"/>
      <c r="I156" s="53"/>
      <c r="J156" s="18"/>
      <c r="K156" s="68"/>
      <c r="L156" s="18"/>
      <c r="M156" s="18"/>
      <c r="N156" s="18"/>
      <c r="O156" s="18"/>
      <c r="P156" s="54"/>
      <c r="Q156" s="18"/>
      <c r="R156" s="18"/>
      <c r="S156" s="18"/>
      <c r="T156" s="18"/>
    </row>
    <row r="157" spans="1:20">
      <c r="A157" s="4">
        <v>153</v>
      </c>
      <c r="B157" s="17"/>
      <c r="C157" s="53"/>
      <c r="D157" s="18"/>
      <c r="E157" s="19"/>
      <c r="F157" s="18"/>
      <c r="G157" s="53"/>
      <c r="H157" s="53"/>
      <c r="I157" s="53"/>
      <c r="J157" s="18"/>
      <c r="K157" s="68"/>
      <c r="L157" s="18"/>
      <c r="M157" s="18"/>
      <c r="N157" s="62"/>
      <c r="O157" s="18"/>
      <c r="P157" s="54"/>
      <c r="Q157" s="18"/>
      <c r="R157" s="18"/>
      <c r="S157" s="18"/>
      <c r="T157" s="18"/>
    </row>
    <row r="158" spans="1:20">
      <c r="A158" s="4">
        <v>154</v>
      </c>
      <c r="B158" s="17"/>
      <c r="C158" s="53"/>
      <c r="D158" s="18"/>
      <c r="E158" s="19"/>
      <c r="F158" s="18"/>
      <c r="G158" s="53"/>
      <c r="H158" s="53"/>
      <c r="I158" s="53"/>
      <c r="J158" s="18"/>
      <c r="K158" s="68"/>
      <c r="L158" s="18"/>
      <c r="M158" s="18"/>
      <c r="N158" s="62"/>
      <c r="O158" s="18"/>
      <c r="P158" s="54"/>
      <c r="Q158" s="18"/>
      <c r="R158" s="18"/>
      <c r="S158" s="18"/>
      <c r="T158" s="18"/>
    </row>
    <row r="159" spans="1:20">
      <c r="A159" s="4">
        <v>155</v>
      </c>
      <c r="B159" s="17"/>
      <c r="C159" s="53"/>
      <c r="D159" s="18"/>
      <c r="E159" s="19"/>
      <c r="F159" s="18"/>
      <c r="G159" s="53"/>
      <c r="H159" s="53"/>
      <c r="I159" s="53"/>
      <c r="J159" s="18"/>
      <c r="K159" s="68"/>
      <c r="L159" s="18"/>
      <c r="M159" s="18"/>
      <c r="N159" s="62"/>
      <c r="O159" s="18"/>
      <c r="P159" s="54"/>
      <c r="Q159" s="18"/>
      <c r="R159" s="18"/>
      <c r="S159" s="18"/>
      <c r="T159" s="18"/>
    </row>
    <row r="160" spans="1:20">
      <c r="A160" s="4">
        <v>156</v>
      </c>
      <c r="B160" s="17"/>
      <c r="C160" s="53"/>
      <c r="D160" s="18"/>
      <c r="E160" s="19"/>
      <c r="F160" s="18"/>
      <c r="G160" s="53"/>
      <c r="H160" s="53"/>
      <c r="I160" s="53"/>
      <c r="J160" s="18"/>
      <c r="K160" s="68"/>
      <c r="L160" s="18"/>
      <c r="M160" s="18"/>
      <c r="N160" s="62"/>
      <c r="O160" s="18"/>
      <c r="P160" s="54"/>
      <c r="Q160" s="18"/>
      <c r="R160" s="18"/>
      <c r="S160" s="18"/>
      <c r="T160" s="18"/>
    </row>
    <row r="161" spans="1:20">
      <c r="A161" s="4">
        <v>157</v>
      </c>
      <c r="B161" s="17"/>
      <c r="C161" s="18"/>
      <c r="D161" s="18"/>
      <c r="E161" s="19"/>
      <c r="F161" s="18"/>
      <c r="G161" s="19"/>
      <c r="H161" s="19"/>
      <c r="I161" s="17"/>
      <c r="J161" s="18"/>
      <c r="K161" s="68"/>
      <c r="L161" s="18"/>
      <c r="M161" s="18"/>
      <c r="N161" s="62"/>
      <c r="O161" s="18"/>
      <c r="P161" s="24"/>
      <c r="Q161" s="18"/>
      <c r="R161" s="18"/>
      <c r="S161" s="18"/>
      <c r="T161" s="18"/>
    </row>
    <row r="162" spans="1:20">
      <c r="A162" s="4">
        <v>158</v>
      </c>
      <c r="B162" s="17"/>
      <c r="C162" s="18"/>
      <c r="D162" s="18"/>
      <c r="E162" s="19"/>
      <c r="F162" s="18"/>
      <c r="G162" s="19"/>
      <c r="H162" s="19"/>
      <c r="I162" s="17"/>
      <c r="J162" s="18"/>
      <c r="K162" s="68"/>
      <c r="L162" s="18"/>
      <c r="M162" s="18"/>
      <c r="N162" s="62"/>
      <c r="O162" s="18"/>
      <c r="P162" s="24"/>
      <c r="Q162" s="18"/>
      <c r="R162" s="18"/>
      <c r="S162" s="18"/>
      <c r="T162" s="18"/>
    </row>
    <row r="163" spans="1:20">
      <c r="A163" s="4">
        <v>159</v>
      </c>
      <c r="B163" s="17"/>
      <c r="C163" s="18"/>
      <c r="D163" s="18"/>
      <c r="E163" s="19"/>
      <c r="F163" s="18"/>
      <c r="G163" s="19"/>
      <c r="H163" s="19"/>
      <c r="I163" s="17">
        <f t="shared" ref="I163:I164" si="5">+G163+H163</f>
        <v>0</v>
      </c>
      <c r="J163" s="18"/>
      <c r="K163" s="68"/>
      <c r="L163" s="18"/>
      <c r="M163" s="18"/>
      <c r="N163" s="62"/>
      <c r="O163" s="18"/>
      <c r="P163" s="24"/>
      <c r="Q163" s="18"/>
      <c r="R163" s="18"/>
      <c r="S163" s="18"/>
      <c r="T163" s="18"/>
    </row>
    <row r="164" spans="1:20">
      <c r="A164" s="4">
        <v>160</v>
      </c>
      <c r="B164" s="17"/>
      <c r="C164" s="18"/>
      <c r="D164" s="18"/>
      <c r="E164" s="19"/>
      <c r="F164" s="18"/>
      <c r="G164" s="19"/>
      <c r="H164" s="19"/>
      <c r="I164" s="17">
        <f t="shared" si="5"/>
        <v>0</v>
      </c>
      <c r="J164" s="18"/>
      <c r="K164" s="18"/>
      <c r="L164" s="18"/>
      <c r="M164" s="18"/>
      <c r="N164" s="18"/>
      <c r="O164" s="18"/>
      <c r="P164" s="24"/>
      <c r="Q164" s="18"/>
      <c r="R164" s="18"/>
      <c r="S164" s="18"/>
      <c r="T164" s="18"/>
    </row>
    <row r="165" spans="1:20">
      <c r="A165" s="21" t="s">
        <v>11</v>
      </c>
      <c r="B165" s="40"/>
      <c r="C165" s="21">
        <f>COUNTIFS(C5:C164,"*")</f>
        <v>127</v>
      </c>
      <c r="D165" s="21"/>
      <c r="E165" s="13"/>
      <c r="F165" s="21"/>
      <c r="G165" s="21">
        <f>SUM(G5:G164)</f>
        <v>3558</v>
      </c>
      <c r="H165" s="21">
        <f>SUM(H5:H164)</f>
        <v>3507</v>
      </c>
      <c r="I165" s="21">
        <f>SUM(I5:I164)</f>
        <v>7032</v>
      </c>
      <c r="J165" s="21"/>
      <c r="K165" s="21"/>
      <c r="L165" s="21"/>
      <c r="M165" s="21"/>
      <c r="N165" s="21"/>
      <c r="O165" s="21"/>
      <c r="P165" s="14"/>
      <c r="Q165" s="21"/>
      <c r="R165" s="21"/>
      <c r="S165" s="21"/>
      <c r="T165" s="12"/>
    </row>
    <row r="166" spans="1:20">
      <c r="A166" s="45" t="s">
        <v>66</v>
      </c>
      <c r="B166" s="10">
        <f>COUNTIF(B$5:B$164,"Team 1")</f>
        <v>62</v>
      </c>
      <c r="C166" s="45" t="s">
        <v>29</v>
      </c>
      <c r="D166" s="10">
        <f>COUNTIF(D5:D164,"Anganwadi")</f>
        <v>125</v>
      </c>
    </row>
    <row r="167" spans="1:20">
      <c r="A167" s="45" t="s">
        <v>67</v>
      </c>
      <c r="B167" s="10">
        <f>COUNTIF(B$6:B$164,"Team 2")</f>
        <v>65</v>
      </c>
      <c r="C167" s="45" t="s">
        <v>27</v>
      </c>
      <c r="D167" s="10">
        <f>COUNTIF(D5:D164,"School")</f>
        <v>2</v>
      </c>
    </row>
  </sheetData>
  <sheetProtection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6"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zoomScale="90" zoomScaleNormal="90" workbookViewId="0">
      <pane xSplit="3" ySplit="4" topLeftCell="D5" activePane="bottomRight" state="frozen"/>
      <selection pane="topRight" activeCell="C1" sqref="C1"/>
      <selection pane="bottomLeft" activeCell="A5" sqref="A5"/>
      <selection pane="bottomRight" sqref="A1:S1"/>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231" t="s">
        <v>1024</v>
      </c>
      <c r="B1" s="231"/>
      <c r="C1" s="231"/>
      <c r="D1" s="232"/>
      <c r="E1" s="232"/>
      <c r="F1" s="232"/>
      <c r="G1" s="232"/>
      <c r="H1" s="232"/>
      <c r="I1" s="232"/>
      <c r="J1" s="232"/>
      <c r="K1" s="232"/>
      <c r="L1" s="232"/>
      <c r="M1" s="232"/>
      <c r="N1" s="232"/>
      <c r="O1" s="232"/>
      <c r="P1" s="232"/>
      <c r="Q1" s="232"/>
      <c r="R1" s="232"/>
      <c r="S1" s="232"/>
    </row>
    <row r="2" spans="1:20">
      <c r="A2" s="235" t="s">
        <v>63</v>
      </c>
      <c r="B2" s="236"/>
      <c r="C2" s="236"/>
      <c r="D2" s="25">
        <v>43466</v>
      </c>
      <c r="E2" s="22"/>
      <c r="F2" s="22"/>
      <c r="G2" s="22"/>
      <c r="H2" s="22"/>
      <c r="I2" s="22"/>
      <c r="J2" s="22"/>
      <c r="K2" s="22"/>
      <c r="L2" s="22"/>
      <c r="M2" s="22"/>
      <c r="N2" s="22"/>
      <c r="O2" s="22"/>
      <c r="P2" s="22"/>
      <c r="Q2" s="22"/>
      <c r="R2" s="22"/>
      <c r="S2" s="22"/>
    </row>
    <row r="3" spans="1:20" ht="24" customHeight="1">
      <c r="A3" s="237" t="s">
        <v>14</v>
      </c>
      <c r="B3" s="233" t="s">
        <v>65</v>
      </c>
      <c r="C3" s="238" t="s">
        <v>7</v>
      </c>
      <c r="D3" s="238" t="s">
        <v>59</v>
      </c>
      <c r="E3" s="238" t="s">
        <v>16</v>
      </c>
      <c r="F3" s="239" t="s">
        <v>17</v>
      </c>
      <c r="G3" s="238" t="s">
        <v>8</v>
      </c>
      <c r="H3" s="238"/>
      <c r="I3" s="238"/>
      <c r="J3" s="238" t="s">
        <v>35</v>
      </c>
      <c r="K3" s="233" t="s">
        <v>37</v>
      </c>
      <c r="L3" s="233" t="s">
        <v>54</v>
      </c>
      <c r="M3" s="233" t="s">
        <v>55</v>
      </c>
      <c r="N3" s="233" t="s">
        <v>38</v>
      </c>
      <c r="O3" s="233" t="s">
        <v>39</v>
      </c>
      <c r="P3" s="237" t="s">
        <v>58</v>
      </c>
      <c r="Q3" s="238" t="s">
        <v>56</v>
      </c>
      <c r="R3" s="238" t="s">
        <v>36</v>
      </c>
      <c r="S3" s="238" t="s">
        <v>57</v>
      </c>
      <c r="T3" s="238" t="s">
        <v>13</v>
      </c>
    </row>
    <row r="4" spans="1:20" ht="25.5" customHeight="1">
      <c r="A4" s="237"/>
      <c r="B4" s="240"/>
      <c r="C4" s="238"/>
      <c r="D4" s="238"/>
      <c r="E4" s="238"/>
      <c r="F4" s="239"/>
      <c r="G4" s="23" t="s">
        <v>9</v>
      </c>
      <c r="H4" s="23" t="s">
        <v>10</v>
      </c>
      <c r="I4" s="23" t="s">
        <v>11</v>
      </c>
      <c r="J4" s="238"/>
      <c r="K4" s="234"/>
      <c r="L4" s="234"/>
      <c r="M4" s="234"/>
      <c r="N4" s="234"/>
      <c r="O4" s="234"/>
      <c r="P4" s="237"/>
      <c r="Q4" s="237"/>
      <c r="R4" s="238"/>
      <c r="S4" s="238"/>
      <c r="T4" s="238"/>
    </row>
    <row r="5" spans="1:20">
      <c r="A5" s="4">
        <v>1</v>
      </c>
      <c r="B5" s="53" t="s">
        <v>66</v>
      </c>
      <c r="C5" s="90" t="s">
        <v>591</v>
      </c>
      <c r="D5" s="72" t="s">
        <v>29</v>
      </c>
      <c r="E5" s="90">
        <v>255</v>
      </c>
      <c r="F5" s="72"/>
      <c r="G5" s="143">
        <v>37</v>
      </c>
      <c r="H5" s="143">
        <v>26</v>
      </c>
      <c r="I5" s="51">
        <f t="shared" ref="I5:I19" si="0">+G5+H5</f>
        <v>63</v>
      </c>
      <c r="J5" s="88"/>
      <c r="K5" s="95" t="s">
        <v>566</v>
      </c>
      <c r="L5" s="95" t="s">
        <v>567</v>
      </c>
      <c r="M5" s="95">
        <v>9954263591</v>
      </c>
      <c r="N5" s="95" t="s">
        <v>590</v>
      </c>
      <c r="O5" s="95">
        <v>9508108051</v>
      </c>
      <c r="P5" s="60">
        <v>43497</v>
      </c>
      <c r="Q5" s="18" t="s">
        <v>78</v>
      </c>
      <c r="R5" s="53"/>
      <c r="S5" s="53"/>
      <c r="T5" s="53"/>
    </row>
    <row r="6" spans="1:20">
      <c r="A6" s="4">
        <v>2</v>
      </c>
      <c r="B6" s="53" t="s">
        <v>66</v>
      </c>
      <c r="C6" s="88" t="s">
        <v>592</v>
      </c>
      <c r="D6" s="72" t="s">
        <v>29</v>
      </c>
      <c r="E6" s="88">
        <v>25</v>
      </c>
      <c r="F6" s="72"/>
      <c r="G6" s="143">
        <v>57</v>
      </c>
      <c r="H6" s="143">
        <v>38</v>
      </c>
      <c r="I6" s="51">
        <f t="shared" si="0"/>
        <v>95</v>
      </c>
      <c r="J6" s="88"/>
      <c r="K6" s="95" t="s">
        <v>566</v>
      </c>
      <c r="L6" s="95" t="s">
        <v>567</v>
      </c>
      <c r="M6" s="95">
        <v>9954263591</v>
      </c>
      <c r="N6" s="95" t="s">
        <v>590</v>
      </c>
      <c r="O6" s="95">
        <v>9508108051</v>
      </c>
      <c r="P6" s="60">
        <v>43497</v>
      </c>
      <c r="Q6" s="18" t="s">
        <v>78</v>
      </c>
      <c r="R6" s="53"/>
      <c r="S6" s="53"/>
      <c r="T6" s="53"/>
    </row>
    <row r="7" spans="1:20">
      <c r="A7" s="4">
        <v>3</v>
      </c>
      <c r="B7" s="53" t="s">
        <v>66</v>
      </c>
      <c r="C7" s="88" t="s">
        <v>594</v>
      </c>
      <c r="D7" s="72" t="s">
        <v>29</v>
      </c>
      <c r="E7" s="88">
        <v>135</v>
      </c>
      <c r="F7" s="72"/>
      <c r="G7" s="143">
        <v>34</v>
      </c>
      <c r="H7" s="143">
        <v>24</v>
      </c>
      <c r="I7" s="51">
        <f t="shared" si="0"/>
        <v>58</v>
      </c>
      <c r="J7" s="88"/>
      <c r="K7" s="95" t="s">
        <v>406</v>
      </c>
      <c r="L7" s="95" t="s">
        <v>413</v>
      </c>
      <c r="M7" s="95">
        <v>7896848695</v>
      </c>
      <c r="N7" s="95" t="s">
        <v>593</v>
      </c>
      <c r="O7" s="95">
        <v>9957386024</v>
      </c>
      <c r="P7" s="79">
        <v>43525</v>
      </c>
      <c r="Q7" s="95" t="s">
        <v>79</v>
      </c>
      <c r="R7" s="53"/>
      <c r="S7" s="53"/>
      <c r="T7" s="53"/>
    </row>
    <row r="8" spans="1:20">
      <c r="A8" s="4">
        <v>4</v>
      </c>
      <c r="B8" s="53" t="s">
        <v>66</v>
      </c>
      <c r="C8" s="88" t="s">
        <v>596</v>
      </c>
      <c r="D8" s="72" t="s">
        <v>29</v>
      </c>
      <c r="E8" s="88"/>
      <c r="F8" s="72"/>
      <c r="G8" s="88">
        <v>21</v>
      </c>
      <c r="H8" s="88">
        <v>22</v>
      </c>
      <c r="I8" s="51">
        <f t="shared" si="0"/>
        <v>43</v>
      </c>
      <c r="J8" s="88"/>
      <c r="K8" s="95" t="s">
        <v>566</v>
      </c>
      <c r="L8" s="95" t="s">
        <v>567</v>
      </c>
      <c r="M8" s="95">
        <v>9954263591</v>
      </c>
      <c r="N8" s="95" t="s">
        <v>595</v>
      </c>
      <c r="O8" s="95">
        <v>8255008150</v>
      </c>
      <c r="P8" s="79">
        <v>43525</v>
      </c>
      <c r="Q8" s="95" t="s">
        <v>79</v>
      </c>
      <c r="R8" s="53"/>
      <c r="S8" s="53"/>
      <c r="T8" s="53"/>
    </row>
    <row r="9" spans="1:20">
      <c r="A9" s="4">
        <v>5</v>
      </c>
      <c r="B9" s="53" t="s">
        <v>66</v>
      </c>
      <c r="C9" s="88" t="s">
        <v>597</v>
      </c>
      <c r="D9" s="72" t="s">
        <v>29</v>
      </c>
      <c r="E9" s="88">
        <v>26</v>
      </c>
      <c r="F9" s="72"/>
      <c r="G9" s="143">
        <v>47</v>
      </c>
      <c r="H9" s="143">
        <v>35</v>
      </c>
      <c r="I9" s="51">
        <f t="shared" si="0"/>
        <v>82</v>
      </c>
      <c r="J9" s="88"/>
      <c r="K9" s="18" t="s">
        <v>597</v>
      </c>
      <c r="L9" s="95" t="s">
        <v>567</v>
      </c>
      <c r="M9" s="95">
        <v>9954263591</v>
      </c>
      <c r="N9" s="95" t="s">
        <v>598</v>
      </c>
      <c r="O9" s="95">
        <v>9707350622</v>
      </c>
      <c r="P9" s="79">
        <v>43525</v>
      </c>
      <c r="Q9" s="95" t="s">
        <v>79</v>
      </c>
      <c r="R9" s="53"/>
      <c r="S9" s="53"/>
      <c r="T9" s="53"/>
    </row>
    <row r="10" spans="1:20">
      <c r="A10" s="4">
        <v>6</v>
      </c>
      <c r="B10" s="53" t="s">
        <v>66</v>
      </c>
      <c r="C10" s="143" t="s">
        <v>599</v>
      </c>
      <c r="D10" s="72" t="s">
        <v>29</v>
      </c>
      <c r="E10" s="90">
        <v>353</v>
      </c>
      <c r="F10" s="143"/>
      <c r="G10" s="143">
        <v>22</v>
      </c>
      <c r="H10" s="143">
        <v>25</v>
      </c>
      <c r="I10" s="51">
        <f t="shared" si="0"/>
        <v>47</v>
      </c>
      <c r="J10" s="72"/>
      <c r="K10" s="18" t="s">
        <v>597</v>
      </c>
      <c r="L10" s="95" t="s">
        <v>567</v>
      </c>
      <c r="M10" s="95">
        <v>9954263591</v>
      </c>
      <c r="N10" s="95" t="s">
        <v>598</v>
      </c>
      <c r="O10" s="95">
        <v>9707350622</v>
      </c>
      <c r="P10" s="79">
        <v>43556</v>
      </c>
      <c r="Q10" s="95" t="s">
        <v>80</v>
      </c>
      <c r="R10" s="53"/>
      <c r="S10" s="53"/>
      <c r="T10" s="53"/>
    </row>
    <row r="11" spans="1:20">
      <c r="A11" s="4">
        <v>7</v>
      </c>
      <c r="B11" s="53" t="s">
        <v>66</v>
      </c>
      <c r="C11" s="143" t="s">
        <v>600</v>
      </c>
      <c r="D11" s="72" t="s">
        <v>29</v>
      </c>
      <c r="E11" s="91">
        <v>263</v>
      </c>
      <c r="F11" s="72"/>
      <c r="G11" s="143">
        <v>26</v>
      </c>
      <c r="H11" s="143">
        <v>39</v>
      </c>
      <c r="I11" s="51">
        <f t="shared" si="0"/>
        <v>65</v>
      </c>
      <c r="J11" s="90"/>
      <c r="K11" s="95" t="s">
        <v>566</v>
      </c>
      <c r="L11" s="95" t="s">
        <v>567</v>
      </c>
      <c r="M11" s="95">
        <v>9954263591</v>
      </c>
      <c r="N11" s="95" t="s">
        <v>590</v>
      </c>
      <c r="O11" s="95">
        <v>9508108051</v>
      </c>
      <c r="P11" s="79">
        <v>43556</v>
      </c>
      <c r="Q11" s="95" t="s">
        <v>80</v>
      </c>
      <c r="R11" s="53"/>
      <c r="S11" s="53"/>
      <c r="T11" s="53"/>
    </row>
    <row r="12" spans="1:20">
      <c r="A12" s="4">
        <v>8</v>
      </c>
      <c r="B12" s="53" t="s">
        <v>66</v>
      </c>
      <c r="C12" s="143" t="s">
        <v>601</v>
      </c>
      <c r="D12" s="72" t="s">
        <v>29</v>
      </c>
      <c r="E12" s="91">
        <v>27</v>
      </c>
      <c r="F12" s="72"/>
      <c r="G12" s="143">
        <v>46</v>
      </c>
      <c r="H12" s="143">
        <v>44</v>
      </c>
      <c r="I12" s="51">
        <f t="shared" si="0"/>
        <v>90</v>
      </c>
      <c r="J12" s="90"/>
      <c r="K12" s="95" t="s">
        <v>602</v>
      </c>
      <c r="L12" s="95" t="s">
        <v>603</v>
      </c>
      <c r="M12" s="95">
        <v>8472929311</v>
      </c>
      <c r="N12" s="95" t="s">
        <v>604</v>
      </c>
      <c r="O12" s="95">
        <v>8724833735</v>
      </c>
      <c r="P12" s="79">
        <v>43586</v>
      </c>
      <c r="Q12" s="95" t="s">
        <v>121</v>
      </c>
      <c r="R12" s="53"/>
      <c r="S12" s="53"/>
      <c r="T12" s="53"/>
    </row>
    <row r="13" spans="1:20">
      <c r="A13" s="4">
        <v>9</v>
      </c>
      <c r="B13" s="53" t="s">
        <v>66</v>
      </c>
      <c r="C13" s="88" t="s">
        <v>605</v>
      </c>
      <c r="D13" s="72" t="s">
        <v>27</v>
      </c>
      <c r="E13" s="88"/>
      <c r="F13" s="72"/>
      <c r="G13" s="91">
        <v>15</v>
      </c>
      <c r="H13" s="91">
        <v>18</v>
      </c>
      <c r="I13" s="51">
        <f t="shared" si="0"/>
        <v>33</v>
      </c>
      <c r="J13" s="88"/>
      <c r="K13" s="95" t="s">
        <v>560</v>
      </c>
      <c r="L13" s="95" t="s">
        <v>561</v>
      </c>
      <c r="M13" s="95">
        <v>8011563890</v>
      </c>
      <c r="N13" s="95" t="s">
        <v>606</v>
      </c>
      <c r="O13" s="95">
        <v>8822294979</v>
      </c>
      <c r="P13" s="79">
        <v>43586</v>
      </c>
      <c r="Q13" s="95" t="s">
        <v>121</v>
      </c>
      <c r="R13" s="53"/>
      <c r="S13" s="53"/>
      <c r="T13" s="53"/>
    </row>
    <row r="14" spans="1:20">
      <c r="A14" s="4">
        <v>10</v>
      </c>
      <c r="B14" s="53" t="s">
        <v>66</v>
      </c>
      <c r="C14" s="88" t="s">
        <v>605</v>
      </c>
      <c r="D14" s="72" t="s">
        <v>29</v>
      </c>
      <c r="E14" s="91">
        <v>129</v>
      </c>
      <c r="F14" s="72"/>
      <c r="G14" s="143">
        <v>45</v>
      </c>
      <c r="H14" s="143">
        <v>37</v>
      </c>
      <c r="I14" s="51">
        <f t="shared" si="0"/>
        <v>82</v>
      </c>
      <c r="J14" s="90"/>
      <c r="K14" s="95" t="s">
        <v>560</v>
      </c>
      <c r="L14" s="95" t="s">
        <v>561</v>
      </c>
      <c r="M14" s="95">
        <v>8011563890</v>
      </c>
      <c r="N14" s="95" t="s">
        <v>606</v>
      </c>
      <c r="O14" s="95">
        <v>8822294979</v>
      </c>
      <c r="P14" s="79">
        <v>43586</v>
      </c>
      <c r="Q14" s="95" t="s">
        <v>121</v>
      </c>
      <c r="R14" s="53"/>
      <c r="S14" s="53"/>
      <c r="T14" s="53"/>
    </row>
    <row r="15" spans="1:20">
      <c r="A15" s="4">
        <v>11</v>
      </c>
      <c r="B15" s="53" t="s">
        <v>66</v>
      </c>
      <c r="C15" s="88" t="s">
        <v>607</v>
      </c>
      <c r="D15" s="72" t="s">
        <v>29</v>
      </c>
      <c r="E15" s="88">
        <v>28</v>
      </c>
      <c r="F15" s="72"/>
      <c r="G15" s="143">
        <v>33</v>
      </c>
      <c r="H15" s="143">
        <v>36</v>
      </c>
      <c r="I15" s="51">
        <f t="shared" si="0"/>
        <v>69</v>
      </c>
      <c r="J15" s="88"/>
      <c r="K15" s="95" t="s">
        <v>566</v>
      </c>
      <c r="L15" s="95" t="s">
        <v>567</v>
      </c>
      <c r="M15" s="95">
        <v>9954263591</v>
      </c>
      <c r="N15" s="95" t="s">
        <v>595</v>
      </c>
      <c r="O15" s="95">
        <v>8255008150</v>
      </c>
      <c r="P15" s="79">
        <v>43647</v>
      </c>
      <c r="Q15" s="95" t="s">
        <v>81</v>
      </c>
      <c r="R15" s="53"/>
      <c r="S15" s="53"/>
      <c r="T15" s="53"/>
    </row>
    <row r="16" spans="1:20">
      <c r="A16" s="4">
        <v>12</v>
      </c>
      <c r="B16" s="53" t="s">
        <v>66</v>
      </c>
      <c r="C16" s="121" t="s">
        <v>608</v>
      </c>
      <c r="D16" s="121" t="s">
        <v>29</v>
      </c>
      <c r="E16" s="129"/>
      <c r="F16" s="121"/>
      <c r="G16" s="129">
        <v>17</v>
      </c>
      <c r="H16" s="129">
        <v>18</v>
      </c>
      <c r="I16" s="151">
        <f t="shared" si="0"/>
        <v>35</v>
      </c>
      <c r="J16" s="121"/>
      <c r="K16" s="152" t="s">
        <v>566</v>
      </c>
      <c r="L16" s="152" t="s">
        <v>567</v>
      </c>
      <c r="M16" s="152">
        <v>9954263591</v>
      </c>
      <c r="N16" s="152" t="s">
        <v>595</v>
      </c>
      <c r="O16" s="152">
        <v>8255008150</v>
      </c>
      <c r="P16" s="79">
        <v>43647</v>
      </c>
      <c r="Q16" s="95" t="s">
        <v>81</v>
      </c>
      <c r="R16" s="53"/>
      <c r="S16" s="53"/>
      <c r="T16" s="53"/>
    </row>
    <row r="17" spans="1:20">
      <c r="A17" s="4">
        <v>13</v>
      </c>
      <c r="B17" s="53" t="s">
        <v>66</v>
      </c>
      <c r="C17" s="129" t="s">
        <v>609</v>
      </c>
      <c r="D17" s="121" t="s">
        <v>29</v>
      </c>
      <c r="E17" s="129">
        <v>362</v>
      </c>
      <c r="F17" s="121"/>
      <c r="G17" s="153">
        <v>40</v>
      </c>
      <c r="H17" s="153">
        <v>25</v>
      </c>
      <c r="I17" s="151">
        <f t="shared" si="0"/>
        <v>65</v>
      </c>
      <c r="J17" s="129"/>
      <c r="K17" s="152" t="s">
        <v>566</v>
      </c>
      <c r="L17" s="152" t="s">
        <v>567</v>
      </c>
      <c r="M17" s="152">
        <v>9954263591</v>
      </c>
      <c r="N17" s="152" t="s">
        <v>568</v>
      </c>
      <c r="O17" s="152">
        <v>7896205654</v>
      </c>
      <c r="P17" s="79">
        <v>43647</v>
      </c>
      <c r="Q17" s="95" t="s">
        <v>81</v>
      </c>
      <c r="R17" s="53"/>
      <c r="S17" s="53"/>
      <c r="T17" s="53"/>
    </row>
    <row r="18" spans="1:20">
      <c r="A18" s="4">
        <v>14</v>
      </c>
      <c r="B18" s="53" t="s">
        <v>66</v>
      </c>
      <c r="C18" s="121" t="s">
        <v>610</v>
      </c>
      <c r="D18" s="121" t="s">
        <v>29</v>
      </c>
      <c r="E18" s="129">
        <v>264</v>
      </c>
      <c r="F18" s="121"/>
      <c r="G18" s="153">
        <v>30</v>
      </c>
      <c r="H18" s="153">
        <v>26</v>
      </c>
      <c r="I18" s="151">
        <f t="shared" si="0"/>
        <v>56</v>
      </c>
      <c r="J18" s="129"/>
      <c r="K18" s="152" t="s">
        <v>566</v>
      </c>
      <c r="L18" s="152" t="s">
        <v>567</v>
      </c>
      <c r="M18" s="152">
        <v>9954263591</v>
      </c>
      <c r="N18" s="152" t="s">
        <v>568</v>
      </c>
      <c r="O18" s="152">
        <v>7896205654</v>
      </c>
      <c r="P18" s="79">
        <v>43678</v>
      </c>
      <c r="Q18" s="95" t="s">
        <v>82</v>
      </c>
      <c r="R18" s="53"/>
      <c r="S18" s="53"/>
      <c r="T18" s="53"/>
    </row>
    <row r="19" spans="1:20">
      <c r="A19" s="4">
        <v>15</v>
      </c>
      <c r="B19" s="53" t="s">
        <v>66</v>
      </c>
      <c r="C19" s="121" t="s">
        <v>611</v>
      </c>
      <c r="D19" s="121" t="s">
        <v>29</v>
      </c>
      <c r="E19" s="121"/>
      <c r="F19" s="121"/>
      <c r="G19" s="129">
        <v>25</v>
      </c>
      <c r="H19" s="129">
        <v>28</v>
      </c>
      <c r="I19" s="151">
        <f t="shared" si="0"/>
        <v>53</v>
      </c>
      <c r="J19" s="129"/>
      <c r="K19" s="152" t="s">
        <v>566</v>
      </c>
      <c r="L19" s="152" t="s">
        <v>567</v>
      </c>
      <c r="M19" s="152">
        <v>9954263591</v>
      </c>
      <c r="N19" s="152" t="s">
        <v>568</v>
      </c>
      <c r="O19" s="152">
        <v>7896205654</v>
      </c>
      <c r="P19" s="79">
        <v>43678</v>
      </c>
      <c r="Q19" s="95" t="s">
        <v>82</v>
      </c>
      <c r="R19" s="53"/>
      <c r="S19" s="53"/>
      <c r="T19" s="53"/>
    </row>
    <row r="20" spans="1:20">
      <c r="A20" s="4">
        <v>16</v>
      </c>
      <c r="B20" s="53" t="s">
        <v>66</v>
      </c>
      <c r="C20" s="152" t="s">
        <v>612</v>
      </c>
      <c r="D20" s="152" t="s">
        <v>613</v>
      </c>
      <c r="E20" s="154">
        <v>18130306101</v>
      </c>
      <c r="F20" s="152"/>
      <c r="G20" s="152">
        <v>23</v>
      </c>
      <c r="H20" s="152">
        <v>26</v>
      </c>
      <c r="I20" s="152">
        <v>49</v>
      </c>
      <c r="J20" s="154"/>
      <c r="K20" s="152" t="s">
        <v>566</v>
      </c>
      <c r="L20" s="152" t="s">
        <v>567</v>
      </c>
      <c r="M20" s="152">
        <v>9954263591</v>
      </c>
      <c r="N20" s="152" t="s">
        <v>568</v>
      </c>
      <c r="O20" s="152">
        <v>7896205654</v>
      </c>
      <c r="P20" s="79">
        <v>43678</v>
      </c>
      <c r="Q20" s="95" t="s">
        <v>82</v>
      </c>
      <c r="R20" s="53"/>
      <c r="S20" s="53"/>
      <c r="T20" s="53"/>
    </row>
    <row r="21" spans="1:20">
      <c r="A21" s="4">
        <v>17</v>
      </c>
      <c r="B21" s="53" t="s">
        <v>66</v>
      </c>
      <c r="C21" s="155" t="s">
        <v>845</v>
      </c>
      <c r="D21" s="90" t="s">
        <v>27</v>
      </c>
      <c r="E21" s="156">
        <v>18130315503</v>
      </c>
      <c r="F21" s="95" t="s">
        <v>72</v>
      </c>
      <c r="G21" s="85">
        <v>40</v>
      </c>
      <c r="H21" s="85">
        <v>45</v>
      </c>
      <c r="I21" s="157">
        <v>85</v>
      </c>
      <c r="J21" s="156">
        <v>8011778891</v>
      </c>
      <c r="K21" s="95" t="s">
        <v>482</v>
      </c>
      <c r="L21" s="95" t="s">
        <v>483</v>
      </c>
      <c r="M21" s="95"/>
      <c r="N21" s="95" t="s">
        <v>487</v>
      </c>
      <c r="O21" s="95">
        <v>9957159929</v>
      </c>
      <c r="P21" s="79">
        <v>43709</v>
      </c>
      <c r="Q21" s="95" t="s">
        <v>78</v>
      </c>
      <c r="R21" s="53"/>
      <c r="S21" s="53"/>
      <c r="T21" s="53"/>
    </row>
    <row r="22" spans="1:20">
      <c r="A22" s="4">
        <v>18</v>
      </c>
      <c r="B22" s="53" t="s">
        <v>66</v>
      </c>
      <c r="C22" s="155" t="s">
        <v>846</v>
      </c>
      <c r="D22" s="90" t="s">
        <v>27</v>
      </c>
      <c r="E22" s="156">
        <v>18130315601</v>
      </c>
      <c r="F22" s="95" t="s">
        <v>72</v>
      </c>
      <c r="G22" s="85">
        <v>16</v>
      </c>
      <c r="H22" s="85">
        <v>16</v>
      </c>
      <c r="I22" s="157">
        <v>32</v>
      </c>
      <c r="J22" s="156">
        <v>9706100512</v>
      </c>
      <c r="K22" s="95" t="s">
        <v>482</v>
      </c>
      <c r="L22" s="95" t="s">
        <v>483</v>
      </c>
      <c r="M22" s="95"/>
      <c r="N22" s="95" t="s">
        <v>487</v>
      </c>
      <c r="O22" s="95">
        <v>9957159929</v>
      </c>
      <c r="P22" s="79">
        <v>43709</v>
      </c>
      <c r="Q22" s="95" t="s">
        <v>78</v>
      </c>
      <c r="R22" s="53"/>
      <c r="S22" s="53"/>
      <c r="T22" s="53"/>
    </row>
    <row r="23" spans="1:20">
      <c r="A23" s="4">
        <v>19</v>
      </c>
      <c r="B23" s="53" t="s">
        <v>66</v>
      </c>
      <c r="C23" s="155" t="s">
        <v>847</v>
      </c>
      <c r="D23" s="90" t="s">
        <v>27</v>
      </c>
      <c r="E23" s="156">
        <v>18130315701</v>
      </c>
      <c r="F23" s="95" t="s">
        <v>72</v>
      </c>
      <c r="G23" s="85">
        <v>24</v>
      </c>
      <c r="H23" s="85">
        <v>27</v>
      </c>
      <c r="I23" s="157">
        <v>51</v>
      </c>
      <c r="J23" s="156">
        <v>9954722539</v>
      </c>
      <c r="K23" s="95" t="s">
        <v>482</v>
      </c>
      <c r="L23" s="95" t="s">
        <v>483</v>
      </c>
      <c r="M23" s="95"/>
      <c r="N23" s="95" t="s">
        <v>487</v>
      </c>
      <c r="O23" s="95">
        <v>9957159929</v>
      </c>
      <c r="P23" s="79">
        <v>43739</v>
      </c>
      <c r="Q23" s="95" t="s">
        <v>79</v>
      </c>
      <c r="R23" s="53"/>
      <c r="S23" s="53"/>
      <c r="T23" s="53"/>
    </row>
    <row r="24" spans="1:20">
      <c r="A24" s="4">
        <v>20</v>
      </c>
      <c r="B24" s="53" t="s">
        <v>66</v>
      </c>
      <c r="C24" s="155" t="s">
        <v>848</v>
      </c>
      <c r="D24" s="90" t="s">
        <v>27</v>
      </c>
      <c r="E24" s="156">
        <v>18130315702</v>
      </c>
      <c r="F24" s="95" t="s">
        <v>72</v>
      </c>
      <c r="G24" s="85">
        <v>20</v>
      </c>
      <c r="H24" s="85">
        <v>23</v>
      </c>
      <c r="I24" s="157">
        <v>43</v>
      </c>
      <c r="J24" s="156">
        <v>9101248067</v>
      </c>
      <c r="K24" s="95" t="s">
        <v>482</v>
      </c>
      <c r="L24" s="95" t="s">
        <v>483</v>
      </c>
      <c r="M24" s="95"/>
      <c r="N24" s="95" t="s">
        <v>487</v>
      </c>
      <c r="O24" s="95">
        <v>9957159929</v>
      </c>
      <c r="P24" s="79">
        <v>43739</v>
      </c>
      <c r="Q24" s="95" t="s">
        <v>79</v>
      </c>
      <c r="R24" s="53"/>
      <c r="S24" s="53"/>
      <c r="T24" s="53"/>
    </row>
    <row r="25" spans="1:20">
      <c r="A25" s="4">
        <v>21</v>
      </c>
      <c r="B25" s="53" t="s">
        <v>66</v>
      </c>
      <c r="C25" s="155" t="s">
        <v>849</v>
      </c>
      <c r="D25" s="90" t="s">
        <v>27</v>
      </c>
      <c r="E25" s="156">
        <v>18130315801</v>
      </c>
      <c r="F25" s="95" t="s">
        <v>72</v>
      </c>
      <c r="G25" s="85">
        <v>10</v>
      </c>
      <c r="H25" s="85">
        <v>12</v>
      </c>
      <c r="I25" s="157">
        <v>24</v>
      </c>
      <c r="J25" s="156">
        <v>9508346955</v>
      </c>
      <c r="K25" s="95" t="s">
        <v>491</v>
      </c>
      <c r="L25" s="95" t="s">
        <v>492</v>
      </c>
      <c r="M25" s="95"/>
      <c r="N25" s="95" t="s">
        <v>493</v>
      </c>
      <c r="O25" s="95">
        <v>9957944456</v>
      </c>
      <c r="P25" s="79">
        <v>43770</v>
      </c>
      <c r="Q25" s="95" t="s">
        <v>80</v>
      </c>
      <c r="R25" s="53"/>
      <c r="S25" s="53"/>
      <c r="T25" s="53"/>
    </row>
    <row r="26" spans="1:20">
      <c r="A26" s="4">
        <v>22</v>
      </c>
      <c r="B26" s="53" t="s">
        <v>66</v>
      </c>
      <c r="C26" s="155" t="s">
        <v>850</v>
      </c>
      <c r="D26" s="90" t="s">
        <v>27</v>
      </c>
      <c r="E26" s="156">
        <v>18130315901</v>
      </c>
      <c r="F26" s="95" t="s">
        <v>72</v>
      </c>
      <c r="G26" s="85">
        <v>30</v>
      </c>
      <c r="H26" s="85">
        <v>27</v>
      </c>
      <c r="I26" s="157">
        <v>57</v>
      </c>
      <c r="J26" s="156">
        <v>9435536792</v>
      </c>
      <c r="K26" s="95" t="s">
        <v>491</v>
      </c>
      <c r="L26" s="95" t="s">
        <v>492</v>
      </c>
      <c r="M26" s="95"/>
      <c r="N26" s="95" t="s">
        <v>493</v>
      </c>
      <c r="O26" s="95">
        <v>9957944456</v>
      </c>
      <c r="P26" s="79">
        <v>43770</v>
      </c>
      <c r="Q26" s="95" t="s">
        <v>80</v>
      </c>
      <c r="R26" s="53"/>
      <c r="S26" s="53"/>
      <c r="T26" s="53"/>
    </row>
    <row r="27" spans="1:20">
      <c r="A27" s="4">
        <v>23</v>
      </c>
      <c r="B27" s="53" t="s">
        <v>66</v>
      </c>
      <c r="C27" s="155" t="s">
        <v>851</v>
      </c>
      <c r="D27" s="90" t="s">
        <v>27</v>
      </c>
      <c r="E27" s="156">
        <v>18130316001</v>
      </c>
      <c r="F27" s="95" t="s">
        <v>72</v>
      </c>
      <c r="G27" s="85">
        <v>40</v>
      </c>
      <c r="H27" s="85">
        <v>37</v>
      </c>
      <c r="I27" s="157">
        <v>74</v>
      </c>
      <c r="J27" s="156">
        <v>8473037474</v>
      </c>
      <c r="K27" s="95" t="s">
        <v>491</v>
      </c>
      <c r="L27" s="95" t="s">
        <v>492</v>
      </c>
      <c r="M27" s="95"/>
      <c r="N27" s="95" t="s">
        <v>493</v>
      </c>
      <c r="O27" s="95">
        <v>9957944456</v>
      </c>
      <c r="P27" s="79">
        <v>43770</v>
      </c>
      <c r="Q27" s="95" t="s">
        <v>80</v>
      </c>
      <c r="R27" s="53"/>
      <c r="S27" s="53"/>
      <c r="T27" s="53"/>
    </row>
    <row r="28" spans="1:20">
      <c r="A28" s="4">
        <v>24</v>
      </c>
      <c r="B28" s="53" t="s">
        <v>66</v>
      </c>
      <c r="C28" s="155" t="s">
        <v>852</v>
      </c>
      <c r="D28" s="90" t="s">
        <v>27</v>
      </c>
      <c r="E28" s="156">
        <v>18130316101</v>
      </c>
      <c r="F28" s="95" t="s">
        <v>72</v>
      </c>
      <c r="G28" s="85">
        <v>38</v>
      </c>
      <c r="H28" s="85">
        <v>40</v>
      </c>
      <c r="I28" s="157">
        <v>78</v>
      </c>
      <c r="J28" s="156">
        <v>7002033380</v>
      </c>
      <c r="K28" s="95" t="s">
        <v>482</v>
      </c>
      <c r="L28" s="95" t="s">
        <v>483</v>
      </c>
      <c r="M28" s="95"/>
      <c r="N28" s="95" t="s">
        <v>487</v>
      </c>
      <c r="O28" s="95">
        <v>9957159929</v>
      </c>
      <c r="P28" s="79">
        <v>43800</v>
      </c>
      <c r="Q28" s="95" t="s">
        <v>121</v>
      </c>
      <c r="R28" s="53"/>
      <c r="S28" s="53"/>
      <c r="T28" s="53"/>
    </row>
    <row r="29" spans="1:20">
      <c r="A29" s="4">
        <v>25</v>
      </c>
      <c r="B29" s="53" t="s">
        <v>66</v>
      </c>
      <c r="C29" s="155" t="s">
        <v>853</v>
      </c>
      <c r="D29" s="90" t="s">
        <v>27</v>
      </c>
      <c r="E29" s="156">
        <v>18130316102</v>
      </c>
      <c r="F29" s="95" t="s">
        <v>72</v>
      </c>
      <c r="G29" s="85">
        <v>20</v>
      </c>
      <c r="H29" s="85">
        <v>21</v>
      </c>
      <c r="I29" s="157">
        <v>41</v>
      </c>
      <c r="J29" s="156">
        <v>7896549301</v>
      </c>
      <c r="K29" s="95" t="s">
        <v>482</v>
      </c>
      <c r="L29" s="95" t="s">
        <v>483</v>
      </c>
      <c r="M29" s="95"/>
      <c r="N29" s="95" t="s">
        <v>487</v>
      </c>
      <c r="O29" s="95">
        <v>9957159929</v>
      </c>
      <c r="P29" s="79">
        <v>43800</v>
      </c>
      <c r="Q29" s="95" t="s">
        <v>121</v>
      </c>
      <c r="R29" s="53"/>
      <c r="S29" s="53"/>
      <c r="T29" s="53"/>
    </row>
    <row r="30" spans="1:20">
      <c r="A30" s="4">
        <v>26</v>
      </c>
      <c r="B30" s="53" t="s">
        <v>66</v>
      </c>
      <c r="C30" s="155" t="s">
        <v>854</v>
      </c>
      <c r="D30" s="90" t="s">
        <v>27</v>
      </c>
      <c r="E30" s="156">
        <v>18130316201</v>
      </c>
      <c r="F30" s="95" t="s">
        <v>72</v>
      </c>
      <c r="G30" s="85">
        <v>33</v>
      </c>
      <c r="H30" s="85">
        <v>28</v>
      </c>
      <c r="I30" s="157">
        <v>61</v>
      </c>
      <c r="J30" s="156">
        <v>9127231766</v>
      </c>
      <c r="K30" s="95" t="s">
        <v>482</v>
      </c>
      <c r="L30" s="95" t="s">
        <v>483</v>
      </c>
      <c r="M30" s="95"/>
      <c r="N30" s="95" t="s">
        <v>487</v>
      </c>
      <c r="O30" s="95">
        <v>9957159929</v>
      </c>
      <c r="P30" s="79" t="s">
        <v>855</v>
      </c>
      <c r="Q30" s="95" t="s">
        <v>82</v>
      </c>
      <c r="R30" s="53"/>
      <c r="S30" s="53"/>
      <c r="T30" s="53"/>
    </row>
    <row r="31" spans="1:20">
      <c r="A31" s="4">
        <v>27</v>
      </c>
      <c r="B31" s="53" t="s">
        <v>66</v>
      </c>
      <c r="C31" s="155" t="s">
        <v>856</v>
      </c>
      <c r="D31" s="90" t="s">
        <v>27</v>
      </c>
      <c r="E31" s="156">
        <v>18130316202</v>
      </c>
      <c r="F31" s="95" t="s">
        <v>73</v>
      </c>
      <c r="G31" s="85">
        <v>26</v>
      </c>
      <c r="H31" s="85">
        <v>28</v>
      </c>
      <c r="I31" s="157">
        <v>58</v>
      </c>
      <c r="J31" s="156">
        <v>9957583504</v>
      </c>
      <c r="K31" s="95" t="s">
        <v>482</v>
      </c>
      <c r="L31" s="95" t="s">
        <v>483</v>
      </c>
      <c r="M31" s="95"/>
      <c r="N31" s="95" t="s">
        <v>487</v>
      </c>
      <c r="O31" s="95">
        <v>9957159929</v>
      </c>
      <c r="P31" s="79" t="s">
        <v>855</v>
      </c>
      <c r="Q31" s="95" t="s">
        <v>78</v>
      </c>
      <c r="R31" s="53"/>
      <c r="S31" s="53"/>
      <c r="T31" s="53"/>
    </row>
    <row r="32" spans="1:20">
      <c r="A32" s="4">
        <v>28</v>
      </c>
      <c r="B32" s="53" t="s">
        <v>66</v>
      </c>
      <c r="C32" s="155" t="s">
        <v>857</v>
      </c>
      <c r="D32" s="90" t="s">
        <v>27</v>
      </c>
      <c r="E32" s="156">
        <v>18130316301</v>
      </c>
      <c r="F32" s="95" t="s">
        <v>72</v>
      </c>
      <c r="G32" s="95"/>
      <c r="H32" s="95">
        <v>13</v>
      </c>
      <c r="I32" s="157">
        <v>17</v>
      </c>
      <c r="J32" s="156">
        <v>9864527453</v>
      </c>
      <c r="K32" s="95" t="s">
        <v>461</v>
      </c>
      <c r="L32" s="95" t="s">
        <v>462</v>
      </c>
      <c r="M32" s="95"/>
      <c r="N32" s="95" t="s">
        <v>463</v>
      </c>
      <c r="O32" s="95">
        <v>9678886628</v>
      </c>
      <c r="P32" s="79" t="s">
        <v>855</v>
      </c>
      <c r="Q32" s="95" t="s">
        <v>78</v>
      </c>
      <c r="R32" s="53"/>
      <c r="S32" s="53"/>
      <c r="T32" s="53"/>
    </row>
    <row r="33" spans="1:20">
      <c r="A33" s="4">
        <v>29</v>
      </c>
      <c r="B33" s="53" t="s">
        <v>66</v>
      </c>
      <c r="C33" s="155" t="s">
        <v>858</v>
      </c>
      <c r="D33" s="90" t="s">
        <v>27</v>
      </c>
      <c r="E33" s="156">
        <v>18130316401</v>
      </c>
      <c r="F33" s="72" t="s">
        <v>72</v>
      </c>
      <c r="G33" s="85">
        <v>100</v>
      </c>
      <c r="H33" s="85">
        <v>125</v>
      </c>
      <c r="I33" s="157">
        <v>225</v>
      </c>
      <c r="J33" s="156">
        <v>9957537505</v>
      </c>
      <c r="K33" s="95" t="s">
        <v>461</v>
      </c>
      <c r="L33" s="95" t="s">
        <v>462</v>
      </c>
      <c r="M33" s="95"/>
      <c r="N33" s="95" t="s">
        <v>463</v>
      </c>
      <c r="O33" s="95">
        <v>9678886628</v>
      </c>
      <c r="P33" s="79" t="s">
        <v>859</v>
      </c>
      <c r="Q33" s="95" t="s">
        <v>79</v>
      </c>
      <c r="R33" s="53"/>
      <c r="S33" s="53"/>
      <c r="T33" s="53"/>
    </row>
    <row r="34" spans="1:20">
      <c r="A34" s="4">
        <v>30</v>
      </c>
      <c r="B34" s="53" t="s">
        <v>66</v>
      </c>
      <c r="C34" s="155" t="s">
        <v>860</v>
      </c>
      <c r="D34" s="90" t="s">
        <v>27</v>
      </c>
      <c r="E34" s="156">
        <v>18130316501</v>
      </c>
      <c r="F34" s="72" t="s">
        <v>72</v>
      </c>
      <c r="G34" s="85">
        <v>30</v>
      </c>
      <c r="H34" s="85">
        <v>33</v>
      </c>
      <c r="I34" s="157">
        <v>63</v>
      </c>
      <c r="J34" s="156">
        <v>9954699806</v>
      </c>
      <c r="K34" s="95" t="s">
        <v>461</v>
      </c>
      <c r="L34" s="95" t="s">
        <v>462</v>
      </c>
      <c r="M34" s="95"/>
      <c r="N34" s="95" t="s">
        <v>463</v>
      </c>
      <c r="O34" s="95">
        <v>9678886628</v>
      </c>
      <c r="P34" s="79" t="s">
        <v>861</v>
      </c>
      <c r="Q34" s="95" t="s">
        <v>80</v>
      </c>
      <c r="R34" s="53"/>
      <c r="S34" s="53"/>
      <c r="T34" s="53"/>
    </row>
    <row r="35" spans="1:20">
      <c r="A35" s="4">
        <v>31</v>
      </c>
      <c r="B35" s="53" t="s">
        <v>66</v>
      </c>
      <c r="C35" s="155" t="s">
        <v>862</v>
      </c>
      <c r="D35" s="90" t="s">
        <v>27</v>
      </c>
      <c r="E35" s="156">
        <v>18130316502</v>
      </c>
      <c r="F35" s="72" t="s">
        <v>72</v>
      </c>
      <c r="G35" s="145">
        <v>37</v>
      </c>
      <c r="H35" s="145">
        <v>30</v>
      </c>
      <c r="I35" s="157">
        <v>67</v>
      </c>
      <c r="J35" s="156">
        <v>9864848553</v>
      </c>
      <c r="K35" s="95" t="s">
        <v>461</v>
      </c>
      <c r="L35" s="95" t="s">
        <v>462</v>
      </c>
      <c r="M35" s="95"/>
      <c r="N35" s="95" t="s">
        <v>463</v>
      </c>
      <c r="O35" s="95">
        <v>9678886628</v>
      </c>
      <c r="P35" s="79" t="s">
        <v>861</v>
      </c>
      <c r="Q35" s="95" t="s">
        <v>80</v>
      </c>
      <c r="R35" s="53"/>
      <c r="S35" s="53"/>
      <c r="T35" s="53"/>
    </row>
    <row r="36" spans="1:20">
      <c r="A36" s="4">
        <v>32</v>
      </c>
      <c r="B36" s="53" t="s">
        <v>66</v>
      </c>
      <c r="C36" s="155" t="s">
        <v>863</v>
      </c>
      <c r="D36" s="90" t="s">
        <v>27</v>
      </c>
      <c r="E36" s="156">
        <v>18130316601</v>
      </c>
      <c r="F36" s="72" t="s">
        <v>72</v>
      </c>
      <c r="G36" s="145">
        <v>30</v>
      </c>
      <c r="H36" s="145">
        <v>46</v>
      </c>
      <c r="I36" s="157">
        <v>76</v>
      </c>
      <c r="J36" s="156">
        <v>9706178438</v>
      </c>
      <c r="K36" s="95" t="s">
        <v>461</v>
      </c>
      <c r="L36" s="95" t="s">
        <v>462</v>
      </c>
      <c r="M36" s="95"/>
      <c r="N36" s="95" t="s">
        <v>463</v>
      </c>
      <c r="O36" s="95">
        <v>9678886628</v>
      </c>
      <c r="P36" s="79" t="s">
        <v>864</v>
      </c>
      <c r="Q36" s="95" t="s">
        <v>121</v>
      </c>
      <c r="R36" s="53"/>
      <c r="S36" s="53"/>
      <c r="T36" s="53"/>
    </row>
    <row r="37" spans="1:20">
      <c r="A37" s="4">
        <v>33</v>
      </c>
      <c r="B37" s="53" t="s">
        <v>66</v>
      </c>
      <c r="C37" s="155" t="s">
        <v>865</v>
      </c>
      <c r="D37" s="90" t="s">
        <v>27</v>
      </c>
      <c r="E37" s="156">
        <v>18130316604</v>
      </c>
      <c r="F37" s="72" t="s">
        <v>72</v>
      </c>
      <c r="G37" s="85">
        <v>27</v>
      </c>
      <c r="H37" s="85">
        <v>25</v>
      </c>
      <c r="I37" s="157">
        <v>52</v>
      </c>
      <c r="J37" s="156">
        <v>9678524573</v>
      </c>
      <c r="K37" s="95" t="s">
        <v>461</v>
      </c>
      <c r="L37" s="95" t="s">
        <v>462</v>
      </c>
      <c r="M37" s="95"/>
      <c r="N37" s="95" t="s">
        <v>463</v>
      </c>
      <c r="O37" s="95">
        <v>9678886628</v>
      </c>
      <c r="P37" s="79" t="s">
        <v>864</v>
      </c>
      <c r="Q37" s="95" t="s">
        <v>121</v>
      </c>
      <c r="R37" s="53"/>
      <c r="S37" s="53"/>
      <c r="T37" s="53"/>
    </row>
    <row r="38" spans="1:20">
      <c r="A38" s="4">
        <v>34</v>
      </c>
      <c r="B38" s="53" t="s">
        <v>66</v>
      </c>
      <c r="C38" s="155" t="s">
        <v>866</v>
      </c>
      <c r="D38" s="90" t="s">
        <v>27</v>
      </c>
      <c r="E38" s="156">
        <v>18130316605</v>
      </c>
      <c r="F38" s="72" t="s">
        <v>72</v>
      </c>
      <c r="G38" s="91">
        <v>35</v>
      </c>
      <c r="H38" s="91">
        <v>33</v>
      </c>
      <c r="I38" s="157">
        <v>68</v>
      </c>
      <c r="J38" s="156">
        <v>9957622263</v>
      </c>
      <c r="K38" s="95" t="s">
        <v>461</v>
      </c>
      <c r="L38" s="95" t="s">
        <v>462</v>
      </c>
      <c r="M38" s="95"/>
      <c r="N38" s="95" t="s">
        <v>463</v>
      </c>
      <c r="O38" s="95">
        <v>9678886628</v>
      </c>
      <c r="P38" s="79" t="s">
        <v>867</v>
      </c>
      <c r="Q38" s="95" t="s">
        <v>81</v>
      </c>
      <c r="R38" s="53"/>
      <c r="S38" s="53"/>
      <c r="T38" s="53"/>
    </row>
    <row r="39" spans="1:20">
      <c r="A39" s="4">
        <v>35</v>
      </c>
      <c r="B39" s="53" t="s">
        <v>66</v>
      </c>
      <c r="C39" s="155" t="s">
        <v>868</v>
      </c>
      <c r="D39" s="90" t="s">
        <v>27</v>
      </c>
      <c r="E39" s="156">
        <v>18130320902</v>
      </c>
      <c r="F39" s="72" t="s">
        <v>72</v>
      </c>
      <c r="G39" s="145">
        <v>28</v>
      </c>
      <c r="H39" s="145">
        <v>24</v>
      </c>
      <c r="I39" s="157">
        <v>52</v>
      </c>
      <c r="J39" s="156">
        <v>7086543980</v>
      </c>
      <c r="K39" s="95" t="s">
        <v>461</v>
      </c>
      <c r="L39" s="95" t="s">
        <v>462</v>
      </c>
      <c r="M39" s="95"/>
      <c r="N39" s="95" t="s">
        <v>463</v>
      </c>
      <c r="O39" s="95">
        <v>9678886628</v>
      </c>
      <c r="P39" s="79" t="s">
        <v>867</v>
      </c>
      <c r="Q39" s="95" t="s">
        <v>81</v>
      </c>
      <c r="R39" s="53"/>
      <c r="S39" s="53"/>
      <c r="T39" s="53"/>
    </row>
    <row r="40" spans="1:20">
      <c r="A40" s="4">
        <v>36</v>
      </c>
      <c r="B40" s="53" t="s">
        <v>66</v>
      </c>
      <c r="C40" s="155" t="s">
        <v>869</v>
      </c>
      <c r="D40" s="90" t="s">
        <v>27</v>
      </c>
      <c r="E40" s="156">
        <v>18130320903</v>
      </c>
      <c r="F40" s="72" t="s">
        <v>72</v>
      </c>
      <c r="G40" s="85">
        <v>25</v>
      </c>
      <c r="H40" s="85">
        <v>35</v>
      </c>
      <c r="I40" s="157">
        <v>60</v>
      </c>
      <c r="J40" s="156">
        <v>9954743064</v>
      </c>
      <c r="K40" s="95" t="s">
        <v>461</v>
      </c>
      <c r="L40" s="95" t="s">
        <v>462</v>
      </c>
      <c r="M40" s="95"/>
      <c r="N40" s="95" t="s">
        <v>463</v>
      </c>
      <c r="O40" s="95">
        <v>9678886628</v>
      </c>
      <c r="P40" s="79" t="s">
        <v>870</v>
      </c>
      <c r="Q40" s="95" t="s">
        <v>82</v>
      </c>
      <c r="R40" s="53"/>
      <c r="S40" s="53"/>
      <c r="T40" s="53"/>
    </row>
    <row r="41" spans="1:20">
      <c r="A41" s="4">
        <v>37</v>
      </c>
      <c r="B41" s="53" t="s">
        <v>66</v>
      </c>
      <c r="C41" s="155" t="s">
        <v>871</v>
      </c>
      <c r="D41" s="90" t="s">
        <v>27</v>
      </c>
      <c r="E41" s="156">
        <v>18130321101</v>
      </c>
      <c r="F41" s="72" t="s">
        <v>72</v>
      </c>
      <c r="G41" s="85">
        <v>40</v>
      </c>
      <c r="H41" s="85">
        <v>45</v>
      </c>
      <c r="I41" s="157">
        <v>85</v>
      </c>
      <c r="J41" s="156">
        <v>9954551266</v>
      </c>
      <c r="K41" s="95" t="s">
        <v>461</v>
      </c>
      <c r="L41" s="95" t="s">
        <v>462</v>
      </c>
      <c r="M41" s="95"/>
      <c r="N41" s="95" t="s">
        <v>463</v>
      </c>
      <c r="O41" s="95">
        <v>9678886628</v>
      </c>
      <c r="P41" s="79" t="s">
        <v>870</v>
      </c>
      <c r="Q41" s="95" t="s">
        <v>82</v>
      </c>
      <c r="R41" s="53"/>
      <c r="S41" s="53"/>
      <c r="T41" s="53"/>
    </row>
    <row r="42" spans="1:20">
      <c r="A42" s="4">
        <v>38</v>
      </c>
      <c r="B42" s="53" t="s">
        <v>66</v>
      </c>
      <c r="C42" s="155" t="s">
        <v>872</v>
      </c>
      <c r="D42" s="90" t="s">
        <v>27</v>
      </c>
      <c r="E42" s="156">
        <v>18130321303</v>
      </c>
      <c r="F42" s="158" t="s">
        <v>72</v>
      </c>
      <c r="G42" s="159">
        <v>15</v>
      </c>
      <c r="H42" s="159">
        <v>18</v>
      </c>
      <c r="I42" s="157">
        <v>33</v>
      </c>
      <c r="J42" s="156">
        <v>9854353964</v>
      </c>
      <c r="K42" s="95" t="s">
        <v>461</v>
      </c>
      <c r="L42" s="95" t="s">
        <v>462</v>
      </c>
      <c r="M42" s="95"/>
      <c r="N42" s="95" t="s">
        <v>463</v>
      </c>
      <c r="O42" s="95">
        <v>9678886628</v>
      </c>
      <c r="P42" s="160" t="s">
        <v>873</v>
      </c>
      <c r="Q42" s="127" t="s">
        <v>78</v>
      </c>
      <c r="R42" s="53"/>
      <c r="S42" s="53"/>
      <c r="T42" s="53"/>
    </row>
    <row r="43" spans="1:20">
      <c r="A43" s="4">
        <v>39</v>
      </c>
      <c r="B43" s="53" t="s">
        <v>66</v>
      </c>
      <c r="C43" s="155" t="s">
        <v>874</v>
      </c>
      <c r="D43" s="90" t="s">
        <v>27</v>
      </c>
      <c r="E43" s="156">
        <v>18130321501</v>
      </c>
      <c r="F43" s="156" t="s">
        <v>72</v>
      </c>
      <c r="G43" s="156">
        <v>18</v>
      </c>
      <c r="H43" s="155">
        <v>22</v>
      </c>
      <c r="I43" s="157">
        <v>40</v>
      </c>
      <c r="J43" s="156">
        <v>8136050954</v>
      </c>
      <c r="K43" s="95" t="s">
        <v>461</v>
      </c>
      <c r="L43" s="95" t="s">
        <v>462</v>
      </c>
      <c r="M43" s="95"/>
      <c r="N43" s="95" t="s">
        <v>463</v>
      </c>
      <c r="O43" s="95">
        <v>9678886628</v>
      </c>
      <c r="P43" s="155" t="s">
        <v>875</v>
      </c>
      <c r="Q43" s="157" t="s">
        <v>79</v>
      </c>
      <c r="R43" s="53"/>
      <c r="S43" s="53"/>
      <c r="T43" s="53"/>
    </row>
    <row r="44" spans="1:20">
      <c r="A44" s="4">
        <v>40</v>
      </c>
      <c r="B44" s="53" t="s">
        <v>66</v>
      </c>
      <c r="C44" s="155" t="s">
        <v>876</v>
      </c>
      <c r="D44" s="90" t="s">
        <v>27</v>
      </c>
      <c r="E44" s="156">
        <v>18130338001</v>
      </c>
      <c r="F44" s="156" t="s">
        <v>72</v>
      </c>
      <c r="G44" s="156">
        <v>11</v>
      </c>
      <c r="H44" s="155">
        <v>10</v>
      </c>
      <c r="I44" s="157">
        <v>21</v>
      </c>
      <c r="J44" s="156">
        <v>9707525839</v>
      </c>
      <c r="K44" s="95" t="s">
        <v>461</v>
      </c>
      <c r="L44" s="95" t="s">
        <v>462</v>
      </c>
      <c r="M44" s="95"/>
      <c r="N44" s="95" t="s">
        <v>463</v>
      </c>
      <c r="O44" s="95">
        <v>9678886628</v>
      </c>
      <c r="P44" s="155" t="s">
        <v>877</v>
      </c>
      <c r="Q44" s="157" t="s">
        <v>80</v>
      </c>
      <c r="R44" s="53"/>
      <c r="S44" s="53"/>
      <c r="T44" s="53"/>
    </row>
    <row r="45" spans="1:20">
      <c r="A45" s="4">
        <v>41</v>
      </c>
      <c r="B45" s="53" t="s">
        <v>66</v>
      </c>
      <c r="C45" s="155" t="s">
        <v>852</v>
      </c>
      <c r="D45" s="90" t="s">
        <v>27</v>
      </c>
      <c r="E45" s="156">
        <v>18130338101</v>
      </c>
      <c r="F45" s="156" t="s">
        <v>72</v>
      </c>
      <c r="G45" s="156">
        <v>31</v>
      </c>
      <c r="H45" s="155">
        <v>25</v>
      </c>
      <c r="I45" s="157">
        <v>56</v>
      </c>
      <c r="J45" s="156">
        <v>8822517599</v>
      </c>
      <c r="K45" s="95" t="s">
        <v>461</v>
      </c>
      <c r="L45" s="95" t="s">
        <v>462</v>
      </c>
      <c r="M45" s="95"/>
      <c r="N45" s="95" t="s">
        <v>463</v>
      </c>
      <c r="O45" s="95">
        <v>9678886628</v>
      </c>
      <c r="P45" s="155" t="s">
        <v>878</v>
      </c>
      <c r="Q45" s="157" t="s">
        <v>81</v>
      </c>
      <c r="R45" s="53"/>
      <c r="S45" s="53"/>
      <c r="T45" s="53"/>
    </row>
    <row r="46" spans="1:20">
      <c r="A46" s="4">
        <v>42</v>
      </c>
      <c r="B46" s="53" t="s">
        <v>66</v>
      </c>
      <c r="C46" s="155" t="s">
        <v>879</v>
      </c>
      <c r="D46" s="90" t="s">
        <v>27</v>
      </c>
      <c r="E46" s="156">
        <v>18130338102</v>
      </c>
      <c r="F46" s="156" t="s">
        <v>73</v>
      </c>
      <c r="G46" s="156">
        <v>44</v>
      </c>
      <c r="H46" s="155">
        <v>47</v>
      </c>
      <c r="I46" s="157">
        <v>91</v>
      </c>
      <c r="J46" s="156">
        <v>8011476794</v>
      </c>
      <c r="K46" s="95" t="s">
        <v>461</v>
      </c>
      <c r="L46" s="95" t="s">
        <v>462</v>
      </c>
      <c r="M46" s="95"/>
      <c r="N46" s="95" t="s">
        <v>463</v>
      </c>
      <c r="O46" s="95">
        <v>9678886628</v>
      </c>
      <c r="P46" s="155" t="s">
        <v>880</v>
      </c>
      <c r="Q46" s="157" t="s">
        <v>82</v>
      </c>
      <c r="R46" s="53"/>
      <c r="S46" s="53"/>
      <c r="T46" s="53"/>
    </row>
    <row r="47" spans="1:20">
      <c r="A47" s="4">
        <v>43</v>
      </c>
      <c r="B47" s="53" t="s">
        <v>67</v>
      </c>
      <c r="C47" s="129" t="s">
        <v>614</v>
      </c>
      <c r="D47" s="121" t="s">
        <v>27</v>
      </c>
      <c r="E47" s="129" t="s">
        <v>615</v>
      </c>
      <c r="F47" s="121" t="s">
        <v>204</v>
      </c>
      <c r="G47" s="161">
        <v>28</v>
      </c>
      <c r="H47" s="161">
        <v>34</v>
      </c>
      <c r="I47" s="151">
        <f t="shared" ref="I47:I50" si="1">+G47+H47</f>
        <v>62</v>
      </c>
      <c r="J47" s="129" t="s">
        <v>616</v>
      </c>
      <c r="K47" s="152" t="s">
        <v>560</v>
      </c>
      <c r="L47" s="152" t="s">
        <v>561</v>
      </c>
      <c r="M47" s="152">
        <v>8011563890</v>
      </c>
      <c r="N47" s="152" t="s">
        <v>562</v>
      </c>
      <c r="O47" s="152">
        <v>9706403974</v>
      </c>
      <c r="P47" s="162">
        <v>43497</v>
      </c>
      <c r="Q47" s="135" t="s">
        <v>78</v>
      </c>
      <c r="R47" s="135"/>
      <c r="S47" s="135"/>
      <c r="T47" s="53"/>
    </row>
    <row r="48" spans="1:20">
      <c r="A48" s="4">
        <v>44</v>
      </c>
      <c r="B48" s="53" t="s">
        <v>67</v>
      </c>
      <c r="C48" s="129" t="s">
        <v>617</v>
      </c>
      <c r="D48" s="121" t="s">
        <v>29</v>
      </c>
      <c r="E48" s="129">
        <v>24</v>
      </c>
      <c r="F48" s="121"/>
      <c r="G48" s="153">
        <v>34</v>
      </c>
      <c r="H48" s="153">
        <v>32</v>
      </c>
      <c r="I48" s="151">
        <f t="shared" si="1"/>
        <v>66</v>
      </c>
      <c r="J48" s="129"/>
      <c r="K48" s="152" t="s">
        <v>560</v>
      </c>
      <c r="L48" s="152" t="s">
        <v>561</v>
      </c>
      <c r="M48" s="152">
        <v>8011563890</v>
      </c>
      <c r="N48" s="152" t="s">
        <v>562</v>
      </c>
      <c r="O48" s="152">
        <v>9706403974</v>
      </c>
      <c r="P48" s="162">
        <v>43497</v>
      </c>
      <c r="Q48" s="135" t="s">
        <v>78</v>
      </c>
      <c r="R48" s="162"/>
      <c r="S48" s="135"/>
      <c r="T48" s="53"/>
    </row>
    <row r="49" spans="1:20">
      <c r="A49" s="4">
        <v>45</v>
      </c>
      <c r="B49" s="53" t="s">
        <v>67</v>
      </c>
      <c r="C49" s="153" t="s">
        <v>618</v>
      </c>
      <c r="D49" s="121" t="s">
        <v>29</v>
      </c>
      <c r="E49" s="129">
        <v>352</v>
      </c>
      <c r="F49" s="121"/>
      <c r="G49" s="153">
        <v>23</v>
      </c>
      <c r="H49" s="153">
        <v>12</v>
      </c>
      <c r="I49" s="151">
        <f t="shared" si="1"/>
        <v>35</v>
      </c>
      <c r="J49" s="129"/>
      <c r="K49" s="152" t="s">
        <v>560</v>
      </c>
      <c r="L49" s="152" t="s">
        <v>561</v>
      </c>
      <c r="M49" s="152">
        <v>8011563890</v>
      </c>
      <c r="N49" s="152" t="s">
        <v>562</v>
      </c>
      <c r="O49" s="152">
        <v>9706403974</v>
      </c>
      <c r="P49" s="163">
        <v>43525</v>
      </c>
      <c r="Q49" s="152" t="s">
        <v>79</v>
      </c>
      <c r="R49" s="135"/>
      <c r="S49" s="135"/>
      <c r="T49" s="53"/>
    </row>
    <row r="50" spans="1:20">
      <c r="A50" s="4">
        <v>46</v>
      </c>
      <c r="B50" s="53" t="s">
        <v>67</v>
      </c>
      <c r="C50" s="129" t="s">
        <v>619</v>
      </c>
      <c r="D50" s="129" t="s">
        <v>29</v>
      </c>
      <c r="E50" s="129"/>
      <c r="F50" s="140"/>
      <c r="G50" s="140">
        <v>24</v>
      </c>
      <c r="H50" s="140">
        <v>30</v>
      </c>
      <c r="I50" s="140">
        <f t="shared" si="1"/>
        <v>54</v>
      </c>
      <c r="J50" s="129"/>
      <c r="K50" s="152" t="s">
        <v>560</v>
      </c>
      <c r="L50" s="152" t="s">
        <v>561</v>
      </c>
      <c r="M50" s="152">
        <v>8011563890</v>
      </c>
      <c r="N50" s="152" t="s">
        <v>562</v>
      </c>
      <c r="O50" s="152">
        <v>9706403974</v>
      </c>
      <c r="P50" s="163">
        <v>43525</v>
      </c>
      <c r="Q50" s="152" t="s">
        <v>79</v>
      </c>
      <c r="R50" s="152"/>
      <c r="S50" s="152"/>
      <c r="T50" s="53"/>
    </row>
    <row r="51" spans="1:20">
      <c r="A51" s="4">
        <v>47</v>
      </c>
      <c r="B51" s="53" t="s">
        <v>67</v>
      </c>
      <c r="C51" s="129" t="s">
        <v>390</v>
      </c>
      <c r="D51" s="152" t="s">
        <v>27</v>
      </c>
      <c r="E51" s="129" t="s">
        <v>391</v>
      </c>
      <c r="F51" s="152"/>
      <c r="G51" s="140">
        <v>26</v>
      </c>
      <c r="H51" s="140">
        <v>17</v>
      </c>
      <c r="I51" s="140">
        <v>43</v>
      </c>
      <c r="J51" s="129" t="s">
        <v>392</v>
      </c>
      <c r="K51" s="152" t="s">
        <v>344</v>
      </c>
      <c r="L51" s="152" t="s">
        <v>345</v>
      </c>
      <c r="M51" s="152">
        <v>8011794145</v>
      </c>
      <c r="N51" s="152" t="s">
        <v>389</v>
      </c>
      <c r="O51" s="152">
        <v>9957228937</v>
      </c>
      <c r="P51" s="163">
        <v>43525</v>
      </c>
      <c r="Q51" s="152" t="s">
        <v>79</v>
      </c>
      <c r="R51" s="152"/>
      <c r="S51" s="152"/>
      <c r="T51" s="53"/>
    </row>
    <row r="52" spans="1:20">
      <c r="A52" s="4">
        <v>48</v>
      </c>
      <c r="B52" s="53" t="s">
        <v>67</v>
      </c>
      <c r="C52" s="129" t="s">
        <v>620</v>
      </c>
      <c r="D52" s="121" t="s">
        <v>29</v>
      </c>
      <c r="E52" s="129"/>
      <c r="F52" s="121"/>
      <c r="G52" s="161">
        <v>23</v>
      </c>
      <c r="H52" s="161">
        <v>19</v>
      </c>
      <c r="I52" s="151">
        <v>42</v>
      </c>
      <c r="J52" s="154"/>
      <c r="K52" s="152" t="s">
        <v>344</v>
      </c>
      <c r="L52" s="152" t="s">
        <v>345</v>
      </c>
      <c r="M52" s="152">
        <v>8011794145</v>
      </c>
      <c r="N52" s="152" t="s">
        <v>353</v>
      </c>
      <c r="O52" s="152">
        <v>8011474940</v>
      </c>
      <c r="P52" s="163">
        <v>43556</v>
      </c>
      <c r="Q52" s="152" t="s">
        <v>80</v>
      </c>
      <c r="R52" s="135"/>
      <c r="S52" s="152"/>
      <c r="T52" s="53"/>
    </row>
    <row r="53" spans="1:20">
      <c r="A53" s="4">
        <v>49</v>
      </c>
      <c r="B53" s="53" t="s">
        <v>67</v>
      </c>
      <c r="C53" s="164" t="s">
        <v>621</v>
      </c>
      <c r="D53" s="121" t="s">
        <v>27</v>
      </c>
      <c r="E53" s="154">
        <v>18130302501</v>
      </c>
      <c r="F53" s="164" t="s">
        <v>72</v>
      </c>
      <c r="G53" s="153">
        <v>45</v>
      </c>
      <c r="H53" s="153">
        <v>57</v>
      </c>
      <c r="I53" s="165">
        <v>92</v>
      </c>
      <c r="J53" s="154">
        <v>8761802325</v>
      </c>
      <c r="K53" s="152" t="s">
        <v>344</v>
      </c>
      <c r="L53" s="152" t="s">
        <v>345</v>
      </c>
      <c r="M53" s="152">
        <v>8011794145</v>
      </c>
      <c r="N53" s="152" t="s">
        <v>353</v>
      </c>
      <c r="O53" s="152">
        <v>8011474940</v>
      </c>
      <c r="P53" s="163">
        <v>43556</v>
      </c>
      <c r="Q53" s="152" t="s">
        <v>80</v>
      </c>
      <c r="R53" s="135"/>
      <c r="S53" s="135"/>
      <c r="T53" s="53"/>
    </row>
    <row r="54" spans="1:20">
      <c r="A54" s="4">
        <v>50</v>
      </c>
      <c r="B54" s="53" t="s">
        <v>67</v>
      </c>
      <c r="C54" s="164" t="s">
        <v>622</v>
      </c>
      <c r="D54" s="121" t="s">
        <v>27</v>
      </c>
      <c r="E54" s="154">
        <v>18130302601</v>
      </c>
      <c r="F54" s="164" t="s">
        <v>72</v>
      </c>
      <c r="G54" s="153">
        <v>18</v>
      </c>
      <c r="H54" s="153">
        <v>25</v>
      </c>
      <c r="I54" s="165">
        <v>43</v>
      </c>
      <c r="J54" s="154">
        <v>8473899492</v>
      </c>
      <c r="K54" s="152" t="s">
        <v>344</v>
      </c>
      <c r="L54" s="152" t="s">
        <v>345</v>
      </c>
      <c r="M54" s="152">
        <v>8011794145</v>
      </c>
      <c r="N54" s="152" t="s">
        <v>353</v>
      </c>
      <c r="O54" s="152">
        <v>8011474940</v>
      </c>
      <c r="P54" s="163">
        <v>43586</v>
      </c>
      <c r="Q54" s="152" t="s">
        <v>121</v>
      </c>
      <c r="R54" s="135"/>
      <c r="S54" s="135"/>
      <c r="T54" s="53"/>
    </row>
    <row r="55" spans="1:20">
      <c r="A55" s="4">
        <v>51</v>
      </c>
      <c r="B55" s="53" t="s">
        <v>67</v>
      </c>
      <c r="C55" s="164" t="s">
        <v>623</v>
      </c>
      <c r="D55" s="121" t="s">
        <v>27</v>
      </c>
      <c r="E55" s="154">
        <v>18130328501</v>
      </c>
      <c r="F55" s="164" t="s">
        <v>72</v>
      </c>
      <c r="G55" s="161">
        <v>20</v>
      </c>
      <c r="H55" s="161">
        <v>27</v>
      </c>
      <c r="I55" s="165">
        <v>47</v>
      </c>
      <c r="J55" s="154">
        <v>8402803632</v>
      </c>
      <c r="K55" s="152" t="s">
        <v>344</v>
      </c>
      <c r="L55" s="152" t="s">
        <v>561</v>
      </c>
      <c r="M55" s="152">
        <v>8011563890</v>
      </c>
      <c r="N55" s="152" t="s">
        <v>562</v>
      </c>
      <c r="O55" s="152">
        <v>9706403974</v>
      </c>
      <c r="P55" s="163">
        <v>43586</v>
      </c>
      <c r="Q55" s="152" t="s">
        <v>121</v>
      </c>
      <c r="R55" s="135"/>
      <c r="S55" s="135"/>
      <c r="T55" s="53"/>
    </row>
    <row r="56" spans="1:20">
      <c r="A56" s="4">
        <v>52</v>
      </c>
      <c r="B56" s="53" t="s">
        <v>67</v>
      </c>
      <c r="C56" s="164" t="s">
        <v>624</v>
      </c>
      <c r="D56" s="121" t="s">
        <v>27</v>
      </c>
      <c r="E56" s="154">
        <v>18130329101</v>
      </c>
      <c r="F56" s="164" t="s">
        <v>72</v>
      </c>
      <c r="G56" s="161">
        <v>20</v>
      </c>
      <c r="H56" s="161">
        <v>24</v>
      </c>
      <c r="I56" s="165">
        <v>44</v>
      </c>
      <c r="J56" s="154">
        <v>8011243442</v>
      </c>
      <c r="K56" s="152" t="s">
        <v>344</v>
      </c>
      <c r="L56" s="152" t="s">
        <v>345</v>
      </c>
      <c r="M56" s="152">
        <v>8011794145</v>
      </c>
      <c r="N56" s="152" t="s">
        <v>353</v>
      </c>
      <c r="O56" s="152">
        <v>8011474940</v>
      </c>
      <c r="P56" s="163">
        <v>43586</v>
      </c>
      <c r="Q56" s="152" t="s">
        <v>121</v>
      </c>
      <c r="R56" s="135"/>
      <c r="S56" s="135"/>
      <c r="T56" s="53"/>
    </row>
    <row r="57" spans="1:20">
      <c r="A57" s="4">
        <v>53</v>
      </c>
      <c r="B57" s="53" t="s">
        <v>67</v>
      </c>
      <c r="C57" s="164" t="s">
        <v>625</v>
      </c>
      <c r="D57" s="121" t="s">
        <v>27</v>
      </c>
      <c r="E57" s="154">
        <v>18130329201</v>
      </c>
      <c r="F57" s="164" t="s">
        <v>87</v>
      </c>
      <c r="G57" s="153">
        <v>56</v>
      </c>
      <c r="H57" s="153">
        <v>60</v>
      </c>
      <c r="I57" s="165">
        <v>116</v>
      </c>
      <c r="J57" s="154">
        <v>9854208403</v>
      </c>
      <c r="K57" s="152" t="s">
        <v>344</v>
      </c>
      <c r="L57" s="152" t="s">
        <v>345</v>
      </c>
      <c r="M57" s="152">
        <v>8011794145</v>
      </c>
      <c r="N57" s="152" t="s">
        <v>353</v>
      </c>
      <c r="O57" s="152">
        <v>8011474940</v>
      </c>
      <c r="P57" s="163">
        <v>43647</v>
      </c>
      <c r="Q57" s="152" t="s">
        <v>81</v>
      </c>
      <c r="R57" s="135"/>
      <c r="S57" s="135"/>
      <c r="T57" s="53"/>
    </row>
    <row r="58" spans="1:20">
      <c r="A58" s="4">
        <v>54</v>
      </c>
      <c r="B58" s="53" t="s">
        <v>67</v>
      </c>
      <c r="C58" s="164" t="s">
        <v>626</v>
      </c>
      <c r="D58" s="121" t="s">
        <v>27</v>
      </c>
      <c r="E58" s="154">
        <v>18130329203</v>
      </c>
      <c r="F58" s="164" t="s">
        <v>72</v>
      </c>
      <c r="G58" s="129">
        <v>35</v>
      </c>
      <c r="H58" s="129">
        <v>39</v>
      </c>
      <c r="I58" s="165">
        <v>74</v>
      </c>
      <c r="J58" s="154">
        <v>8721843212</v>
      </c>
      <c r="K58" s="152" t="s">
        <v>344</v>
      </c>
      <c r="L58" s="152" t="s">
        <v>345</v>
      </c>
      <c r="M58" s="152">
        <v>8011794145</v>
      </c>
      <c r="N58" s="152" t="s">
        <v>353</v>
      </c>
      <c r="O58" s="152">
        <v>8011474940</v>
      </c>
      <c r="P58" s="163">
        <v>43647</v>
      </c>
      <c r="Q58" s="152" t="s">
        <v>81</v>
      </c>
      <c r="R58" s="135"/>
      <c r="S58" s="135"/>
      <c r="T58" s="53"/>
    </row>
    <row r="59" spans="1:20">
      <c r="A59" s="4">
        <v>55</v>
      </c>
      <c r="B59" s="53" t="s">
        <v>67</v>
      </c>
      <c r="C59" s="164" t="s">
        <v>627</v>
      </c>
      <c r="D59" s="121" t="s">
        <v>27</v>
      </c>
      <c r="E59" s="154">
        <v>18130329303</v>
      </c>
      <c r="F59" s="164" t="s">
        <v>72</v>
      </c>
      <c r="G59" s="153">
        <v>25</v>
      </c>
      <c r="H59" s="153">
        <v>31</v>
      </c>
      <c r="I59" s="165">
        <v>56</v>
      </c>
      <c r="J59" s="154">
        <v>9957126054</v>
      </c>
      <c r="K59" s="152" t="s">
        <v>344</v>
      </c>
      <c r="L59" s="152" t="s">
        <v>345</v>
      </c>
      <c r="M59" s="152">
        <v>8011794145</v>
      </c>
      <c r="N59" s="152" t="s">
        <v>353</v>
      </c>
      <c r="O59" s="152">
        <v>8011474940</v>
      </c>
      <c r="P59" s="163">
        <v>43647</v>
      </c>
      <c r="Q59" s="152" t="s">
        <v>81</v>
      </c>
      <c r="R59" s="135"/>
      <c r="S59" s="135"/>
      <c r="T59" s="53"/>
    </row>
    <row r="60" spans="1:20">
      <c r="A60" s="4">
        <v>56</v>
      </c>
      <c r="B60" s="53" t="s">
        <v>67</v>
      </c>
      <c r="C60" s="166" t="s">
        <v>628</v>
      </c>
      <c r="D60" s="121" t="s">
        <v>29</v>
      </c>
      <c r="E60" s="166">
        <v>18308030801</v>
      </c>
      <c r="F60" s="121"/>
      <c r="G60" s="129">
        <v>21</v>
      </c>
      <c r="H60" s="129">
        <v>20</v>
      </c>
      <c r="I60" s="151">
        <v>41</v>
      </c>
      <c r="J60" s="166">
        <v>8011314660</v>
      </c>
      <c r="K60" s="152" t="s">
        <v>344</v>
      </c>
      <c r="L60" s="152" t="s">
        <v>345</v>
      </c>
      <c r="M60" s="152">
        <v>8011794145</v>
      </c>
      <c r="N60" s="152" t="s">
        <v>353</v>
      </c>
      <c r="O60" s="152">
        <v>8011474940</v>
      </c>
      <c r="P60" s="163">
        <v>43678</v>
      </c>
      <c r="Q60" s="152" t="s">
        <v>82</v>
      </c>
      <c r="R60" s="135"/>
      <c r="S60" s="135"/>
      <c r="T60" s="53"/>
    </row>
    <row r="61" spans="1:20">
      <c r="A61" s="4">
        <v>57</v>
      </c>
      <c r="B61" s="53" t="s">
        <v>67</v>
      </c>
      <c r="C61" s="166" t="s">
        <v>629</v>
      </c>
      <c r="D61" s="121" t="s">
        <v>29</v>
      </c>
      <c r="E61" s="166">
        <v>18308030802</v>
      </c>
      <c r="F61" s="121"/>
      <c r="G61" s="129">
        <v>25</v>
      </c>
      <c r="H61" s="129">
        <v>20</v>
      </c>
      <c r="I61" s="151">
        <v>45</v>
      </c>
      <c r="J61" s="166">
        <v>8471923117</v>
      </c>
      <c r="K61" s="152" t="s">
        <v>344</v>
      </c>
      <c r="L61" s="152" t="s">
        <v>345</v>
      </c>
      <c r="M61" s="152">
        <v>8011794145</v>
      </c>
      <c r="N61" s="152" t="s">
        <v>353</v>
      </c>
      <c r="O61" s="152">
        <v>8011474940</v>
      </c>
      <c r="P61" s="163">
        <v>43678</v>
      </c>
      <c r="Q61" s="152" t="s">
        <v>82</v>
      </c>
      <c r="R61" s="135"/>
      <c r="S61" s="135"/>
      <c r="T61" s="53"/>
    </row>
    <row r="62" spans="1:20">
      <c r="A62" s="4">
        <v>58</v>
      </c>
      <c r="B62" s="53" t="s">
        <v>67</v>
      </c>
      <c r="C62" s="166" t="s">
        <v>630</v>
      </c>
      <c r="D62" s="121" t="s">
        <v>29</v>
      </c>
      <c r="E62" s="166">
        <v>18308030803</v>
      </c>
      <c r="F62" s="121"/>
      <c r="G62" s="153">
        <v>18</v>
      </c>
      <c r="H62" s="153">
        <v>22</v>
      </c>
      <c r="I62" s="151">
        <v>40</v>
      </c>
      <c r="J62" s="166">
        <v>9508183286</v>
      </c>
      <c r="K62" s="152" t="s">
        <v>344</v>
      </c>
      <c r="L62" s="152" t="s">
        <v>345</v>
      </c>
      <c r="M62" s="152">
        <v>8011794145</v>
      </c>
      <c r="N62" s="152" t="s">
        <v>353</v>
      </c>
      <c r="O62" s="152">
        <v>8011474940</v>
      </c>
      <c r="P62" s="163">
        <v>43678</v>
      </c>
      <c r="Q62" s="152" t="s">
        <v>82</v>
      </c>
      <c r="R62" s="135"/>
      <c r="S62" s="135"/>
      <c r="T62" s="53"/>
    </row>
    <row r="63" spans="1:20">
      <c r="A63" s="4">
        <v>59</v>
      </c>
      <c r="B63" s="53" t="s">
        <v>67</v>
      </c>
      <c r="C63" s="166" t="s">
        <v>631</v>
      </c>
      <c r="D63" s="121" t="s">
        <v>29</v>
      </c>
      <c r="E63" s="166">
        <v>18308030804</v>
      </c>
      <c r="F63" s="121"/>
      <c r="G63" s="153">
        <v>30</v>
      </c>
      <c r="H63" s="153">
        <v>25</v>
      </c>
      <c r="I63" s="151">
        <v>55</v>
      </c>
      <c r="J63" s="166">
        <v>8011436193</v>
      </c>
      <c r="K63" s="152" t="s">
        <v>344</v>
      </c>
      <c r="L63" s="152" t="s">
        <v>345</v>
      </c>
      <c r="M63" s="152">
        <v>8011794145</v>
      </c>
      <c r="N63" s="152" t="s">
        <v>353</v>
      </c>
      <c r="O63" s="152">
        <v>8011474940</v>
      </c>
      <c r="P63" s="163">
        <v>43709</v>
      </c>
      <c r="Q63" s="152" t="s">
        <v>78</v>
      </c>
      <c r="R63" s="135"/>
      <c r="S63" s="135"/>
      <c r="T63" s="53"/>
    </row>
    <row r="64" spans="1:20">
      <c r="A64" s="4">
        <v>60</v>
      </c>
      <c r="B64" s="53" t="s">
        <v>67</v>
      </c>
      <c r="C64" s="166" t="s">
        <v>632</v>
      </c>
      <c r="D64" s="121" t="s">
        <v>29</v>
      </c>
      <c r="E64" s="166">
        <v>18308030805</v>
      </c>
      <c r="F64" s="121"/>
      <c r="G64" s="153">
        <v>27</v>
      </c>
      <c r="H64" s="153">
        <v>24</v>
      </c>
      <c r="I64" s="151">
        <v>51</v>
      </c>
      <c r="J64" s="166">
        <v>9508524053</v>
      </c>
      <c r="K64" s="152" t="s">
        <v>344</v>
      </c>
      <c r="L64" s="152" t="s">
        <v>345</v>
      </c>
      <c r="M64" s="152">
        <v>8011794145</v>
      </c>
      <c r="N64" s="152" t="s">
        <v>353</v>
      </c>
      <c r="O64" s="152">
        <v>8011474940</v>
      </c>
      <c r="P64" s="163">
        <v>43709</v>
      </c>
      <c r="Q64" s="152" t="s">
        <v>78</v>
      </c>
      <c r="R64" s="135"/>
      <c r="S64" s="135"/>
      <c r="T64" s="53"/>
    </row>
    <row r="65" spans="1:20">
      <c r="A65" s="4">
        <v>61</v>
      </c>
      <c r="B65" s="53" t="s">
        <v>67</v>
      </c>
      <c r="C65" s="166" t="s">
        <v>633</v>
      </c>
      <c r="D65" s="121" t="s">
        <v>29</v>
      </c>
      <c r="E65" s="166">
        <v>18308030806</v>
      </c>
      <c r="F65" s="121"/>
      <c r="G65" s="129">
        <v>15</v>
      </c>
      <c r="H65" s="129">
        <v>16</v>
      </c>
      <c r="I65" s="151">
        <v>31</v>
      </c>
      <c r="J65" s="166">
        <v>8011565561</v>
      </c>
      <c r="K65" s="152" t="s">
        <v>344</v>
      </c>
      <c r="L65" s="152" t="s">
        <v>345</v>
      </c>
      <c r="M65" s="152">
        <v>8011794145</v>
      </c>
      <c r="N65" s="152" t="s">
        <v>353</v>
      </c>
      <c r="O65" s="152">
        <v>8011474940</v>
      </c>
      <c r="P65" s="163">
        <v>43739</v>
      </c>
      <c r="Q65" s="152" t="s">
        <v>79</v>
      </c>
      <c r="R65" s="135"/>
      <c r="S65" s="135"/>
      <c r="T65" s="53"/>
    </row>
    <row r="66" spans="1:20">
      <c r="A66" s="4">
        <v>62</v>
      </c>
      <c r="B66" s="53" t="s">
        <v>67</v>
      </c>
      <c r="C66" s="166" t="s">
        <v>634</v>
      </c>
      <c r="D66" s="121" t="s">
        <v>29</v>
      </c>
      <c r="E66" s="166">
        <v>18308030807</v>
      </c>
      <c r="F66" s="121"/>
      <c r="G66" s="161">
        <v>20</v>
      </c>
      <c r="H66" s="161">
        <v>30</v>
      </c>
      <c r="I66" s="151">
        <v>50</v>
      </c>
      <c r="J66" s="166">
        <v>8474000342</v>
      </c>
      <c r="K66" s="152" t="s">
        <v>344</v>
      </c>
      <c r="L66" s="152" t="s">
        <v>345</v>
      </c>
      <c r="M66" s="152">
        <v>8011794145</v>
      </c>
      <c r="N66" s="152" t="s">
        <v>353</v>
      </c>
      <c r="O66" s="152">
        <v>8011474940</v>
      </c>
      <c r="P66" s="163">
        <v>43739</v>
      </c>
      <c r="Q66" s="152" t="s">
        <v>79</v>
      </c>
      <c r="R66" s="135"/>
      <c r="S66" s="135"/>
      <c r="T66" s="53"/>
    </row>
    <row r="67" spans="1:20">
      <c r="A67" s="4">
        <v>63</v>
      </c>
      <c r="B67" s="53" t="s">
        <v>67</v>
      </c>
      <c r="C67" s="166" t="s">
        <v>635</v>
      </c>
      <c r="D67" s="121" t="s">
        <v>29</v>
      </c>
      <c r="E67" s="166">
        <v>18308030808</v>
      </c>
      <c r="F67" s="121"/>
      <c r="G67" s="153">
        <v>25</v>
      </c>
      <c r="H67" s="153">
        <v>26</v>
      </c>
      <c r="I67" s="151">
        <v>51</v>
      </c>
      <c r="J67" s="166">
        <v>8876638063</v>
      </c>
      <c r="K67" s="152" t="s">
        <v>344</v>
      </c>
      <c r="L67" s="152" t="s">
        <v>345</v>
      </c>
      <c r="M67" s="152">
        <v>8011794145</v>
      </c>
      <c r="N67" s="152" t="s">
        <v>353</v>
      </c>
      <c r="O67" s="152">
        <v>8011474940</v>
      </c>
      <c r="P67" s="163">
        <v>43770</v>
      </c>
      <c r="Q67" s="152" t="s">
        <v>80</v>
      </c>
      <c r="R67" s="135"/>
      <c r="S67" s="135"/>
      <c r="T67" s="53"/>
    </row>
    <row r="68" spans="1:20">
      <c r="A68" s="4">
        <v>64</v>
      </c>
      <c r="B68" s="53" t="s">
        <v>67</v>
      </c>
      <c r="C68" s="166" t="s">
        <v>636</v>
      </c>
      <c r="D68" s="121" t="s">
        <v>29</v>
      </c>
      <c r="E68" s="166">
        <v>18308030809</v>
      </c>
      <c r="F68" s="121"/>
      <c r="G68" s="153">
        <v>22</v>
      </c>
      <c r="H68" s="153">
        <v>23</v>
      </c>
      <c r="I68" s="151">
        <v>45</v>
      </c>
      <c r="J68" s="166">
        <v>9954440931</v>
      </c>
      <c r="K68" s="152" t="s">
        <v>344</v>
      </c>
      <c r="L68" s="152" t="s">
        <v>345</v>
      </c>
      <c r="M68" s="152">
        <v>8011794145</v>
      </c>
      <c r="N68" s="152" t="s">
        <v>353</v>
      </c>
      <c r="O68" s="152">
        <v>8011474940</v>
      </c>
      <c r="P68" s="163">
        <v>43770</v>
      </c>
      <c r="Q68" s="152" t="s">
        <v>80</v>
      </c>
      <c r="R68" s="135"/>
      <c r="S68" s="135"/>
      <c r="T68" s="53"/>
    </row>
    <row r="69" spans="1:20">
      <c r="A69" s="4">
        <v>65</v>
      </c>
      <c r="B69" s="53" t="s">
        <v>67</v>
      </c>
      <c r="C69" s="166" t="s">
        <v>637</v>
      </c>
      <c r="D69" s="121" t="s">
        <v>29</v>
      </c>
      <c r="E69" s="166">
        <v>18308030810</v>
      </c>
      <c r="F69" s="121"/>
      <c r="G69" s="161">
        <v>28</v>
      </c>
      <c r="H69" s="161">
        <v>26</v>
      </c>
      <c r="I69" s="151">
        <v>54</v>
      </c>
      <c r="J69" s="166">
        <v>8753944092</v>
      </c>
      <c r="K69" s="152" t="s">
        <v>344</v>
      </c>
      <c r="L69" s="152" t="s">
        <v>345</v>
      </c>
      <c r="M69" s="152">
        <v>8011794145</v>
      </c>
      <c r="N69" s="152" t="s">
        <v>353</v>
      </c>
      <c r="O69" s="152">
        <v>8011474940</v>
      </c>
      <c r="P69" s="163">
        <v>43770</v>
      </c>
      <c r="Q69" s="152" t="s">
        <v>80</v>
      </c>
      <c r="R69" s="135"/>
      <c r="S69" s="135"/>
      <c r="T69" s="53"/>
    </row>
    <row r="70" spans="1:20">
      <c r="A70" s="4">
        <v>66</v>
      </c>
      <c r="B70" s="53" t="s">
        <v>67</v>
      </c>
      <c r="C70" s="166" t="s">
        <v>638</v>
      </c>
      <c r="D70" s="121" t="s">
        <v>29</v>
      </c>
      <c r="E70" s="166">
        <v>18308030811</v>
      </c>
      <c r="F70" s="121"/>
      <c r="G70" s="129">
        <v>23</v>
      </c>
      <c r="H70" s="129">
        <v>25</v>
      </c>
      <c r="I70" s="151">
        <v>48</v>
      </c>
      <c r="J70" s="166">
        <v>8753944458</v>
      </c>
      <c r="K70" s="152" t="s">
        <v>344</v>
      </c>
      <c r="L70" s="152" t="s">
        <v>345</v>
      </c>
      <c r="M70" s="152">
        <v>8011794145</v>
      </c>
      <c r="N70" s="152" t="s">
        <v>353</v>
      </c>
      <c r="O70" s="152">
        <v>8011474940</v>
      </c>
      <c r="P70" s="163">
        <v>43800</v>
      </c>
      <c r="Q70" s="152" t="s">
        <v>121</v>
      </c>
      <c r="R70" s="135"/>
      <c r="S70" s="135"/>
      <c r="T70" s="53"/>
    </row>
    <row r="71" spans="1:20">
      <c r="A71" s="4">
        <v>67</v>
      </c>
      <c r="B71" s="53" t="s">
        <v>67</v>
      </c>
      <c r="C71" s="166" t="s">
        <v>639</v>
      </c>
      <c r="D71" s="121" t="s">
        <v>29</v>
      </c>
      <c r="E71" s="166">
        <v>18308030812</v>
      </c>
      <c r="F71" s="121"/>
      <c r="G71" s="129">
        <v>26</v>
      </c>
      <c r="H71" s="129">
        <v>24</v>
      </c>
      <c r="I71" s="151">
        <v>50</v>
      </c>
      <c r="J71" s="166">
        <v>8399826330</v>
      </c>
      <c r="K71" s="152" t="s">
        <v>344</v>
      </c>
      <c r="L71" s="152" t="s">
        <v>345</v>
      </c>
      <c r="M71" s="152">
        <v>8011794145</v>
      </c>
      <c r="N71" s="152" t="s">
        <v>353</v>
      </c>
      <c r="O71" s="152">
        <v>8011474940</v>
      </c>
      <c r="P71" s="163">
        <v>43800</v>
      </c>
      <c r="Q71" s="152" t="s">
        <v>121</v>
      </c>
      <c r="R71" s="135"/>
      <c r="S71" s="135"/>
      <c r="T71" s="53"/>
    </row>
    <row r="72" spans="1:20">
      <c r="A72" s="4">
        <v>68</v>
      </c>
      <c r="B72" s="53" t="s">
        <v>67</v>
      </c>
      <c r="C72" s="166" t="s">
        <v>640</v>
      </c>
      <c r="D72" s="164" t="s">
        <v>29</v>
      </c>
      <c r="E72" s="166">
        <v>18308030813</v>
      </c>
      <c r="F72" s="164"/>
      <c r="G72" s="154">
        <v>22</v>
      </c>
      <c r="H72" s="154">
        <v>25</v>
      </c>
      <c r="I72" s="164">
        <v>47</v>
      </c>
      <c r="J72" s="166">
        <v>9954312605</v>
      </c>
      <c r="K72" s="152" t="s">
        <v>344</v>
      </c>
      <c r="L72" s="152" t="s">
        <v>345</v>
      </c>
      <c r="M72" s="152">
        <v>8011794145</v>
      </c>
      <c r="N72" s="152" t="s">
        <v>353</v>
      </c>
      <c r="O72" s="152">
        <v>8011474940</v>
      </c>
      <c r="P72" s="163" t="s">
        <v>855</v>
      </c>
      <c r="Q72" s="152" t="s">
        <v>82</v>
      </c>
      <c r="R72" s="165"/>
      <c r="S72" s="135"/>
      <c r="T72" s="53"/>
    </row>
    <row r="73" spans="1:20">
      <c r="A73" s="4">
        <v>69</v>
      </c>
      <c r="B73" s="53" t="s">
        <v>67</v>
      </c>
      <c r="C73" s="166" t="s">
        <v>641</v>
      </c>
      <c r="D73" s="164" t="s">
        <v>29</v>
      </c>
      <c r="E73" s="166">
        <v>18308030814</v>
      </c>
      <c r="F73" s="164"/>
      <c r="G73" s="154">
        <v>24</v>
      </c>
      <c r="H73" s="154">
        <v>22</v>
      </c>
      <c r="I73" s="164">
        <v>46</v>
      </c>
      <c r="J73" s="166">
        <v>7086230593</v>
      </c>
      <c r="K73" s="152" t="s">
        <v>344</v>
      </c>
      <c r="L73" s="152" t="s">
        <v>345</v>
      </c>
      <c r="M73" s="152">
        <v>8011794145</v>
      </c>
      <c r="N73" s="152" t="s">
        <v>353</v>
      </c>
      <c r="O73" s="152">
        <v>8011474940</v>
      </c>
      <c r="P73" s="163" t="s">
        <v>855</v>
      </c>
      <c r="Q73" s="152" t="s">
        <v>78</v>
      </c>
      <c r="R73" s="165"/>
      <c r="S73" s="152"/>
      <c r="T73" s="53"/>
    </row>
    <row r="74" spans="1:20">
      <c r="A74" s="4">
        <v>70</v>
      </c>
      <c r="B74" s="53" t="s">
        <v>67</v>
      </c>
      <c r="C74" s="166" t="s">
        <v>642</v>
      </c>
      <c r="D74" s="164" t="s">
        <v>29</v>
      </c>
      <c r="E74" s="166">
        <v>18308030816</v>
      </c>
      <c r="F74" s="164"/>
      <c r="G74" s="154">
        <v>23</v>
      </c>
      <c r="H74" s="154">
        <v>25</v>
      </c>
      <c r="I74" s="164">
        <v>48</v>
      </c>
      <c r="J74" s="166">
        <v>8011967155</v>
      </c>
      <c r="K74" s="152" t="s">
        <v>344</v>
      </c>
      <c r="L74" s="152" t="s">
        <v>345</v>
      </c>
      <c r="M74" s="152">
        <v>8011794145</v>
      </c>
      <c r="N74" s="152" t="s">
        <v>353</v>
      </c>
      <c r="O74" s="152">
        <v>8011474940</v>
      </c>
      <c r="P74" s="163" t="s">
        <v>855</v>
      </c>
      <c r="Q74" s="152" t="s">
        <v>78</v>
      </c>
      <c r="R74" s="165"/>
      <c r="S74" s="152"/>
      <c r="T74" s="53"/>
    </row>
    <row r="75" spans="1:20">
      <c r="A75" s="4">
        <v>71</v>
      </c>
      <c r="B75" s="53" t="s">
        <v>67</v>
      </c>
      <c r="C75" s="167" t="s">
        <v>643</v>
      </c>
      <c r="D75" s="164" t="s">
        <v>29</v>
      </c>
      <c r="E75" s="166">
        <v>18308030826</v>
      </c>
      <c r="F75" s="164"/>
      <c r="G75" s="154">
        <v>21</v>
      </c>
      <c r="H75" s="154">
        <v>22</v>
      </c>
      <c r="I75" s="164">
        <v>43</v>
      </c>
      <c r="J75" s="166">
        <v>9957675168</v>
      </c>
      <c r="K75" s="152" t="s">
        <v>344</v>
      </c>
      <c r="L75" s="152" t="s">
        <v>345</v>
      </c>
      <c r="M75" s="152">
        <v>8011794145</v>
      </c>
      <c r="N75" s="152" t="s">
        <v>353</v>
      </c>
      <c r="O75" s="152">
        <v>8011474940</v>
      </c>
      <c r="P75" s="163" t="s">
        <v>859</v>
      </c>
      <c r="Q75" s="152" t="s">
        <v>79</v>
      </c>
      <c r="R75" s="165"/>
      <c r="S75" s="152"/>
      <c r="T75" s="53"/>
    </row>
    <row r="76" spans="1:20">
      <c r="A76" s="4">
        <v>72</v>
      </c>
      <c r="B76" s="53" t="s">
        <v>67</v>
      </c>
      <c r="C76" s="166" t="s">
        <v>611</v>
      </c>
      <c r="D76" s="164" t="s">
        <v>29</v>
      </c>
      <c r="E76" s="166">
        <v>18308030827</v>
      </c>
      <c r="F76" s="164"/>
      <c r="G76" s="154">
        <v>22</v>
      </c>
      <c r="H76" s="154">
        <v>24</v>
      </c>
      <c r="I76" s="164">
        <v>46</v>
      </c>
      <c r="J76" s="166">
        <v>9678218856</v>
      </c>
      <c r="K76" s="152" t="s">
        <v>344</v>
      </c>
      <c r="L76" s="152" t="s">
        <v>345</v>
      </c>
      <c r="M76" s="152">
        <v>8011794145</v>
      </c>
      <c r="N76" s="152" t="s">
        <v>353</v>
      </c>
      <c r="O76" s="152">
        <v>8011474940</v>
      </c>
      <c r="P76" s="163" t="s">
        <v>861</v>
      </c>
      <c r="Q76" s="152" t="s">
        <v>80</v>
      </c>
      <c r="R76" s="165"/>
      <c r="S76" s="152"/>
      <c r="T76" s="53"/>
    </row>
    <row r="77" spans="1:20">
      <c r="A77" s="4">
        <v>73</v>
      </c>
      <c r="B77" s="53" t="s">
        <v>67</v>
      </c>
      <c r="C77" s="164" t="s">
        <v>881</v>
      </c>
      <c r="D77" s="121" t="s">
        <v>27</v>
      </c>
      <c r="E77" s="154">
        <v>18130337901</v>
      </c>
      <c r="F77" s="152"/>
      <c r="G77" s="152">
        <v>15</v>
      </c>
      <c r="H77" s="152">
        <v>21</v>
      </c>
      <c r="I77" s="165">
        <v>36</v>
      </c>
      <c r="J77" s="154">
        <v>9508834755</v>
      </c>
      <c r="K77" s="152" t="s">
        <v>560</v>
      </c>
      <c r="L77" s="152" t="s">
        <v>561</v>
      </c>
      <c r="M77" s="152">
        <v>8011563890</v>
      </c>
      <c r="N77" s="152" t="s">
        <v>562</v>
      </c>
      <c r="O77" s="152"/>
      <c r="P77" s="163" t="s">
        <v>861</v>
      </c>
      <c r="Q77" s="152" t="s">
        <v>80</v>
      </c>
      <c r="R77" s="152"/>
      <c r="S77" s="152"/>
      <c r="T77" s="53"/>
    </row>
    <row r="78" spans="1:20">
      <c r="A78" s="4">
        <v>74</v>
      </c>
      <c r="B78" s="53" t="s">
        <v>67</v>
      </c>
      <c r="C78" s="164" t="s">
        <v>882</v>
      </c>
      <c r="D78" s="121" t="s">
        <v>27</v>
      </c>
      <c r="E78" s="154">
        <v>18130304701</v>
      </c>
      <c r="F78" s="121"/>
      <c r="G78" s="132">
        <v>60</v>
      </c>
      <c r="H78" s="132">
        <v>69</v>
      </c>
      <c r="I78" s="165">
        <v>129</v>
      </c>
      <c r="J78" s="154">
        <v>9401262792</v>
      </c>
      <c r="K78" s="152" t="s">
        <v>529</v>
      </c>
      <c r="L78" s="152" t="s">
        <v>530</v>
      </c>
      <c r="M78" s="152"/>
      <c r="N78" s="152" t="s">
        <v>531</v>
      </c>
      <c r="O78" s="152">
        <v>9706403974</v>
      </c>
      <c r="P78" s="163" t="s">
        <v>864</v>
      </c>
      <c r="Q78" s="152" t="s">
        <v>121</v>
      </c>
      <c r="R78" s="152"/>
      <c r="S78" s="152"/>
      <c r="T78" s="53"/>
    </row>
    <row r="79" spans="1:20">
      <c r="A79" s="4">
        <v>75</v>
      </c>
      <c r="B79" s="53" t="s">
        <v>67</v>
      </c>
      <c r="C79" s="164" t="s">
        <v>883</v>
      </c>
      <c r="D79" s="121" t="s">
        <v>27</v>
      </c>
      <c r="E79" s="154">
        <v>18130304702</v>
      </c>
      <c r="F79" s="121"/>
      <c r="G79" s="132">
        <v>72</v>
      </c>
      <c r="H79" s="132">
        <v>70</v>
      </c>
      <c r="I79" s="165">
        <v>142</v>
      </c>
      <c r="J79" s="154">
        <v>9401063667</v>
      </c>
      <c r="K79" s="152" t="s">
        <v>529</v>
      </c>
      <c r="L79" s="152" t="s">
        <v>530</v>
      </c>
      <c r="M79" s="152"/>
      <c r="N79" s="152" t="s">
        <v>531</v>
      </c>
      <c r="O79" s="152">
        <v>9678969607</v>
      </c>
      <c r="P79" s="163" t="s">
        <v>864</v>
      </c>
      <c r="Q79" s="152" t="s">
        <v>121</v>
      </c>
      <c r="R79" s="152"/>
      <c r="S79" s="152"/>
      <c r="T79" s="53"/>
    </row>
    <row r="80" spans="1:20">
      <c r="A80" s="4">
        <v>76</v>
      </c>
      <c r="B80" s="53" t="s">
        <v>67</v>
      </c>
      <c r="C80" s="164" t="s">
        <v>884</v>
      </c>
      <c r="D80" s="121" t="s">
        <v>27</v>
      </c>
      <c r="E80" s="154">
        <v>18130304801</v>
      </c>
      <c r="F80" s="121"/>
      <c r="G80" s="132">
        <v>25</v>
      </c>
      <c r="H80" s="132">
        <v>29</v>
      </c>
      <c r="I80" s="165">
        <v>54</v>
      </c>
      <c r="J80" s="154">
        <v>8749871540</v>
      </c>
      <c r="K80" s="152" t="s">
        <v>529</v>
      </c>
      <c r="L80" s="152" t="s">
        <v>530</v>
      </c>
      <c r="M80" s="152"/>
      <c r="N80" s="152" t="s">
        <v>531</v>
      </c>
      <c r="O80" s="152">
        <v>7896205654</v>
      </c>
      <c r="P80" s="163" t="s">
        <v>867</v>
      </c>
      <c r="Q80" s="152" t="s">
        <v>81</v>
      </c>
      <c r="R80" s="152"/>
      <c r="S80" s="152"/>
      <c r="T80" s="53"/>
    </row>
    <row r="81" spans="1:20">
      <c r="A81" s="4">
        <v>77</v>
      </c>
      <c r="B81" s="53" t="s">
        <v>67</v>
      </c>
      <c r="C81" s="164" t="s">
        <v>885</v>
      </c>
      <c r="D81" s="121" t="s">
        <v>27</v>
      </c>
      <c r="E81" s="154">
        <v>18130304901</v>
      </c>
      <c r="F81" s="121"/>
      <c r="G81" s="132">
        <v>17</v>
      </c>
      <c r="H81" s="132">
        <v>13</v>
      </c>
      <c r="I81" s="165">
        <v>30</v>
      </c>
      <c r="J81" s="154">
        <v>9613456504</v>
      </c>
      <c r="K81" s="152" t="s">
        <v>529</v>
      </c>
      <c r="L81" s="152" t="s">
        <v>530</v>
      </c>
      <c r="M81" s="152"/>
      <c r="N81" s="152" t="s">
        <v>531</v>
      </c>
      <c r="O81" s="152">
        <v>7896205654</v>
      </c>
      <c r="P81" s="163" t="s">
        <v>867</v>
      </c>
      <c r="Q81" s="152" t="s">
        <v>81</v>
      </c>
      <c r="R81" s="152"/>
      <c r="S81" s="152"/>
      <c r="T81" s="53"/>
    </row>
    <row r="82" spans="1:20">
      <c r="A82" s="4">
        <v>78</v>
      </c>
      <c r="B82" s="53" t="s">
        <v>67</v>
      </c>
      <c r="C82" s="164" t="s">
        <v>886</v>
      </c>
      <c r="D82" s="121" t="s">
        <v>27</v>
      </c>
      <c r="E82" s="154">
        <v>18130304903</v>
      </c>
      <c r="F82" s="121"/>
      <c r="G82" s="132">
        <v>19</v>
      </c>
      <c r="H82" s="132">
        <v>20</v>
      </c>
      <c r="I82" s="165">
        <v>39</v>
      </c>
      <c r="J82" s="154">
        <v>9577312830</v>
      </c>
      <c r="K82" s="152" t="s">
        <v>529</v>
      </c>
      <c r="L82" s="152" t="s">
        <v>530</v>
      </c>
      <c r="M82" s="152"/>
      <c r="N82" s="152" t="s">
        <v>531</v>
      </c>
      <c r="O82" s="152">
        <v>8812088806</v>
      </c>
      <c r="P82" s="163" t="s">
        <v>870</v>
      </c>
      <c r="Q82" s="152" t="s">
        <v>82</v>
      </c>
      <c r="R82" s="152"/>
      <c r="S82" s="152"/>
      <c r="T82" s="53"/>
    </row>
    <row r="83" spans="1:20">
      <c r="A83" s="4">
        <v>79</v>
      </c>
      <c r="B83" s="53" t="s">
        <v>67</v>
      </c>
      <c r="C83" s="164" t="s">
        <v>887</v>
      </c>
      <c r="D83" s="121" t="s">
        <v>27</v>
      </c>
      <c r="E83" s="154">
        <v>18130305001</v>
      </c>
      <c r="F83" s="153"/>
      <c r="G83" s="132">
        <v>85</v>
      </c>
      <c r="H83" s="132">
        <v>70</v>
      </c>
      <c r="I83" s="165">
        <v>155</v>
      </c>
      <c r="J83" s="154">
        <v>9707512767</v>
      </c>
      <c r="K83" s="152" t="s">
        <v>529</v>
      </c>
      <c r="L83" s="152" t="s">
        <v>530</v>
      </c>
      <c r="M83" s="152"/>
      <c r="N83" s="152" t="s">
        <v>531</v>
      </c>
      <c r="O83" s="152">
        <v>8812088806</v>
      </c>
      <c r="P83" s="163" t="s">
        <v>870</v>
      </c>
      <c r="Q83" s="152" t="s">
        <v>82</v>
      </c>
      <c r="R83" s="152"/>
      <c r="S83" s="152"/>
      <c r="T83" s="53"/>
    </row>
    <row r="84" spans="1:20">
      <c r="A84" s="4">
        <v>80</v>
      </c>
      <c r="B84" s="53" t="s">
        <v>67</v>
      </c>
      <c r="C84" s="164" t="s">
        <v>888</v>
      </c>
      <c r="D84" s="121" t="s">
        <v>27</v>
      </c>
      <c r="E84" s="154">
        <v>18130305003</v>
      </c>
      <c r="F84" s="121"/>
      <c r="G84" s="132">
        <v>15</v>
      </c>
      <c r="H84" s="132">
        <v>16</v>
      </c>
      <c r="I84" s="165">
        <v>31</v>
      </c>
      <c r="J84" s="154">
        <v>8135012732</v>
      </c>
      <c r="K84" s="152" t="s">
        <v>529</v>
      </c>
      <c r="L84" s="152" t="s">
        <v>530</v>
      </c>
      <c r="M84" s="152"/>
      <c r="N84" s="152" t="s">
        <v>531</v>
      </c>
      <c r="O84" s="152">
        <v>8812088806</v>
      </c>
      <c r="P84" s="163" t="s">
        <v>870</v>
      </c>
      <c r="Q84" s="152" t="s">
        <v>82</v>
      </c>
      <c r="R84" s="152"/>
      <c r="S84" s="152"/>
      <c r="T84" s="53"/>
    </row>
    <row r="85" spans="1:20">
      <c r="A85" s="4">
        <v>81</v>
      </c>
      <c r="B85" s="53" t="s">
        <v>67</v>
      </c>
      <c r="C85" s="164" t="s">
        <v>889</v>
      </c>
      <c r="D85" s="121" t="s">
        <v>27</v>
      </c>
      <c r="E85" s="154">
        <v>18130305101</v>
      </c>
      <c r="F85" s="153"/>
      <c r="G85" s="132">
        <v>34</v>
      </c>
      <c r="H85" s="132">
        <v>30</v>
      </c>
      <c r="I85" s="165">
        <v>64</v>
      </c>
      <c r="J85" s="154">
        <v>9435779140</v>
      </c>
      <c r="K85" s="152" t="s">
        <v>529</v>
      </c>
      <c r="L85" s="152" t="s">
        <v>530</v>
      </c>
      <c r="M85" s="152"/>
      <c r="N85" s="152" t="s">
        <v>531</v>
      </c>
      <c r="O85" s="152">
        <v>8812088806</v>
      </c>
      <c r="P85" s="163" t="s">
        <v>870</v>
      </c>
      <c r="Q85" s="152" t="s">
        <v>82</v>
      </c>
      <c r="R85" s="152"/>
      <c r="S85" s="152"/>
      <c r="T85" s="53"/>
    </row>
    <row r="86" spans="1:20">
      <c r="A86" s="4">
        <v>82</v>
      </c>
      <c r="B86" s="53" t="s">
        <v>67</v>
      </c>
      <c r="C86" s="164" t="s">
        <v>890</v>
      </c>
      <c r="D86" s="121" t="s">
        <v>27</v>
      </c>
      <c r="E86" s="154">
        <v>18130305102</v>
      </c>
      <c r="F86" s="121"/>
      <c r="G86" s="132">
        <v>39</v>
      </c>
      <c r="H86" s="132">
        <v>43</v>
      </c>
      <c r="I86" s="165">
        <v>82</v>
      </c>
      <c r="J86" s="154">
        <v>9613949896</v>
      </c>
      <c r="K86" s="152" t="s">
        <v>529</v>
      </c>
      <c r="L86" s="152" t="s">
        <v>530</v>
      </c>
      <c r="M86" s="152"/>
      <c r="N86" s="152" t="s">
        <v>531</v>
      </c>
      <c r="O86" s="152">
        <v>8812088806</v>
      </c>
      <c r="P86" s="164" t="s">
        <v>891</v>
      </c>
      <c r="Q86" s="165" t="s">
        <v>78</v>
      </c>
      <c r="R86" s="152"/>
      <c r="S86" s="152"/>
      <c r="T86" s="53"/>
    </row>
    <row r="87" spans="1:20">
      <c r="A87" s="4">
        <v>83</v>
      </c>
      <c r="B87" s="53" t="s">
        <v>67</v>
      </c>
      <c r="C87" s="164" t="s">
        <v>892</v>
      </c>
      <c r="D87" s="121" t="s">
        <v>27</v>
      </c>
      <c r="E87" s="154">
        <v>18130305103</v>
      </c>
      <c r="F87" s="121"/>
      <c r="G87" s="132">
        <v>55</v>
      </c>
      <c r="H87" s="132">
        <v>60</v>
      </c>
      <c r="I87" s="165">
        <v>115</v>
      </c>
      <c r="J87" s="154">
        <v>9577278369</v>
      </c>
      <c r="K87" s="152" t="s">
        <v>529</v>
      </c>
      <c r="L87" s="152" t="s">
        <v>530</v>
      </c>
      <c r="M87" s="152"/>
      <c r="N87" s="152" t="s">
        <v>531</v>
      </c>
      <c r="O87" s="152">
        <v>8812088806</v>
      </c>
      <c r="P87" s="164" t="s">
        <v>877</v>
      </c>
      <c r="Q87" s="165" t="s">
        <v>80</v>
      </c>
      <c r="R87" s="152"/>
      <c r="S87" s="152"/>
      <c r="T87" s="53"/>
    </row>
    <row r="88" spans="1:20">
      <c r="A88" s="4">
        <v>84</v>
      </c>
      <c r="B88" s="53" t="s">
        <v>67</v>
      </c>
      <c r="C88" s="164" t="s">
        <v>893</v>
      </c>
      <c r="D88" s="121" t="s">
        <v>27</v>
      </c>
      <c r="E88" s="154">
        <v>18130305104</v>
      </c>
      <c r="F88" s="121"/>
      <c r="G88" s="132">
        <v>34</v>
      </c>
      <c r="H88" s="132">
        <v>40</v>
      </c>
      <c r="I88" s="165">
        <v>74</v>
      </c>
      <c r="J88" s="154">
        <v>9954742751</v>
      </c>
      <c r="K88" s="152" t="s">
        <v>529</v>
      </c>
      <c r="L88" s="152" t="s">
        <v>530</v>
      </c>
      <c r="M88" s="152"/>
      <c r="N88" s="152" t="s">
        <v>531</v>
      </c>
      <c r="O88" s="152">
        <v>8812088806</v>
      </c>
      <c r="P88" s="164" t="s">
        <v>878</v>
      </c>
      <c r="Q88" s="165" t="s">
        <v>81</v>
      </c>
      <c r="R88" s="152"/>
      <c r="S88" s="152"/>
      <c r="T88" s="53"/>
    </row>
    <row r="89" spans="1:20">
      <c r="A89" s="4">
        <v>85</v>
      </c>
      <c r="B89" s="53" t="s">
        <v>67</v>
      </c>
      <c r="C89" s="164" t="s">
        <v>894</v>
      </c>
      <c r="D89" s="121" t="s">
        <v>27</v>
      </c>
      <c r="E89" s="154">
        <v>18130305201</v>
      </c>
      <c r="F89" s="121"/>
      <c r="G89" s="132">
        <v>99</v>
      </c>
      <c r="H89" s="132">
        <v>80</v>
      </c>
      <c r="I89" s="165">
        <v>179</v>
      </c>
      <c r="J89" s="154">
        <v>9435089976</v>
      </c>
      <c r="K89" s="152" t="s">
        <v>529</v>
      </c>
      <c r="L89" s="152" t="s">
        <v>530</v>
      </c>
      <c r="M89" s="152"/>
      <c r="N89" s="152" t="s">
        <v>531</v>
      </c>
      <c r="O89" s="152">
        <v>8812088806</v>
      </c>
      <c r="P89" s="152" t="s">
        <v>880</v>
      </c>
      <c r="Q89" s="152" t="s">
        <v>82</v>
      </c>
      <c r="R89" s="152"/>
      <c r="S89" s="152"/>
      <c r="T89" s="53"/>
    </row>
    <row r="90" spans="1:20">
      <c r="A90" s="4">
        <v>86</v>
      </c>
      <c r="B90" s="53" t="s">
        <v>67</v>
      </c>
      <c r="C90" s="164" t="s">
        <v>895</v>
      </c>
      <c r="D90" s="121" t="s">
        <v>27</v>
      </c>
      <c r="E90" s="154">
        <v>18130305203</v>
      </c>
      <c r="F90" s="121"/>
      <c r="G90" s="132">
        <v>55</v>
      </c>
      <c r="H90" s="132">
        <v>58</v>
      </c>
      <c r="I90" s="165">
        <v>113</v>
      </c>
      <c r="J90" s="154">
        <v>9864566356</v>
      </c>
      <c r="K90" s="152" t="s">
        <v>529</v>
      </c>
      <c r="L90" s="152" t="s">
        <v>530</v>
      </c>
      <c r="M90" s="152"/>
      <c r="N90" s="152" t="s">
        <v>531</v>
      </c>
      <c r="O90" s="152">
        <v>8812088806</v>
      </c>
      <c r="P90" s="152" t="s">
        <v>880</v>
      </c>
      <c r="Q90" s="152" t="s">
        <v>82</v>
      </c>
      <c r="R90" s="152"/>
      <c r="S90" s="152"/>
      <c r="T90" s="53"/>
    </row>
    <row r="91" spans="1:20">
      <c r="A91" s="4">
        <v>87</v>
      </c>
      <c r="B91" s="53" t="s">
        <v>67</v>
      </c>
      <c r="C91" s="164" t="s">
        <v>896</v>
      </c>
      <c r="D91" s="121" t="s">
        <v>27</v>
      </c>
      <c r="E91" s="154">
        <v>18130305301</v>
      </c>
      <c r="F91" s="135"/>
      <c r="G91" s="132">
        <v>30</v>
      </c>
      <c r="H91" s="132">
        <v>34</v>
      </c>
      <c r="I91" s="165">
        <v>64</v>
      </c>
      <c r="J91" s="154">
        <v>9678298329</v>
      </c>
      <c r="K91" s="152" t="s">
        <v>529</v>
      </c>
      <c r="L91" s="152" t="s">
        <v>530</v>
      </c>
      <c r="M91" s="152"/>
      <c r="N91" s="152" t="s">
        <v>531</v>
      </c>
      <c r="O91" s="152">
        <v>8812088806</v>
      </c>
      <c r="P91" s="152" t="s">
        <v>897</v>
      </c>
      <c r="Q91" s="152" t="s">
        <v>78</v>
      </c>
      <c r="R91" s="152"/>
      <c r="S91" s="152"/>
      <c r="T91" s="53"/>
    </row>
    <row r="92" spans="1:20">
      <c r="A92" s="4">
        <v>88</v>
      </c>
      <c r="B92" s="53" t="s">
        <v>67</v>
      </c>
      <c r="C92" s="164" t="s">
        <v>898</v>
      </c>
      <c r="D92" s="121" t="s">
        <v>27</v>
      </c>
      <c r="E92" s="154">
        <v>18130305401</v>
      </c>
      <c r="F92" s="135"/>
      <c r="G92" s="132">
        <v>14</v>
      </c>
      <c r="H92" s="132">
        <v>15</v>
      </c>
      <c r="I92" s="165">
        <v>29</v>
      </c>
      <c r="J92" s="154">
        <v>9577056314</v>
      </c>
      <c r="K92" s="152" t="s">
        <v>529</v>
      </c>
      <c r="L92" s="152" t="s">
        <v>530</v>
      </c>
      <c r="M92" s="152"/>
      <c r="N92" s="152" t="s">
        <v>531</v>
      </c>
      <c r="O92" s="152">
        <v>8812088806</v>
      </c>
      <c r="P92" s="152" t="s">
        <v>897</v>
      </c>
      <c r="Q92" s="152" t="s">
        <v>78</v>
      </c>
      <c r="R92" s="152"/>
      <c r="S92" s="152"/>
      <c r="T92" s="53"/>
    </row>
    <row r="93" spans="1:20">
      <c r="A93" s="4">
        <v>89</v>
      </c>
      <c r="B93" s="53" t="s">
        <v>67</v>
      </c>
      <c r="C93" s="164" t="s">
        <v>899</v>
      </c>
      <c r="D93" s="121" t="s">
        <v>27</v>
      </c>
      <c r="E93" s="154">
        <v>18130305402</v>
      </c>
      <c r="F93" s="135"/>
      <c r="G93" s="132">
        <v>9</v>
      </c>
      <c r="H93" s="132">
        <v>12</v>
      </c>
      <c r="I93" s="165">
        <v>21</v>
      </c>
      <c r="J93" s="154">
        <v>9859103665</v>
      </c>
      <c r="K93" s="152" t="s">
        <v>529</v>
      </c>
      <c r="L93" s="152" t="s">
        <v>530</v>
      </c>
      <c r="M93" s="152"/>
      <c r="N93" s="152" t="s">
        <v>531</v>
      </c>
      <c r="O93" s="152">
        <v>8812088806</v>
      </c>
      <c r="P93" s="152" t="s">
        <v>897</v>
      </c>
      <c r="Q93" s="152" t="s">
        <v>78</v>
      </c>
      <c r="R93" s="152"/>
      <c r="S93" s="152"/>
      <c r="T93" s="53"/>
    </row>
    <row r="94" spans="1:20">
      <c r="A94" s="4">
        <v>90</v>
      </c>
      <c r="B94" s="53"/>
      <c r="C94" s="53"/>
      <c r="D94" s="53"/>
      <c r="E94" s="53"/>
      <c r="F94" s="53"/>
      <c r="G94" s="53"/>
      <c r="H94" s="53"/>
      <c r="I94" s="53"/>
      <c r="J94" s="95"/>
      <c r="K94" s="53"/>
      <c r="L94" s="53"/>
      <c r="M94" s="53"/>
      <c r="N94" s="53"/>
      <c r="O94" s="53"/>
      <c r="P94" s="53"/>
      <c r="Q94" s="53"/>
      <c r="R94" s="53"/>
      <c r="S94" s="53"/>
      <c r="T94" s="53"/>
    </row>
    <row r="95" spans="1:20">
      <c r="A95" s="4">
        <v>91</v>
      </c>
      <c r="B95" s="53"/>
      <c r="C95" s="53"/>
      <c r="D95" s="53"/>
      <c r="E95" s="53"/>
      <c r="F95" s="53"/>
      <c r="G95" s="53"/>
      <c r="H95" s="53"/>
      <c r="I95" s="53"/>
      <c r="J95" s="53"/>
      <c r="K95" s="53"/>
      <c r="L95" s="53"/>
      <c r="M95" s="53"/>
      <c r="N95" s="53"/>
      <c r="O95" s="53"/>
      <c r="P95" s="53"/>
      <c r="Q95" s="53"/>
      <c r="R95" s="53"/>
      <c r="S95" s="53"/>
      <c r="T95" s="53"/>
    </row>
    <row r="96" spans="1:20">
      <c r="A96" s="4">
        <v>92</v>
      </c>
      <c r="B96" s="53"/>
      <c r="C96" s="53"/>
      <c r="D96" s="53"/>
      <c r="E96" s="53"/>
      <c r="F96" s="53"/>
      <c r="G96" s="53"/>
      <c r="H96" s="53"/>
      <c r="I96" s="53"/>
      <c r="J96" s="53"/>
      <c r="K96" s="53"/>
      <c r="L96" s="53"/>
      <c r="M96" s="53"/>
      <c r="N96" s="53"/>
      <c r="O96" s="53"/>
      <c r="P96" s="53"/>
      <c r="Q96" s="53"/>
      <c r="R96" s="53"/>
      <c r="S96" s="53"/>
      <c r="T96" s="53"/>
    </row>
    <row r="97" spans="1:20">
      <c r="A97" s="4">
        <v>93</v>
      </c>
      <c r="B97" s="53"/>
      <c r="C97" s="53"/>
      <c r="D97" s="53"/>
      <c r="E97" s="53"/>
      <c r="F97" s="53"/>
      <c r="G97" s="53"/>
      <c r="H97" s="53"/>
      <c r="I97" s="53"/>
      <c r="J97" s="53"/>
      <c r="K97" s="53"/>
      <c r="L97" s="53"/>
      <c r="M97" s="53"/>
      <c r="N97" s="53"/>
      <c r="O97" s="53"/>
      <c r="P97" s="53"/>
      <c r="Q97" s="53"/>
      <c r="R97" s="53"/>
      <c r="S97" s="53"/>
      <c r="T97" s="53"/>
    </row>
    <row r="98" spans="1:20">
      <c r="A98" s="4">
        <v>94</v>
      </c>
      <c r="B98" s="53"/>
      <c r="C98" s="110"/>
      <c r="D98" s="72"/>
      <c r="E98" s="86"/>
      <c r="F98" s="76"/>
      <c r="G98" s="87"/>
      <c r="H98" s="87"/>
      <c r="I98" s="87"/>
      <c r="J98" s="18"/>
      <c r="K98" s="53"/>
      <c r="L98" s="53"/>
      <c r="M98" s="53"/>
      <c r="N98" s="53"/>
      <c r="O98" s="53"/>
      <c r="P98" s="97"/>
      <c r="Q98" s="53"/>
      <c r="R98" s="18"/>
      <c r="S98" s="18"/>
      <c r="T98" s="18"/>
    </row>
    <row r="99" spans="1:20">
      <c r="A99" s="4">
        <v>95</v>
      </c>
      <c r="B99" s="53"/>
      <c r="C99" s="110"/>
      <c r="D99" s="72"/>
      <c r="E99" s="86"/>
      <c r="F99" s="76"/>
      <c r="G99" s="87"/>
      <c r="H99" s="87"/>
      <c r="I99" s="87"/>
      <c r="J99" s="18"/>
      <c r="K99" s="53"/>
      <c r="L99" s="53"/>
      <c r="M99" s="53"/>
      <c r="N99" s="53"/>
      <c r="O99" s="53"/>
      <c r="P99" s="97"/>
      <c r="Q99" s="53"/>
      <c r="R99" s="18"/>
      <c r="S99" s="18"/>
      <c r="T99" s="18"/>
    </row>
    <row r="100" spans="1:20">
      <c r="A100" s="4">
        <v>96</v>
      </c>
      <c r="B100" s="53"/>
      <c r="C100" s="110"/>
      <c r="D100" s="72"/>
      <c r="E100" s="86"/>
      <c r="F100" s="76"/>
      <c r="G100" s="87"/>
      <c r="H100" s="87"/>
      <c r="I100" s="87"/>
      <c r="J100" s="18"/>
      <c r="K100" s="53"/>
      <c r="L100" s="53"/>
      <c r="M100" s="53"/>
      <c r="N100" s="53"/>
      <c r="O100" s="53"/>
      <c r="P100" s="97"/>
      <c r="Q100" s="53"/>
      <c r="R100" s="18"/>
      <c r="S100" s="18"/>
      <c r="T100" s="18"/>
    </row>
    <row r="101" spans="1:20">
      <c r="A101" s="4">
        <v>97</v>
      </c>
      <c r="B101" s="53"/>
      <c r="C101" s="110"/>
      <c r="D101" s="72"/>
      <c r="E101" s="86"/>
      <c r="F101" s="76"/>
      <c r="G101" s="87"/>
      <c r="H101" s="87"/>
      <c r="I101" s="87"/>
      <c r="J101" s="18"/>
      <c r="K101" s="53"/>
      <c r="L101" s="53"/>
      <c r="M101" s="53"/>
      <c r="N101" s="53"/>
      <c r="O101" s="53"/>
      <c r="P101" s="97"/>
      <c r="Q101" s="53"/>
      <c r="R101" s="18"/>
      <c r="S101" s="18"/>
      <c r="T101" s="18"/>
    </row>
    <row r="102" spans="1:20">
      <c r="A102" s="4">
        <v>98</v>
      </c>
      <c r="B102" s="53"/>
      <c r="C102" s="110"/>
      <c r="D102" s="72"/>
      <c r="E102" s="86"/>
      <c r="F102" s="76"/>
      <c r="G102" s="87"/>
      <c r="H102" s="87"/>
      <c r="I102" s="87"/>
      <c r="J102" s="18"/>
      <c r="K102" s="53"/>
      <c r="L102" s="53"/>
      <c r="M102" s="53"/>
      <c r="N102" s="53"/>
      <c r="O102" s="53"/>
      <c r="P102" s="97"/>
      <c r="Q102" s="53"/>
      <c r="R102" s="18"/>
      <c r="S102" s="18"/>
      <c r="T102" s="18"/>
    </row>
    <row r="103" spans="1:20">
      <c r="A103" s="4">
        <v>99</v>
      </c>
      <c r="B103" s="53"/>
      <c r="C103" s="110"/>
      <c r="D103" s="72"/>
      <c r="E103" s="86"/>
      <c r="F103" s="93"/>
      <c r="G103" s="87"/>
      <c r="H103" s="87"/>
      <c r="I103" s="87"/>
      <c r="J103" s="18"/>
      <c r="K103" s="53"/>
      <c r="L103" s="53"/>
      <c r="M103" s="53"/>
      <c r="N103" s="53"/>
      <c r="O103" s="53"/>
      <c r="P103" s="97"/>
      <c r="Q103" s="53"/>
      <c r="R103" s="18"/>
      <c r="S103" s="18"/>
      <c r="T103" s="18"/>
    </row>
    <row r="104" spans="1:20">
      <c r="A104" s="4">
        <v>100</v>
      </c>
      <c r="B104" s="53"/>
      <c r="C104" s="111"/>
      <c r="D104" s="72"/>
      <c r="E104" s="86"/>
      <c r="F104" s="76"/>
      <c r="G104" s="87"/>
      <c r="H104" s="87"/>
      <c r="I104" s="87"/>
      <c r="J104" s="18"/>
      <c r="K104" s="53"/>
      <c r="L104" s="53"/>
      <c r="M104" s="53"/>
      <c r="N104" s="53"/>
      <c r="O104" s="53"/>
      <c r="P104" s="97"/>
      <c r="Q104" s="53"/>
      <c r="R104" s="18"/>
      <c r="S104" s="18"/>
      <c r="T104" s="18"/>
    </row>
    <row r="105" spans="1:20">
      <c r="A105" s="4">
        <v>101</v>
      </c>
      <c r="B105" s="53"/>
      <c r="C105" s="111"/>
      <c r="D105" s="72"/>
      <c r="E105" s="86"/>
      <c r="F105" s="93"/>
      <c r="G105" s="87"/>
      <c r="H105" s="87"/>
      <c r="I105" s="87"/>
      <c r="J105" s="18"/>
      <c r="K105" s="53"/>
      <c r="L105" s="53"/>
      <c r="M105" s="53"/>
      <c r="N105" s="53"/>
      <c r="O105" s="53"/>
      <c r="P105" s="97"/>
      <c r="Q105" s="53"/>
      <c r="R105" s="18"/>
      <c r="S105" s="18"/>
      <c r="T105" s="18"/>
    </row>
    <row r="106" spans="1:20">
      <c r="A106" s="4">
        <v>102</v>
      </c>
      <c r="B106" s="53"/>
      <c r="C106" s="111"/>
      <c r="D106" s="72"/>
      <c r="E106" s="86"/>
      <c r="F106" s="76"/>
      <c r="G106" s="87"/>
      <c r="H106" s="87"/>
      <c r="I106" s="87"/>
      <c r="J106" s="18"/>
      <c r="K106" s="53"/>
      <c r="L106" s="53"/>
      <c r="M106" s="53"/>
      <c r="N106" s="53"/>
      <c r="O106" s="53"/>
      <c r="P106" s="97"/>
      <c r="Q106" s="53"/>
      <c r="R106" s="18"/>
      <c r="S106" s="18"/>
      <c r="T106" s="18"/>
    </row>
    <row r="107" spans="1:20">
      <c r="A107" s="4">
        <v>103</v>
      </c>
      <c r="B107" s="53"/>
      <c r="C107" s="111"/>
      <c r="D107" s="72"/>
      <c r="E107" s="86"/>
      <c r="F107" s="76"/>
      <c r="G107" s="87"/>
      <c r="H107" s="87"/>
      <c r="I107" s="87"/>
      <c r="J107" s="18"/>
      <c r="K107" s="53"/>
      <c r="L107" s="53"/>
      <c r="M107" s="53"/>
      <c r="N107" s="53"/>
      <c r="O107" s="53"/>
      <c r="P107" s="97"/>
      <c r="Q107" s="53"/>
      <c r="R107" s="18"/>
      <c r="S107" s="18"/>
      <c r="T107" s="18"/>
    </row>
    <row r="108" spans="1:20">
      <c r="A108" s="4">
        <v>104</v>
      </c>
      <c r="B108" s="53"/>
      <c r="C108" s="111"/>
      <c r="D108" s="72"/>
      <c r="E108" s="86"/>
      <c r="F108" s="76"/>
      <c r="G108" s="87"/>
      <c r="H108" s="87"/>
      <c r="I108" s="87"/>
      <c r="J108" s="18"/>
      <c r="K108" s="53"/>
      <c r="L108" s="53"/>
      <c r="M108" s="53"/>
      <c r="N108" s="53"/>
      <c r="O108" s="53"/>
      <c r="P108" s="97"/>
      <c r="Q108" s="53"/>
      <c r="R108" s="18"/>
      <c r="S108" s="18"/>
      <c r="T108" s="18"/>
    </row>
    <row r="109" spans="1:20">
      <c r="A109" s="4">
        <v>105</v>
      </c>
      <c r="B109" s="53"/>
      <c r="C109" s="111"/>
      <c r="D109" s="72"/>
      <c r="E109" s="86"/>
      <c r="F109" s="76"/>
      <c r="G109" s="87"/>
      <c r="H109" s="87"/>
      <c r="I109" s="87"/>
      <c r="J109" s="18"/>
      <c r="K109" s="53"/>
      <c r="L109" s="53"/>
      <c r="M109" s="53"/>
      <c r="N109" s="53"/>
      <c r="O109" s="53"/>
      <c r="P109" s="97"/>
      <c r="Q109" s="53"/>
      <c r="R109" s="18"/>
      <c r="S109" s="18"/>
      <c r="T109" s="18"/>
    </row>
    <row r="110" spans="1:20">
      <c r="A110" s="4">
        <v>106</v>
      </c>
      <c r="B110" s="53"/>
      <c r="C110" s="111"/>
      <c r="D110" s="72"/>
      <c r="E110" s="86"/>
      <c r="F110" s="76"/>
      <c r="G110" s="87"/>
      <c r="H110" s="87"/>
      <c r="I110" s="87"/>
      <c r="J110" s="18"/>
      <c r="K110" s="53"/>
      <c r="L110" s="53"/>
      <c r="M110" s="53"/>
      <c r="N110" s="53"/>
      <c r="O110" s="53"/>
      <c r="P110" s="97"/>
      <c r="Q110" s="53"/>
      <c r="R110" s="18"/>
      <c r="S110" s="18"/>
      <c r="T110" s="18"/>
    </row>
    <row r="111" spans="1:20">
      <c r="A111" s="4">
        <v>107</v>
      </c>
      <c r="B111" s="53"/>
      <c r="C111" s="111"/>
      <c r="D111" s="72"/>
      <c r="E111" s="86"/>
      <c r="F111" s="18"/>
      <c r="G111" s="87"/>
      <c r="H111" s="87"/>
      <c r="I111" s="87"/>
      <c r="J111" s="98"/>
      <c r="K111" s="53"/>
      <c r="L111" s="53"/>
      <c r="M111" s="53"/>
      <c r="N111" s="53"/>
      <c r="O111" s="53"/>
      <c r="P111" s="97"/>
      <c r="Q111" s="53"/>
      <c r="R111" s="18"/>
      <c r="S111" s="18"/>
      <c r="T111" s="18"/>
    </row>
    <row r="112" spans="1:20">
      <c r="A112" s="4">
        <v>108</v>
      </c>
      <c r="B112" s="53"/>
      <c r="C112" s="111"/>
      <c r="D112" s="72"/>
      <c r="E112" s="86"/>
      <c r="F112" s="18"/>
      <c r="G112" s="87"/>
      <c r="H112" s="87"/>
      <c r="I112" s="87"/>
      <c r="J112" s="98"/>
      <c r="K112" s="53"/>
      <c r="L112" s="53"/>
      <c r="M112" s="53"/>
      <c r="N112" s="53"/>
      <c r="O112" s="53"/>
      <c r="P112" s="97"/>
      <c r="Q112" s="53"/>
      <c r="R112" s="18"/>
      <c r="S112" s="18"/>
      <c r="T112" s="18"/>
    </row>
    <row r="113" spans="1:20">
      <c r="A113" s="4">
        <v>109</v>
      </c>
      <c r="B113" s="53"/>
      <c r="C113" s="111"/>
      <c r="D113" s="72"/>
      <c r="E113" s="86"/>
      <c r="F113" s="18"/>
      <c r="G113" s="87"/>
      <c r="H113" s="87"/>
      <c r="I113" s="87"/>
      <c r="J113" s="98"/>
      <c r="K113" s="53"/>
      <c r="L113" s="53"/>
      <c r="M113" s="53"/>
      <c r="N113" s="53"/>
      <c r="O113" s="53"/>
      <c r="P113" s="97"/>
      <c r="Q113" s="53"/>
      <c r="R113" s="18"/>
      <c r="S113" s="18"/>
      <c r="T113" s="18"/>
    </row>
    <row r="114" spans="1:20">
      <c r="A114" s="4">
        <v>110</v>
      </c>
      <c r="B114" s="53"/>
      <c r="C114" s="111"/>
      <c r="D114" s="72"/>
      <c r="E114" s="86"/>
      <c r="F114" s="18"/>
      <c r="G114" s="87"/>
      <c r="H114" s="87"/>
      <c r="I114" s="87"/>
      <c r="J114" s="98"/>
      <c r="K114" s="53"/>
      <c r="L114" s="53"/>
      <c r="M114" s="53"/>
      <c r="N114" s="53"/>
      <c r="O114" s="53"/>
      <c r="P114" s="97"/>
      <c r="Q114" s="53"/>
      <c r="R114" s="18"/>
      <c r="S114" s="18"/>
      <c r="T114" s="18"/>
    </row>
    <row r="115" spans="1:20">
      <c r="A115" s="4">
        <v>111</v>
      </c>
      <c r="B115" s="53"/>
      <c r="C115" s="111"/>
      <c r="D115" s="72"/>
      <c r="E115" s="86"/>
      <c r="F115" s="18"/>
      <c r="G115" s="87"/>
      <c r="H115" s="87"/>
      <c r="I115" s="87"/>
      <c r="J115" s="98"/>
      <c r="K115" s="53"/>
      <c r="L115" s="53"/>
      <c r="M115" s="53"/>
      <c r="N115" s="53"/>
      <c r="O115" s="53"/>
      <c r="P115" s="97"/>
      <c r="Q115" s="53"/>
      <c r="R115" s="18"/>
      <c r="S115" s="18"/>
      <c r="T115" s="18"/>
    </row>
    <row r="116" spans="1:20">
      <c r="A116" s="4">
        <v>112</v>
      </c>
      <c r="B116" s="53"/>
      <c r="C116" s="111"/>
      <c r="D116" s="72"/>
      <c r="E116" s="86"/>
      <c r="F116" s="18"/>
      <c r="G116" s="87"/>
      <c r="H116" s="87"/>
      <c r="I116" s="87"/>
      <c r="J116" s="98"/>
      <c r="K116" s="53"/>
      <c r="L116" s="53"/>
      <c r="M116" s="53"/>
      <c r="N116" s="53"/>
      <c r="O116" s="53"/>
      <c r="P116" s="97"/>
      <c r="Q116" s="53"/>
      <c r="R116" s="18"/>
      <c r="S116" s="18"/>
      <c r="T116" s="18"/>
    </row>
    <row r="117" spans="1:20">
      <c r="A117" s="4">
        <v>113</v>
      </c>
      <c r="B117" s="53"/>
      <c r="C117" s="111"/>
      <c r="D117" s="72"/>
      <c r="E117" s="86"/>
      <c r="F117" s="18"/>
      <c r="G117" s="87"/>
      <c r="H117" s="87"/>
      <c r="I117" s="87"/>
      <c r="J117" s="98"/>
      <c r="K117" s="53"/>
      <c r="L117" s="53"/>
      <c r="M117" s="53"/>
      <c r="N117" s="53"/>
      <c r="O117" s="53"/>
      <c r="P117" s="97"/>
      <c r="Q117" s="53"/>
      <c r="R117" s="18"/>
      <c r="S117" s="18"/>
      <c r="T117" s="18"/>
    </row>
    <row r="118" spans="1:20">
      <c r="A118" s="4">
        <v>114</v>
      </c>
      <c r="B118" s="53"/>
      <c r="C118" s="111"/>
      <c r="D118" s="72"/>
      <c r="E118" s="86"/>
      <c r="F118" s="18"/>
      <c r="G118" s="87"/>
      <c r="H118" s="87"/>
      <c r="I118" s="87"/>
      <c r="J118" s="98"/>
      <c r="K118" s="53"/>
      <c r="L118" s="53"/>
      <c r="M118" s="53"/>
      <c r="N118" s="53"/>
      <c r="O118" s="53"/>
      <c r="P118" s="97"/>
      <c r="Q118" s="53"/>
      <c r="R118" s="18"/>
      <c r="S118" s="18"/>
      <c r="T118" s="18"/>
    </row>
    <row r="119" spans="1:20">
      <c r="A119" s="4">
        <v>115</v>
      </c>
      <c r="B119" s="53"/>
      <c r="C119" s="111"/>
      <c r="D119" s="53"/>
      <c r="E119" s="112"/>
      <c r="F119" s="113"/>
      <c r="G119" s="114"/>
      <c r="H119" s="53"/>
      <c r="I119" s="53"/>
      <c r="J119" s="114"/>
      <c r="K119" s="53"/>
      <c r="L119" s="53"/>
      <c r="M119" s="53"/>
      <c r="N119" s="53"/>
      <c r="O119" s="53"/>
      <c r="P119" s="53"/>
      <c r="Q119" s="53"/>
      <c r="R119" s="53"/>
      <c r="S119" s="53"/>
      <c r="T119" s="53"/>
    </row>
    <row r="120" spans="1:20">
      <c r="A120" s="4">
        <v>116</v>
      </c>
      <c r="B120" s="53"/>
      <c r="C120" s="113"/>
      <c r="D120" s="113"/>
      <c r="E120" s="112"/>
      <c r="F120" s="112"/>
      <c r="G120" s="113"/>
      <c r="H120" s="114"/>
      <c r="I120" s="53"/>
      <c r="J120" s="114"/>
      <c r="K120" s="53"/>
      <c r="L120" s="53"/>
      <c r="M120" s="53"/>
      <c r="N120" s="53"/>
      <c r="O120" s="53"/>
      <c r="P120" s="53"/>
      <c r="Q120" s="53"/>
      <c r="R120" s="53"/>
      <c r="S120" s="53"/>
      <c r="T120" s="53"/>
    </row>
    <row r="121" spans="1:20">
      <c r="A121" s="4">
        <v>117</v>
      </c>
      <c r="B121" s="17"/>
      <c r="C121" s="53"/>
      <c r="D121" s="18"/>
      <c r="E121" s="19"/>
      <c r="F121" s="18"/>
      <c r="G121" s="53"/>
      <c r="H121" s="53"/>
      <c r="I121" s="53"/>
      <c r="J121" s="18"/>
      <c r="K121" s="18"/>
      <c r="L121" s="18"/>
      <c r="M121" s="18"/>
      <c r="N121" s="62"/>
      <c r="O121" s="62"/>
      <c r="P121" s="54"/>
      <c r="Q121" s="54"/>
      <c r="R121" s="18"/>
      <c r="S121" s="18"/>
      <c r="T121" s="18"/>
    </row>
    <row r="122" spans="1:20">
      <c r="A122" s="4">
        <v>118</v>
      </c>
      <c r="B122" s="17"/>
      <c r="C122" s="53"/>
      <c r="D122" s="18"/>
      <c r="E122" s="19"/>
      <c r="F122" s="18"/>
      <c r="G122" s="53"/>
      <c r="H122" s="53"/>
      <c r="I122" s="53"/>
      <c r="J122" s="18"/>
      <c r="K122" s="18"/>
      <c r="L122" s="18"/>
      <c r="M122" s="18"/>
      <c r="N122" s="62"/>
      <c r="O122" s="62"/>
      <c r="P122" s="54"/>
      <c r="Q122" s="54"/>
      <c r="R122" s="18"/>
      <c r="S122" s="18"/>
      <c r="T122" s="18"/>
    </row>
    <row r="123" spans="1:20">
      <c r="A123" s="4">
        <v>119</v>
      </c>
      <c r="B123" s="17"/>
      <c r="C123" s="53"/>
      <c r="D123" s="18"/>
      <c r="E123" s="19"/>
      <c r="F123" s="18"/>
      <c r="G123" s="53"/>
      <c r="H123" s="53"/>
      <c r="I123" s="53"/>
      <c r="J123" s="18"/>
      <c r="K123" s="18"/>
      <c r="L123" s="18"/>
      <c r="M123" s="18"/>
      <c r="N123" s="62"/>
      <c r="O123" s="62"/>
      <c r="P123" s="54"/>
      <c r="Q123" s="54"/>
      <c r="R123" s="18"/>
      <c r="S123" s="18"/>
      <c r="T123" s="18"/>
    </row>
    <row r="124" spans="1:20">
      <c r="A124" s="4">
        <v>120</v>
      </c>
      <c r="B124" s="17"/>
      <c r="C124" s="53"/>
      <c r="D124" s="18"/>
      <c r="E124" s="19"/>
      <c r="F124" s="18"/>
      <c r="G124" s="53"/>
      <c r="H124" s="53"/>
      <c r="I124" s="53"/>
      <c r="J124" s="18"/>
      <c r="K124" s="18"/>
      <c r="L124" s="18"/>
      <c r="M124" s="18"/>
      <c r="N124" s="62"/>
      <c r="O124" s="62"/>
      <c r="P124" s="54"/>
      <c r="Q124" s="54"/>
      <c r="R124" s="18"/>
      <c r="S124" s="18"/>
      <c r="T124" s="18"/>
    </row>
    <row r="125" spans="1:20">
      <c r="A125" s="4">
        <v>121</v>
      </c>
      <c r="B125" s="17"/>
      <c r="C125" s="53"/>
      <c r="D125" s="18"/>
      <c r="E125" s="19"/>
      <c r="F125" s="18"/>
      <c r="G125" s="53"/>
      <c r="H125" s="53"/>
      <c r="I125" s="53"/>
      <c r="J125" s="18"/>
      <c r="K125" s="60"/>
      <c r="L125" s="18"/>
      <c r="M125" s="18"/>
      <c r="N125" s="18"/>
      <c r="O125" s="18"/>
      <c r="P125" s="54"/>
      <c r="Q125" s="54"/>
      <c r="R125" s="18"/>
      <c r="S125" s="18"/>
      <c r="T125" s="18"/>
    </row>
    <row r="126" spans="1:20">
      <c r="A126" s="4">
        <v>122</v>
      </c>
      <c r="B126" s="17"/>
      <c r="C126" s="53"/>
      <c r="D126" s="18"/>
      <c r="E126" s="19"/>
      <c r="F126" s="18"/>
      <c r="G126" s="53"/>
      <c r="H126" s="53"/>
      <c r="I126" s="53"/>
      <c r="J126" s="18"/>
      <c r="K126" s="60"/>
      <c r="L126" s="18"/>
      <c r="M126" s="18"/>
      <c r="N126" s="61"/>
      <c r="O126" s="18"/>
      <c r="P126" s="54"/>
      <c r="Q126" s="54"/>
      <c r="R126" s="18"/>
      <c r="S126" s="18"/>
      <c r="T126" s="18"/>
    </row>
    <row r="127" spans="1:20">
      <c r="A127" s="4">
        <v>123</v>
      </c>
      <c r="B127" s="17"/>
      <c r="C127" s="53"/>
      <c r="D127" s="18"/>
      <c r="E127" s="19"/>
      <c r="F127" s="18"/>
      <c r="G127" s="53"/>
      <c r="H127" s="53"/>
      <c r="I127" s="53"/>
      <c r="J127" s="18"/>
      <c r="K127" s="60"/>
      <c r="L127" s="18"/>
      <c r="M127" s="18"/>
      <c r="N127" s="18"/>
      <c r="O127" s="18"/>
      <c r="P127" s="54"/>
      <c r="Q127" s="54"/>
      <c r="R127" s="18"/>
      <c r="S127" s="18"/>
      <c r="T127" s="18"/>
    </row>
    <row r="128" spans="1:20">
      <c r="A128" s="4">
        <v>124</v>
      </c>
      <c r="B128" s="17"/>
      <c r="C128" s="53"/>
      <c r="D128" s="18"/>
      <c r="E128" s="19"/>
      <c r="F128" s="18"/>
      <c r="G128" s="53"/>
      <c r="H128" s="53"/>
      <c r="I128" s="53"/>
      <c r="J128" s="18"/>
      <c r="K128" s="60"/>
      <c r="L128" s="18"/>
      <c r="M128" s="18"/>
      <c r="N128" s="18"/>
      <c r="O128" s="18"/>
      <c r="P128" s="54"/>
      <c r="Q128" s="54"/>
      <c r="R128" s="18"/>
      <c r="S128" s="18"/>
      <c r="T128" s="18"/>
    </row>
    <row r="129" spans="1:20">
      <c r="A129" s="4">
        <v>125</v>
      </c>
      <c r="B129" s="17"/>
      <c r="C129" s="53"/>
      <c r="D129" s="18"/>
      <c r="E129" s="19"/>
      <c r="F129" s="18"/>
      <c r="G129" s="53"/>
      <c r="H129" s="53"/>
      <c r="I129" s="53"/>
      <c r="J129" s="18"/>
      <c r="K129" s="60"/>
      <c r="L129" s="18"/>
      <c r="M129" s="18"/>
      <c r="N129" s="18"/>
      <c r="O129" s="18"/>
      <c r="P129" s="54"/>
      <c r="Q129" s="54"/>
      <c r="R129" s="18"/>
      <c r="S129" s="18"/>
      <c r="T129" s="18"/>
    </row>
    <row r="130" spans="1:20">
      <c r="A130" s="4">
        <v>126</v>
      </c>
      <c r="B130" s="17"/>
      <c r="C130" s="53"/>
      <c r="D130" s="18"/>
      <c r="E130" s="19"/>
      <c r="F130" s="18"/>
      <c r="G130" s="53"/>
      <c r="H130" s="53"/>
      <c r="I130" s="53"/>
      <c r="J130" s="18"/>
      <c r="K130" s="60"/>
      <c r="L130" s="18"/>
      <c r="M130" s="18"/>
      <c r="N130" s="18"/>
      <c r="O130" s="18"/>
      <c r="P130" s="54"/>
      <c r="Q130" s="54"/>
      <c r="R130" s="18"/>
      <c r="S130" s="18"/>
      <c r="T130" s="18"/>
    </row>
    <row r="131" spans="1:20">
      <c r="A131" s="4">
        <v>127</v>
      </c>
      <c r="B131" s="17"/>
      <c r="C131" s="53"/>
      <c r="D131" s="18"/>
      <c r="E131" s="19"/>
      <c r="F131" s="18"/>
      <c r="G131" s="53"/>
      <c r="H131" s="53"/>
      <c r="I131" s="53"/>
      <c r="J131" s="18"/>
      <c r="K131" s="60"/>
      <c r="L131" s="18"/>
      <c r="M131" s="18"/>
      <c r="N131" s="18"/>
      <c r="O131" s="18"/>
      <c r="P131" s="54"/>
      <c r="Q131" s="54"/>
      <c r="R131" s="18"/>
      <c r="S131" s="18"/>
      <c r="T131" s="18"/>
    </row>
    <row r="132" spans="1:20">
      <c r="A132" s="4">
        <v>128</v>
      </c>
      <c r="B132" s="17"/>
      <c r="C132" s="53"/>
      <c r="D132" s="18"/>
      <c r="E132" s="19"/>
      <c r="F132" s="18"/>
      <c r="G132" s="53"/>
      <c r="H132" s="53"/>
      <c r="I132" s="53"/>
      <c r="J132" s="18"/>
      <c r="K132" s="60"/>
      <c r="L132" s="18"/>
      <c r="M132" s="18"/>
      <c r="N132" s="18"/>
      <c r="O132" s="18"/>
      <c r="P132" s="54"/>
      <c r="Q132" s="54"/>
      <c r="R132" s="18"/>
      <c r="S132" s="18"/>
      <c r="T132" s="18"/>
    </row>
    <row r="133" spans="1:20">
      <c r="A133" s="4">
        <v>129</v>
      </c>
      <c r="B133" s="17"/>
      <c r="C133" s="53"/>
      <c r="D133" s="18"/>
      <c r="E133" s="19"/>
      <c r="F133" s="18"/>
      <c r="G133" s="53"/>
      <c r="H133" s="53"/>
      <c r="I133" s="53"/>
      <c r="J133" s="18"/>
      <c r="K133" s="60"/>
      <c r="L133" s="18"/>
      <c r="M133" s="18"/>
      <c r="N133" s="18"/>
      <c r="O133" s="18"/>
      <c r="P133" s="54"/>
      <c r="Q133" s="54"/>
      <c r="R133" s="18"/>
      <c r="S133" s="18"/>
      <c r="T133" s="18"/>
    </row>
    <row r="134" spans="1:20">
      <c r="A134" s="4">
        <v>130</v>
      </c>
      <c r="B134" s="17"/>
      <c r="C134" s="53"/>
      <c r="D134" s="18"/>
      <c r="E134" s="19"/>
      <c r="F134" s="18"/>
      <c r="G134" s="53"/>
      <c r="H134" s="53"/>
      <c r="I134" s="53"/>
      <c r="J134" s="18"/>
      <c r="K134" s="60"/>
      <c r="L134" s="18"/>
      <c r="M134" s="18"/>
      <c r="N134" s="18"/>
      <c r="O134" s="18"/>
      <c r="P134" s="54"/>
      <c r="Q134" s="54"/>
      <c r="R134" s="18"/>
      <c r="S134" s="18"/>
      <c r="T134" s="18"/>
    </row>
    <row r="135" spans="1:20">
      <c r="A135" s="4">
        <v>131</v>
      </c>
      <c r="B135" s="17"/>
      <c r="C135" s="53"/>
      <c r="D135" s="18"/>
      <c r="E135" s="19"/>
      <c r="F135" s="18"/>
      <c r="G135" s="53"/>
      <c r="H135" s="53"/>
      <c r="I135" s="53"/>
      <c r="J135" s="18"/>
      <c r="K135" s="60"/>
      <c r="L135" s="18"/>
      <c r="M135" s="18"/>
      <c r="N135" s="18"/>
      <c r="O135" s="18"/>
      <c r="P135" s="54"/>
      <c r="Q135" s="54"/>
      <c r="R135" s="18"/>
      <c r="S135" s="18"/>
      <c r="T135" s="18"/>
    </row>
    <row r="136" spans="1:20">
      <c r="A136" s="4">
        <v>132</v>
      </c>
      <c r="B136" s="17"/>
      <c r="C136" s="53"/>
      <c r="D136" s="18"/>
      <c r="E136" s="19"/>
      <c r="F136" s="18"/>
      <c r="G136" s="53"/>
      <c r="H136" s="53"/>
      <c r="I136" s="53"/>
      <c r="J136" s="18"/>
      <c r="K136" s="18"/>
      <c r="L136" s="18"/>
      <c r="M136" s="18"/>
      <c r="N136" s="18"/>
      <c r="O136" s="18"/>
      <c r="P136" s="54"/>
      <c r="Q136" s="54"/>
      <c r="R136" s="18"/>
      <c r="S136" s="18"/>
      <c r="T136" s="18"/>
    </row>
    <row r="137" spans="1:20">
      <c r="A137" s="4">
        <v>133</v>
      </c>
      <c r="B137" s="17"/>
      <c r="C137" s="53"/>
      <c r="D137" s="18"/>
      <c r="E137" s="19"/>
      <c r="F137" s="18"/>
      <c r="G137" s="53"/>
      <c r="H137" s="53"/>
      <c r="I137" s="53"/>
      <c r="J137" s="18"/>
      <c r="K137" s="18"/>
      <c r="L137" s="18"/>
      <c r="M137" s="18"/>
      <c r="N137" s="18"/>
      <c r="O137" s="18"/>
      <c r="P137" s="54"/>
      <c r="Q137" s="54"/>
      <c r="R137" s="18"/>
      <c r="S137" s="18"/>
      <c r="T137" s="18"/>
    </row>
    <row r="138" spans="1:20">
      <c r="A138" s="4">
        <v>134</v>
      </c>
      <c r="B138" s="17"/>
      <c r="C138" s="53"/>
      <c r="D138" s="18"/>
      <c r="E138" s="19"/>
      <c r="F138" s="18"/>
      <c r="G138" s="53"/>
      <c r="H138" s="53"/>
      <c r="I138" s="53"/>
      <c r="J138" s="18"/>
      <c r="K138" s="18"/>
      <c r="L138" s="18"/>
      <c r="M138" s="18"/>
      <c r="N138" s="18"/>
      <c r="O138" s="18"/>
      <c r="P138" s="54"/>
      <c r="Q138" s="54"/>
      <c r="R138" s="18"/>
      <c r="S138" s="18"/>
      <c r="T138" s="18"/>
    </row>
    <row r="139" spans="1:20">
      <c r="A139" s="4">
        <v>135</v>
      </c>
      <c r="B139" s="17"/>
      <c r="C139" s="53"/>
      <c r="D139" s="18"/>
      <c r="E139" s="19"/>
      <c r="F139" s="18"/>
      <c r="G139" s="53"/>
      <c r="H139" s="53"/>
      <c r="I139" s="53"/>
      <c r="J139" s="18"/>
      <c r="K139" s="18"/>
      <c r="L139" s="18"/>
      <c r="M139" s="18"/>
      <c r="N139" s="18"/>
      <c r="O139" s="18"/>
      <c r="P139" s="54"/>
      <c r="Q139" s="54"/>
      <c r="R139" s="18"/>
      <c r="S139" s="18"/>
      <c r="T139" s="18"/>
    </row>
    <row r="140" spans="1:20">
      <c r="A140" s="4">
        <v>136</v>
      </c>
      <c r="B140" s="17"/>
      <c r="C140" s="53"/>
      <c r="D140" s="18"/>
      <c r="E140" s="19"/>
      <c r="F140" s="18"/>
      <c r="G140" s="53"/>
      <c r="H140" s="53"/>
      <c r="I140" s="53"/>
      <c r="J140" s="18"/>
      <c r="K140" s="18"/>
      <c r="L140" s="18"/>
      <c r="M140" s="18"/>
      <c r="N140" s="18"/>
      <c r="O140" s="18"/>
      <c r="P140" s="54"/>
      <c r="Q140" s="54"/>
      <c r="R140" s="18"/>
      <c r="S140" s="18"/>
      <c r="T140" s="18"/>
    </row>
    <row r="141" spans="1:20">
      <c r="A141" s="4">
        <v>137</v>
      </c>
      <c r="B141" s="17"/>
      <c r="C141" s="53"/>
      <c r="D141" s="18"/>
      <c r="E141" s="19"/>
      <c r="F141" s="18"/>
      <c r="G141" s="53"/>
      <c r="H141" s="53"/>
      <c r="I141" s="53"/>
      <c r="J141" s="18"/>
      <c r="K141" s="18"/>
      <c r="L141" s="18"/>
      <c r="M141" s="18"/>
      <c r="N141" s="18"/>
      <c r="O141" s="18"/>
      <c r="P141" s="54"/>
      <c r="Q141" s="54"/>
      <c r="R141" s="18"/>
      <c r="S141" s="18"/>
      <c r="T141" s="18"/>
    </row>
    <row r="142" spans="1:20">
      <c r="A142" s="4">
        <v>138</v>
      </c>
      <c r="B142" s="17"/>
      <c r="C142" s="53"/>
      <c r="D142" s="18"/>
      <c r="E142" s="19"/>
      <c r="F142" s="18"/>
      <c r="G142" s="53"/>
      <c r="H142" s="53"/>
      <c r="I142" s="53"/>
      <c r="J142" s="18"/>
      <c r="K142" s="60"/>
      <c r="L142" s="18"/>
      <c r="M142" s="18"/>
      <c r="N142" s="18"/>
      <c r="O142" s="18"/>
      <c r="P142" s="54"/>
      <c r="Q142" s="54"/>
      <c r="R142" s="18"/>
      <c r="S142" s="18"/>
      <c r="T142" s="18"/>
    </row>
    <row r="143" spans="1:20">
      <c r="A143" s="4">
        <v>139</v>
      </c>
      <c r="B143" s="17"/>
      <c r="C143" s="53"/>
      <c r="D143" s="18"/>
      <c r="E143" s="19"/>
      <c r="F143" s="18"/>
      <c r="G143" s="53"/>
      <c r="H143" s="53"/>
      <c r="I143" s="53"/>
      <c r="J143" s="18"/>
      <c r="K143" s="60"/>
      <c r="L143" s="18"/>
      <c r="M143" s="18"/>
      <c r="N143" s="18"/>
      <c r="O143" s="18"/>
      <c r="P143" s="54"/>
      <c r="Q143" s="54"/>
      <c r="R143" s="18"/>
      <c r="S143" s="18"/>
      <c r="T143" s="18"/>
    </row>
    <row r="144" spans="1:20">
      <c r="A144" s="4">
        <v>140</v>
      </c>
      <c r="B144" s="17"/>
      <c r="C144" s="53"/>
      <c r="D144" s="18"/>
      <c r="E144" s="19"/>
      <c r="F144" s="18"/>
      <c r="G144" s="53"/>
      <c r="H144" s="53"/>
      <c r="I144" s="53"/>
      <c r="J144" s="18"/>
      <c r="K144" s="60"/>
      <c r="L144" s="18"/>
      <c r="M144" s="18"/>
      <c r="N144" s="18"/>
      <c r="O144" s="18"/>
      <c r="P144" s="54"/>
      <c r="Q144" s="54"/>
      <c r="R144" s="18"/>
      <c r="S144" s="18"/>
      <c r="T144" s="18"/>
    </row>
    <row r="145" spans="1:20">
      <c r="A145" s="4">
        <v>141</v>
      </c>
      <c r="B145" s="17"/>
      <c r="C145" s="53"/>
      <c r="D145" s="18"/>
      <c r="E145" s="19"/>
      <c r="F145" s="18"/>
      <c r="G145" s="53"/>
      <c r="H145" s="53"/>
      <c r="I145" s="53"/>
      <c r="J145" s="18"/>
      <c r="K145" s="18"/>
      <c r="L145" s="18"/>
      <c r="M145" s="18"/>
      <c r="N145" s="18"/>
      <c r="O145" s="18"/>
      <c r="P145" s="54"/>
      <c r="Q145" s="54"/>
      <c r="R145" s="18"/>
      <c r="S145" s="18"/>
      <c r="T145" s="18"/>
    </row>
    <row r="146" spans="1:20">
      <c r="A146" s="4">
        <v>142</v>
      </c>
      <c r="B146" s="17"/>
      <c r="C146" s="53"/>
      <c r="D146" s="18"/>
      <c r="E146" s="19"/>
      <c r="F146" s="18"/>
      <c r="G146" s="53"/>
      <c r="H146" s="53"/>
      <c r="I146" s="53"/>
      <c r="J146" s="18"/>
      <c r="K146" s="18"/>
      <c r="L146" s="18"/>
      <c r="M146" s="18"/>
      <c r="N146" s="18"/>
      <c r="O146" s="18"/>
      <c r="P146" s="54"/>
      <c r="Q146" s="54"/>
      <c r="R146" s="18"/>
      <c r="S146" s="18"/>
      <c r="T146" s="18"/>
    </row>
    <row r="147" spans="1:20">
      <c r="A147" s="4">
        <v>143</v>
      </c>
      <c r="B147" s="17"/>
      <c r="C147" s="53"/>
      <c r="D147" s="18"/>
      <c r="E147" s="19"/>
      <c r="F147" s="18"/>
      <c r="G147" s="53"/>
      <c r="H147" s="53"/>
      <c r="I147" s="53"/>
      <c r="J147" s="18"/>
      <c r="K147" s="18"/>
      <c r="L147" s="18"/>
      <c r="M147" s="18"/>
      <c r="N147" s="18"/>
      <c r="O147" s="18"/>
      <c r="P147" s="54"/>
      <c r="Q147" s="54"/>
      <c r="R147" s="18"/>
      <c r="S147" s="18"/>
      <c r="T147" s="18"/>
    </row>
    <row r="148" spans="1:20">
      <c r="A148" s="4">
        <v>144</v>
      </c>
      <c r="B148" s="17"/>
      <c r="C148" s="53"/>
      <c r="D148" s="18"/>
      <c r="E148" s="19"/>
      <c r="F148" s="18"/>
      <c r="G148" s="53"/>
      <c r="H148" s="53"/>
      <c r="I148" s="53"/>
      <c r="J148" s="18"/>
      <c r="K148" s="18"/>
      <c r="L148" s="18"/>
      <c r="M148" s="18"/>
      <c r="N148" s="18"/>
      <c r="O148" s="18"/>
      <c r="P148" s="54"/>
      <c r="Q148" s="54"/>
      <c r="R148" s="18"/>
      <c r="S148" s="18"/>
      <c r="T148" s="18"/>
    </row>
    <row r="149" spans="1:20">
      <c r="A149" s="4">
        <v>145</v>
      </c>
      <c r="B149" s="17"/>
      <c r="C149" s="53"/>
      <c r="D149" s="18"/>
      <c r="E149" s="19"/>
      <c r="F149" s="18"/>
      <c r="G149" s="53"/>
      <c r="H149" s="53"/>
      <c r="I149" s="53"/>
      <c r="J149" s="18"/>
      <c r="K149" s="18"/>
      <c r="L149" s="18"/>
      <c r="M149" s="18"/>
      <c r="N149" s="18"/>
      <c r="O149" s="18"/>
      <c r="P149" s="54"/>
      <c r="Q149" s="54"/>
      <c r="R149" s="18"/>
      <c r="S149" s="18"/>
      <c r="T149" s="18"/>
    </row>
    <row r="150" spans="1:20">
      <c r="A150" s="4">
        <v>146</v>
      </c>
      <c r="B150" s="17"/>
      <c r="C150" s="53"/>
      <c r="D150" s="18"/>
      <c r="E150" s="19"/>
      <c r="F150" s="18"/>
      <c r="G150" s="53"/>
      <c r="H150" s="53"/>
      <c r="I150" s="53"/>
      <c r="J150" s="18"/>
      <c r="K150" s="18"/>
      <c r="L150" s="18"/>
      <c r="M150" s="18"/>
      <c r="N150" s="18"/>
      <c r="O150" s="18"/>
      <c r="P150" s="54"/>
      <c r="Q150" s="54"/>
      <c r="R150" s="18"/>
      <c r="S150" s="18"/>
      <c r="T150" s="18"/>
    </row>
    <row r="151" spans="1:20">
      <c r="A151" s="4">
        <v>147</v>
      </c>
      <c r="B151" s="17"/>
      <c r="C151" s="53"/>
      <c r="D151" s="18"/>
      <c r="E151" s="19"/>
      <c r="F151" s="18"/>
      <c r="G151" s="53"/>
      <c r="H151" s="53"/>
      <c r="I151" s="53"/>
      <c r="J151" s="18"/>
      <c r="K151" s="18"/>
      <c r="L151" s="18"/>
      <c r="M151" s="18"/>
      <c r="N151" s="18"/>
      <c r="O151" s="18"/>
      <c r="P151" s="54"/>
      <c r="Q151" s="54"/>
      <c r="R151" s="18"/>
      <c r="S151" s="18"/>
      <c r="T151" s="18"/>
    </row>
    <row r="152" spans="1:20">
      <c r="A152" s="4">
        <v>148</v>
      </c>
      <c r="B152" s="17"/>
      <c r="C152" s="53"/>
      <c r="D152" s="18"/>
      <c r="E152" s="19"/>
      <c r="F152" s="18"/>
      <c r="G152" s="53"/>
      <c r="H152" s="53"/>
      <c r="I152" s="53"/>
      <c r="J152" s="18"/>
      <c r="K152" s="18"/>
      <c r="L152" s="18"/>
      <c r="M152" s="18"/>
      <c r="N152" s="18"/>
      <c r="O152" s="18"/>
      <c r="P152" s="54"/>
      <c r="Q152" s="54"/>
      <c r="R152" s="18"/>
      <c r="S152" s="18"/>
      <c r="T152" s="18"/>
    </row>
    <row r="153" spans="1:20">
      <c r="A153" s="4">
        <v>149</v>
      </c>
      <c r="B153" s="17"/>
      <c r="C153" s="53"/>
      <c r="D153" s="18"/>
      <c r="E153" s="19"/>
      <c r="F153" s="18"/>
      <c r="G153" s="53"/>
      <c r="H153" s="53"/>
      <c r="I153" s="58"/>
      <c r="J153" s="18"/>
      <c r="K153" s="18"/>
      <c r="L153" s="18"/>
      <c r="M153" s="18"/>
      <c r="N153" s="18"/>
      <c r="O153" s="18"/>
      <c r="P153" s="54"/>
      <c r="Q153" s="54"/>
      <c r="R153" s="18"/>
      <c r="S153" s="18"/>
      <c r="T153" s="18"/>
    </row>
    <row r="154" spans="1:20">
      <c r="A154" s="4">
        <v>150</v>
      </c>
      <c r="B154" s="17"/>
      <c r="C154" s="53"/>
      <c r="D154" s="18"/>
      <c r="E154" s="19"/>
      <c r="F154" s="18"/>
      <c r="G154" s="53"/>
      <c r="H154" s="53"/>
      <c r="I154" s="53"/>
      <c r="J154" s="18"/>
      <c r="K154" s="18"/>
      <c r="L154" s="18"/>
      <c r="M154" s="18"/>
      <c r="N154" s="18"/>
      <c r="O154" s="18"/>
      <c r="P154" s="54"/>
      <c r="Q154" s="54"/>
      <c r="R154" s="18"/>
      <c r="S154" s="18"/>
      <c r="T154" s="18"/>
    </row>
    <row r="155" spans="1:20">
      <c r="A155" s="4">
        <v>151</v>
      </c>
      <c r="B155" s="17"/>
      <c r="C155" s="53"/>
      <c r="D155" s="18"/>
      <c r="E155" s="19"/>
      <c r="F155" s="18"/>
      <c r="G155" s="53"/>
      <c r="H155" s="53"/>
      <c r="I155" s="53"/>
      <c r="J155" s="18"/>
      <c r="K155" s="18"/>
      <c r="L155" s="18"/>
      <c r="M155" s="18"/>
      <c r="N155" s="18"/>
      <c r="O155" s="18"/>
      <c r="P155" s="54"/>
      <c r="Q155" s="54"/>
      <c r="R155" s="18"/>
      <c r="S155" s="18"/>
      <c r="T155" s="18"/>
    </row>
    <row r="156" spans="1:20">
      <c r="A156" s="4">
        <v>152</v>
      </c>
      <c r="B156" s="17"/>
      <c r="C156" s="53"/>
      <c r="D156" s="18"/>
      <c r="E156" s="19"/>
      <c r="F156" s="18"/>
      <c r="G156" s="53"/>
      <c r="H156" s="53"/>
      <c r="I156" s="53"/>
      <c r="J156" s="18"/>
      <c r="K156" s="18"/>
      <c r="L156" s="18"/>
      <c r="M156" s="18"/>
      <c r="N156" s="18"/>
      <c r="O156" s="18"/>
      <c r="P156" s="54"/>
      <c r="Q156" s="54"/>
      <c r="R156" s="18"/>
      <c r="S156" s="18"/>
      <c r="T156" s="18"/>
    </row>
    <row r="157" spans="1:20">
      <c r="A157" s="4">
        <v>153</v>
      </c>
      <c r="B157" s="17"/>
      <c r="C157" s="53"/>
      <c r="D157" s="18"/>
      <c r="E157" s="19"/>
      <c r="F157" s="18"/>
      <c r="G157" s="53"/>
      <c r="H157" s="53"/>
      <c r="I157" s="53"/>
      <c r="J157" s="18"/>
      <c r="K157" s="18"/>
      <c r="L157" s="18"/>
      <c r="M157" s="18"/>
      <c r="N157" s="18"/>
      <c r="O157" s="18"/>
      <c r="P157" s="54"/>
      <c r="Q157" s="54"/>
      <c r="R157" s="18"/>
      <c r="S157" s="18"/>
      <c r="T157" s="18"/>
    </row>
    <row r="158" spans="1:20">
      <c r="A158" s="4">
        <v>154</v>
      </c>
      <c r="B158" s="17"/>
      <c r="C158" s="53"/>
      <c r="D158" s="18"/>
      <c r="E158" s="19"/>
      <c r="F158" s="18"/>
      <c r="G158" s="53"/>
      <c r="H158" s="53"/>
      <c r="I158" s="53"/>
      <c r="J158" s="18"/>
      <c r="K158" s="18"/>
      <c r="L158" s="18"/>
      <c r="M158" s="18"/>
      <c r="N158" s="18"/>
      <c r="O158" s="18"/>
      <c r="P158" s="54"/>
      <c r="Q158" s="54"/>
      <c r="R158" s="18"/>
      <c r="S158" s="18"/>
      <c r="T158" s="18"/>
    </row>
    <row r="159" spans="1:20">
      <c r="A159" s="4">
        <v>155</v>
      </c>
      <c r="B159" s="17"/>
      <c r="C159" s="53"/>
      <c r="D159" s="18"/>
      <c r="E159" s="19"/>
      <c r="F159" s="18"/>
      <c r="G159" s="53"/>
      <c r="H159" s="53"/>
      <c r="I159" s="53"/>
      <c r="J159" s="18"/>
      <c r="K159" s="18"/>
      <c r="L159" s="18"/>
      <c r="M159" s="18"/>
      <c r="N159" s="18"/>
      <c r="O159" s="18"/>
      <c r="P159" s="54"/>
      <c r="Q159" s="54"/>
      <c r="R159" s="18"/>
      <c r="S159" s="18"/>
      <c r="T159" s="18"/>
    </row>
    <row r="160" spans="1:20">
      <c r="A160" s="4">
        <v>156</v>
      </c>
      <c r="B160" s="17"/>
      <c r="C160" s="53"/>
      <c r="D160" s="18"/>
      <c r="E160" s="19"/>
      <c r="F160" s="18"/>
      <c r="G160" s="53"/>
      <c r="H160" s="53"/>
      <c r="I160" s="53"/>
      <c r="J160" s="18"/>
      <c r="K160" s="18"/>
      <c r="L160" s="18"/>
      <c r="M160" s="18"/>
      <c r="N160" s="18"/>
      <c r="O160" s="18"/>
      <c r="P160" s="54"/>
      <c r="Q160" s="54"/>
      <c r="R160" s="18"/>
      <c r="S160" s="18"/>
      <c r="T160" s="18"/>
    </row>
    <row r="161" spans="1:20">
      <c r="A161" s="4">
        <v>157</v>
      </c>
      <c r="B161" s="17"/>
      <c r="C161" s="56"/>
      <c r="D161" s="18"/>
      <c r="E161" s="19"/>
      <c r="F161" s="18"/>
      <c r="G161" s="53"/>
      <c r="H161" s="53"/>
      <c r="I161" s="53"/>
      <c r="J161" s="18"/>
      <c r="K161" s="18"/>
      <c r="L161" s="18"/>
      <c r="M161" s="18"/>
      <c r="N161" s="18"/>
      <c r="O161" s="18"/>
      <c r="P161" s="59"/>
      <c r="Q161" s="59"/>
      <c r="R161" s="18"/>
      <c r="S161" s="18"/>
      <c r="T161" s="18"/>
    </row>
    <row r="162" spans="1:20">
      <c r="A162" s="4">
        <v>158</v>
      </c>
      <c r="B162" s="17"/>
      <c r="C162" s="56"/>
      <c r="D162" s="18"/>
      <c r="E162" s="19"/>
      <c r="F162" s="18"/>
      <c r="G162" s="53"/>
      <c r="H162" s="53"/>
      <c r="I162" s="53"/>
      <c r="J162" s="18"/>
      <c r="K162" s="18"/>
      <c r="L162" s="18"/>
      <c r="M162" s="18"/>
      <c r="N162" s="18"/>
      <c r="O162" s="18"/>
      <c r="P162" s="59"/>
      <c r="Q162" s="59"/>
      <c r="R162" s="18"/>
      <c r="S162" s="18"/>
      <c r="T162" s="18"/>
    </row>
    <row r="163" spans="1:20">
      <c r="A163" s="4">
        <v>159</v>
      </c>
      <c r="B163" s="17"/>
      <c r="C163" s="56"/>
      <c r="D163" s="18"/>
      <c r="E163" s="19"/>
      <c r="F163" s="18"/>
      <c r="G163" s="53"/>
      <c r="H163" s="53"/>
      <c r="I163" s="53"/>
      <c r="J163" s="18"/>
      <c r="K163" s="18"/>
      <c r="L163" s="18"/>
      <c r="M163" s="18"/>
      <c r="N163" s="18"/>
      <c r="O163" s="18"/>
      <c r="P163" s="59"/>
      <c r="Q163" s="59"/>
      <c r="R163" s="18"/>
      <c r="S163" s="18"/>
      <c r="T163" s="18"/>
    </row>
    <row r="164" spans="1:20">
      <c r="A164" s="4">
        <v>160</v>
      </c>
      <c r="B164" s="17"/>
      <c r="C164" s="56"/>
      <c r="D164" s="18"/>
      <c r="E164" s="19"/>
      <c r="F164" s="18"/>
      <c r="G164" s="53"/>
      <c r="H164" s="53"/>
      <c r="I164" s="53"/>
      <c r="J164" s="18"/>
      <c r="K164" s="18"/>
      <c r="L164" s="18"/>
      <c r="M164" s="18"/>
      <c r="N164" s="18"/>
      <c r="O164" s="18"/>
      <c r="P164" s="59"/>
      <c r="Q164" s="59"/>
      <c r="R164" s="18"/>
      <c r="S164" s="18"/>
      <c r="T164" s="18"/>
    </row>
    <row r="165" spans="1:20">
      <c r="A165" s="21" t="s">
        <v>11</v>
      </c>
      <c r="B165" s="40"/>
      <c r="C165" s="21">
        <f>COUNTIFS(C5:C164,"*")</f>
        <v>89</v>
      </c>
      <c r="D165" s="21"/>
      <c r="E165" s="13"/>
      <c r="F165" s="21"/>
      <c r="G165" s="21">
        <f>SUM(G5:G164)</f>
        <v>2732</v>
      </c>
      <c r="H165" s="21">
        <f>SUM(H5:H164)</f>
        <v>2788</v>
      </c>
      <c r="I165" s="21">
        <f>SUM(I5:I164)</f>
        <v>5517</v>
      </c>
      <c r="J165" s="21"/>
      <c r="K165" s="21"/>
      <c r="L165" s="21"/>
      <c r="M165" s="21"/>
      <c r="N165" s="21"/>
      <c r="O165" s="21"/>
      <c r="P165" s="14"/>
      <c r="Q165" s="21"/>
      <c r="R165" s="21"/>
      <c r="S165" s="21"/>
      <c r="T165" s="12"/>
    </row>
    <row r="166" spans="1:20">
      <c r="A166" s="45" t="s">
        <v>66</v>
      </c>
      <c r="B166" s="10">
        <f>COUNTIF(B$5:B$164,"Team 1")</f>
        <v>42</v>
      </c>
      <c r="C166" s="45" t="s">
        <v>29</v>
      </c>
      <c r="D166" s="10">
        <f>COUNTIF(D5:D164,"Anganwadi")</f>
        <v>35</v>
      </c>
    </row>
    <row r="167" spans="1:20">
      <c r="A167" s="45" t="s">
        <v>67</v>
      </c>
      <c r="B167" s="10">
        <f>COUNTIF(B$6:B$164,"Team 2")</f>
        <v>47</v>
      </c>
      <c r="C167" s="45" t="s">
        <v>27</v>
      </c>
      <c r="D167" s="10">
        <f>COUNTIF(D5:D164,"School")</f>
        <v>53</v>
      </c>
    </row>
  </sheetData>
  <sheetProtection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zoomScale="90" zoomScaleNormal="90" workbookViewId="0">
      <pane xSplit="3" ySplit="4" topLeftCell="D20" activePane="bottomRight" state="frozen"/>
      <selection pane="topRight" activeCell="C1" sqref="C1"/>
      <selection pane="bottomLeft" activeCell="A5" sqref="A5"/>
      <selection pane="bottomRight" sqref="A1:S1"/>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231" t="s">
        <v>1025</v>
      </c>
      <c r="B1" s="231"/>
      <c r="C1" s="231"/>
      <c r="D1" s="232"/>
      <c r="E1" s="232"/>
      <c r="F1" s="232"/>
      <c r="G1" s="232"/>
      <c r="H1" s="232"/>
      <c r="I1" s="232"/>
      <c r="J1" s="232"/>
      <c r="K1" s="232"/>
      <c r="L1" s="232"/>
      <c r="M1" s="232"/>
      <c r="N1" s="232"/>
      <c r="O1" s="232"/>
      <c r="P1" s="232"/>
      <c r="Q1" s="232"/>
      <c r="R1" s="232"/>
      <c r="S1" s="232"/>
    </row>
    <row r="2" spans="1:20">
      <c r="A2" s="235" t="s">
        <v>63</v>
      </c>
      <c r="B2" s="236"/>
      <c r="C2" s="236"/>
      <c r="D2" s="25">
        <v>43150</v>
      </c>
      <c r="E2" s="22"/>
      <c r="F2" s="22"/>
      <c r="G2" s="22"/>
      <c r="H2" s="22"/>
      <c r="I2" s="22"/>
      <c r="J2" s="22"/>
      <c r="K2" s="22"/>
      <c r="L2" s="22"/>
      <c r="M2" s="22"/>
      <c r="N2" s="22"/>
      <c r="O2" s="22"/>
      <c r="P2" s="22"/>
      <c r="Q2" s="22"/>
      <c r="R2" s="22"/>
      <c r="S2" s="22"/>
    </row>
    <row r="3" spans="1:20" ht="24" customHeight="1">
      <c r="A3" s="237" t="s">
        <v>14</v>
      </c>
      <c r="B3" s="233" t="s">
        <v>65</v>
      </c>
      <c r="C3" s="238" t="s">
        <v>7</v>
      </c>
      <c r="D3" s="238" t="s">
        <v>59</v>
      </c>
      <c r="E3" s="238" t="s">
        <v>16</v>
      </c>
      <c r="F3" s="239" t="s">
        <v>17</v>
      </c>
      <c r="G3" s="238" t="s">
        <v>8</v>
      </c>
      <c r="H3" s="238"/>
      <c r="I3" s="238"/>
      <c r="J3" s="238" t="s">
        <v>35</v>
      </c>
      <c r="K3" s="233" t="s">
        <v>37</v>
      </c>
      <c r="L3" s="233" t="s">
        <v>54</v>
      </c>
      <c r="M3" s="233" t="s">
        <v>55</v>
      </c>
      <c r="N3" s="233" t="s">
        <v>38</v>
      </c>
      <c r="O3" s="233" t="s">
        <v>39</v>
      </c>
      <c r="P3" s="237" t="s">
        <v>58</v>
      </c>
      <c r="Q3" s="238" t="s">
        <v>56</v>
      </c>
      <c r="R3" s="238" t="s">
        <v>36</v>
      </c>
      <c r="S3" s="238" t="s">
        <v>57</v>
      </c>
      <c r="T3" s="238" t="s">
        <v>13</v>
      </c>
    </row>
    <row r="4" spans="1:20" ht="25.5" customHeight="1">
      <c r="A4" s="237"/>
      <c r="B4" s="240"/>
      <c r="C4" s="238"/>
      <c r="D4" s="238"/>
      <c r="E4" s="238"/>
      <c r="F4" s="239"/>
      <c r="G4" s="23" t="s">
        <v>9</v>
      </c>
      <c r="H4" s="23" t="s">
        <v>10</v>
      </c>
      <c r="I4" s="23" t="s">
        <v>11</v>
      </c>
      <c r="J4" s="238"/>
      <c r="K4" s="234"/>
      <c r="L4" s="234"/>
      <c r="M4" s="234"/>
      <c r="N4" s="234"/>
      <c r="O4" s="234"/>
      <c r="P4" s="237"/>
      <c r="Q4" s="237"/>
      <c r="R4" s="238"/>
      <c r="S4" s="238"/>
      <c r="T4" s="238"/>
    </row>
    <row r="5" spans="1:20">
      <c r="A5" s="4">
        <v>1</v>
      </c>
      <c r="B5" s="53" t="s">
        <v>66</v>
      </c>
      <c r="C5" s="115" t="s">
        <v>900</v>
      </c>
      <c r="D5" s="78" t="s">
        <v>27</v>
      </c>
      <c r="E5" s="116">
        <v>18130306202</v>
      </c>
      <c r="F5" s="71" t="s">
        <v>72</v>
      </c>
      <c r="G5" s="71">
        <v>10</v>
      </c>
      <c r="H5" s="71">
        <v>9</v>
      </c>
      <c r="I5" s="170">
        <v>19</v>
      </c>
      <c r="J5" s="116">
        <v>9435089901</v>
      </c>
      <c r="K5" s="125" t="s">
        <v>454</v>
      </c>
      <c r="L5" s="125" t="s">
        <v>455</v>
      </c>
      <c r="M5" s="125"/>
      <c r="N5" s="125" t="s">
        <v>456</v>
      </c>
      <c r="O5" s="125">
        <v>9678673793</v>
      </c>
      <c r="P5" s="171">
        <v>43498</v>
      </c>
      <c r="Q5" s="125" t="s">
        <v>121</v>
      </c>
      <c r="R5" s="125"/>
      <c r="S5" s="125"/>
      <c r="T5" s="18"/>
    </row>
    <row r="6" spans="1:20">
      <c r="A6" s="4">
        <v>2</v>
      </c>
      <c r="B6" s="53" t="s">
        <v>66</v>
      </c>
      <c r="C6" s="115" t="s">
        <v>901</v>
      </c>
      <c r="D6" s="78" t="s">
        <v>27</v>
      </c>
      <c r="E6" s="116">
        <v>18130306203</v>
      </c>
      <c r="F6" s="71" t="s">
        <v>73</v>
      </c>
      <c r="G6" s="71">
        <v>0</v>
      </c>
      <c r="H6" s="71">
        <v>66</v>
      </c>
      <c r="I6" s="170">
        <v>66</v>
      </c>
      <c r="J6" s="116">
        <v>9957247412</v>
      </c>
      <c r="K6" s="125" t="s">
        <v>454</v>
      </c>
      <c r="L6" s="125" t="s">
        <v>455</v>
      </c>
      <c r="M6" s="125"/>
      <c r="N6" s="125" t="s">
        <v>456</v>
      </c>
      <c r="O6" s="125">
        <v>9678673793</v>
      </c>
      <c r="P6" s="171">
        <v>43498</v>
      </c>
      <c r="Q6" s="125" t="s">
        <v>121</v>
      </c>
      <c r="R6" s="125"/>
      <c r="S6" s="125"/>
      <c r="T6" s="18"/>
    </row>
    <row r="7" spans="1:20">
      <c r="A7" s="4">
        <v>3</v>
      </c>
      <c r="B7" s="53" t="s">
        <v>66</v>
      </c>
      <c r="C7" s="115" t="s">
        <v>902</v>
      </c>
      <c r="D7" s="78" t="s">
        <v>27</v>
      </c>
      <c r="E7" s="116">
        <v>18130306204</v>
      </c>
      <c r="F7" s="71" t="s">
        <v>72</v>
      </c>
      <c r="G7" s="71">
        <v>25</v>
      </c>
      <c r="H7" s="71">
        <v>28</v>
      </c>
      <c r="I7" s="170">
        <v>53</v>
      </c>
      <c r="J7" s="116">
        <v>9864471538</v>
      </c>
      <c r="K7" s="125" t="s">
        <v>454</v>
      </c>
      <c r="L7" s="125" t="s">
        <v>455</v>
      </c>
      <c r="M7" s="125"/>
      <c r="N7" s="125" t="s">
        <v>456</v>
      </c>
      <c r="O7" s="125">
        <v>9678673793</v>
      </c>
      <c r="P7" s="171">
        <v>43498</v>
      </c>
      <c r="Q7" s="125" t="s">
        <v>121</v>
      </c>
      <c r="R7" s="125"/>
      <c r="S7" s="125"/>
      <c r="T7" s="53"/>
    </row>
    <row r="8" spans="1:20">
      <c r="A8" s="4">
        <v>4</v>
      </c>
      <c r="B8" s="53" t="s">
        <v>66</v>
      </c>
      <c r="C8" s="115" t="s">
        <v>903</v>
      </c>
      <c r="D8" s="78" t="s">
        <v>27</v>
      </c>
      <c r="E8" s="116">
        <v>18130306402</v>
      </c>
      <c r="F8" s="71" t="s">
        <v>72</v>
      </c>
      <c r="G8" s="71">
        <v>30</v>
      </c>
      <c r="H8" s="71">
        <v>31</v>
      </c>
      <c r="I8" s="170">
        <v>61</v>
      </c>
      <c r="J8" s="116">
        <v>8133989677</v>
      </c>
      <c r="K8" s="125" t="s">
        <v>454</v>
      </c>
      <c r="L8" s="125" t="s">
        <v>455</v>
      </c>
      <c r="M8" s="125"/>
      <c r="N8" s="125" t="s">
        <v>456</v>
      </c>
      <c r="O8" s="125">
        <v>9678673793</v>
      </c>
      <c r="P8" s="171">
        <v>43557</v>
      </c>
      <c r="Q8" s="125" t="s">
        <v>81</v>
      </c>
      <c r="R8" s="125"/>
      <c r="S8" s="125"/>
      <c r="T8" s="53"/>
    </row>
    <row r="9" spans="1:20">
      <c r="A9" s="4">
        <v>5</v>
      </c>
      <c r="B9" s="53" t="s">
        <v>66</v>
      </c>
      <c r="C9" s="115" t="s">
        <v>904</v>
      </c>
      <c r="D9" s="78" t="s">
        <v>27</v>
      </c>
      <c r="E9" s="116">
        <v>18130306403</v>
      </c>
      <c r="F9" s="71" t="s">
        <v>72</v>
      </c>
      <c r="G9" s="71">
        <v>26</v>
      </c>
      <c r="H9" s="71">
        <v>35</v>
      </c>
      <c r="I9" s="170">
        <v>61</v>
      </c>
      <c r="J9" s="116">
        <v>9954520245</v>
      </c>
      <c r="K9" s="125" t="s">
        <v>461</v>
      </c>
      <c r="L9" s="125" t="s">
        <v>462</v>
      </c>
      <c r="M9" s="125"/>
      <c r="N9" s="125" t="s">
        <v>463</v>
      </c>
      <c r="O9" s="125">
        <v>9678886628</v>
      </c>
      <c r="P9" s="171">
        <v>43557</v>
      </c>
      <c r="Q9" s="125" t="s">
        <v>81</v>
      </c>
      <c r="R9" s="125"/>
      <c r="S9" s="125"/>
      <c r="T9" s="53"/>
    </row>
    <row r="10" spans="1:20">
      <c r="A10" s="4">
        <v>6</v>
      </c>
      <c r="B10" s="53" t="s">
        <v>66</v>
      </c>
      <c r="C10" s="115" t="s">
        <v>905</v>
      </c>
      <c r="D10" s="78" t="s">
        <v>27</v>
      </c>
      <c r="E10" s="116">
        <v>18130306601</v>
      </c>
      <c r="F10" s="71" t="s">
        <v>72</v>
      </c>
      <c r="G10" s="71">
        <v>11</v>
      </c>
      <c r="H10" s="71">
        <v>10</v>
      </c>
      <c r="I10" s="170">
        <v>21</v>
      </c>
      <c r="J10" s="116">
        <v>8473046875</v>
      </c>
      <c r="K10" s="125" t="s">
        <v>461</v>
      </c>
      <c r="L10" s="125" t="s">
        <v>462</v>
      </c>
      <c r="M10" s="125"/>
      <c r="N10" s="125" t="s">
        <v>463</v>
      </c>
      <c r="O10" s="125">
        <v>9678886628</v>
      </c>
      <c r="P10" s="171">
        <v>43557</v>
      </c>
      <c r="Q10" s="125" t="s">
        <v>81</v>
      </c>
      <c r="R10" s="125"/>
      <c r="S10" s="125"/>
      <c r="T10" s="53"/>
    </row>
    <row r="11" spans="1:20">
      <c r="A11" s="4">
        <v>7</v>
      </c>
      <c r="B11" s="53" t="s">
        <v>66</v>
      </c>
      <c r="C11" s="115" t="s">
        <v>906</v>
      </c>
      <c r="D11" s="78" t="s">
        <v>27</v>
      </c>
      <c r="E11" s="116">
        <v>18130311901</v>
      </c>
      <c r="F11" s="74" t="s">
        <v>73</v>
      </c>
      <c r="G11" s="71">
        <v>36</v>
      </c>
      <c r="H11" s="71">
        <v>42</v>
      </c>
      <c r="I11" s="170">
        <v>78</v>
      </c>
      <c r="J11" s="116">
        <v>9435386887</v>
      </c>
      <c r="K11" s="125" t="s">
        <v>461</v>
      </c>
      <c r="L11" s="125" t="s">
        <v>462</v>
      </c>
      <c r="M11" s="125"/>
      <c r="N11" s="125" t="s">
        <v>463</v>
      </c>
      <c r="O11" s="125">
        <v>9678886628</v>
      </c>
      <c r="P11" s="171">
        <v>43587</v>
      </c>
      <c r="Q11" s="125" t="s">
        <v>82</v>
      </c>
      <c r="R11" s="125"/>
      <c r="S11" s="125"/>
      <c r="T11" s="53"/>
    </row>
    <row r="12" spans="1:20">
      <c r="A12" s="4">
        <v>8</v>
      </c>
      <c r="B12" s="53" t="s">
        <v>66</v>
      </c>
      <c r="C12" s="115" t="s">
        <v>907</v>
      </c>
      <c r="D12" s="78" t="s">
        <v>27</v>
      </c>
      <c r="E12" s="116">
        <v>18130311902</v>
      </c>
      <c r="F12" s="74" t="s">
        <v>72</v>
      </c>
      <c r="G12" s="71">
        <v>70</v>
      </c>
      <c r="H12" s="71">
        <v>87</v>
      </c>
      <c r="I12" s="170">
        <v>157</v>
      </c>
      <c r="J12" s="116">
        <v>8822360271</v>
      </c>
      <c r="K12" s="125" t="s">
        <v>454</v>
      </c>
      <c r="L12" s="125" t="s">
        <v>455</v>
      </c>
      <c r="M12" s="125"/>
      <c r="N12" s="125" t="s">
        <v>469</v>
      </c>
      <c r="O12" s="125">
        <v>9508507841</v>
      </c>
      <c r="P12" s="171">
        <v>43587</v>
      </c>
      <c r="Q12" s="125" t="s">
        <v>82</v>
      </c>
      <c r="R12" s="125"/>
      <c r="S12" s="125"/>
      <c r="T12" s="53"/>
    </row>
    <row r="13" spans="1:20">
      <c r="A13" s="4">
        <v>9</v>
      </c>
      <c r="B13" s="53" t="s">
        <v>66</v>
      </c>
      <c r="C13" s="115" t="s">
        <v>908</v>
      </c>
      <c r="D13" s="78" t="s">
        <v>27</v>
      </c>
      <c r="E13" s="116">
        <v>18130311903</v>
      </c>
      <c r="F13" s="74" t="s">
        <v>72</v>
      </c>
      <c r="G13" s="71">
        <v>31</v>
      </c>
      <c r="H13" s="71">
        <v>39</v>
      </c>
      <c r="I13" s="170">
        <v>70</v>
      </c>
      <c r="J13" s="116">
        <v>9435683268</v>
      </c>
      <c r="K13" s="125" t="s">
        <v>454</v>
      </c>
      <c r="L13" s="125" t="s">
        <v>455</v>
      </c>
      <c r="M13" s="125"/>
      <c r="N13" s="125" t="s">
        <v>469</v>
      </c>
      <c r="O13" s="125">
        <v>9508507841</v>
      </c>
      <c r="P13" s="171">
        <v>43618</v>
      </c>
      <c r="Q13" s="125" t="s">
        <v>78</v>
      </c>
      <c r="R13" s="125"/>
      <c r="S13" s="125"/>
      <c r="T13" s="53"/>
    </row>
    <row r="14" spans="1:20">
      <c r="A14" s="4">
        <v>10</v>
      </c>
      <c r="B14" s="53" t="s">
        <v>66</v>
      </c>
      <c r="C14" s="115" t="s">
        <v>909</v>
      </c>
      <c r="D14" s="78" t="s">
        <v>27</v>
      </c>
      <c r="E14" s="116">
        <v>18130311904</v>
      </c>
      <c r="F14" s="74" t="s">
        <v>72</v>
      </c>
      <c r="G14" s="71">
        <v>100</v>
      </c>
      <c r="H14" s="71">
        <v>120</v>
      </c>
      <c r="I14" s="170">
        <v>220</v>
      </c>
      <c r="J14" s="116">
        <v>9957533854</v>
      </c>
      <c r="K14" s="125" t="s">
        <v>454</v>
      </c>
      <c r="L14" s="125" t="s">
        <v>455</v>
      </c>
      <c r="M14" s="125"/>
      <c r="N14" s="125" t="s">
        <v>472</v>
      </c>
      <c r="O14" s="125">
        <v>8753933747</v>
      </c>
      <c r="P14" s="171">
        <v>43648</v>
      </c>
      <c r="Q14" s="125" t="s">
        <v>466</v>
      </c>
      <c r="R14" s="125"/>
      <c r="S14" s="125"/>
      <c r="T14" s="53"/>
    </row>
    <row r="15" spans="1:20">
      <c r="A15" s="4">
        <v>11</v>
      </c>
      <c r="B15" s="53" t="s">
        <v>66</v>
      </c>
      <c r="C15" s="115" t="s">
        <v>910</v>
      </c>
      <c r="D15" s="78" t="s">
        <v>27</v>
      </c>
      <c r="E15" s="116">
        <v>18130311905</v>
      </c>
      <c r="F15" s="74" t="s">
        <v>86</v>
      </c>
      <c r="G15" s="71">
        <v>99</v>
      </c>
      <c r="H15" s="71">
        <v>125</v>
      </c>
      <c r="I15" s="170">
        <v>224</v>
      </c>
      <c r="J15" s="116">
        <v>9435386764</v>
      </c>
      <c r="K15" s="125" t="s">
        <v>454</v>
      </c>
      <c r="L15" s="125" t="s">
        <v>455</v>
      </c>
      <c r="M15" s="125"/>
      <c r="N15" s="125" t="s">
        <v>472</v>
      </c>
      <c r="O15" s="125">
        <v>8753933747</v>
      </c>
      <c r="P15" s="171" t="s">
        <v>911</v>
      </c>
      <c r="Q15" s="125" t="s">
        <v>80</v>
      </c>
      <c r="R15" s="125"/>
      <c r="S15" s="125"/>
      <c r="T15" s="53"/>
    </row>
    <row r="16" spans="1:20">
      <c r="A16" s="4">
        <v>12</v>
      </c>
      <c r="B16" s="53" t="s">
        <v>66</v>
      </c>
      <c r="C16" s="115" t="s">
        <v>912</v>
      </c>
      <c r="D16" s="78" t="s">
        <v>27</v>
      </c>
      <c r="E16" s="116">
        <v>18130312001</v>
      </c>
      <c r="F16" s="74" t="s">
        <v>73</v>
      </c>
      <c r="G16" s="71">
        <v>0</v>
      </c>
      <c r="H16" s="71">
        <v>390</v>
      </c>
      <c r="I16" s="170">
        <v>390</v>
      </c>
      <c r="J16" s="116">
        <v>9707252970</v>
      </c>
      <c r="K16" s="125" t="s">
        <v>454</v>
      </c>
      <c r="L16" s="125" t="s">
        <v>455</v>
      </c>
      <c r="M16" s="125"/>
      <c r="N16" s="125" t="s">
        <v>472</v>
      </c>
      <c r="O16" s="125">
        <v>8753933747</v>
      </c>
      <c r="P16" s="171" t="s">
        <v>913</v>
      </c>
      <c r="Q16" s="125" t="s">
        <v>81</v>
      </c>
      <c r="R16" s="125"/>
      <c r="S16" s="125"/>
      <c r="T16" s="53"/>
    </row>
    <row r="17" spans="1:20">
      <c r="A17" s="4">
        <v>13</v>
      </c>
      <c r="B17" s="53" t="s">
        <v>66</v>
      </c>
      <c r="C17" s="115" t="s">
        <v>914</v>
      </c>
      <c r="D17" s="78" t="s">
        <v>27</v>
      </c>
      <c r="E17" s="116">
        <v>18130312101</v>
      </c>
      <c r="F17" s="74" t="s">
        <v>73</v>
      </c>
      <c r="G17" s="71">
        <v>40</v>
      </c>
      <c r="H17" s="71">
        <v>47</v>
      </c>
      <c r="I17" s="170">
        <v>87</v>
      </c>
      <c r="J17" s="116">
        <v>9707253290</v>
      </c>
      <c r="K17" s="125" t="s">
        <v>454</v>
      </c>
      <c r="L17" s="125" t="s">
        <v>455</v>
      </c>
      <c r="M17" s="125"/>
      <c r="N17" s="125" t="s">
        <v>472</v>
      </c>
      <c r="O17" s="125">
        <v>8753933747</v>
      </c>
      <c r="P17" s="171" t="s">
        <v>915</v>
      </c>
      <c r="Q17" s="125" t="s">
        <v>78</v>
      </c>
      <c r="R17" s="125"/>
      <c r="S17" s="125"/>
      <c r="T17" s="53"/>
    </row>
    <row r="18" spans="1:20">
      <c r="A18" s="4">
        <v>14</v>
      </c>
      <c r="B18" s="53" t="s">
        <v>66</v>
      </c>
      <c r="C18" s="115" t="s">
        <v>916</v>
      </c>
      <c r="D18" s="78" t="s">
        <v>27</v>
      </c>
      <c r="E18" s="116">
        <v>18130312102</v>
      </c>
      <c r="F18" s="74" t="s">
        <v>72</v>
      </c>
      <c r="G18" s="71">
        <v>70</v>
      </c>
      <c r="H18" s="71">
        <v>60</v>
      </c>
      <c r="I18" s="170">
        <v>130</v>
      </c>
      <c r="J18" s="116">
        <v>9854442186</v>
      </c>
      <c r="K18" s="125" t="s">
        <v>454</v>
      </c>
      <c r="L18" s="125" t="s">
        <v>455</v>
      </c>
      <c r="M18" s="125"/>
      <c r="N18" s="125" t="s">
        <v>472</v>
      </c>
      <c r="O18" s="125">
        <v>8753933747</v>
      </c>
      <c r="P18" s="171" t="s">
        <v>915</v>
      </c>
      <c r="Q18" s="125" t="s">
        <v>78</v>
      </c>
      <c r="R18" s="125"/>
      <c r="S18" s="125"/>
      <c r="T18" s="53"/>
    </row>
    <row r="19" spans="1:20">
      <c r="A19" s="4">
        <v>15</v>
      </c>
      <c r="B19" s="53" t="s">
        <v>66</v>
      </c>
      <c r="C19" s="115" t="s">
        <v>917</v>
      </c>
      <c r="D19" s="78" t="s">
        <v>27</v>
      </c>
      <c r="E19" s="116">
        <v>18130312103</v>
      </c>
      <c r="F19" s="74" t="s">
        <v>72</v>
      </c>
      <c r="G19" s="71">
        <v>33</v>
      </c>
      <c r="H19" s="71">
        <v>30</v>
      </c>
      <c r="I19" s="170">
        <v>63</v>
      </c>
      <c r="J19" s="116">
        <v>9957032232</v>
      </c>
      <c r="K19" s="125" t="s">
        <v>454</v>
      </c>
      <c r="L19" s="125" t="s">
        <v>455</v>
      </c>
      <c r="M19" s="125"/>
      <c r="N19" s="125" t="s">
        <v>472</v>
      </c>
      <c r="O19" s="125">
        <v>8753933747</v>
      </c>
      <c r="P19" s="171" t="s">
        <v>918</v>
      </c>
      <c r="Q19" s="125" t="s">
        <v>466</v>
      </c>
      <c r="R19" s="125"/>
      <c r="S19" s="125"/>
      <c r="T19" s="53"/>
    </row>
    <row r="20" spans="1:20">
      <c r="A20" s="4">
        <v>16</v>
      </c>
      <c r="B20" s="53" t="s">
        <v>66</v>
      </c>
      <c r="C20" s="115" t="s">
        <v>919</v>
      </c>
      <c r="D20" s="78" t="s">
        <v>27</v>
      </c>
      <c r="E20" s="116">
        <v>18130312105</v>
      </c>
      <c r="F20" s="74" t="s">
        <v>72</v>
      </c>
      <c r="G20" s="71">
        <v>10</v>
      </c>
      <c r="H20" s="71">
        <v>14</v>
      </c>
      <c r="I20" s="170">
        <v>24</v>
      </c>
      <c r="J20" s="116">
        <v>9613090650</v>
      </c>
      <c r="K20" s="125" t="s">
        <v>454</v>
      </c>
      <c r="L20" s="125" t="s">
        <v>455</v>
      </c>
      <c r="M20" s="125"/>
      <c r="N20" s="125" t="s">
        <v>472</v>
      </c>
      <c r="O20" s="125">
        <v>8753933747</v>
      </c>
      <c r="P20" s="171" t="s">
        <v>918</v>
      </c>
      <c r="Q20" s="125" t="s">
        <v>466</v>
      </c>
      <c r="R20" s="125"/>
      <c r="S20" s="125"/>
      <c r="T20" s="53"/>
    </row>
    <row r="21" spans="1:20">
      <c r="A21" s="4">
        <v>17</v>
      </c>
      <c r="B21" s="53" t="s">
        <v>66</v>
      </c>
      <c r="C21" s="115" t="s">
        <v>920</v>
      </c>
      <c r="D21" s="78" t="s">
        <v>27</v>
      </c>
      <c r="E21" s="116">
        <v>18130312207</v>
      </c>
      <c r="F21" s="74" t="s">
        <v>86</v>
      </c>
      <c r="G21" s="71">
        <v>127</v>
      </c>
      <c r="H21" s="71">
        <v>110</v>
      </c>
      <c r="I21" s="170">
        <v>237</v>
      </c>
      <c r="J21" s="116">
        <v>9864526022</v>
      </c>
      <c r="K21" s="125" t="s">
        <v>454</v>
      </c>
      <c r="L21" s="125" t="s">
        <v>455</v>
      </c>
      <c r="M21" s="125"/>
      <c r="N21" s="125" t="s">
        <v>472</v>
      </c>
      <c r="O21" s="125">
        <v>8753933747</v>
      </c>
      <c r="P21" s="171" t="s">
        <v>921</v>
      </c>
      <c r="Q21" s="125" t="s">
        <v>80</v>
      </c>
      <c r="R21" s="125"/>
      <c r="S21" s="125"/>
      <c r="T21" s="53"/>
    </row>
    <row r="22" spans="1:20">
      <c r="A22" s="4">
        <v>18</v>
      </c>
      <c r="B22" s="53" t="s">
        <v>66</v>
      </c>
      <c r="C22" s="115" t="s">
        <v>922</v>
      </c>
      <c r="D22" s="78" t="s">
        <v>27</v>
      </c>
      <c r="E22" s="116">
        <v>18130312401</v>
      </c>
      <c r="F22" s="74" t="s">
        <v>72</v>
      </c>
      <c r="G22" s="71">
        <v>100</v>
      </c>
      <c r="H22" s="71">
        <v>104</v>
      </c>
      <c r="I22" s="170">
        <v>204</v>
      </c>
      <c r="J22" s="116">
        <v>9435536713</v>
      </c>
      <c r="K22" s="125" t="s">
        <v>454</v>
      </c>
      <c r="L22" s="125" t="s">
        <v>455</v>
      </c>
      <c r="M22" s="125"/>
      <c r="N22" s="125" t="s">
        <v>472</v>
      </c>
      <c r="O22" s="125">
        <v>8753933747</v>
      </c>
      <c r="P22" s="171" t="s">
        <v>921</v>
      </c>
      <c r="Q22" s="125" t="s">
        <v>121</v>
      </c>
      <c r="R22" s="125"/>
      <c r="S22" s="125"/>
      <c r="T22" s="53"/>
    </row>
    <row r="23" spans="1:20">
      <c r="A23" s="4">
        <v>19</v>
      </c>
      <c r="B23" s="53" t="s">
        <v>66</v>
      </c>
      <c r="C23" s="115" t="s">
        <v>923</v>
      </c>
      <c r="D23" s="78" t="s">
        <v>27</v>
      </c>
      <c r="E23" s="116">
        <v>18130312402</v>
      </c>
      <c r="F23" s="74" t="s">
        <v>72</v>
      </c>
      <c r="G23" s="71">
        <v>64</v>
      </c>
      <c r="H23" s="71">
        <v>65</v>
      </c>
      <c r="I23" s="170">
        <v>129</v>
      </c>
      <c r="J23" s="116">
        <v>9957414326</v>
      </c>
      <c r="K23" s="125" t="s">
        <v>482</v>
      </c>
      <c r="L23" s="125" t="s">
        <v>483</v>
      </c>
      <c r="M23" s="125"/>
      <c r="N23" s="125" t="s">
        <v>484</v>
      </c>
      <c r="O23" s="125"/>
      <c r="P23" s="171" t="s">
        <v>924</v>
      </c>
      <c r="Q23" s="125" t="s">
        <v>81</v>
      </c>
      <c r="R23" s="125"/>
      <c r="S23" s="125"/>
      <c r="T23" s="53"/>
    </row>
    <row r="24" spans="1:20">
      <c r="A24" s="4">
        <v>20</v>
      </c>
      <c r="B24" s="53" t="s">
        <v>66</v>
      </c>
      <c r="C24" s="115" t="s">
        <v>925</v>
      </c>
      <c r="D24" s="78" t="s">
        <v>27</v>
      </c>
      <c r="E24" s="116">
        <v>18130312403</v>
      </c>
      <c r="F24" s="74" t="s">
        <v>72</v>
      </c>
      <c r="G24" s="71">
        <v>45</v>
      </c>
      <c r="H24" s="71">
        <v>41</v>
      </c>
      <c r="I24" s="170">
        <v>86</v>
      </c>
      <c r="J24" s="116">
        <v>9954197575</v>
      </c>
      <c r="K24" s="125" t="s">
        <v>482</v>
      </c>
      <c r="L24" s="125" t="s">
        <v>483</v>
      </c>
      <c r="M24" s="125"/>
      <c r="N24" s="125" t="s">
        <v>484</v>
      </c>
      <c r="O24" s="125"/>
      <c r="P24" s="171" t="s">
        <v>926</v>
      </c>
      <c r="Q24" s="125" t="s">
        <v>82</v>
      </c>
      <c r="R24" s="125"/>
      <c r="S24" s="125"/>
      <c r="T24" s="53"/>
    </row>
    <row r="25" spans="1:20">
      <c r="A25" s="4">
        <v>21</v>
      </c>
      <c r="B25" s="53" t="s">
        <v>66</v>
      </c>
      <c r="C25" s="115" t="s">
        <v>927</v>
      </c>
      <c r="D25" s="78" t="s">
        <v>27</v>
      </c>
      <c r="E25" s="116">
        <v>18130312501</v>
      </c>
      <c r="F25" s="125" t="s">
        <v>72</v>
      </c>
      <c r="G25" s="100">
        <v>17</v>
      </c>
      <c r="H25" s="100">
        <v>15</v>
      </c>
      <c r="I25" s="170">
        <v>32</v>
      </c>
      <c r="J25" s="116">
        <v>7086948419</v>
      </c>
      <c r="K25" s="125" t="s">
        <v>482</v>
      </c>
      <c r="L25" s="125" t="s">
        <v>483</v>
      </c>
      <c r="M25" s="125"/>
      <c r="N25" s="125" t="s">
        <v>487</v>
      </c>
      <c r="O25" s="125">
        <v>9957159929</v>
      </c>
      <c r="P25" s="171" t="s">
        <v>926</v>
      </c>
      <c r="Q25" s="125" t="s">
        <v>82</v>
      </c>
      <c r="R25" s="125"/>
      <c r="S25" s="125"/>
      <c r="T25" s="53"/>
    </row>
    <row r="26" spans="1:20">
      <c r="A26" s="4">
        <v>22</v>
      </c>
      <c r="B26" s="53" t="s">
        <v>66</v>
      </c>
      <c r="C26" s="115" t="s">
        <v>928</v>
      </c>
      <c r="D26" s="78" t="s">
        <v>27</v>
      </c>
      <c r="E26" s="116">
        <v>18130312701</v>
      </c>
      <c r="F26" s="125" t="s">
        <v>72</v>
      </c>
      <c r="G26" s="100">
        <v>20</v>
      </c>
      <c r="H26" s="100">
        <v>17</v>
      </c>
      <c r="I26" s="170">
        <v>37</v>
      </c>
      <c r="J26" s="116">
        <v>9954820675</v>
      </c>
      <c r="K26" s="125" t="s">
        <v>482</v>
      </c>
      <c r="L26" s="125" t="s">
        <v>483</v>
      </c>
      <c r="M26" s="125"/>
      <c r="N26" s="125" t="s">
        <v>487</v>
      </c>
      <c r="O26" s="125">
        <v>9957159929</v>
      </c>
      <c r="P26" s="171" t="s">
        <v>929</v>
      </c>
      <c r="Q26" s="125" t="s">
        <v>78</v>
      </c>
      <c r="R26" s="125"/>
      <c r="S26" s="125"/>
      <c r="T26" s="53"/>
    </row>
    <row r="27" spans="1:20">
      <c r="A27" s="4">
        <v>23</v>
      </c>
      <c r="B27" s="53" t="s">
        <v>66</v>
      </c>
      <c r="C27" s="115" t="s">
        <v>930</v>
      </c>
      <c r="D27" s="78" t="s">
        <v>27</v>
      </c>
      <c r="E27" s="116">
        <v>18130340601</v>
      </c>
      <c r="F27" s="125" t="s">
        <v>72</v>
      </c>
      <c r="G27" s="100">
        <v>30</v>
      </c>
      <c r="H27" s="100">
        <v>45</v>
      </c>
      <c r="I27" s="170">
        <v>75</v>
      </c>
      <c r="J27" s="116">
        <v>9957590052</v>
      </c>
      <c r="K27" s="125" t="s">
        <v>482</v>
      </c>
      <c r="L27" s="125" t="s">
        <v>483</v>
      </c>
      <c r="M27" s="125"/>
      <c r="N27" s="125" t="s">
        <v>487</v>
      </c>
      <c r="O27" s="125">
        <v>9957159929</v>
      </c>
      <c r="P27" s="171" t="s">
        <v>929</v>
      </c>
      <c r="Q27" s="125" t="s">
        <v>78</v>
      </c>
      <c r="R27" s="125"/>
      <c r="S27" s="125"/>
      <c r="T27" s="53"/>
    </row>
    <row r="28" spans="1:20">
      <c r="A28" s="4">
        <v>24</v>
      </c>
      <c r="B28" s="53" t="s">
        <v>66</v>
      </c>
      <c r="C28" s="115" t="s">
        <v>931</v>
      </c>
      <c r="D28" s="78" t="s">
        <v>27</v>
      </c>
      <c r="E28" s="116">
        <v>18130340602</v>
      </c>
      <c r="F28" s="125" t="s">
        <v>73</v>
      </c>
      <c r="G28" s="100">
        <v>40</v>
      </c>
      <c r="H28" s="100">
        <v>45</v>
      </c>
      <c r="I28" s="170">
        <v>85</v>
      </c>
      <c r="J28" s="116">
        <v>9508062871</v>
      </c>
      <c r="K28" s="125" t="s">
        <v>491</v>
      </c>
      <c r="L28" s="125" t="s">
        <v>492</v>
      </c>
      <c r="M28" s="125"/>
      <c r="N28" s="125" t="s">
        <v>493</v>
      </c>
      <c r="O28" s="125">
        <v>9957944456</v>
      </c>
      <c r="P28" s="171" t="s">
        <v>929</v>
      </c>
      <c r="Q28" s="125" t="s">
        <v>78</v>
      </c>
      <c r="R28" s="125"/>
      <c r="S28" s="125"/>
      <c r="T28" s="53"/>
    </row>
    <row r="29" spans="1:20">
      <c r="A29" s="4">
        <v>25</v>
      </c>
      <c r="B29" s="53" t="s">
        <v>66</v>
      </c>
      <c r="C29" s="115" t="s">
        <v>932</v>
      </c>
      <c r="D29" s="78" t="s">
        <v>27</v>
      </c>
      <c r="E29" s="116">
        <v>18130340603</v>
      </c>
      <c r="F29" s="125" t="s">
        <v>73</v>
      </c>
      <c r="G29" s="100">
        <v>36</v>
      </c>
      <c r="H29" s="100">
        <v>35</v>
      </c>
      <c r="I29" s="170">
        <v>71</v>
      </c>
      <c r="J29" s="116">
        <v>7896391641</v>
      </c>
      <c r="K29" s="125" t="s">
        <v>491</v>
      </c>
      <c r="L29" s="125" t="s">
        <v>492</v>
      </c>
      <c r="M29" s="125"/>
      <c r="N29" s="125" t="s">
        <v>493</v>
      </c>
      <c r="O29" s="125">
        <v>9957944456</v>
      </c>
      <c r="P29" s="171" t="s">
        <v>933</v>
      </c>
      <c r="Q29" s="125" t="s">
        <v>466</v>
      </c>
      <c r="R29" s="125"/>
      <c r="S29" s="125"/>
      <c r="T29" s="53"/>
    </row>
    <row r="30" spans="1:20">
      <c r="A30" s="4">
        <v>26</v>
      </c>
      <c r="B30" s="53" t="s">
        <v>66</v>
      </c>
      <c r="C30" s="115" t="s">
        <v>934</v>
      </c>
      <c r="D30" s="78" t="s">
        <v>27</v>
      </c>
      <c r="E30" s="116">
        <v>18130340701</v>
      </c>
      <c r="F30" s="125" t="s">
        <v>73</v>
      </c>
      <c r="G30" s="100">
        <v>40</v>
      </c>
      <c r="H30" s="100">
        <v>48</v>
      </c>
      <c r="I30" s="170">
        <v>88</v>
      </c>
      <c r="J30" s="116">
        <v>8474002535</v>
      </c>
      <c r="K30" s="125" t="s">
        <v>491</v>
      </c>
      <c r="L30" s="125" t="s">
        <v>492</v>
      </c>
      <c r="M30" s="125"/>
      <c r="N30" s="125" t="s">
        <v>493</v>
      </c>
      <c r="O30" s="125">
        <v>9957944456</v>
      </c>
      <c r="P30" s="171" t="s">
        <v>933</v>
      </c>
      <c r="Q30" s="125" t="s">
        <v>466</v>
      </c>
      <c r="R30" s="125"/>
      <c r="S30" s="125"/>
      <c r="T30" s="53"/>
    </row>
    <row r="31" spans="1:20">
      <c r="A31" s="4">
        <v>27</v>
      </c>
      <c r="B31" s="53" t="s">
        <v>66</v>
      </c>
      <c r="C31" s="115" t="s">
        <v>935</v>
      </c>
      <c r="D31" s="78" t="s">
        <v>27</v>
      </c>
      <c r="E31" s="116">
        <v>18130340702</v>
      </c>
      <c r="F31" s="125" t="s">
        <v>86</v>
      </c>
      <c r="G31" s="100">
        <v>37</v>
      </c>
      <c r="H31" s="100">
        <v>30</v>
      </c>
      <c r="I31" s="170">
        <v>67</v>
      </c>
      <c r="J31" s="116">
        <v>9954728266</v>
      </c>
      <c r="K31" s="125" t="s">
        <v>482</v>
      </c>
      <c r="L31" s="125" t="s">
        <v>483</v>
      </c>
      <c r="M31" s="125"/>
      <c r="N31" s="125" t="s">
        <v>487</v>
      </c>
      <c r="O31" s="125">
        <v>9957159929</v>
      </c>
      <c r="P31" s="125" t="s">
        <v>936</v>
      </c>
      <c r="Q31" s="125" t="s">
        <v>80</v>
      </c>
      <c r="R31" s="125"/>
      <c r="S31" s="125"/>
      <c r="T31" s="53"/>
    </row>
    <row r="32" spans="1:20">
      <c r="A32" s="4">
        <v>28</v>
      </c>
      <c r="B32" s="53" t="s">
        <v>66</v>
      </c>
      <c r="C32" s="115" t="s">
        <v>937</v>
      </c>
      <c r="D32" s="78" t="s">
        <v>27</v>
      </c>
      <c r="E32" s="116">
        <v>18130315102</v>
      </c>
      <c r="F32" s="125" t="s">
        <v>72</v>
      </c>
      <c r="G32" s="100">
        <v>25</v>
      </c>
      <c r="H32" s="100">
        <v>30</v>
      </c>
      <c r="I32" s="170">
        <v>55</v>
      </c>
      <c r="J32" s="116">
        <v>9707442196</v>
      </c>
      <c r="K32" s="125" t="s">
        <v>482</v>
      </c>
      <c r="L32" s="125" t="s">
        <v>483</v>
      </c>
      <c r="M32" s="125"/>
      <c r="N32" s="125" t="s">
        <v>487</v>
      </c>
      <c r="O32" s="125">
        <v>9957159929</v>
      </c>
      <c r="P32" s="125" t="s">
        <v>936</v>
      </c>
      <c r="Q32" s="125" t="s">
        <v>80</v>
      </c>
      <c r="R32" s="125"/>
      <c r="S32" s="125"/>
      <c r="T32" s="53"/>
    </row>
    <row r="33" spans="1:20">
      <c r="A33" s="4">
        <v>29</v>
      </c>
      <c r="B33" s="53" t="s">
        <v>66</v>
      </c>
      <c r="C33" s="115" t="s">
        <v>938</v>
      </c>
      <c r="D33" s="78" t="s">
        <v>27</v>
      </c>
      <c r="E33" s="116">
        <v>18130315103</v>
      </c>
      <c r="F33" s="125" t="s">
        <v>939</v>
      </c>
      <c r="G33" s="100">
        <v>30</v>
      </c>
      <c r="H33" s="100">
        <v>35</v>
      </c>
      <c r="I33" s="170">
        <v>65</v>
      </c>
      <c r="J33" s="116">
        <v>9508623317</v>
      </c>
      <c r="K33" s="125" t="s">
        <v>482</v>
      </c>
      <c r="L33" s="125" t="s">
        <v>483</v>
      </c>
      <c r="M33" s="125"/>
      <c r="N33" s="125" t="s">
        <v>487</v>
      </c>
      <c r="O33" s="125">
        <v>9957159929</v>
      </c>
      <c r="P33" s="125" t="s">
        <v>940</v>
      </c>
      <c r="Q33" s="125" t="s">
        <v>121</v>
      </c>
      <c r="R33" s="125"/>
      <c r="S33" s="125"/>
      <c r="T33" s="53"/>
    </row>
    <row r="34" spans="1:20">
      <c r="A34" s="4">
        <v>30</v>
      </c>
      <c r="B34" s="53" t="s">
        <v>66</v>
      </c>
      <c r="C34" s="115" t="s">
        <v>941</v>
      </c>
      <c r="D34" s="78" t="s">
        <v>27</v>
      </c>
      <c r="E34" s="116">
        <v>18130315104</v>
      </c>
      <c r="F34" s="125" t="s">
        <v>86</v>
      </c>
      <c r="G34" s="100">
        <v>50</v>
      </c>
      <c r="H34" s="100">
        <v>58</v>
      </c>
      <c r="I34" s="170">
        <v>108</v>
      </c>
      <c r="J34" s="116">
        <v>9954719127</v>
      </c>
      <c r="K34" s="125" t="s">
        <v>482</v>
      </c>
      <c r="L34" s="125" t="s">
        <v>483</v>
      </c>
      <c r="M34" s="125"/>
      <c r="N34" s="125" t="s">
        <v>487</v>
      </c>
      <c r="O34" s="125">
        <v>9957159929</v>
      </c>
      <c r="P34" s="125" t="s">
        <v>940</v>
      </c>
      <c r="Q34" s="125" t="s">
        <v>121</v>
      </c>
      <c r="R34" s="125"/>
      <c r="S34" s="125"/>
      <c r="T34" s="53"/>
    </row>
    <row r="35" spans="1:20">
      <c r="A35" s="4">
        <v>31</v>
      </c>
      <c r="B35" s="53" t="s">
        <v>66</v>
      </c>
      <c r="C35" s="115" t="s">
        <v>942</v>
      </c>
      <c r="D35" s="78" t="s">
        <v>27</v>
      </c>
      <c r="E35" s="116">
        <v>18130315201</v>
      </c>
      <c r="F35" s="125" t="s">
        <v>73</v>
      </c>
      <c r="G35" s="100">
        <v>302</v>
      </c>
      <c r="H35" s="100">
        <v>250</v>
      </c>
      <c r="I35" s="170">
        <v>552</v>
      </c>
      <c r="J35" s="116">
        <v>8876654431</v>
      </c>
      <c r="K35" s="125" t="s">
        <v>482</v>
      </c>
      <c r="L35" s="125" t="s">
        <v>483</v>
      </c>
      <c r="M35" s="125"/>
      <c r="N35" s="125" t="s">
        <v>487</v>
      </c>
      <c r="O35" s="125">
        <v>9957159929</v>
      </c>
      <c r="P35" s="125" t="s">
        <v>943</v>
      </c>
      <c r="Q35" s="125" t="s">
        <v>81</v>
      </c>
      <c r="R35" s="125">
        <v>70</v>
      </c>
      <c r="S35" s="125"/>
      <c r="T35" s="53"/>
    </row>
    <row r="36" spans="1:20">
      <c r="A36" s="4">
        <v>32</v>
      </c>
      <c r="B36" s="53" t="s">
        <v>66</v>
      </c>
      <c r="C36" s="115" t="s">
        <v>944</v>
      </c>
      <c r="D36" s="78" t="s">
        <v>27</v>
      </c>
      <c r="E36" s="116">
        <v>18130315202</v>
      </c>
      <c r="F36" s="125" t="s">
        <v>72</v>
      </c>
      <c r="G36" s="100">
        <v>26</v>
      </c>
      <c r="H36" s="100">
        <v>34</v>
      </c>
      <c r="I36" s="170">
        <v>60</v>
      </c>
      <c r="J36" s="116">
        <v>9954742939</v>
      </c>
      <c r="K36" s="125" t="s">
        <v>482</v>
      </c>
      <c r="L36" s="125" t="s">
        <v>483</v>
      </c>
      <c r="M36" s="125"/>
      <c r="N36" s="125" t="s">
        <v>487</v>
      </c>
      <c r="O36" s="125">
        <v>9957159929</v>
      </c>
      <c r="P36" s="125" t="s">
        <v>945</v>
      </c>
      <c r="Q36" s="125" t="s">
        <v>78</v>
      </c>
      <c r="R36" s="125"/>
      <c r="S36" s="125"/>
      <c r="T36" s="53"/>
    </row>
    <row r="37" spans="1:20">
      <c r="A37" s="4">
        <v>33</v>
      </c>
      <c r="B37" s="53" t="s">
        <v>66</v>
      </c>
      <c r="C37" s="115" t="s">
        <v>946</v>
      </c>
      <c r="D37" s="78" t="s">
        <v>27</v>
      </c>
      <c r="E37" s="116">
        <v>18130315301</v>
      </c>
      <c r="F37" s="125" t="s">
        <v>72</v>
      </c>
      <c r="G37" s="100"/>
      <c r="H37" s="100"/>
      <c r="I37" s="170">
        <v>7</v>
      </c>
      <c r="J37" s="116">
        <v>9635951427</v>
      </c>
      <c r="K37" s="125" t="s">
        <v>482</v>
      </c>
      <c r="L37" s="125" t="s">
        <v>483</v>
      </c>
      <c r="M37" s="125"/>
      <c r="N37" s="125" t="s">
        <v>487</v>
      </c>
      <c r="O37" s="125">
        <v>9957159929</v>
      </c>
      <c r="P37" s="125" t="s">
        <v>945</v>
      </c>
      <c r="Q37" s="125" t="s">
        <v>78</v>
      </c>
      <c r="R37" s="125"/>
      <c r="S37" s="125"/>
      <c r="T37" s="53"/>
    </row>
    <row r="38" spans="1:20">
      <c r="A38" s="4">
        <v>34</v>
      </c>
      <c r="B38" s="53" t="s">
        <v>66</v>
      </c>
      <c r="C38" s="115" t="s">
        <v>947</v>
      </c>
      <c r="D38" s="78" t="s">
        <v>27</v>
      </c>
      <c r="E38" s="116">
        <v>18130315401</v>
      </c>
      <c r="F38" s="125" t="s">
        <v>72</v>
      </c>
      <c r="G38" s="100">
        <v>84</v>
      </c>
      <c r="H38" s="100">
        <v>80</v>
      </c>
      <c r="I38" s="170">
        <v>164</v>
      </c>
      <c r="J38" s="116">
        <v>9401270505</v>
      </c>
      <c r="K38" s="125" t="s">
        <v>482</v>
      </c>
      <c r="L38" s="125" t="s">
        <v>483</v>
      </c>
      <c r="M38" s="125"/>
      <c r="N38" s="125" t="s">
        <v>487</v>
      </c>
      <c r="O38" s="125">
        <v>9957159929</v>
      </c>
      <c r="P38" s="125" t="s">
        <v>945</v>
      </c>
      <c r="Q38" s="125" t="s">
        <v>78</v>
      </c>
      <c r="R38" s="125"/>
      <c r="S38" s="125"/>
      <c r="T38" s="53"/>
    </row>
    <row r="39" spans="1:20">
      <c r="A39" s="4">
        <v>35</v>
      </c>
      <c r="B39" s="53" t="s">
        <v>66</v>
      </c>
      <c r="C39" s="115" t="s">
        <v>948</v>
      </c>
      <c r="D39" s="78" t="s">
        <v>27</v>
      </c>
      <c r="E39" s="116">
        <v>18130315502</v>
      </c>
      <c r="F39" s="125" t="s">
        <v>73</v>
      </c>
      <c r="G39" s="100">
        <v>70</v>
      </c>
      <c r="H39" s="100">
        <v>72</v>
      </c>
      <c r="I39" s="170">
        <v>142</v>
      </c>
      <c r="J39" s="116">
        <v>9707415202</v>
      </c>
      <c r="K39" s="125" t="s">
        <v>482</v>
      </c>
      <c r="L39" s="125" t="s">
        <v>483</v>
      </c>
      <c r="M39" s="125"/>
      <c r="N39" s="125" t="s">
        <v>487</v>
      </c>
      <c r="O39" s="125">
        <v>9957159929</v>
      </c>
      <c r="P39" s="125" t="s">
        <v>949</v>
      </c>
      <c r="Q39" s="125" t="s">
        <v>466</v>
      </c>
      <c r="R39" s="125"/>
      <c r="S39" s="125"/>
      <c r="T39" s="53"/>
    </row>
    <row r="40" spans="1:20">
      <c r="A40" s="4">
        <v>36</v>
      </c>
      <c r="B40" s="53" t="s">
        <v>67</v>
      </c>
      <c r="C40" s="155" t="s">
        <v>950</v>
      </c>
      <c r="D40" s="72" t="s">
        <v>27</v>
      </c>
      <c r="E40" s="156">
        <v>18130314401</v>
      </c>
      <c r="F40" s="72" t="s">
        <v>72</v>
      </c>
      <c r="G40" s="143">
        <v>45</v>
      </c>
      <c r="H40" s="143">
        <v>47</v>
      </c>
      <c r="I40" s="157">
        <v>92</v>
      </c>
      <c r="J40" s="156">
        <v>8135829367</v>
      </c>
      <c r="K40" s="95" t="s">
        <v>560</v>
      </c>
      <c r="L40" s="95" t="s">
        <v>561</v>
      </c>
      <c r="M40" s="95">
        <v>8011563890</v>
      </c>
      <c r="N40" s="95" t="s">
        <v>562</v>
      </c>
      <c r="O40" s="95">
        <v>9678673793</v>
      </c>
      <c r="P40" s="79">
        <v>43498</v>
      </c>
      <c r="Q40" s="95" t="s">
        <v>121</v>
      </c>
      <c r="R40" s="95"/>
      <c r="S40" s="95"/>
      <c r="T40" s="53"/>
    </row>
    <row r="41" spans="1:20">
      <c r="A41" s="4">
        <v>37</v>
      </c>
      <c r="B41" s="53" t="s">
        <v>67</v>
      </c>
      <c r="C41" s="155" t="s">
        <v>951</v>
      </c>
      <c r="D41" s="72" t="s">
        <v>27</v>
      </c>
      <c r="E41" s="156">
        <v>18130314402</v>
      </c>
      <c r="F41" s="72" t="s">
        <v>72</v>
      </c>
      <c r="G41" s="143">
        <v>29</v>
      </c>
      <c r="H41" s="143">
        <v>20</v>
      </c>
      <c r="I41" s="157">
        <v>49</v>
      </c>
      <c r="J41" s="156">
        <v>985237015</v>
      </c>
      <c r="K41" s="95" t="s">
        <v>560</v>
      </c>
      <c r="L41" s="95" t="s">
        <v>561</v>
      </c>
      <c r="M41" s="95">
        <v>8011563890</v>
      </c>
      <c r="N41" s="95" t="s">
        <v>562</v>
      </c>
      <c r="O41" s="95">
        <v>9678673793</v>
      </c>
      <c r="P41" s="79">
        <v>43498</v>
      </c>
      <c r="Q41" s="95" t="s">
        <v>121</v>
      </c>
      <c r="R41" s="95"/>
      <c r="S41" s="95"/>
      <c r="T41" s="53"/>
    </row>
    <row r="42" spans="1:20">
      <c r="A42" s="4">
        <v>38</v>
      </c>
      <c r="B42" s="53" t="s">
        <v>67</v>
      </c>
      <c r="C42" s="155" t="s">
        <v>952</v>
      </c>
      <c r="D42" s="72" t="s">
        <v>27</v>
      </c>
      <c r="E42" s="156">
        <v>18130314403</v>
      </c>
      <c r="F42" s="72" t="s">
        <v>73</v>
      </c>
      <c r="G42" s="143">
        <v>30</v>
      </c>
      <c r="H42" s="143">
        <v>33</v>
      </c>
      <c r="I42" s="157">
        <v>63</v>
      </c>
      <c r="J42" s="156">
        <v>8135831454</v>
      </c>
      <c r="K42" s="95" t="s">
        <v>560</v>
      </c>
      <c r="L42" s="95" t="s">
        <v>561</v>
      </c>
      <c r="M42" s="95">
        <v>8011563890</v>
      </c>
      <c r="N42" s="95" t="s">
        <v>562</v>
      </c>
      <c r="O42" s="95">
        <v>9678673793</v>
      </c>
      <c r="P42" s="79">
        <v>43498</v>
      </c>
      <c r="Q42" s="95" t="s">
        <v>121</v>
      </c>
      <c r="R42" s="95"/>
      <c r="S42" s="95"/>
      <c r="T42" s="53"/>
    </row>
    <row r="43" spans="1:20">
      <c r="A43" s="4">
        <v>39</v>
      </c>
      <c r="B43" s="53" t="s">
        <v>67</v>
      </c>
      <c r="C43" s="155" t="s">
        <v>953</v>
      </c>
      <c r="D43" s="72" t="s">
        <v>27</v>
      </c>
      <c r="E43" s="156">
        <v>18130314404</v>
      </c>
      <c r="F43" s="72" t="s">
        <v>72</v>
      </c>
      <c r="G43" s="145">
        <v>18</v>
      </c>
      <c r="H43" s="145">
        <v>14</v>
      </c>
      <c r="I43" s="157">
        <v>32</v>
      </c>
      <c r="J43" s="156">
        <v>8011083012</v>
      </c>
      <c r="K43" s="95" t="s">
        <v>560</v>
      </c>
      <c r="L43" s="95" t="s">
        <v>561</v>
      </c>
      <c r="M43" s="95">
        <v>8011563890</v>
      </c>
      <c r="N43" s="95" t="s">
        <v>562</v>
      </c>
      <c r="O43" s="95">
        <v>9957532520</v>
      </c>
      <c r="P43" s="79">
        <v>43557</v>
      </c>
      <c r="Q43" s="95" t="s">
        <v>81</v>
      </c>
      <c r="R43" s="95"/>
      <c r="S43" s="95"/>
      <c r="T43" s="53"/>
    </row>
    <row r="44" spans="1:20">
      <c r="A44" s="4">
        <v>40</v>
      </c>
      <c r="B44" s="53" t="s">
        <v>67</v>
      </c>
      <c r="C44" s="155" t="s">
        <v>954</v>
      </c>
      <c r="D44" s="72" t="s">
        <v>27</v>
      </c>
      <c r="E44" s="156">
        <v>18130314405</v>
      </c>
      <c r="F44" s="90" t="s">
        <v>72</v>
      </c>
      <c r="G44" s="143">
        <v>20</v>
      </c>
      <c r="H44" s="143">
        <v>24</v>
      </c>
      <c r="I44" s="157">
        <v>44</v>
      </c>
      <c r="J44" s="156">
        <v>9707467394</v>
      </c>
      <c r="K44" s="95" t="s">
        <v>560</v>
      </c>
      <c r="L44" s="95" t="s">
        <v>561</v>
      </c>
      <c r="M44" s="95">
        <v>8011563890</v>
      </c>
      <c r="N44" s="95" t="s">
        <v>562</v>
      </c>
      <c r="O44" s="95">
        <v>9957532520</v>
      </c>
      <c r="P44" s="79">
        <v>43557</v>
      </c>
      <c r="Q44" s="95" t="s">
        <v>81</v>
      </c>
      <c r="R44" s="95"/>
      <c r="S44" s="95"/>
      <c r="T44" s="53"/>
    </row>
    <row r="45" spans="1:20">
      <c r="A45" s="4">
        <v>41</v>
      </c>
      <c r="B45" s="53" t="s">
        <v>67</v>
      </c>
      <c r="C45" s="155" t="s">
        <v>955</v>
      </c>
      <c r="D45" s="72" t="s">
        <v>27</v>
      </c>
      <c r="E45" s="156">
        <v>18130314407</v>
      </c>
      <c r="F45" s="90" t="s">
        <v>72</v>
      </c>
      <c r="G45" s="143">
        <v>38</v>
      </c>
      <c r="H45" s="143">
        <v>30</v>
      </c>
      <c r="I45" s="157">
        <v>68</v>
      </c>
      <c r="J45" s="156">
        <v>9707528165</v>
      </c>
      <c r="K45" s="95" t="s">
        <v>560</v>
      </c>
      <c r="L45" s="95" t="s">
        <v>561</v>
      </c>
      <c r="M45" s="95">
        <v>8011563890</v>
      </c>
      <c r="N45" s="95" t="s">
        <v>562</v>
      </c>
      <c r="O45" s="95">
        <v>9957532520</v>
      </c>
      <c r="P45" s="79">
        <v>43557</v>
      </c>
      <c r="Q45" s="95" t="s">
        <v>81</v>
      </c>
      <c r="R45" s="95"/>
      <c r="S45" s="95"/>
      <c r="T45" s="53"/>
    </row>
    <row r="46" spans="1:20">
      <c r="A46" s="4">
        <v>42</v>
      </c>
      <c r="B46" s="53" t="s">
        <v>67</v>
      </c>
      <c r="C46" s="155" t="s">
        <v>956</v>
      </c>
      <c r="D46" s="72" t="s">
        <v>27</v>
      </c>
      <c r="E46" s="156">
        <v>18130314408</v>
      </c>
      <c r="F46" s="72" t="s">
        <v>73</v>
      </c>
      <c r="G46" s="90">
        <v>35</v>
      </c>
      <c r="H46" s="91">
        <v>43</v>
      </c>
      <c r="I46" s="157">
        <v>78</v>
      </c>
      <c r="J46" s="156">
        <v>9864836938</v>
      </c>
      <c r="K46" s="95" t="s">
        <v>560</v>
      </c>
      <c r="L46" s="95" t="s">
        <v>561</v>
      </c>
      <c r="M46" s="95">
        <v>8011563890</v>
      </c>
      <c r="N46" s="95" t="s">
        <v>562</v>
      </c>
      <c r="O46" s="95">
        <v>9957532520</v>
      </c>
      <c r="P46" s="79">
        <v>43587</v>
      </c>
      <c r="Q46" s="95" t="s">
        <v>82</v>
      </c>
      <c r="R46" s="95"/>
      <c r="S46" s="95"/>
      <c r="T46" s="53"/>
    </row>
    <row r="47" spans="1:20">
      <c r="A47" s="4">
        <v>43</v>
      </c>
      <c r="B47" s="53" t="s">
        <v>67</v>
      </c>
      <c r="C47" s="155" t="s">
        <v>957</v>
      </c>
      <c r="D47" s="72" t="s">
        <v>27</v>
      </c>
      <c r="E47" s="156">
        <v>18130314601</v>
      </c>
      <c r="F47" s="72" t="s">
        <v>72</v>
      </c>
      <c r="G47" s="90">
        <v>40</v>
      </c>
      <c r="H47" s="91">
        <v>31</v>
      </c>
      <c r="I47" s="157">
        <v>71</v>
      </c>
      <c r="J47" s="156">
        <v>8134878672</v>
      </c>
      <c r="K47" s="95" t="s">
        <v>560</v>
      </c>
      <c r="L47" s="95" t="s">
        <v>561</v>
      </c>
      <c r="M47" s="95">
        <v>8011563890</v>
      </c>
      <c r="N47" s="95" t="s">
        <v>562</v>
      </c>
      <c r="O47" s="95"/>
      <c r="P47" s="79">
        <v>43587</v>
      </c>
      <c r="Q47" s="95" t="s">
        <v>82</v>
      </c>
      <c r="R47" s="95"/>
      <c r="S47" s="95"/>
      <c r="T47" s="53"/>
    </row>
    <row r="48" spans="1:20">
      <c r="A48" s="4">
        <v>44</v>
      </c>
      <c r="B48" s="53" t="s">
        <v>67</v>
      </c>
      <c r="C48" s="155" t="s">
        <v>958</v>
      </c>
      <c r="D48" s="72" t="s">
        <v>27</v>
      </c>
      <c r="E48" s="156">
        <v>18130314701</v>
      </c>
      <c r="F48" s="72" t="s">
        <v>72</v>
      </c>
      <c r="G48" s="143">
        <v>40</v>
      </c>
      <c r="H48" s="143">
        <v>44</v>
      </c>
      <c r="I48" s="157">
        <v>84</v>
      </c>
      <c r="J48" s="156">
        <v>8011569813</v>
      </c>
      <c r="K48" s="95" t="s">
        <v>560</v>
      </c>
      <c r="L48" s="95" t="s">
        <v>561</v>
      </c>
      <c r="M48" s="95">
        <v>8011563890</v>
      </c>
      <c r="N48" s="95" t="s">
        <v>562</v>
      </c>
      <c r="O48" s="95"/>
      <c r="P48" s="79">
        <v>43618</v>
      </c>
      <c r="Q48" s="95" t="s">
        <v>78</v>
      </c>
      <c r="R48" s="95"/>
      <c r="S48" s="95"/>
      <c r="T48" s="53"/>
    </row>
    <row r="49" spans="1:20">
      <c r="A49" s="4">
        <v>45</v>
      </c>
      <c r="B49" s="53" t="s">
        <v>67</v>
      </c>
      <c r="C49" s="155" t="s">
        <v>959</v>
      </c>
      <c r="D49" s="72" t="s">
        <v>27</v>
      </c>
      <c r="E49" s="156">
        <v>18130314703</v>
      </c>
      <c r="F49" s="72" t="s">
        <v>72</v>
      </c>
      <c r="G49" s="143">
        <v>33</v>
      </c>
      <c r="H49" s="143">
        <v>26</v>
      </c>
      <c r="I49" s="157">
        <v>59</v>
      </c>
      <c r="J49" s="156">
        <v>8011304249</v>
      </c>
      <c r="K49" s="95" t="s">
        <v>560</v>
      </c>
      <c r="L49" s="95" t="s">
        <v>561</v>
      </c>
      <c r="M49" s="95">
        <v>8011563890</v>
      </c>
      <c r="N49" s="95" t="s">
        <v>562</v>
      </c>
      <c r="O49" s="95"/>
      <c r="P49" s="79">
        <v>43648</v>
      </c>
      <c r="Q49" s="95" t="s">
        <v>466</v>
      </c>
      <c r="R49" s="95"/>
      <c r="S49" s="95"/>
      <c r="T49" s="53"/>
    </row>
    <row r="50" spans="1:20">
      <c r="A50" s="4">
        <v>46</v>
      </c>
      <c r="B50" s="53" t="s">
        <v>67</v>
      </c>
      <c r="C50" s="155" t="s">
        <v>960</v>
      </c>
      <c r="D50" s="72" t="s">
        <v>27</v>
      </c>
      <c r="E50" s="156">
        <v>18130314704</v>
      </c>
      <c r="F50" s="72" t="s">
        <v>73</v>
      </c>
      <c r="G50" s="143">
        <v>58</v>
      </c>
      <c r="H50" s="143">
        <v>64</v>
      </c>
      <c r="I50" s="157">
        <v>122</v>
      </c>
      <c r="J50" s="156">
        <v>7896673466</v>
      </c>
      <c r="K50" s="95" t="s">
        <v>560</v>
      </c>
      <c r="L50" s="95" t="s">
        <v>561</v>
      </c>
      <c r="M50" s="95">
        <v>8011563890</v>
      </c>
      <c r="N50" s="95" t="s">
        <v>562</v>
      </c>
      <c r="O50" s="95"/>
      <c r="P50" s="79" t="s">
        <v>911</v>
      </c>
      <c r="Q50" s="95" t="s">
        <v>80</v>
      </c>
      <c r="R50" s="95"/>
      <c r="S50" s="95"/>
      <c r="T50" s="53"/>
    </row>
    <row r="51" spans="1:20">
      <c r="A51" s="4">
        <v>47</v>
      </c>
      <c r="B51" s="53" t="s">
        <v>67</v>
      </c>
      <c r="C51" s="155" t="s">
        <v>961</v>
      </c>
      <c r="D51" s="72" t="s">
        <v>27</v>
      </c>
      <c r="E51" s="156">
        <v>18130314706</v>
      </c>
      <c r="F51" s="72" t="s">
        <v>72</v>
      </c>
      <c r="G51" s="143">
        <v>16</v>
      </c>
      <c r="H51" s="143">
        <v>23</v>
      </c>
      <c r="I51" s="157">
        <v>39</v>
      </c>
      <c r="J51" s="156">
        <v>7896693591</v>
      </c>
      <c r="K51" s="95" t="s">
        <v>560</v>
      </c>
      <c r="L51" s="95" t="s">
        <v>561</v>
      </c>
      <c r="M51" s="95">
        <v>8011563890</v>
      </c>
      <c r="N51" s="95" t="s">
        <v>562</v>
      </c>
      <c r="O51" s="95"/>
      <c r="P51" s="79" t="s">
        <v>913</v>
      </c>
      <c r="Q51" s="95" t="s">
        <v>81</v>
      </c>
      <c r="R51" s="95"/>
      <c r="S51" s="95"/>
      <c r="T51" s="53"/>
    </row>
    <row r="52" spans="1:20">
      <c r="A52" s="4">
        <v>48</v>
      </c>
      <c r="B52" s="53" t="s">
        <v>67</v>
      </c>
      <c r="C52" s="155" t="s">
        <v>962</v>
      </c>
      <c r="D52" s="72" t="s">
        <v>27</v>
      </c>
      <c r="E52" s="156">
        <v>18130314707</v>
      </c>
      <c r="F52" s="72" t="s">
        <v>86</v>
      </c>
      <c r="G52" s="143">
        <v>40</v>
      </c>
      <c r="H52" s="143">
        <v>44</v>
      </c>
      <c r="I52" s="157">
        <v>84</v>
      </c>
      <c r="J52" s="156">
        <v>9678096291</v>
      </c>
      <c r="K52" s="95" t="s">
        <v>560</v>
      </c>
      <c r="L52" s="95" t="s">
        <v>561</v>
      </c>
      <c r="M52" s="95">
        <v>8011563890</v>
      </c>
      <c r="N52" s="95" t="s">
        <v>562</v>
      </c>
      <c r="O52" s="95"/>
      <c r="P52" s="79" t="s">
        <v>915</v>
      </c>
      <c r="Q52" s="95" t="s">
        <v>78</v>
      </c>
      <c r="R52" s="95"/>
      <c r="S52" s="95"/>
      <c r="T52" s="18"/>
    </row>
    <row r="53" spans="1:20">
      <c r="A53" s="4">
        <v>49</v>
      </c>
      <c r="B53" s="53" t="s">
        <v>67</v>
      </c>
      <c r="C53" s="155" t="s">
        <v>963</v>
      </c>
      <c r="D53" s="72" t="s">
        <v>27</v>
      </c>
      <c r="E53" s="156">
        <v>18130314901</v>
      </c>
      <c r="F53" s="72" t="s">
        <v>72</v>
      </c>
      <c r="G53" s="143">
        <v>18</v>
      </c>
      <c r="H53" s="143">
        <v>15</v>
      </c>
      <c r="I53" s="157">
        <v>33</v>
      </c>
      <c r="J53" s="156">
        <v>9706527009</v>
      </c>
      <c r="K53" s="95" t="s">
        <v>560</v>
      </c>
      <c r="L53" s="95" t="s">
        <v>561</v>
      </c>
      <c r="M53" s="95">
        <v>8011563890</v>
      </c>
      <c r="N53" s="95" t="s">
        <v>562</v>
      </c>
      <c r="O53" s="95"/>
      <c r="P53" s="79" t="s">
        <v>915</v>
      </c>
      <c r="Q53" s="95" t="s">
        <v>78</v>
      </c>
      <c r="R53" s="95"/>
      <c r="S53" s="95"/>
      <c r="T53" s="18"/>
    </row>
    <row r="54" spans="1:20">
      <c r="A54" s="4">
        <v>50</v>
      </c>
      <c r="B54" s="53" t="s">
        <v>67</v>
      </c>
      <c r="C54" s="155" t="s">
        <v>964</v>
      </c>
      <c r="D54" s="72" t="s">
        <v>27</v>
      </c>
      <c r="E54" s="156">
        <v>18130315001</v>
      </c>
      <c r="F54" s="72" t="s">
        <v>72</v>
      </c>
      <c r="G54" s="90">
        <v>12</v>
      </c>
      <c r="H54" s="91">
        <v>10</v>
      </c>
      <c r="I54" s="157">
        <v>22</v>
      </c>
      <c r="J54" s="156">
        <v>8472061500</v>
      </c>
      <c r="K54" s="95" t="s">
        <v>560</v>
      </c>
      <c r="L54" s="95" t="s">
        <v>561</v>
      </c>
      <c r="M54" s="95">
        <v>8011563890</v>
      </c>
      <c r="N54" s="95" t="s">
        <v>562</v>
      </c>
      <c r="O54" s="95"/>
      <c r="P54" s="79" t="s">
        <v>918</v>
      </c>
      <c r="Q54" s="95" t="s">
        <v>466</v>
      </c>
      <c r="R54" s="95"/>
      <c r="S54" s="95"/>
      <c r="T54" s="18"/>
    </row>
    <row r="55" spans="1:20">
      <c r="A55" s="4">
        <v>51</v>
      </c>
      <c r="B55" s="53" t="s">
        <v>67</v>
      </c>
      <c r="C55" s="155" t="s">
        <v>965</v>
      </c>
      <c r="D55" s="72" t="s">
        <v>27</v>
      </c>
      <c r="E55" s="156">
        <v>18130319101</v>
      </c>
      <c r="F55" s="72" t="s">
        <v>72</v>
      </c>
      <c r="G55" s="143">
        <v>33</v>
      </c>
      <c r="H55" s="143">
        <v>37</v>
      </c>
      <c r="I55" s="157">
        <v>70</v>
      </c>
      <c r="J55" s="156">
        <v>8473988666</v>
      </c>
      <c r="K55" s="95" t="s">
        <v>560</v>
      </c>
      <c r="L55" s="95" t="s">
        <v>561</v>
      </c>
      <c r="M55" s="95">
        <v>8011563890</v>
      </c>
      <c r="N55" s="95" t="s">
        <v>562</v>
      </c>
      <c r="O55" s="95"/>
      <c r="P55" s="79" t="s">
        <v>918</v>
      </c>
      <c r="Q55" s="95" t="s">
        <v>466</v>
      </c>
      <c r="R55" s="95"/>
      <c r="S55" s="95"/>
      <c r="T55" s="18"/>
    </row>
    <row r="56" spans="1:20">
      <c r="A56" s="4">
        <v>52</v>
      </c>
      <c r="B56" s="53" t="s">
        <v>67</v>
      </c>
      <c r="C56" s="155" t="s">
        <v>966</v>
      </c>
      <c r="D56" s="72" t="s">
        <v>27</v>
      </c>
      <c r="E56" s="156">
        <v>18130319102</v>
      </c>
      <c r="F56" s="90" t="s">
        <v>73</v>
      </c>
      <c r="G56" s="143">
        <v>30</v>
      </c>
      <c r="H56" s="143">
        <v>37</v>
      </c>
      <c r="I56" s="157">
        <v>67</v>
      </c>
      <c r="J56" s="156">
        <v>9954866723</v>
      </c>
      <c r="K56" s="95" t="s">
        <v>560</v>
      </c>
      <c r="L56" s="95" t="s">
        <v>561</v>
      </c>
      <c r="M56" s="95">
        <v>8011563890</v>
      </c>
      <c r="N56" s="95" t="s">
        <v>562</v>
      </c>
      <c r="O56" s="95"/>
      <c r="P56" s="79" t="s">
        <v>921</v>
      </c>
      <c r="Q56" s="95" t="s">
        <v>80</v>
      </c>
      <c r="R56" s="95"/>
      <c r="S56" s="95"/>
      <c r="T56" s="18"/>
    </row>
    <row r="57" spans="1:20">
      <c r="A57" s="4">
        <v>53</v>
      </c>
      <c r="B57" s="53" t="s">
        <v>67</v>
      </c>
      <c r="C57" s="155" t="s">
        <v>967</v>
      </c>
      <c r="D57" s="72" t="s">
        <v>27</v>
      </c>
      <c r="E57" s="156">
        <v>18130319201</v>
      </c>
      <c r="F57" s="72" t="s">
        <v>73</v>
      </c>
      <c r="G57" s="143">
        <v>44</v>
      </c>
      <c r="H57" s="143">
        <v>40</v>
      </c>
      <c r="I57" s="157">
        <v>84</v>
      </c>
      <c r="J57" s="156">
        <v>9957245983</v>
      </c>
      <c r="K57" s="95" t="s">
        <v>560</v>
      </c>
      <c r="L57" s="95" t="s">
        <v>561</v>
      </c>
      <c r="M57" s="95">
        <v>8011563890</v>
      </c>
      <c r="N57" s="95" t="s">
        <v>562</v>
      </c>
      <c r="O57" s="95"/>
      <c r="P57" s="79" t="s">
        <v>921</v>
      </c>
      <c r="Q57" s="95" t="s">
        <v>121</v>
      </c>
      <c r="R57" s="95"/>
      <c r="S57" s="95"/>
      <c r="T57" s="18"/>
    </row>
    <row r="58" spans="1:20">
      <c r="A58" s="4">
        <v>54</v>
      </c>
      <c r="B58" s="53" t="s">
        <v>67</v>
      </c>
      <c r="C58" s="155" t="s">
        <v>968</v>
      </c>
      <c r="D58" s="72" t="s">
        <v>27</v>
      </c>
      <c r="E58" s="156">
        <v>18130319202</v>
      </c>
      <c r="F58" s="143" t="s">
        <v>72</v>
      </c>
      <c r="G58" s="143">
        <v>20</v>
      </c>
      <c r="H58" s="143">
        <v>25</v>
      </c>
      <c r="I58" s="157">
        <v>45</v>
      </c>
      <c r="J58" s="156">
        <v>9954310028</v>
      </c>
      <c r="K58" s="95" t="s">
        <v>560</v>
      </c>
      <c r="L58" s="95" t="s">
        <v>561</v>
      </c>
      <c r="M58" s="95">
        <v>8011563890</v>
      </c>
      <c r="N58" s="95" t="s">
        <v>562</v>
      </c>
      <c r="O58" s="95"/>
      <c r="P58" s="79" t="s">
        <v>924</v>
      </c>
      <c r="Q58" s="95" t="s">
        <v>81</v>
      </c>
      <c r="R58" s="95"/>
      <c r="S58" s="95"/>
      <c r="T58" s="53"/>
    </row>
    <row r="59" spans="1:20">
      <c r="A59" s="4">
        <v>55</v>
      </c>
      <c r="B59" s="53" t="s">
        <v>67</v>
      </c>
      <c r="C59" s="155" t="s">
        <v>969</v>
      </c>
      <c r="D59" s="72" t="s">
        <v>27</v>
      </c>
      <c r="E59" s="156">
        <v>18130322201</v>
      </c>
      <c r="F59" s="143" t="s">
        <v>72</v>
      </c>
      <c r="G59" s="143">
        <v>8</v>
      </c>
      <c r="H59" s="143">
        <v>8</v>
      </c>
      <c r="I59" s="157">
        <v>16</v>
      </c>
      <c r="J59" s="156">
        <v>7896919737</v>
      </c>
      <c r="K59" s="95" t="s">
        <v>560</v>
      </c>
      <c r="L59" s="95" t="s">
        <v>561</v>
      </c>
      <c r="M59" s="95">
        <v>8011563890</v>
      </c>
      <c r="N59" s="95" t="s">
        <v>562</v>
      </c>
      <c r="O59" s="95"/>
      <c r="P59" s="79" t="s">
        <v>926</v>
      </c>
      <c r="Q59" s="95" t="s">
        <v>82</v>
      </c>
      <c r="R59" s="95"/>
      <c r="S59" s="95"/>
      <c r="T59" s="53"/>
    </row>
    <row r="60" spans="1:20">
      <c r="A60" s="4">
        <v>56</v>
      </c>
      <c r="B60" s="53" t="s">
        <v>67</v>
      </c>
      <c r="C60" s="155" t="s">
        <v>970</v>
      </c>
      <c r="D60" s="72" t="s">
        <v>27</v>
      </c>
      <c r="E60" s="156">
        <v>18130322202</v>
      </c>
      <c r="F60" s="143" t="s">
        <v>73</v>
      </c>
      <c r="G60" s="143">
        <v>33</v>
      </c>
      <c r="H60" s="143">
        <v>29</v>
      </c>
      <c r="I60" s="157">
        <v>62</v>
      </c>
      <c r="J60" s="156">
        <v>8473899490</v>
      </c>
      <c r="K60" s="95" t="s">
        <v>560</v>
      </c>
      <c r="L60" s="95" t="s">
        <v>561</v>
      </c>
      <c r="M60" s="95">
        <v>8011563890</v>
      </c>
      <c r="N60" s="95" t="s">
        <v>562</v>
      </c>
      <c r="O60" s="95"/>
      <c r="P60" s="79" t="s">
        <v>926</v>
      </c>
      <c r="Q60" s="95" t="s">
        <v>82</v>
      </c>
      <c r="R60" s="95"/>
      <c r="S60" s="95"/>
      <c r="T60" s="53"/>
    </row>
    <row r="61" spans="1:20">
      <c r="A61" s="4">
        <v>57</v>
      </c>
      <c r="B61" s="53" t="s">
        <v>67</v>
      </c>
      <c r="C61" s="155" t="s">
        <v>971</v>
      </c>
      <c r="D61" s="72" t="s">
        <v>27</v>
      </c>
      <c r="E61" s="156">
        <v>18130322301</v>
      </c>
      <c r="F61" s="143" t="s">
        <v>72</v>
      </c>
      <c r="G61" s="143">
        <v>10</v>
      </c>
      <c r="H61" s="143">
        <v>4</v>
      </c>
      <c r="I61" s="157">
        <v>14</v>
      </c>
      <c r="J61" s="156">
        <v>9957244949</v>
      </c>
      <c r="K61" s="95" t="s">
        <v>560</v>
      </c>
      <c r="L61" s="95" t="s">
        <v>561</v>
      </c>
      <c r="M61" s="95">
        <v>8011563890</v>
      </c>
      <c r="N61" s="95" t="s">
        <v>562</v>
      </c>
      <c r="O61" s="95"/>
      <c r="P61" s="79" t="s">
        <v>929</v>
      </c>
      <c r="Q61" s="95" t="s">
        <v>78</v>
      </c>
      <c r="R61" s="95"/>
      <c r="S61" s="95"/>
      <c r="T61" s="53"/>
    </row>
    <row r="62" spans="1:20">
      <c r="A62" s="4">
        <v>58</v>
      </c>
      <c r="B62" s="53" t="s">
        <v>67</v>
      </c>
      <c r="C62" s="155" t="s">
        <v>972</v>
      </c>
      <c r="D62" s="72" t="s">
        <v>27</v>
      </c>
      <c r="E62" s="156">
        <v>18130322402</v>
      </c>
      <c r="F62" s="143" t="s">
        <v>72</v>
      </c>
      <c r="G62" s="143">
        <v>53</v>
      </c>
      <c r="H62" s="143">
        <v>45</v>
      </c>
      <c r="I62" s="157">
        <v>98</v>
      </c>
      <c r="J62" s="156">
        <v>8822544086</v>
      </c>
      <c r="K62" s="95" t="s">
        <v>560</v>
      </c>
      <c r="L62" s="95" t="s">
        <v>561</v>
      </c>
      <c r="M62" s="95">
        <v>8011563890</v>
      </c>
      <c r="N62" s="95" t="s">
        <v>562</v>
      </c>
      <c r="O62" s="95"/>
      <c r="P62" s="79" t="s">
        <v>929</v>
      </c>
      <c r="Q62" s="95" t="s">
        <v>78</v>
      </c>
      <c r="R62" s="95"/>
      <c r="S62" s="95"/>
      <c r="T62" s="53"/>
    </row>
    <row r="63" spans="1:20">
      <c r="A63" s="4">
        <v>59</v>
      </c>
      <c r="B63" s="53" t="s">
        <v>67</v>
      </c>
      <c r="C63" s="155" t="s">
        <v>973</v>
      </c>
      <c r="D63" s="72" t="s">
        <v>27</v>
      </c>
      <c r="E63" s="156">
        <v>18130322501</v>
      </c>
      <c r="F63" s="143" t="s">
        <v>72</v>
      </c>
      <c r="G63" s="143">
        <v>25</v>
      </c>
      <c r="H63" s="143">
        <v>20</v>
      </c>
      <c r="I63" s="157">
        <v>45</v>
      </c>
      <c r="J63" s="156">
        <v>9957402533</v>
      </c>
      <c r="K63" s="95" t="s">
        <v>560</v>
      </c>
      <c r="L63" s="95" t="s">
        <v>561</v>
      </c>
      <c r="M63" s="95">
        <v>8011563890</v>
      </c>
      <c r="N63" s="95" t="s">
        <v>562</v>
      </c>
      <c r="O63" s="95"/>
      <c r="P63" s="79" t="s">
        <v>929</v>
      </c>
      <c r="Q63" s="95" t="s">
        <v>78</v>
      </c>
      <c r="R63" s="95"/>
      <c r="S63" s="95"/>
      <c r="T63" s="53"/>
    </row>
    <row r="64" spans="1:20">
      <c r="A64" s="4">
        <v>60</v>
      </c>
      <c r="B64" s="53" t="s">
        <v>67</v>
      </c>
      <c r="C64" s="155" t="s">
        <v>974</v>
      </c>
      <c r="D64" s="72" t="s">
        <v>27</v>
      </c>
      <c r="E64" s="156">
        <v>18130323001</v>
      </c>
      <c r="F64" s="143" t="s">
        <v>72</v>
      </c>
      <c r="G64" s="143">
        <v>110</v>
      </c>
      <c r="H64" s="143">
        <v>100</v>
      </c>
      <c r="I64" s="157">
        <v>210</v>
      </c>
      <c r="J64" s="156">
        <v>9508744686</v>
      </c>
      <c r="K64" s="95" t="s">
        <v>560</v>
      </c>
      <c r="L64" s="95" t="s">
        <v>561</v>
      </c>
      <c r="M64" s="95">
        <v>8011563890</v>
      </c>
      <c r="N64" s="95" t="s">
        <v>562</v>
      </c>
      <c r="O64" s="95"/>
      <c r="P64" s="79" t="s">
        <v>933</v>
      </c>
      <c r="Q64" s="95" t="s">
        <v>466</v>
      </c>
      <c r="R64" s="95"/>
      <c r="S64" s="95"/>
      <c r="T64" s="53"/>
    </row>
    <row r="65" spans="1:20">
      <c r="A65" s="4">
        <v>61</v>
      </c>
      <c r="B65" s="53" t="s">
        <v>67</v>
      </c>
      <c r="C65" s="155" t="s">
        <v>699</v>
      </c>
      <c r="D65" s="72" t="s">
        <v>27</v>
      </c>
      <c r="E65" s="156">
        <v>18130323101</v>
      </c>
      <c r="F65" s="95" t="s">
        <v>72</v>
      </c>
      <c r="G65" s="95">
        <v>18</v>
      </c>
      <c r="H65" s="95">
        <v>15</v>
      </c>
      <c r="I65" s="157">
        <v>33</v>
      </c>
      <c r="J65" s="156">
        <v>9864197719</v>
      </c>
      <c r="K65" s="95" t="s">
        <v>560</v>
      </c>
      <c r="L65" s="95" t="s">
        <v>561</v>
      </c>
      <c r="M65" s="95">
        <v>8011563890</v>
      </c>
      <c r="N65" s="95" t="s">
        <v>562</v>
      </c>
      <c r="O65" s="95"/>
      <c r="P65" s="79" t="s">
        <v>933</v>
      </c>
      <c r="Q65" s="95" t="s">
        <v>466</v>
      </c>
      <c r="R65" s="95"/>
      <c r="S65" s="95"/>
      <c r="T65" s="53"/>
    </row>
    <row r="66" spans="1:20">
      <c r="A66" s="4">
        <v>62</v>
      </c>
      <c r="B66" s="53" t="s">
        <v>67</v>
      </c>
      <c r="C66" s="155" t="s">
        <v>975</v>
      </c>
      <c r="D66" s="72" t="s">
        <v>27</v>
      </c>
      <c r="E66" s="156">
        <v>18130323201</v>
      </c>
      <c r="F66" s="95" t="s">
        <v>72</v>
      </c>
      <c r="G66" s="95">
        <v>32</v>
      </c>
      <c r="H66" s="95">
        <v>30</v>
      </c>
      <c r="I66" s="157">
        <v>62</v>
      </c>
      <c r="J66" s="156">
        <v>8472894707</v>
      </c>
      <c r="K66" s="95" t="s">
        <v>560</v>
      </c>
      <c r="L66" s="95" t="s">
        <v>561</v>
      </c>
      <c r="M66" s="95">
        <v>8011563890</v>
      </c>
      <c r="N66" s="95" t="s">
        <v>562</v>
      </c>
      <c r="O66" s="95"/>
      <c r="P66" s="95" t="s">
        <v>936</v>
      </c>
      <c r="Q66" s="95" t="s">
        <v>80</v>
      </c>
      <c r="R66" s="95"/>
      <c r="S66" s="95"/>
      <c r="T66" s="53"/>
    </row>
    <row r="67" spans="1:20">
      <c r="A67" s="4">
        <v>63</v>
      </c>
      <c r="B67" s="53" t="s">
        <v>67</v>
      </c>
      <c r="C67" s="155" t="s">
        <v>697</v>
      </c>
      <c r="D67" s="72" t="s">
        <v>27</v>
      </c>
      <c r="E67" s="156">
        <v>18130323401</v>
      </c>
      <c r="F67" s="95" t="s">
        <v>72</v>
      </c>
      <c r="G67" s="95">
        <v>16</v>
      </c>
      <c r="H67" s="95">
        <v>20</v>
      </c>
      <c r="I67" s="157">
        <v>36</v>
      </c>
      <c r="J67" s="156">
        <v>9957050744</v>
      </c>
      <c r="K67" s="95" t="s">
        <v>560</v>
      </c>
      <c r="L67" s="95" t="s">
        <v>561</v>
      </c>
      <c r="M67" s="95">
        <v>8011563890</v>
      </c>
      <c r="N67" s="95" t="s">
        <v>562</v>
      </c>
      <c r="O67" s="95"/>
      <c r="P67" s="95" t="s">
        <v>936</v>
      </c>
      <c r="Q67" s="95" t="s">
        <v>80</v>
      </c>
      <c r="R67" s="95"/>
      <c r="S67" s="95"/>
      <c r="T67" s="53"/>
    </row>
    <row r="68" spans="1:20">
      <c r="A68" s="4">
        <v>64</v>
      </c>
      <c r="B68" s="53" t="s">
        <v>67</v>
      </c>
      <c r="C68" s="155" t="s">
        <v>976</v>
      </c>
      <c r="D68" s="72" t="s">
        <v>27</v>
      </c>
      <c r="E68" s="156">
        <v>18130323502</v>
      </c>
      <c r="F68" s="95" t="s">
        <v>72</v>
      </c>
      <c r="G68" s="95">
        <v>23</v>
      </c>
      <c r="H68" s="95">
        <v>19</v>
      </c>
      <c r="I68" s="157">
        <v>42</v>
      </c>
      <c r="J68" s="156">
        <v>8822580393</v>
      </c>
      <c r="K68" s="95" t="s">
        <v>560</v>
      </c>
      <c r="L68" s="95" t="s">
        <v>561</v>
      </c>
      <c r="M68" s="95">
        <v>8011563890</v>
      </c>
      <c r="N68" s="95" t="s">
        <v>562</v>
      </c>
      <c r="O68" s="95"/>
      <c r="P68" s="95" t="s">
        <v>940</v>
      </c>
      <c r="Q68" s="95" t="s">
        <v>121</v>
      </c>
      <c r="R68" s="95"/>
      <c r="S68" s="95"/>
      <c r="T68" s="53"/>
    </row>
    <row r="69" spans="1:20">
      <c r="A69" s="4">
        <v>65</v>
      </c>
      <c r="B69" s="53" t="s">
        <v>67</v>
      </c>
      <c r="C69" s="155" t="s">
        <v>977</v>
      </c>
      <c r="D69" s="72" t="s">
        <v>27</v>
      </c>
      <c r="E69" s="156">
        <v>18130323503</v>
      </c>
      <c r="F69" s="95" t="s">
        <v>72</v>
      </c>
      <c r="G69" s="95">
        <v>37</v>
      </c>
      <c r="H69" s="95">
        <v>41</v>
      </c>
      <c r="I69" s="157">
        <v>78</v>
      </c>
      <c r="J69" s="156">
        <v>9859371549</v>
      </c>
      <c r="K69" s="95" t="s">
        <v>560</v>
      </c>
      <c r="L69" s="95" t="s">
        <v>561</v>
      </c>
      <c r="M69" s="95">
        <v>8011563890</v>
      </c>
      <c r="N69" s="95" t="s">
        <v>562</v>
      </c>
      <c r="O69" s="95"/>
      <c r="P69" s="95" t="s">
        <v>940</v>
      </c>
      <c r="Q69" s="95" t="s">
        <v>121</v>
      </c>
      <c r="R69" s="95"/>
      <c r="S69" s="95"/>
      <c r="T69" s="53"/>
    </row>
    <row r="70" spans="1:20">
      <c r="A70" s="4">
        <v>66</v>
      </c>
      <c r="B70" s="53" t="s">
        <v>67</v>
      </c>
      <c r="C70" s="155" t="s">
        <v>978</v>
      </c>
      <c r="D70" s="72" t="s">
        <v>27</v>
      </c>
      <c r="E70" s="156">
        <v>18130323701</v>
      </c>
      <c r="F70" s="95" t="s">
        <v>72</v>
      </c>
      <c r="G70" s="95">
        <v>41</v>
      </c>
      <c r="H70" s="95">
        <v>35</v>
      </c>
      <c r="I70" s="157">
        <v>76</v>
      </c>
      <c r="J70" s="156">
        <v>7896472067</v>
      </c>
      <c r="K70" s="95" t="s">
        <v>560</v>
      </c>
      <c r="L70" s="95" t="s">
        <v>561</v>
      </c>
      <c r="M70" s="95">
        <v>8011563890</v>
      </c>
      <c r="N70" s="95" t="s">
        <v>562</v>
      </c>
      <c r="O70" s="95"/>
      <c r="P70" s="95" t="s">
        <v>943</v>
      </c>
      <c r="Q70" s="95" t="s">
        <v>81</v>
      </c>
      <c r="R70" s="95"/>
      <c r="S70" s="95"/>
      <c r="T70" s="53"/>
    </row>
    <row r="71" spans="1:20">
      <c r="A71" s="4">
        <v>67</v>
      </c>
      <c r="B71" s="53" t="s">
        <v>67</v>
      </c>
      <c r="C71" s="155" t="s">
        <v>979</v>
      </c>
      <c r="D71" s="72" t="s">
        <v>27</v>
      </c>
      <c r="E71" s="156">
        <v>18130337701</v>
      </c>
      <c r="F71" s="95" t="s">
        <v>72</v>
      </c>
      <c r="G71" s="95">
        <v>25</v>
      </c>
      <c r="H71" s="95">
        <v>30</v>
      </c>
      <c r="I71" s="157">
        <v>55</v>
      </c>
      <c r="J71" s="156">
        <v>8133987563</v>
      </c>
      <c r="K71" s="95" t="s">
        <v>560</v>
      </c>
      <c r="L71" s="95" t="s">
        <v>561</v>
      </c>
      <c r="M71" s="95">
        <v>8011563890</v>
      </c>
      <c r="N71" s="95" t="s">
        <v>562</v>
      </c>
      <c r="O71" s="95"/>
      <c r="P71" s="95" t="s">
        <v>945</v>
      </c>
      <c r="Q71" s="95" t="s">
        <v>78</v>
      </c>
      <c r="R71" s="95"/>
      <c r="S71" s="95"/>
      <c r="T71" s="53"/>
    </row>
    <row r="72" spans="1:20">
      <c r="A72" s="4">
        <v>68</v>
      </c>
      <c r="B72" s="53" t="s">
        <v>67</v>
      </c>
      <c r="C72" s="155" t="s">
        <v>980</v>
      </c>
      <c r="D72" s="72" t="s">
        <v>27</v>
      </c>
      <c r="E72" s="156">
        <v>18130337801</v>
      </c>
      <c r="F72" s="95" t="s">
        <v>72</v>
      </c>
      <c r="G72" s="95">
        <v>24</v>
      </c>
      <c r="H72" s="95">
        <v>20</v>
      </c>
      <c r="I72" s="157">
        <v>44</v>
      </c>
      <c r="J72" s="156">
        <v>9707895137</v>
      </c>
      <c r="K72" s="95" t="s">
        <v>560</v>
      </c>
      <c r="L72" s="95" t="s">
        <v>561</v>
      </c>
      <c r="M72" s="95">
        <v>8011563890</v>
      </c>
      <c r="N72" s="95" t="s">
        <v>562</v>
      </c>
      <c r="O72" s="95"/>
      <c r="P72" s="95" t="s">
        <v>945</v>
      </c>
      <c r="Q72" s="95" t="s">
        <v>78</v>
      </c>
      <c r="R72" s="95"/>
      <c r="S72" s="95"/>
      <c r="T72" s="53"/>
    </row>
    <row r="73" spans="1:20">
      <c r="A73" s="4">
        <v>69</v>
      </c>
      <c r="B73" s="53" t="s">
        <v>67</v>
      </c>
      <c r="C73" s="155" t="s">
        <v>981</v>
      </c>
      <c r="D73" s="72" t="s">
        <v>27</v>
      </c>
      <c r="E73" s="156">
        <v>18130337802</v>
      </c>
      <c r="F73" s="95" t="s">
        <v>73</v>
      </c>
      <c r="G73" s="95">
        <v>36</v>
      </c>
      <c r="H73" s="95">
        <v>40</v>
      </c>
      <c r="I73" s="157">
        <v>76</v>
      </c>
      <c r="J73" s="156">
        <v>8723991579</v>
      </c>
      <c r="K73" s="95" t="s">
        <v>560</v>
      </c>
      <c r="L73" s="95" t="s">
        <v>561</v>
      </c>
      <c r="M73" s="95">
        <v>8011563890</v>
      </c>
      <c r="N73" s="95" t="s">
        <v>562</v>
      </c>
      <c r="O73" s="95"/>
      <c r="P73" s="95" t="s">
        <v>945</v>
      </c>
      <c r="Q73" s="95" t="s">
        <v>78</v>
      </c>
      <c r="R73" s="95"/>
      <c r="S73" s="95"/>
      <c r="T73" s="18"/>
    </row>
    <row r="74" spans="1:20">
      <c r="A74" s="4">
        <v>70</v>
      </c>
      <c r="B74" s="53" t="s">
        <v>67</v>
      </c>
      <c r="C74" s="155" t="s">
        <v>982</v>
      </c>
      <c r="D74" s="72" t="s">
        <v>27</v>
      </c>
      <c r="E74" s="156">
        <v>18130337803</v>
      </c>
      <c r="F74" s="95" t="s">
        <v>72</v>
      </c>
      <c r="G74" s="95">
        <v>25</v>
      </c>
      <c r="H74" s="95">
        <v>24</v>
      </c>
      <c r="I74" s="157">
        <v>49</v>
      </c>
      <c r="J74" s="156">
        <v>7896390414</v>
      </c>
      <c r="K74" s="95" t="s">
        <v>560</v>
      </c>
      <c r="L74" s="95" t="s">
        <v>561</v>
      </c>
      <c r="M74" s="95">
        <v>8011563890</v>
      </c>
      <c r="N74" s="95" t="s">
        <v>562</v>
      </c>
      <c r="O74" s="95"/>
      <c r="P74" s="95" t="s">
        <v>949</v>
      </c>
      <c r="Q74" s="95" t="s">
        <v>466</v>
      </c>
      <c r="R74" s="95"/>
      <c r="S74" s="95"/>
      <c r="T74" s="18"/>
    </row>
    <row r="75" spans="1:20">
      <c r="A75" s="4">
        <v>71</v>
      </c>
      <c r="B75" s="53"/>
      <c r="C75" s="115"/>
      <c r="D75" s="72"/>
      <c r="E75" s="116"/>
      <c r="F75" s="118"/>
      <c r="G75" s="83"/>
      <c r="H75" s="83"/>
      <c r="I75" s="117"/>
      <c r="J75" s="116"/>
      <c r="K75" s="53"/>
      <c r="L75" s="53"/>
      <c r="M75" s="53"/>
      <c r="N75" s="53"/>
      <c r="O75" s="53"/>
      <c r="P75" s="53"/>
      <c r="Q75" s="53"/>
      <c r="R75" s="18"/>
      <c r="S75" s="18"/>
      <c r="T75" s="18"/>
    </row>
    <row r="76" spans="1:20">
      <c r="A76" s="4">
        <v>72</v>
      </c>
      <c r="B76" s="53"/>
      <c r="C76" s="115"/>
      <c r="D76" s="72"/>
      <c r="E76" s="116"/>
      <c r="F76" s="118"/>
      <c r="G76" s="83"/>
      <c r="H76" s="83"/>
      <c r="I76" s="117"/>
      <c r="J76" s="116"/>
      <c r="K76" s="53"/>
      <c r="L76" s="53"/>
      <c r="M76" s="53"/>
      <c r="N76" s="53"/>
      <c r="O76" s="53"/>
      <c r="P76" s="53"/>
      <c r="Q76" s="53"/>
      <c r="R76" s="18"/>
      <c r="S76" s="18"/>
      <c r="T76" s="18"/>
    </row>
    <row r="77" spans="1:20">
      <c r="A77" s="4">
        <v>73</v>
      </c>
      <c r="B77" s="53"/>
      <c r="C77" s="115"/>
      <c r="D77" s="72"/>
      <c r="E77" s="116"/>
      <c r="F77" s="118"/>
      <c r="G77" s="83"/>
      <c r="H77" s="83"/>
      <c r="I77" s="117"/>
      <c r="J77" s="116"/>
      <c r="K77" s="53"/>
      <c r="L77" s="53"/>
      <c r="M77" s="53"/>
      <c r="N77" s="53"/>
      <c r="O77" s="53"/>
      <c r="P77" s="53"/>
      <c r="Q77" s="53"/>
      <c r="R77" s="18"/>
      <c r="S77" s="18"/>
      <c r="T77" s="18"/>
    </row>
    <row r="78" spans="1:20">
      <c r="A78" s="4">
        <v>74</v>
      </c>
      <c r="B78" s="53"/>
      <c r="C78" s="115"/>
      <c r="D78" s="72"/>
      <c r="E78" s="116"/>
      <c r="F78" s="118"/>
      <c r="G78" s="93"/>
      <c r="H78" s="93"/>
      <c r="I78" s="117"/>
      <c r="J78" s="116"/>
      <c r="K78" s="53"/>
      <c r="L78" s="53"/>
      <c r="M78" s="53"/>
      <c r="N78" s="53"/>
      <c r="O78" s="53"/>
      <c r="P78" s="53"/>
      <c r="Q78" s="53"/>
      <c r="R78" s="18"/>
      <c r="S78" s="18"/>
      <c r="T78" s="18"/>
    </row>
    <row r="79" spans="1:20">
      <c r="A79" s="4">
        <v>75</v>
      </c>
      <c r="B79" s="53"/>
      <c r="C79" s="115"/>
      <c r="D79" s="72"/>
      <c r="E79" s="116"/>
      <c r="F79" s="118"/>
      <c r="G79" s="83"/>
      <c r="H79" s="83"/>
      <c r="I79" s="117"/>
      <c r="J79" s="116"/>
      <c r="K79" s="53"/>
      <c r="L79" s="53"/>
      <c r="M79" s="53"/>
      <c r="N79" s="53"/>
      <c r="O79" s="53"/>
      <c r="P79" s="53"/>
      <c r="Q79" s="53"/>
      <c r="R79" s="18"/>
      <c r="S79" s="18"/>
      <c r="T79" s="18"/>
    </row>
    <row r="80" spans="1:20">
      <c r="A80" s="4">
        <v>76</v>
      </c>
      <c r="B80" s="53"/>
      <c r="C80" s="115"/>
      <c r="D80" s="72"/>
      <c r="E80" s="116"/>
      <c r="F80" s="118"/>
      <c r="G80" s="93"/>
      <c r="H80" s="93"/>
      <c r="I80" s="117"/>
      <c r="J80" s="116"/>
      <c r="K80" s="53"/>
      <c r="L80" s="53"/>
      <c r="M80" s="53"/>
      <c r="N80" s="53"/>
      <c r="O80" s="53"/>
      <c r="P80" s="53"/>
      <c r="Q80" s="53"/>
      <c r="R80" s="18"/>
      <c r="S80" s="18"/>
      <c r="T80" s="18"/>
    </row>
    <row r="81" spans="1:20">
      <c r="A81" s="4">
        <v>77</v>
      </c>
      <c r="B81" s="53"/>
      <c r="C81" s="115"/>
      <c r="D81" s="72"/>
      <c r="E81" s="116"/>
      <c r="F81" s="118"/>
      <c r="G81" s="83"/>
      <c r="H81" s="83"/>
      <c r="I81" s="117"/>
      <c r="J81" s="116"/>
      <c r="K81" s="53"/>
      <c r="L81" s="53"/>
      <c r="M81" s="53"/>
      <c r="N81" s="53"/>
      <c r="O81" s="53"/>
      <c r="P81" s="53"/>
      <c r="Q81" s="53"/>
      <c r="R81" s="18"/>
      <c r="S81" s="18"/>
      <c r="T81" s="18"/>
    </row>
    <row r="82" spans="1:20">
      <c r="A82" s="4">
        <v>78</v>
      </c>
      <c r="B82" s="53"/>
      <c r="C82" s="115"/>
      <c r="D82" s="72"/>
      <c r="E82" s="116"/>
      <c r="F82" s="118"/>
      <c r="G82" s="93"/>
      <c r="H82" s="93"/>
      <c r="I82" s="117"/>
      <c r="J82" s="116"/>
      <c r="K82" s="53"/>
      <c r="L82" s="53"/>
      <c r="M82" s="53"/>
      <c r="N82" s="53"/>
      <c r="O82" s="53"/>
      <c r="P82" s="53"/>
      <c r="Q82" s="53"/>
      <c r="R82" s="18"/>
      <c r="S82" s="18"/>
      <c r="T82" s="18"/>
    </row>
    <row r="83" spans="1:20">
      <c r="A83" s="4">
        <v>79</v>
      </c>
      <c r="B83" s="53"/>
      <c r="C83" s="115"/>
      <c r="D83" s="72"/>
      <c r="E83" s="116"/>
      <c r="F83" s="118"/>
      <c r="G83" s="70"/>
      <c r="H83" s="70"/>
      <c r="I83" s="117"/>
      <c r="J83" s="116"/>
      <c r="K83" s="53"/>
      <c r="L83" s="53"/>
      <c r="M83" s="53"/>
      <c r="N83" s="53"/>
      <c r="O83" s="53"/>
      <c r="P83" s="53"/>
      <c r="Q83" s="53"/>
      <c r="R83" s="18"/>
      <c r="S83" s="18"/>
      <c r="T83" s="18"/>
    </row>
    <row r="84" spans="1:20">
      <c r="A84" s="4">
        <v>80</v>
      </c>
      <c r="B84" s="53"/>
      <c r="C84" s="115"/>
      <c r="D84" s="72"/>
      <c r="E84" s="116"/>
      <c r="F84" s="118"/>
      <c r="G84" s="70"/>
      <c r="H84" s="70"/>
      <c r="I84" s="117"/>
      <c r="J84" s="116"/>
      <c r="K84" s="53"/>
      <c r="L84" s="53"/>
      <c r="M84" s="53"/>
      <c r="N84" s="53"/>
      <c r="O84" s="53"/>
      <c r="P84" s="53"/>
      <c r="Q84" s="53"/>
      <c r="R84" s="18"/>
      <c r="S84" s="18"/>
      <c r="T84" s="18"/>
    </row>
    <row r="85" spans="1:20">
      <c r="A85" s="4">
        <v>81</v>
      </c>
      <c r="B85" s="53"/>
      <c r="C85" s="115"/>
      <c r="D85" s="72"/>
      <c r="E85" s="116"/>
      <c r="F85" s="118"/>
      <c r="G85" s="93"/>
      <c r="H85" s="93"/>
      <c r="I85" s="117"/>
      <c r="J85" s="116"/>
      <c r="K85" s="53"/>
      <c r="L85" s="53"/>
      <c r="M85" s="53"/>
      <c r="N85" s="53"/>
      <c r="O85" s="53"/>
      <c r="P85" s="53"/>
      <c r="Q85" s="53"/>
      <c r="R85" s="18"/>
      <c r="S85" s="18"/>
      <c r="T85" s="18"/>
    </row>
    <row r="86" spans="1:20">
      <c r="A86" s="4">
        <v>82</v>
      </c>
      <c r="B86" s="53"/>
      <c r="C86" s="113"/>
      <c r="D86" s="72"/>
      <c r="E86" s="112"/>
      <c r="F86" s="76"/>
      <c r="G86" s="82"/>
      <c r="H86" s="70"/>
      <c r="I86" s="17"/>
      <c r="J86" s="114"/>
      <c r="K86" s="53"/>
      <c r="L86" s="53"/>
      <c r="M86" s="53"/>
      <c r="N86" s="53"/>
      <c r="O86" s="53"/>
      <c r="P86" s="53"/>
      <c r="Q86" s="53"/>
      <c r="R86" s="18"/>
      <c r="S86" s="18"/>
      <c r="T86" s="18"/>
    </row>
    <row r="87" spans="1:20">
      <c r="A87" s="4">
        <v>83</v>
      </c>
      <c r="B87" s="53"/>
      <c r="C87" s="113"/>
      <c r="D87" s="72"/>
      <c r="E87" s="112"/>
      <c r="F87" s="76"/>
      <c r="G87" s="70"/>
      <c r="H87" s="70"/>
      <c r="I87" s="17"/>
      <c r="J87" s="114"/>
      <c r="K87" s="53"/>
      <c r="L87" s="53"/>
      <c r="M87" s="53"/>
      <c r="N87" s="53"/>
      <c r="O87" s="53"/>
      <c r="P87" s="53"/>
      <c r="Q87" s="53"/>
      <c r="R87" s="18"/>
      <c r="S87" s="18"/>
      <c r="T87" s="18"/>
    </row>
    <row r="88" spans="1:20">
      <c r="A88" s="4">
        <v>84</v>
      </c>
      <c r="B88" s="53"/>
      <c r="C88" s="113"/>
      <c r="D88" s="72"/>
      <c r="E88" s="112"/>
      <c r="F88" s="76"/>
      <c r="G88" s="93"/>
      <c r="H88" s="93"/>
      <c r="I88" s="17"/>
      <c r="J88" s="114"/>
      <c r="K88" s="53"/>
      <c r="L88" s="53"/>
      <c r="M88" s="53"/>
      <c r="N88" s="53"/>
      <c r="O88" s="53"/>
      <c r="P88" s="53"/>
      <c r="Q88" s="53"/>
      <c r="R88" s="18"/>
      <c r="S88" s="18"/>
      <c r="T88" s="18"/>
    </row>
    <row r="89" spans="1:20">
      <c r="A89" s="4">
        <v>85</v>
      </c>
      <c r="B89" s="53"/>
      <c r="C89" s="113"/>
      <c r="D89" s="72"/>
      <c r="E89" s="112"/>
      <c r="F89" s="76"/>
      <c r="G89" s="93"/>
      <c r="H89" s="93"/>
      <c r="I89" s="17"/>
      <c r="J89" s="114"/>
      <c r="K89" s="53"/>
      <c r="L89" s="53"/>
      <c r="M89" s="53"/>
      <c r="N89" s="53"/>
      <c r="O89" s="53"/>
      <c r="P89" s="53"/>
      <c r="Q89" s="53"/>
      <c r="R89" s="18"/>
      <c r="S89" s="18"/>
      <c r="T89" s="18"/>
    </row>
    <row r="90" spans="1:20">
      <c r="A90" s="4">
        <v>86</v>
      </c>
      <c r="B90" s="53"/>
      <c r="C90" s="113"/>
      <c r="D90" s="72"/>
      <c r="E90" s="112"/>
      <c r="F90" s="76"/>
      <c r="G90" s="93"/>
      <c r="H90" s="93"/>
      <c r="I90" s="17"/>
      <c r="J90" s="114"/>
      <c r="K90" s="53"/>
      <c r="L90" s="53"/>
      <c r="M90" s="53"/>
      <c r="N90" s="53"/>
      <c r="O90" s="53"/>
      <c r="P90" s="53"/>
      <c r="Q90" s="53"/>
      <c r="R90" s="18"/>
      <c r="S90" s="18"/>
      <c r="T90" s="18"/>
    </row>
    <row r="91" spans="1:20">
      <c r="A91" s="4">
        <v>87</v>
      </c>
      <c r="B91" s="53"/>
      <c r="C91" s="119"/>
      <c r="D91" s="121"/>
      <c r="E91" s="168"/>
      <c r="F91" s="123"/>
      <c r="G91" s="130"/>
      <c r="H91" s="130"/>
      <c r="I91" s="169"/>
      <c r="J91" s="114"/>
      <c r="K91" s="53"/>
      <c r="L91" s="53"/>
      <c r="M91" s="53"/>
      <c r="N91" s="53"/>
      <c r="O91" s="53"/>
      <c r="P91" s="53"/>
      <c r="Q91" s="53"/>
      <c r="R91" s="106"/>
      <c r="S91" s="18"/>
      <c r="T91" s="18"/>
    </row>
    <row r="92" spans="1:20">
      <c r="A92" s="4">
        <v>88</v>
      </c>
      <c r="B92" s="53"/>
      <c r="C92" s="113"/>
      <c r="D92" s="121"/>
      <c r="E92" s="168"/>
      <c r="F92" s="123"/>
      <c r="G92" s="122"/>
      <c r="H92" s="122"/>
      <c r="I92" s="169"/>
      <c r="J92" s="114"/>
      <c r="K92" s="53"/>
      <c r="L92" s="53"/>
      <c r="M92" s="53"/>
      <c r="N92" s="53"/>
      <c r="O92" s="53"/>
      <c r="P92" s="53"/>
      <c r="Q92" s="53"/>
      <c r="R92" s="106"/>
      <c r="S92" s="106"/>
      <c r="T92" s="18"/>
    </row>
    <row r="93" spans="1:20">
      <c r="A93" s="4">
        <v>89</v>
      </c>
      <c r="B93" s="53"/>
      <c r="C93" s="113"/>
      <c r="D93" s="121"/>
      <c r="E93" s="168"/>
      <c r="F93" s="123"/>
      <c r="G93" s="136"/>
      <c r="H93" s="136"/>
      <c r="I93" s="169"/>
      <c r="J93" s="114"/>
      <c r="K93" s="53"/>
      <c r="L93" s="53"/>
      <c r="M93" s="53"/>
      <c r="N93" s="53"/>
      <c r="O93" s="53"/>
      <c r="P93" s="53"/>
      <c r="Q93" s="53"/>
      <c r="R93" s="106"/>
      <c r="S93" s="106"/>
      <c r="T93" s="18"/>
    </row>
    <row r="94" spans="1:20">
      <c r="A94" s="4">
        <v>90</v>
      </c>
      <c r="B94" s="53"/>
      <c r="C94" s="113"/>
      <c r="D94" s="121"/>
      <c r="E94" s="168"/>
      <c r="F94" s="123"/>
      <c r="G94" s="136"/>
      <c r="H94" s="136"/>
      <c r="I94" s="169"/>
      <c r="J94" s="114"/>
      <c r="K94" s="53"/>
      <c r="L94" s="53"/>
      <c r="M94" s="53"/>
      <c r="N94" s="53"/>
      <c r="O94" s="53"/>
      <c r="P94" s="53"/>
      <c r="Q94" s="53"/>
      <c r="R94" s="106"/>
      <c r="S94" s="106"/>
      <c r="T94" s="18"/>
    </row>
    <row r="95" spans="1:20">
      <c r="A95" s="4">
        <v>91</v>
      </c>
      <c r="B95" s="53"/>
      <c r="C95" s="113"/>
      <c r="D95" s="121"/>
      <c r="E95" s="168"/>
      <c r="F95" s="123"/>
      <c r="G95" s="122"/>
      <c r="H95" s="122"/>
      <c r="I95" s="169"/>
      <c r="J95" s="114"/>
      <c r="K95" s="53"/>
      <c r="L95" s="53"/>
      <c r="M95" s="53"/>
      <c r="N95" s="53"/>
      <c r="O95" s="53"/>
      <c r="P95" s="53"/>
      <c r="Q95" s="53"/>
      <c r="R95" s="106"/>
      <c r="S95" s="106"/>
      <c r="T95" s="18"/>
    </row>
    <row r="96" spans="1:20">
      <c r="A96" s="4">
        <v>92</v>
      </c>
      <c r="B96" s="53"/>
      <c r="C96" s="113"/>
      <c r="D96" s="121"/>
      <c r="E96" s="168"/>
      <c r="F96" s="123"/>
      <c r="G96" s="130"/>
      <c r="H96" s="130"/>
      <c r="I96" s="169"/>
      <c r="J96" s="114"/>
      <c r="K96" s="53"/>
      <c r="L96" s="53"/>
      <c r="M96" s="53"/>
      <c r="N96" s="53"/>
      <c r="O96" s="53"/>
      <c r="P96" s="53"/>
      <c r="Q96" s="53"/>
      <c r="R96" s="106"/>
      <c r="S96" s="106"/>
      <c r="T96" s="18"/>
    </row>
    <row r="97" spans="1:20">
      <c r="A97" s="4">
        <v>93</v>
      </c>
      <c r="B97" s="53"/>
      <c r="C97" s="113"/>
      <c r="D97" s="121"/>
      <c r="E97" s="168"/>
      <c r="F97" s="123"/>
      <c r="G97" s="130"/>
      <c r="H97" s="130"/>
      <c r="I97" s="169"/>
      <c r="J97" s="114"/>
      <c r="K97" s="53"/>
      <c r="L97" s="53"/>
      <c r="M97" s="53"/>
      <c r="N97" s="53"/>
      <c r="O97" s="53"/>
      <c r="P97" s="53"/>
      <c r="Q97" s="53"/>
      <c r="R97" s="106"/>
      <c r="S97" s="106"/>
      <c r="T97" s="18"/>
    </row>
    <row r="98" spans="1:20">
      <c r="A98" s="4">
        <v>94</v>
      </c>
      <c r="B98" s="53"/>
      <c r="C98" s="113"/>
      <c r="D98" s="115"/>
      <c r="E98" s="112"/>
      <c r="F98" s="118"/>
      <c r="G98" s="116"/>
      <c r="H98" s="116"/>
      <c r="I98" s="118"/>
      <c r="J98" s="114"/>
      <c r="K98" s="53"/>
      <c r="L98" s="53"/>
      <c r="M98" s="53"/>
      <c r="N98" s="53"/>
      <c r="O98" s="53"/>
      <c r="P98" s="53"/>
      <c r="Q98" s="53"/>
      <c r="R98" s="117"/>
      <c r="S98" s="106"/>
      <c r="T98" s="18"/>
    </row>
    <row r="99" spans="1:20">
      <c r="A99" s="4">
        <v>95</v>
      </c>
      <c r="B99" s="53"/>
      <c r="C99" s="113"/>
      <c r="D99" s="115"/>
      <c r="E99" s="112"/>
      <c r="F99" s="118"/>
      <c r="G99" s="116"/>
      <c r="H99" s="116"/>
      <c r="I99" s="118"/>
      <c r="J99" s="114"/>
      <c r="K99" s="53"/>
      <c r="L99" s="53"/>
      <c r="M99" s="53"/>
      <c r="N99" s="53"/>
      <c r="O99" s="53"/>
      <c r="P99" s="118"/>
      <c r="Q99" s="118"/>
      <c r="R99" s="117"/>
      <c r="S99" s="53"/>
      <c r="T99" s="53"/>
    </row>
    <row r="100" spans="1:20">
      <c r="A100" s="4">
        <v>96</v>
      </c>
      <c r="B100" s="53"/>
      <c r="C100" s="113"/>
      <c r="D100" s="115"/>
      <c r="E100" s="112"/>
      <c r="F100" s="118"/>
      <c r="G100" s="116"/>
      <c r="H100" s="116"/>
      <c r="I100" s="118"/>
      <c r="J100" s="114"/>
      <c r="K100" s="53"/>
      <c r="L100" s="53"/>
      <c r="M100" s="53"/>
      <c r="N100" s="53"/>
      <c r="O100" s="53"/>
      <c r="P100" s="118"/>
      <c r="Q100" s="118"/>
      <c r="R100" s="117"/>
      <c r="S100" s="53"/>
      <c r="T100" s="53"/>
    </row>
    <row r="101" spans="1:20">
      <c r="A101" s="4">
        <v>97</v>
      </c>
      <c r="B101" s="53"/>
      <c r="C101" s="120"/>
      <c r="D101" s="115"/>
      <c r="E101" s="112"/>
      <c r="F101" s="118"/>
      <c r="G101" s="116"/>
      <c r="H101" s="116"/>
      <c r="I101" s="118"/>
      <c r="J101" s="114"/>
      <c r="K101" s="53"/>
      <c r="L101" s="53"/>
      <c r="M101" s="53"/>
      <c r="N101" s="53"/>
      <c r="O101" s="53"/>
      <c r="P101" s="118"/>
      <c r="Q101" s="118"/>
      <c r="R101" s="117"/>
      <c r="S101" s="53"/>
      <c r="T101" s="53"/>
    </row>
    <row r="102" spans="1:20">
      <c r="A102" s="4">
        <v>98</v>
      </c>
      <c r="B102" s="53"/>
      <c r="C102" s="119"/>
      <c r="D102" s="115"/>
      <c r="E102" s="112"/>
      <c r="F102" s="118"/>
      <c r="G102" s="116"/>
      <c r="H102" s="116"/>
      <c r="I102" s="118"/>
      <c r="J102" s="114"/>
      <c r="K102" s="53"/>
      <c r="L102" s="53"/>
      <c r="M102" s="53"/>
      <c r="N102" s="53"/>
      <c r="O102" s="53"/>
      <c r="P102" s="118"/>
      <c r="Q102" s="118"/>
      <c r="R102" s="117"/>
      <c r="S102" s="53"/>
      <c r="T102" s="53"/>
    </row>
    <row r="103" spans="1:20">
      <c r="A103" s="4">
        <v>99</v>
      </c>
      <c r="B103" s="17"/>
      <c r="C103" s="53"/>
      <c r="D103" s="18"/>
      <c r="E103" s="19"/>
      <c r="F103" s="18"/>
      <c r="G103" s="53"/>
      <c r="H103" s="53"/>
      <c r="I103" s="53"/>
      <c r="J103" s="63"/>
      <c r="K103" s="18"/>
      <c r="L103" s="18"/>
      <c r="M103" s="18"/>
      <c r="N103" s="18"/>
      <c r="O103" s="18"/>
      <c r="P103" s="54"/>
      <c r="Q103" s="18"/>
      <c r="R103" s="18"/>
      <c r="S103" s="18"/>
      <c r="T103" s="18"/>
    </row>
    <row r="104" spans="1:20">
      <c r="A104" s="4">
        <v>100</v>
      </c>
      <c r="B104" s="17"/>
      <c r="C104" s="53"/>
      <c r="D104" s="18"/>
      <c r="E104" s="19"/>
      <c r="F104" s="18"/>
      <c r="G104" s="53"/>
      <c r="H104" s="53"/>
      <c r="I104" s="53"/>
      <c r="J104" s="63"/>
      <c r="K104" s="18"/>
      <c r="L104" s="18"/>
      <c r="M104" s="18"/>
      <c r="N104" s="18"/>
      <c r="O104" s="18"/>
      <c r="P104" s="54"/>
      <c r="Q104" s="18"/>
      <c r="R104" s="18"/>
      <c r="S104" s="18"/>
      <c r="T104" s="18"/>
    </row>
    <row r="105" spans="1:20">
      <c r="A105" s="4">
        <v>101</v>
      </c>
      <c r="B105" s="17"/>
      <c r="C105" s="53"/>
      <c r="D105" s="18"/>
      <c r="E105" s="19"/>
      <c r="F105" s="18"/>
      <c r="G105" s="53"/>
      <c r="H105" s="53"/>
      <c r="I105" s="53"/>
      <c r="J105" s="63"/>
      <c r="K105" s="18"/>
      <c r="L105" s="18"/>
      <c r="M105" s="18"/>
      <c r="N105" s="18"/>
      <c r="O105" s="18"/>
      <c r="P105" s="54"/>
      <c r="Q105" s="18"/>
      <c r="R105" s="18"/>
      <c r="S105" s="18"/>
      <c r="T105" s="18"/>
    </row>
    <row r="106" spans="1:20">
      <c r="A106" s="4">
        <v>102</v>
      </c>
      <c r="B106" s="17"/>
      <c r="C106" s="53"/>
      <c r="D106" s="18"/>
      <c r="E106" s="19"/>
      <c r="F106" s="18"/>
      <c r="G106" s="53"/>
      <c r="H106" s="53"/>
      <c r="I106" s="53"/>
      <c r="J106" s="63"/>
      <c r="K106" s="18"/>
      <c r="L106" s="18"/>
      <c r="M106" s="18"/>
      <c r="N106" s="18"/>
      <c r="O106" s="18"/>
      <c r="P106" s="54"/>
      <c r="Q106" s="18"/>
      <c r="R106" s="18"/>
      <c r="S106" s="18"/>
      <c r="T106" s="18"/>
    </row>
    <row r="107" spans="1:20">
      <c r="A107" s="4">
        <v>103</v>
      </c>
      <c r="B107" s="17"/>
      <c r="C107" s="53"/>
      <c r="D107" s="18"/>
      <c r="E107" s="19"/>
      <c r="F107" s="18"/>
      <c r="G107" s="53"/>
      <c r="H107" s="53"/>
      <c r="I107" s="53"/>
      <c r="J107" s="63"/>
      <c r="K107" s="18"/>
      <c r="L107" s="18"/>
      <c r="M107" s="18"/>
      <c r="N107" s="18"/>
      <c r="O107" s="18"/>
      <c r="P107" s="54"/>
      <c r="Q107" s="18"/>
      <c r="R107" s="18"/>
      <c r="S107" s="18"/>
      <c r="T107" s="18"/>
    </row>
    <row r="108" spans="1:20">
      <c r="A108" s="4">
        <v>104</v>
      </c>
      <c r="B108" s="17"/>
      <c r="C108" s="53"/>
      <c r="D108" s="18"/>
      <c r="E108" s="19"/>
      <c r="F108" s="18"/>
      <c r="G108" s="53"/>
      <c r="H108" s="53"/>
      <c r="I108" s="53"/>
      <c r="J108" s="63"/>
      <c r="K108" s="18"/>
      <c r="L108" s="18"/>
      <c r="M108" s="18"/>
      <c r="N108" s="18"/>
      <c r="O108" s="18"/>
      <c r="P108" s="54"/>
      <c r="Q108" s="18"/>
      <c r="R108" s="18"/>
      <c r="S108" s="18"/>
      <c r="T108" s="18"/>
    </row>
    <row r="109" spans="1:20">
      <c r="A109" s="4">
        <v>105</v>
      </c>
      <c r="B109" s="17"/>
      <c r="C109" s="53"/>
      <c r="D109" s="18"/>
      <c r="E109" s="19"/>
      <c r="F109" s="18"/>
      <c r="G109" s="53"/>
      <c r="H109" s="53"/>
      <c r="I109" s="53"/>
      <c r="J109" s="63"/>
      <c r="K109" s="18"/>
      <c r="L109" s="18"/>
      <c r="M109" s="18"/>
      <c r="N109" s="18"/>
      <c r="O109" s="18"/>
      <c r="P109" s="54"/>
      <c r="Q109" s="18"/>
      <c r="R109" s="18"/>
      <c r="S109" s="18"/>
      <c r="T109" s="18"/>
    </row>
    <row r="110" spans="1:20">
      <c r="A110" s="4">
        <v>106</v>
      </c>
      <c r="B110" s="17"/>
      <c r="C110" s="53"/>
      <c r="D110" s="18"/>
      <c r="E110" s="19"/>
      <c r="F110" s="18"/>
      <c r="G110" s="53"/>
      <c r="H110" s="53"/>
      <c r="I110" s="53"/>
      <c r="J110" s="63"/>
      <c r="K110" s="18"/>
      <c r="L110" s="18"/>
      <c r="M110" s="18"/>
      <c r="N110" s="18"/>
      <c r="O110" s="18"/>
      <c r="P110" s="54"/>
      <c r="Q110" s="18"/>
      <c r="R110" s="18"/>
      <c r="S110" s="18"/>
      <c r="T110" s="18"/>
    </row>
    <row r="111" spans="1:20">
      <c r="A111" s="4">
        <v>107</v>
      </c>
      <c r="B111" s="17"/>
      <c r="C111" s="53"/>
      <c r="D111" s="18"/>
      <c r="E111" s="19"/>
      <c r="F111" s="18"/>
      <c r="G111" s="53"/>
      <c r="H111" s="53"/>
      <c r="I111" s="53"/>
      <c r="J111" s="63"/>
      <c r="K111" s="18"/>
      <c r="L111" s="18"/>
      <c r="M111" s="18"/>
      <c r="N111" s="18"/>
      <c r="O111" s="18"/>
      <c r="P111" s="54"/>
      <c r="Q111" s="18"/>
      <c r="R111" s="18"/>
      <c r="S111" s="18"/>
      <c r="T111" s="18"/>
    </row>
    <row r="112" spans="1:20">
      <c r="A112" s="4">
        <v>108</v>
      </c>
      <c r="B112" s="17"/>
      <c r="C112" s="53"/>
      <c r="D112" s="18"/>
      <c r="E112" s="19"/>
      <c r="F112" s="18"/>
      <c r="G112" s="53"/>
      <c r="H112" s="53"/>
      <c r="I112" s="53"/>
      <c r="J112" s="63"/>
      <c r="K112" s="18"/>
      <c r="L112" s="18"/>
      <c r="M112" s="18"/>
      <c r="N112" s="18"/>
      <c r="O112" s="18"/>
      <c r="P112" s="54"/>
      <c r="Q112" s="18"/>
      <c r="R112" s="18"/>
      <c r="S112" s="18"/>
      <c r="T112" s="18"/>
    </row>
    <row r="113" spans="1:20">
      <c r="A113" s="4">
        <v>109</v>
      </c>
      <c r="B113" s="17"/>
      <c r="C113" s="53"/>
      <c r="D113" s="18"/>
      <c r="E113" s="19"/>
      <c r="F113" s="18"/>
      <c r="G113" s="53"/>
      <c r="H113" s="53"/>
      <c r="I113" s="53"/>
      <c r="J113" s="63"/>
      <c r="K113" s="18"/>
      <c r="L113" s="18"/>
      <c r="M113" s="18"/>
      <c r="N113" s="18"/>
      <c r="O113" s="18"/>
      <c r="P113" s="54"/>
      <c r="Q113" s="18"/>
      <c r="R113" s="18"/>
      <c r="S113" s="18"/>
      <c r="T113" s="18"/>
    </row>
    <row r="114" spans="1:20">
      <c r="A114" s="4">
        <v>110</v>
      </c>
      <c r="B114" s="17"/>
      <c r="C114" s="53"/>
      <c r="D114" s="18"/>
      <c r="E114" s="19"/>
      <c r="F114" s="18"/>
      <c r="G114" s="53"/>
      <c r="H114" s="53"/>
      <c r="I114" s="53"/>
      <c r="J114" s="63"/>
      <c r="K114" s="18"/>
      <c r="L114" s="18"/>
      <c r="M114" s="18"/>
      <c r="N114" s="18"/>
      <c r="O114" s="18"/>
      <c r="P114" s="54"/>
      <c r="Q114" s="18"/>
      <c r="R114" s="18"/>
      <c r="S114" s="18"/>
      <c r="T114" s="18"/>
    </row>
    <row r="115" spans="1:20">
      <c r="A115" s="4">
        <v>111</v>
      </c>
      <c r="B115" s="17"/>
      <c r="C115" s="53"/>
      <c r="D115" s="18"/>
      <c r="E115" s="19"/>
      <c r="F115" s="18"/>
      <c r="G115" s="53"/>
      <c r="H115" s="53"/>
      <c r="I115" s="53"/>
      <c r="J115" s="63"/>
      <c r="K115" s="18"/>
      <c r="L115" s="18"/>
      <c r="M115" s="18"/>
      <c r="N115" s="18"/>
      <c r="O115" s="18"/>
      <c r="P115" s="54"/>
      <c r="Q115" s="18"/>
      <c r="R115" s="18"/>
      <c r="S115" s="18"/>
      <c r="T115" s="18"/>
    </row>
    <row r="116" spans="1:20">
      <c r="A116" s="4">
        <v>112</v>
      </c>
      <c r="B116" s="17"/>
      <c r="C116" s="53"/>
      <c r="D116" s="18"/>
      <c r="E116" s="19"/>
      <c r="F116" s="18"/>
      <c r="G116" s="53"/>
      <c r="H116" s="53"/>
      <c r="I116" s="53"/>
      <c r="J116" s="63"/>
      <c r="K116" s="18"/>
      <c r="L116" s="18"/>
      <c r="M116" s="18"/>
      <c r="N116" s="18"/>
      <c r="O116" s="18"/>
      <c r="P116" s="54"/>
      <c r="Q116" s="18"/>
      <c r="R116" s="18"/>
      <c r="S116" s="18"/>
      <c r="T116" s="18"/>
    </row>
    <row r="117" spans="1:20">
      <c r="A117" s="4">
        <v>113</v>
      </c>
      <c r="B117" s="17"/>
      <c r="C117" s="53"/>
      <c r="D117" s="18"/>
      <c r="E117" s="19"/>
      <c r="F117" s="18"/>
      <c r="G117" s="53"/>
      <c r="H117" s="53"/>
      <c r="I117" s="53"/>
      <c r="J117" s="69"/>
      <c r="K117" s="18"/>
      <c r="L117" s="18"/>
      <c r="M117" s="18"/>
      <c r="N117" s="18"/>
      <c r="O117" s="18"/>
      <c r="P117" s="54"/>
      <c r="Q117" s="18"/>
      <c r="R117" s="18"/>
      <c r="S117" s="18"/>
      <c r="T117" s="18"/>
    </row>
    <row r="118" spans="1:20">
      <c r="A118" s="4">
        <v>114</v>
      </c>
      <c r="B118" s="17"/>
      <c r="C118" s="53"/>
      <c r="D118" s="18"/>
      <c r="E118" s="19"/>
      <c r="F118" s="18"/>
      <c r="G118" s="53"/>
      <c r="H118" s="53"/>
      <c r="I118" s="53"/>
      <c r="J118" s="63"/>
      <c r="K118" s="18"/>
      <c r="L118" s="18"/>
      <c r="M118" s="18"/>
      <c r="N118" s="18"/>
      <c r="O118" s="18"/>
      <c r="P118" s="54"/>
      <c r="Q118" s="18"/>
      <c r="R118" s="18"/>
      <c r="S118" s="18"/>
      <c r="T118" s="18"/>
    </row>
    <row r="119" spans="1:20">
      <c r="A119" s="4">
        <v>115</v>
      </c>
      <c r="B119" s="17"/>
      <c r="C119" s="53"/>
      <c r="D119" s="18"/>
      <c r="E119" s="19"/>
      <c r="F119" s="18"/>
      <c r="G119" s="53"/>
      <c r="H119" s="53"/>
      <c r="I119" s="53"/>
      <c r="J119" s="63"/>
      <c r="K119" s="18"/>
      <c r="L119" s="18"/>
      <c r="M119" s="18"/>
      <c r="N119" s="18"/>
      <c r="O119" s="18"/>
      <c r="P119" s="54"/>
      <c r="Q119" s="18"/>
      <c r="R119" s="18"/>
      <c r="S119" s="18"/>
      <c r="T119" s="18"/>
    </row>
    <row r="120" spans="1:20">
      <c r="A120" s="4">
        <v>116</v>
      </c>
      <c r="B120" s="17"/>
      <c r="C120" s="53"/>
      <c r="D120" s="18"/>
      <c r="E120" s="19"/>
      <c r="F120" s="18"/>
      <c r="G120" s="53"/>
      <c r="H120" s="53"/>
      <c r="I120" s="53"/>
      <c r="J120" s="63"/>
      <c r="K120" s="18"/>
      <c r="L120" s="18"/>
      <c r="M120" s="18"/>
      <c r="N120" s="18"/>
      <c r="O120" s="18"/>
      <c r="P120" s="54"/>
      <c r="Q120" s="18"/>
      <c r="R120" s="18"/>
      <c r="S120" s="18"/>
      <c r="T120" s="18"/>
    </row>
    <row r="121" spans="1:20">
      <c r="A121" s="4">
        <v>117</v>
      </c>
      <c r="B121" s="17"/>
      <c r="C121" s="53"/>
      <c r="D121" s="18"/>
      <c r="E121" s="19"/>
      <c r="F121" s="18"/>
      <c r="G121" s="53"/>
      <c r="H121" s="53"/>
      <c r="I121" s="53"/>
      <c r="J121" s="63"/>
      <c r="K121" s="18"/>
      <c r="L121" s="18"/>
      <c r="M121" s="18"/>
      <c r="N121" s="18"/>
      <c r="O121" s="18"/>
      <c r="P121" s="54"/>
      <c r="Q121" s="18"/>
      <c r="R121" s="18"/>
      <c r="S121" s="18"/>
      <c r="T121" s="18"/>
    </row>
    <row r="122" spans="1:20">
      <c r="A122" s="4">
        <v>118</v>
      </c>
      <c r="B122" s="17"/>
      <c r="C122" s="18"/>
      <c r="D122" s="18"/>
      <c r="E122" s="19"/>
      <c r="F122" s="18"/>
      <c r="G122" s="19"/>
      <c r="H122" s="19"/>
      <c r="I122" s="17">
        <f t="shared" ref="I122:I164" si="0">+G122+H122</f>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0"/>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0"/>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0"/>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0"/>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0"/>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0"/>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0"/>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0"/>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0"/>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0"/>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0"/>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0"/>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si="0"/>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0"/>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0"/>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0"/>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0"/>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0"/>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0"/>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0"/>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0"/>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0"/>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0"/>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0"/>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0"/>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0"/>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0"/>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0"/>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0"/>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0"/>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0"/>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0"/>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0"/>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0"/>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0"/>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0"/>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0"/>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0"/>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0"/>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0"/>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0"/>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0"/>
        <v>0</v>
      </c>
      <c r="J164" s="18"/>
      <c r="K164" s="18"/>
      <c r="L164" s="18"/>
      <c r="M164" s="18"/>
      <c r="N164" s="18"/>
      <c r="O164" s="18"/>
      <c r="P164" s="24"/>
      <c r="Q164" s="18"/>
      <c r="R164" s="18"/>
      <c r="S164" s="18"/>
      <c r="T164" s="18"/>
    </row>
    <row r="165" spans="1:20">
      <c r="A165" s="21" t="s">
        <v>11</v>
      </c>
      <c r="B165" s="40"/>
      <c r="C165" s="21">
        <f>COUNTIFS(C5:C164,"*")</f>
        <v>70</v>
      </c>
      <c r="D165" s="21"/>
      <c r="E165" s="13"/>
      <c r="F165" s="21"/>
      <c r="G165" s="21">
        <f>SUM(G5:G164)</f>
        <v>2849</v>
      </c>
      <c r="H165" s="21">
        <f>SUM(H5:H164)</f>
        <v>3334</v>
      </c>
      <c r="I165" s="21">
        <f>SUM(I5:I164)</f>
        <v>6190</v>
      </c>
      <c r="J165" s="21"/>
      <c r="K165" s="21"/>
      <c r="L165" s="21"/>
      <c r="M165" s="21"/>
      <c r="N165" s="21"/>
      <c r="O165" s="21"/>
      <c r="P165" s="14"/>
      <c r="Q165" s="21"/>
      <c r="R165" s="21"/>
      <c r="S165" s="21"/>
      <c r="T165" s="12"/>
    </row>
    <row r="166" spans="1:20">
      <c r="A166" s="45" t="s">
        <v>66</v>
      </c>
      <c r="B166" s="10">
        <f>COUNTIF(B$5:B$164,"Team 1")</f>
        <v>35</v>
      </c>
      <c r="C166" s="45" t="s">
        <v>29</v>
      </c>
      <c r="D166" s="10">
        <f>COUNTIF(D5:D164,"Anganwadi")</f>
        <v>0</v>
      </c>
    </row>
    <row r="167" spans="1:20">
      <c r="A167" s="45" t="s">
        <v>67</v>
      </c>
      <c r="B167" s="10">
        <f>COUNTIF(B$6:B$164,"Team 2")</f>
        <v>35</v>
      </c>
      <c r="C167" s="45" t="s">
        <v>27</v>
      </c>
      <c r="D167" s="10">
        <f>COUNTIF(D5:D164,"School")</f>
        <v>70</v>
      </c>
    </row>
  </sheetData>
  <sheetProtection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zoomScale="90" zoomScaleNormal="90" workbookViewId="0">
      <pane xSplit="3" ySplit="4" topLeftCell="D92" activePane="bottomRight" state="frozen"/>
      <selection pane="topRight" activeCell="C1" sqref="C1"/>
      <selection pane="bottomLeft" activeCell="A5" sqref="A5"/>
      <selection pane="bottomRight" sqref="A1:S1"/>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231" t="s">
        <v>1025</v>
      </c>
      <c r="B1" s="231"/>
      <c r="C1" s="231"/>
      <c r="D1" s="232"/>
      <c r="E1" s="232"/>
      <c r="F1" s="232"/>
      <c r="G1" s="232"/>
      <c r="H1" s="232"/>
      <c r="I1" s="232"/>
      <c r="J1" s="232"/>
      <c r="K1" s="232"/>
      <c r="L1" s="232"/>
      <c r="M1" s="232"/>
      <c r="N1" s="232"/>
      <c r="O1" s="232"/>
      <c r="P1" s="232"/>
      <c r="Q1" s="232"/>
      <c r="R1" s="232"/>
      <c r="S1" s="232"/>
    </row>
    <row r="2" spans="1:20">
      <c r="A2" s="235" t="s">
        <v>63</v>
      </c>
      <c r="B2" s="236"/>
      <c r="C2" s="236"/>
      <c r="D2" s="25">
        <v>43525</v>
      </c>
      <c r="E2" s="22"/>
      <c r="F2" s="22"/>
      <c r="G2" s="22"/>
      <c r="H2" s="22"/>
      <c r="I2" s="22"/>
      <c r="J2" s="22"/>
      <c r="K2" s="22"/>
      <c r="L2" s="22"/>
      <c r="M2" s="22"/>
      <c r="N2" s="22"/>
      <c r="O2" s="22"/>
      <c r="P2" s="22"/>
      <c r="Q2" s="22"/>
      <c r="R2" s="22"/>
      <c r="S2" s="22"/>
    </row>
    <row r="3" spans="1:20" ht="24" customHeight="1">
      <c r="A3" s="237" t="s">
        <v>14</v>
      </c>
      <c r="B3" s="233" t="s">
        <v>65</v>
      </c>
      <c r="C3" s="238" t="s">
        <v>7</v>
      </c>
      <c r="D3" s="238" t="s">
        <v>59</v>
      </c>
      <c r="E3" s="238" t="s">
        <v>16</v>
      </c>
      <c r="F3" s="239" t="s">
        <v>17</v>
      </c>
      <c r="G3" s="238" t="s">
        <v>8</v>
      </c>
      <c r="H3" s="238"/>
      <c r="I3" s="238"/>
      <c r="J3" s="238" t="s">
        <v>35</v>
      </c>
      <c r="K3" s="233" t="s">
        <v>37</v>
      </c>
      <c r="L3" s="233" t="s">
        <v>54</v>
      </c>
      <c r="M3" s="233" t="s">
        <v>55</v>
      </c>
      <c r="N3" s="233" t="s">
        <v>38</v>
      </c>
      <c r="O3" s="233" t="s">
        <v>39</v>
      </c>
      <c r="P3" s="237" t="s">
        <v>58</v>
      </c>
      <c r="Q3" s="238" t="s">
        <v>56</v>
      </c>
      <c r="R3" s="238" t="s">
        <v>36</v>
      </c>
      <c r="S3" s="238" t="s">
        <v>57</v>
      </c>
      <c r="T3" s="238" t="s">
        <v>13</v>
      </c>
    </row>
    <row r="4" spans="1:20" ht="25.5" customHeight="1">
      <c r="A4" s="237"/>
      <c r="B4" s="240"/>
      <c r="C4" s="238"/>
      <c r="D4" s="238"/>
      <c r="E4" s="238"/>
      <c r="F4" s="239"/>
      <c r="G4" s="23" t="s">
        <v>9</v>
      </c>
      <c r="H4" s="23" t="s">
        <v>10</v>
      </c>
      <c r="I4" s="23" t="s">
        <v>11</v>
      </c>
      <c r="J4" s="238"/>
      <c r="K4" s="234"/>
      <c r="L4" s="234"/>
      <c r="M4" s="234"/>
      <c r="N4" s="234"/>
      <c r="O4" s="234"/>
      <c r="P4" s="237"/>
      <c r="Q4" s="237"/>
      <c r="R4" s="238"/>
      <c r="S4" s="238"/>
      <c r="T4" s="238"/>
    </row>
    <row r="5" spans="1:20">
      <c r="A5" s="4">
        <v>1</v>
      </c>
      <c r="B5" s="53" t="s">
        <v>66</v>
      </c>
      <c r="C5" s="172" t="s">
        <v>644</v>
      </c>
      <c r="D5" s="173" t="s">
        <v>27</v>
      </c>
      <c r="E5" s="172" t="s">
        <v>645</v>
      </c>
      <c r="F5" s="174" t="s">
        <v>73</v>
      </c>
      <c r="G5" s="175">
        <v>0</v>
      </c>
      <c r="H5" s="175">
        <v>50</v>
      </c>
      <c r="I5" s="172">
        <f>SUM(G5:H5)</f>
        <v>50</v>
      </c>
      <c r="J5" s="176">
        <v>9678142083</v>
      </c>
      <c r="K5" s="176" t="s">
        <v>200</v>
      </c>
      <c r="L5" s="176" t="s">
        <v>221</v>
      </c>
      <c r="M5" s="176"/>
      <c r="N5" s="176" t="s">
        <v>646</v>
      </c>
      <c r="O5" s="176"/>
      <c r="P5" s="177">
        <v>43558</v>
      </c>
      <c r="Q5" s="176" t="s">
        <v>81</v>
      </c>
      <c r="R5" s="53"/>
      <c r="S5" s="53"/>
      <c r="T5" s="53"/>
    </row>
    <row r="6" spans="1:20">
      <c r="A6" s="4">
        <v>2</v>
      </c>
      <c r="B6" s="53" t="s">
        <v>66</v>
      </c>
      <c r="C6" s="174" t="s">
        <v>647</v>
      </c>
      <c r="D6" s="173" t="s">
        <v>27</v>
      </c>
      <c r="E6" s="175"/>
      <c r="F6" s="174" t="s">
        <v>204</v>
      </c>
      <c r="G6" s="175">
        <v>80</v>
      </c>
      <c r="H6" s="175">
        <v>0</v>
      </c>
      <c r="I6" s="172">
        <f t="shared" ref="I6:I58" si="0">SUM(G6:H6)</f>
        <v>80</v>
      </c>
      <c r="J6" s="176">
        <v>9678142083</v>
      </c>
      <c r="K6" s="176" t="s">
        <v>200</v>
      </c>
      <c r="L6" s="176" t="s">
        <v>221</v>
      </c>
      <c r="M6" s="176"/>
      <c r="N6" s="176" t="s">
        <v>646</v>
      </c>
      <c r="O6" s="176"/>
      <c r="P6" s="177">
        <v>43558</v>
      </c>
      <c r="Q6" s="176" t="s">
        <v>81</v>
      </c>
      <c r="R6" s="53"/>
      <c r="S6" s="53"/>
      <c r="T6" s="53"/>
    </row>
    <row r="7" spans="1:20">
      <c r="A7" s="4">
        <v>3</v>
      </c>
      <c r="B7" s="53" t="s">
        <v>66</v>
      </c>
      <c r="C7" s="172" t="s">
        <v>648</v>
      </c>
      <c r="D7" s="173" t="s">
        <v>27</v>
      </c>
      <c r="E7" s="172">
        <v>18130307101</v>
      </c>
      <c r="F7" s="174" t="s">
        <v>649</v>
      </c>
      <c r="G7" s="178">
        <v>198</v>
      </c>
      <c r="H7" s="178">
        <v>134</v>
      </c>
      <c r="I7" s="178">
        <v>332</v>
      </c>
      <c r="J7" s="176"/>
      <c r="K7" s="176" t="s">
        <v>650</v>
      </c>
      <c r="L7" s="176" t="s">
        <v>651</v>
      </c>
      <c r="M7" s="176"/>
      <c r="N7" s="176" t="s">
        <v>652</v>
      </c>
      <c r="O7" s="176">
        <v>9678604839</v>
      </c>
      <c r="P7" s="177">
        <v>43619</v>
      </c>
      <c r="Q7" s="176" t="s">
        <v>78</v>
      </c>
      <c r="R7" s="53"/>
      <c r="S7" s="53"/>
      <c r="T7" s="53"/>
    </row>
    <row r="8" spans="1:20">
      <c r="A8" s="4">
        <v>4</v>
      </c>
      <c r="B8" s="53" t="s">
        <v>66</v>
      </c>
      <c r="C8" s="179" t="s">
        <v>653</v>
      </c>
      <c r="D8" s="174" t="s">
        <v>29</v>
      </c>
      <c r="E8" s="174">
        <v>20</v>
      </c>
      <c r="F8" s="174"/>
      <c r="G8" s="179">
        <v>28</v>
      </c>
      <c r="H8" s="179">
        <v>34</v>
      </c>
      <c r="I8" s="172">
        <f t="shared" si="0"/>
        <v>62</v>
      </c>
      <c r="J8" s="176">
        <v>9508980228</v>
      </c>
      <c r="K8" s="176" t="s">
        <v>650</v>
      </c>
      <c r="L8" s="176" t="s">
        <v>651</v>
      </c>
      <c r="M8" s="176"/>
      <c r="N8" s="176" t="s">
        <v>652</v>
      </c>
      <c r="O8" s="176">
        <v>9678604839</v>
      </c>
      <c r="P8" s="177">
        <v>43290</v>
      </c>
      <c r="Q8" s="176" t="s">
        <v>79</v>
      </c>
      <c r="R8" s="53"/>
      <c r="S8" s="53"/>
      <c r="T8" s="53"/>
    </row>
    <row r="9" spans="1:20">
      <c r="A9" s="4">
        <v>5</v>
      </c>
      <c r="B9" s="53" t="s">
        <v>66</v>
      </c>
      <c r="C9" s="179" t="s">
        <v>654</v>
      </c>
      <c r="D9" s="174" t="s">
        <v>29</v>
      </c>
      <c r="E9" s="174">
        <v>98</v>
      </c>
      <c r="F9" s="174"/>
      <c r="G9" s="179">
        <v>25</v>
      </c>
      <c r="H9" s="179">
        <v>30</v>
      </c>
      <c r="I9" s="172">
        <f t="shared" si="0"/>
        <v>55</v>
      </c>
      <c r="J9" s="176">
        <v>9678104216</v>
      </c>
      <c r="K9" s="176" t="s">
        <v>650</v>
      </c>
      <c r="L9" s="176" t="s">
        <v>651</v>
      </c>
      <c r="M9" s="176"/>
      <c r="N9" s="176" t="s">
        <v>652</v>
      </c>
      <c r="O9" s="176">
        <v>9678604839</v>
      </c>
      <c r="P9" s="177">
        <v>43649</v>
      </c>
      <c r="Q9" s="176" t="s">
        <v>79</v>
      </c>
      <c r="R9" s="53"/>
      <c r="S9" s="53"/>
      <c r="T9" s="53"/>
    </row>
    <row r="10" spans="1:20">
      <c r="A10" s="4">
        <v>6</v>
      </c>
      <c r="B10" s="53" t="s">
        <v>66</v>
      </c>
      <c r="C10" s="179" t="s">
        <v>655</v>
      </c>
      <c r="D10" s="174" t="s">
        <v>29</v>
      </c>
      <c r="E10" s="174"/>
      <c r="F10" s="174"/>
      <c r="G10" s="179">
        <v>15</v>
      </c>
      <c r="H10" s="179">
        <v>21</v>
      </c>
      <c r="I10" s="172">
        <f t="shared" si="0"/>
        <v>36</v>
      </c>
      <c r="J10" s="176">
        <v>8811819078</v>
      </c>
      <c r="K10" s="176" t="s">
        <v>650</v>
      </c>
      <c r="L10" s="176" t="s">
        <v>651</v>
      </c>
      <c r="M10" s="176"/>
      <c r="N10" s="176" t="s">
        <v>652</v>
      </c>
      <c r="O10" s="176">
        <v>9678604839</v>
      </c>
      <c r="P10" s="177">
        <v>43680</v>
      </c>
      <c r="Q10" s="176" t="s">
        <v>80</v>
      </c>
      <c r="R10" s="53"/>
      <c r="S10" s="53"/>
      <c r="T10" s="53"/>
    </row>
    <row r="11" spans="1:20">
      <c r="A11" s="4">
        <v>7</v>
      </c>
      <c r="B11" s="53" t="s">
        <v>66</v>
      </c>
      <c r="C11" s="179" t="s">
        <v>656</v>
      </c>
      <c r="D11" s="174" t="s">
        <v>29</v>
      </c>
      <c r="E11" s="174">
        <v>106</v>
      </c>
      <c r="F11" s="174"/>
      <c r="G11" s="179">
        <v>21</v>
      </c>
      <c r="H11" s="179">
        <v>33</v>
      </c>
      <c r="I11" s="172">
        <f t="shared" si="0"/>
        <v>54</v>
      </c>
      <c r="J11" s="176">
        <v>8811819078</v>
      </c>
      <c r="K11" s="176" t="s">
        <v>650</v>
      </c>
      <c r="L11" s="176" t="s">
        <v>651</v>
      </c>
      <c r="M11" s="176"/>
      <c r="N11" s="176" t="s">
        <v>652</v>
      </c>
      <c r="O11" s="176">
        <v>9678604839</v>
      </c>
      <c r="P11" s="177">
        <v>43680</v>
      </c>
      <c r="Q11" s="176" t="s">
        <v>80</v>
      </c>
      <c r="R11" s="53"/>
      <c r="S11" s="53"/>
      <c r="T11" s="53"/>
    </row>
    <row r="12" spans="1:20">
      <c r="A12" s="4">
        <v>8</v>
      </c>
      <c r="B12" s="53" t="s">
        <v>66</v>
      </c>
      <c r="C12" s="179" t="s">
        <v>657</v>
      </c>
      <c r="D12" s="174" t="s">
        <v>29</v>
      </c>
      <c r="E12" s="174"/>
      <c r="F12" s="174"/>
      <c r="G12" s="179">
        <v>22</v>
      </c>
      <c r="H12" s="179">
        <v>25</v>
      </c>
      <c r="I12" s="172" t="s">
        <v>658</v>
      </c>
      <c r="J12" s="176">
        <v>8811819078</v>
      </c>
      <c r="K12" s="176" t="s">
        <v>650</v>
      </c>
      <c r="L12" s="176" t="s">
        <v>651</v>
      </c>
      <c r="M12" s="176"/>
      <c r="N12" s="176" t="s">
        <v>652</v>
      </c>
      <c r="O12" s="176">
        <v>9678604839</v>
      </c>
      <c r="P12" s="177">
        <v>43711</v>
      </c>
      <c r="Q12" s="176" t="s">
        <v>121</v>
      </c>
      <c r="R12" s="53"/>
      <c r="S12" s="53"/>
      <c r="T12" s="53"/>
    </row>
    <row r="13" spans="1:20">
      <c r="A13" s="4">
        <v>9</v>
      </c>
      <c r="B13" s="53" t="s">
        <v>66</v>
      </c>
      <c r="C13" s="172" t="s">
        <v>659</v>
      </c>
      <c r="D13" s="174" t="s">
        <v>27</v>
      </c>
      <c r="E13" s="172" t="s">
        <v>660</v>
      </c>
      <c r="F13" s="174" t="s">
        <v>204</v>
      </c>
      <c r="G13" s="175">
        <v>25</v>
      </c>
      <c r="H13" s="175">
        <v>20</v>
      </c>
      <c r="I13" s="172">
        <f t="shared" si="0"/>
        <v>45</v>
      </c>
      <c r="J13" s="176">
        <v>8811819078</v>
      </c>
      <c r="K13" s="176" t="s">
        <v>650</v>
      </c>
      <c r="L13" s="176" t="s">
        <v>651</v>
      </c>
      <c r="M13" s="176"/>
      <c r="N13" s="176" t="s">
        <v>652</v>
      </c>
      <c r="O13" s="176">
        <v>9678604839</v>
      </c>
      <c r="P13" s="177">
        <v>43711</v>
      </c>
      <c r="Q13" s="176" t="s">
        <v>121</v>
      </c>
      <c r="R13" s="53"/>
      <c r="S13" s="53"/>
      <c r="T13" s="53"/>
    </row>
    <row r="14" spans="1:20">
      <c r="A14" s="4">
        <v>10</v>
      </c>
      <c r="B14" s="53" t="s">
        <v>66</v>
      </c>
      <c r="C14" s="174" t="s">
        <v>661</v>
      </c>
      <c r="D14" s="174" t="s">
        <v>29</v>
      </c>
      <c r="E14" s="175">
        <v>103</v>
      </c>
      <c r="F14" s="174"/>
      <c r="G14" s="175">
        <v>38</v>
      </c>
      <c r="H14" s="175">
        <v>21</v>
      </c>
      <c r="I14" s="172">
        <f t="shared" si="0"/>
        <v>59</v>
      </c>
      <c r="J14" s="176">
        <v>8822209933</v>
      </c>
      <c r="K14" s="176" t="s">
        <v>650</v>
      </c>
      <c r="L14" s="176" t="s">
        <v>651</v>
      </c>
      <c r="M14" s="176"/>
      <c r="N14" s="176" t="s">
        <v>652</v>
      </c>
      <c r="O14" s="176">
        <v>9678604839</v>
      </c>
      <c r="P14" s="177">
        <v>43772</v>
      </c>
      <c r="Q14" s="176" t="s">
        <v>81</v>
      </c>
      <c r="R14" s="53"/>
      <c r="S14" s="53"/>
      <c r="T14" s="53"/>
    </row>
    <row r="15" spans="1:20">
      <c r="A15" s="4">
        <v>11</v>
      </c>
      <c r="B15" s="53" t="s">
        <v>66</v>
      </c>
      <c r="C15" s="172" t="s">
        <v>662</v>
      </c>
      <c r="D15" s="174" t="s">
        <v>27</v>
      </c>
      <c r="E15" s="172" t="s">
        <v>663</v>
      </c>
      <c r="F15" s="174" t="s">
        <v>204</v>
      </c>
      <c r="G15" s="175">
        <v>38</v>
      </c>
      <c r="H15" s="175">
        <v>23</v>
      </c>
      <c r="I15" s="172">
        <f t="shared" si="0"/>
        <v>61</v>
      </c>
      <c r="J15" s="176">
        <v>8822209933</v>
      </c>
      <c r="K15" s="176" t="s">
        <v>650</v>
      </c>
      <c r="L15" s="176" t="s">
        <v>651</v>
      </c>
      <c r="M15" s="176"/>
      <c r="N15" s="176" t="s">
        <v>652</v>
      </c>
      <c r="O15" s="176">
        <v>9678604839</v>
      </c>
      <c r="P15" s="177">
        <v>43772</v>
      </c>
      <c r="Q15" s="176" t="s">
        <v>81</v>
      </c>
      <c r="R15" s="53"/>
      <c r="S15" s="53"/>
      <c r="T15" s="53"/>
    </row>
    <row r="16" spans="1:20">
      <c r="A16" s="4">
        <v>12</v>
      </c>
      <c r="B16" s="53" t="s">
        <v>66</v>
      </c>
      <c r="C16" s="174" t="s">
        <v>664</v>
      </c>
      <c r="D16" s="174" t="s">
        <v>29</v>
      </c>
      <c r="E16" s="175"/>
      <c r="F16" s="174"/>
      <c r="G16" s="175">
        <v>27</v>
      </c>
      <c r="H16" s="175">
        <v>26</v>
      </c>
      <c r="I16" s="172">
        <f t="shared" si="0"/>
        <v>53</v>
      </c>
      <c r="J16" s="176">
        <v>8822209933</v>
      </c>
      <c r="K16" s="176" t="s">
        <v>650</v>
      </c>
      <c r="L16" s="176" t="s">
        <v>651</v>
      </c>
      <c r="M16" s="176"/>
      <c r="N16" s="176" t="s">
        <v>652</v>
      </c>
      <c r="O16" s="176">
        <v>9678604839</v>
      </c>
      <c r="P16" s="177">
        <v>43772</v>
      </c>
      <c r="Q16" s="176" t="s">
        <v>81</v>
      </c>
      <c r="R16" s="53"/>
      <c r="S16" s="53"/>
      <c r="T16" s="53"/>
    </row>
    <row r="17" spans="1:20">
      <c r="A17" s="4">
        <v>13</v>
      </c>
      <c r="B17" s="53" t="s">
        <v>66</v>
      </c>
      <c r="C17" s="174" t="s">
        <v>665</v>
      </c>
      <c r="D17" s="174" t="s">
        <v>29</v>
      </c>
      <c r="E17" s="175">
        <v>104</v>
      </c>
      <c r="F17" s="174"/>
      <c r="G17" s="175">
        <v>28</v>
      </c>
      <c r="H17" s="175">
        <v>31</v>
      </c>
      <c r="I17" s="172">
        <f t="shared" si="0"/>
        <v>59</v>
      </c>
      <c r="J17" s="176">
        <v>9508010759</v>
      </c>
      <c r="K17" s="176" t="s">
        <v>650</v>
      </c>
      <c r="L17" s="176" t="s">
        <v>651</v>
      </c>
      <c r="M17" s="176"/>
      <c r="N17" s="176" t="s">
        <v>652</v>
      </c>
      <c r="O17" s="176">
        <v>9678604839</v>
      </c>
      <c r="P17" s="177">
        <v>43802</v>
      </c>
      <c r="Q17" s="176" t="s">
        <v>82</v>
      </c>
      <c r="R17" s="53"/>
      <c r="S17" s="53"/>
      <c r="T17" s="53"/>
    </row>
    <row r="18" spans="1:20">
      <c r="A18" s="4">
        <v>14</v>
      </c>
      <c r="B18" s="53" t="s">
        <v>66</v>
      </c>
      <c r="C18" s="174" t="s">
        <v>666</v>
      </c>
      <c r="D18" s="174" t="s">
        <v>29</v>
      </c>
      <c r="E18" s="175">
        <v>100</v>
      </c>
      <c r="F18" s="174"/>
      <c r="G18" s="175">
        <v>30</v>
      </c>
      <c r="H18" s="175">
        <v>43</v>
      </c>
      <c r="I18" s="172">
        <f t="shared" si="0"/>
        <v>73</v>
      </c>
      <c r="J18" s="176">
        <v>9678886649</v>
      </c>
      <c r="K18" s="176" t="s">
        <v>650</v>
      </c>
      <c r="L18" s="176" t="s">
        <v>651</v>
      </c>
      <c r="M18" s="176"/>
      <c r="N18" s="176" t="s">
        <v>667</v>
      </c>
      <c r="O18" s="176">
        <v>9678886649</v>
      </c>
      <c r="P18" s="177">
        <v>43802</v>
      </c>
      <c r="Q18" s="176" t="s">
        <v>82</v>
      </c>
      <c r="R18" s="53"/>
      <c r="S18" s="53"/>
      <c r="T18" s="53"/>
    </row>
    <row r="19" spans="1:20">
      <c r="A19" s="4">
        <v>15</v>
      </c>
      <c r="B19" s="53" t="s">
        <v>66</v>
      </c>
      <c r="C19" s="174" t="s">
        <v>668</v>
      </c>
      <c r="D19" s="174" t="s">
        <v>29</v>
      </c>
      <c r="E19" s="175">
        <v>19</v>
      </c>
      <c r="F19" s="174"/>
      <c r="G19" s="175">
        <v>39</v>
      </c>
      <c r="H19" s="175">
        <v>37</v>
      </c>
      <c r="I19" s="172">
        <f t="shared" si="0"/>
        <v>76</v>
      </c>
      <c r="J19" s="176">
        <v>9678886649</v>
      </c>
      <c r="K19" s="176" t="s">
        <v>650</v>
      </c>
      <c r="L19" s="176" t="s">
        <v>651</v>
      </c>
      <c r="M19" s="176"/>
      <c r="N19" s="176" t="s">
        <v>667</v>
      </c>
      <c r="O19" s="176">
        <v>9678886649</v>
      </c>
      <c r="P19" s="177">
        <v>43802</v>
      </c>
      <c r="Q19" s="176" t="s">
        <v>82</v>
      </c>
      <c r="R19" s="53"/>
      <c r="S19" s="53"/>
      <c r="T19" s="53"/>
    </row>
    <row r="20" spans="1:20">
      <c r="A20" s="4">
        <v>16</v>
      </c>
      <c r="B20" s="53" t="s">
        <v>66</v>
      </c>
      <c r="C20" s="172" t="s">
        <v>669</v>
      </c>
      <c r="D20" s="174" t="s">
        <v>27</v>
      </c>
      <c r="E20" s="172" t="s">
        <v>670</v>
      </c>
      <c r="F20" s="174" t="s">
        <v>204</v>
      </c>
      <c r="G20" s="175">
        <v>26</v>
      </c>
      <c r="H20" s="175">
        <v>32</v>
      </c>
      <c r="I20" s="172">
        <f t="shared" si="0"/>
        <v>58</v>
      </c>
      <c r="J20" s="176">
        <v>9678886649</v>
      </c>
      <c r="K20" s="176" t="s">
        <v>650</v>
      </c>
      <c r="L20" s="176" t="s">
        <v>651</v>
      </c>
      <c r="M20" s="176"/>
      <c r="N20" s="176" t="s">
        <v>667</v>
      </c>
      <c r="O20" s="176">
        <v>9678886649</v>
      </c>
      <c r="P20" s="177" t="s">
        <v>983</v>
      </c>
      <c r="Q20" s="176" t="s">
        <v>78</v>
      </c>
      <c r="R20" s="53"/>
      <c r="S20" s="53"/>
      <c r="T20" s="53"/>
    </row>
    <row r="21" spans="1:20">
      <c r="A21" s="4">
        <v>17</v>
      </c>
      <c r="B21" s="53" t="s">
        <v>66</v>
      </c>
      <c r="C21" s="172" t="s">
        <v>671</v>
      </c>
      <c r="D21" s="174" t="s">
        <v>27</v>
      </c>
      <c r="E21" s="172" t="s">
        <v>672</v>
      </c>
      <c r="F21" s="174" t="s">
        <v>74</v>
      </c>
      <c r="G21" s="175">
        <v>73</v>
      </c>
      <c r="H21" s="175">
        <v>80</v>
      </c>
      <c r="I21" s="172">
        <f t="shared" si="0"/>
        <v>153</v>
      </c>
      <c r="J21" s="176">
        <v>9678886649</v>
      </c>
      <c r="K21" s="176" t="s">
        <v>650</v>
      </c>
      <c r="L21" s="176" t="s">
        <v>651</v>
      </c>
      <c r="M21" s="176"/>
      <c r="N21" s="176" t="s">
        <v>667</v>
      </c>
      <c r="O21" s="176">
        <v>9678886649</v>
      </c>
      <c r="P21" s="177" t="s">
        <v>983</v>
      </c>
      <c r="Q21" s="176" t="s">
        <v>78</v>
      </c>
      <c r="R21" s="53"/>
      <c r="S21" s="53"/>
      <c r="T21" s="53"/>
    </row>
    <row r="22" spans="1:20">
      <c r="A22" s="4">
        <v>18</v>
      </c>
      <c r="B22" s="53" t="s">
        <v>66</v>
      </c>
      <c r="C22" s="179" t="s">
        <v>673</v>
      </c>
      <c r="D22" s="174" t="s">
        <v>29</v>
      </c>
      <c r="E22" s="174">
        <v>105</v>
      </c>
      <c r="F22" s="174"/>
      <c r="G22" s="179">
        <v>42</v>
      </c>
      <c r="H22" s="179">
        <v>45</v>
      </c>
      <c r="I22" s="172">
        <f t="shared" si="0"/>
        <v>87</v>
      </c>
      <c r="J22" s="176">
        <v>9678886649</v>
      </c>
      <c r="K22" s="176" t="s">
        <v>650</v>
      </c>
      <c r="L22" s="176" t="s">
        <v>651</v>
      </c>
      <c r="M22" s="176"/>
      <c r="N22" s="176" t="s">
        <v>667</v>
      </c>
      <c r="O22" s="176">
        <v>9678886649</v>
      </c>
      <c r="P22" s="177" t="s">
        <v>983</v>
      </c>
      <c r="Q22" s="176" t="s">
        <v>78</v>
      </c>
      <c r="R22" s="53"/>
      <c r="S22" s="53"/>
      <c r="T22" s="53"/>
    </row>
    <row r="23" spans="1:20">
      <c r="A23" s="4">
        <v>19</v>
      </c>
      <c r="B23" s="53" t="s">
        <v>66</v>
      </c>
      <c r="C23" s="179" t="s">
        <v>674</v>
      </c>
      <c r="D23" s="174" t="s">
        <v>29</v>
      </c>
      <c r="E23" s="174">
        <v>22</v>
      </c>
      <c r="F23" s="174"/>
      <c r="G23" s="179">
        <v>35</v>
      </c>
      <c r="H23" s="179">
        <v>32</v>
      </c>
      <c r="I23" s="172">
        <f t="shared" si="0"/>
        <v>67</v>
      </c>
      <c r="J23" s="176">
        <v>9707758598</v>
      </c>
      <c r="K23" s="176" t="s">
        <v>650</v>
      </c>
      <c r="L23" s="176" t="s">
        <v>651</v>
      </c>
      <c r="M23" s="176"/>
      <c r="N23" s="176" t="s">
        <v>667</v>
      </c>
      <c r="O23" s="176">
        <v>9678886649</v>
      </c>
      <c r="P23" s="177" t="s">
        <v>984</v>
      </c>
      <c r="Q23" s="176" t="s">
        <v>79</v>
      </c>
      <c r="R23" s="53"/>
      <c r="S23" s="53"/>
      <c r="T23" s="53"/>
    </row>
    <row r="24" spans="1:20">
      <c r="A24" s="4">
        <v>20</v>
      </c>
      <c r="B24" s="53" t="s">
        <v>66</v>
      </c>
      <c r="C24" s="179" t="s">
        <v>675</v>
      </c>
      <c r="D24" s="174" t="s">
        <v>29</v>
      </c>
      <c r="E24" s="174"/>
      <c r="F24" s="174"/>
      <c r="G24" s="179">
        <v>15</v>
      </c>
      <c r="H24" s="179">
        <v>18</v>
      </c>
      <c r="I24" s="172">
        <f t="shared" si="0"/>
        <v>33</v>
      </c>
      <c r="J24" s="176">
        <v>9707758598</v>
      </c>
      <c r="K24" s="176" t="s">
        <v>650</v>
      </c>
      <c r="L24" s="176" t="s">
        <v>651</v>
      </c>
      <c r="M24" s="176"/>
      <c r="N24" s="176" t="s">
        <v>667</v>
      </c>
      <c r="O24" s="176">
        <v>9678886649</v>
      </c>
      <c r="P24" s="177" t="s">
        <v>984</v>
      </c>
      <c r="Q24" s="176" t="s">
        <v>79</v>
      </c>
      <c r="R24" s="53"/>
      <c r="S24" s="53"/>
      <c r="T24" s="53"/>
    </row>
    <row r="25" spans="1:20">
      <c r="A25" s="4">
        <v>21</v>
      </c>
      <c r="B25" s="53" t="s">
        <v>66</v>
      </c>
      <c r="C25" s="179" t="s">
        <v>676</v>
      </c>
      <c r="D25" s="174" t="s">
        <v>29</v>
      </c>
      <c r="E25" s="174"/>
      <c r="F25" s="174"/>
      <c r="G25" s="179">
        <v>31</v>
      </c>
      <c r="H25" s="179">
        <v>28</v>
      </c>
      <c r="I25" s="172">
        <f t="shared" si="0"/>
        <v>59</v>
      </c>
      <c r="J25" s="176">
        <v>9957589816</v>
      </c>
      <c r="K25" s="176" t="s">
        <v>650</v>
      </c>
      <c r="L25" s="176" t="s">
        <v>651</v>
      </c>
      <c r="M25" s="176"/>
      <c r="N25" s="176" t="s">
        <v>667</v>
      </c>
      <c r="O25" s="176">
        <v>9678886649</v>
      </c>
      <c r="P25" s="177" t="s">
        <v>985</v>
      </c>
      <c r="Q25" s="176" t="s">
        <v>80</v>
      </c>
      <c r="R25" s="53"/>
      <c r="S25" s="53"/>
      <c r="T25" s="53"/>
    </row>
    <row r="26" spans="1:20">
      <c r="A26" s="4">
        <v>22</v>
      </c>
      <c r="B26" s="53" t="s">
        <v>66</v>
      </c>
      <c r="C26" s="179" t="s">
        <v>677</v>
      </c>
      <c r="D26" s="174" t="s">
        <v>29</v>
      </c>
      <c r="E26" s="174">
        <v>18</v>
      </c>
      <c r="F26" s="174"/>
      <c r="G26" s="179">
        <v>20</v>
      </c>
      <c r="H26" s="179">
        <v>22</v>
      </c>
      <c r="I26" s="172">
        <f t="shared" si="0"/>
        <v>42</v>
      </c>
      <c r="J26" s="176">
        <v>9957589816</v>
      </c>
      <c r="K26" s="176" t="s">
        <v>650</v>
      </c>
      <c r="L26" s="176" t="s">
        <v>651</v>
      </c>
      <c r="M26" s="176"/>
      <c r="N26" s="176" t="s">
        <v>667</v>
      </c>
      <c r="O26" s="176">
        <v>9678886649</v>
      </c>
      <c r="P26" s="177" t="s">
        <v>986</v>
      </c>
      <c r="Q26" s="176" t="s">
        <v>121</v>
      </c>
      <c r="R26" s="53"/>
      <c r="S26" s="53"/>
      <c r="T26" s="53"/>
    </row>
    <row r="27" spans="1:20">
      <c r="A27" s="4">
        <v>23</v>
      </c>
      <c r="B27" s="53" t="s">
        <v>66</v>
      </c>
      <c r="C27" s="179" t="s">
        <v>678</v>
      </c>
      <c r="D27" s="174" t="s">
        <v>29</v>
      </c>
      <c r="E27" s="174">
        <v>59</v>
      </c>
      <c r="F27" s="174"/>
      <c r="G27" s="179">
        <v>19</v>
      </c>
      <c r="H27" s="179">
        <v>12</v>
      </c>
      <c r="I27" s="172">
        <f t="shared" si="0"/>
        <v>31</v>
      </c>
      <c r="J27" s="176">
        <v>9957589816</v>
      </c>
      <c r="K27" s="176" t="s">
        <v>650</v>
      </c>
      <c r="L27" s="176" t="s">
        <v>651</v>
      </c>
      <c r="M27" s="176"/>
      <c r="N27" s="176" t="s">
        <v>667</v>
      </c>
      <c r="O27" s="176">
        <v>9678886649</v>
      </c>
      <c r="P27" s="177" t="s">
        <v>986</v>
      </c>
      <c r="Q27" s="176" t="s">
        <v>121</v>
      </c>
      <c r="R27" s="53"/>
      <c r="S27" s="53"/>
      <c r="T27" s="53"/>
    </row>
    <row r="28" spans="1:20">
      <c r="A28" s="4">
        <v>24</v>
      </c>
      <c r="B28" s="53" t="s">
        <v>66</v>
      </c>
      <c r="C28" s="172" t="s">
        <v>679</v>
      </c>
      <c r="D28" s="174" t="s">
        <v>27</v>
      </c>
      <c r="E28" s="172" t="s">
        <v>680</v>
      </c>
      <c r="F28" s="174" t="s">
        <v>204</v>
      </c>
      <c r="G28" s="175">
        <v>15</v>
      </c>
      <c r="H28" s="175">
        <v>19</v>
      </c>
      <c r="I28" s="172">
        <f t="shared" si="0"/>
        <v>34</v>
      </c>
      <c r="J28" s="176">
        <v>9957589816</v>
      </c>
      <c r="K28" s="176" t="s">
        <v>650</v>
      </c>
      <c r="L28" s="176" t="s">
        <v>651</v>
      </c>
      <c r="M28" s="176"/>
      <c r="N28" s="176" t="s">
        <v>681</v>
      </c>
      <c r="O28" s="176">
        <v>9954643213</v>
      </c>
      <c r="P28" s="177" t="s">
        <v>987</v>
      </c>
      <c r="Q28" s="176" t="s">
        <v>81</v>
      </c>
      <c r="R28" s="53"/>
      <c r="S28" s="53"/>
      <c r="T28" s="53"/>
    </row>
    <row r="29" spans="1:20">
      <c r="A29" s="4">
        <v>25</v>
      </c>
      <c r="B29" s="53" t="s">
        <v>66</v>
      </c>
      <c r="C29" s="179" t="s">
        <v>682</v>
      </c>
      <c r="D29" s="174" t="s">
        <v>29</v>
      </c>
      <c r="E29" s="174">
        <v>236</v>
      </c>
      <c r="F29" s="174"/>
      <c r="G29" s="179">
        <v>35</v>
      </c>
      <c r="H29" s="179">
        <v>30</v>
      </c>
      <c r="I29" s="172">
        <f t="shared" si="0"/>
        <v>65</v>
      </c>
      <c r="J29" s="176">
        <v>9957589816</v>
      </c>
      <c r="K29" s="176" t="s">
        <v>650</v>
      </c>
      <c r="L29" s="176" t="s">
        <v>651</v>
      </c>
      <c r="M29" s="176"/>
      <c r="N29" s="176" t="s">
        <v>681</v>
      </c>
      <c r="O29" s="176">
        <v>9954643213</v>
      </c>
      <c r="P29" s="177" t="s">
        <v>987</v>
      </c>
      <c r="Q29" s="176" t="s">
        <v>81</v>
      </c>
      <c r="R29" s="53"/>
      <c r="S29" s="53"/>
      <c r="T29" s="53"/>
    </row>
    <row r="30" spans="1:20">
      <c r="A30" s="4">
        <v>26</v>
      </c>
      <c r="B30" s="53" t="s">
        <v>66</v>
      </c>
      <c r="C30" s="179" t="s">
        <v>683</v>
      </c>
      <c r="D30" s="174" t="s">
        <v>29</v>
      </c>
      <c r="E30" s="174">
        <v>237</v>
      </c>
      <c r="F30" s="174"/>
      <c r="G30" s="179">
        <v>10</v>
      </c>
      <c r="H30" s="179">
        <v>6</v>
      </c>
      <c r="I30" s="172">
        <f t="shared" si="0"/>
        <v>16</v>
      </c>
      <c r="J30" s="176">
        <v>9957589816</v>
      </c>
      <c r="K30" s="176" t="s">
        <v>650</v>
      </c>
      <c r="L30" s="176" t="s">
        <v>651</v>
      </c>
      <c r="M30" s="176"/>
      <c r="N30" s="176" t="s">
        <v>681</v>
      </c>
      <c r="O30" s="176">
        <v>9954643213</v>
      </c>
      <c r="P30" s="177" t="s">
        <v>988</v>
      </c>
      <c r="Q30" s="176" t="s">
        <v>82</v>
      </c>
      <c r="R30" s="53"/>
      <c r="S30" s="53"/>
      <c r="T30" s="53"/>
    </row>
    <row r="31" spans="1:20">
      <c r="A31" s="4">
        <v>27</v>
      </c>
      <c r="B31" s="53" t="s">
        <v>66</v>
      </c>
      <c r="C31" s="179" t="s">
        <v>684</v>
      </c>
      <c r="D31" s="174" t="s">
        <v>29</v>
      </c>
      <c r="E31" s="174">
        <v>235</v>
      </c>
      <c r="F31" s="174"/>
      <c r="G31" s="179">
        <v>20</v>
      </c>
      <c r="H31" s="179">
        <v>13</v>
      </c>
      <c r="I31" s="172">
        <f t="shared" si="0"/>
        <v>33</v>
      </c>
      <c r="J31" s="176">
        <v>9957589816</v>
      </c>
      <c r="K31" s="176" t="s">
        <v>650</v>
      </c>
      <c r="L31" s="176" t="s">
        <v>651</v>
      </c>
      <c r="M31" s="176"/>
      <c r="N31" s="176" t="s">
        <v>681</v>
      </c>
      <c r="O31" s="176">
        <v>9954643213</v>
      </c>
      <c r="P31" s="177" t="s">
        <v>988</v>
      </c>
      <c r="Q31" s="176" t="s">
        <v>82</v>
      </c>
      <c r="R31" s="53"/>
      <c r="S31" s="53"/>
      <c r="T31" s="53"/>
    </row>
    <row r="32" spans="1:20">
      <c r="A32" s="4">
        <v>28</v>
      </c>
      <c r="B32" s="53" t="s">
        <v>66</v>
      </c>
      <c r="C32" s="172" t="s">
        <v>685</v>
      </c>
      <c r="D32" s="174" t="s">
        <v>27</v>
      </c>
      <c r="E32" s="172" t="s">
        <v>686</v>
      </c>
      <c r="F32" s="174" t="s">
        <v>204</v>
      </c>
      <c r="G32" s="175">
        <v>22</v>
      </c>
      <c r="H32" s="175">
        <v>16</v>
      </c>
      <c r="I32" s="172">
        <f t="shared" si="0"/>
        <v>38</v>
      </c>
      <c r="J32" s="176">
        <v>9957589816</v>
      </c>
      <c r="K32" s="176" t="s">
        <v>650</v>
      </c>
      <c r="L32" s="176" t="s">
        <v>651</v>
      </c>
      <c r="M32" s="176"/>
      <c r="N32" s="176" t="s">
        <v>681</v>
      </c>
      <c r="O32" s="176">
        <v>9954643213</v>
      </c>
      <c r="P32" s="177" t="s">
        <v>988</v>
      </c>
      <c r="Q32" s="176" t="s">
        <v>82</v>
      </c>
      <c r="R32" s="53"/>
      <c r="S32" s="53"/>
      <c r="T32" s="53"/>
    </row>
    <row r="33" spans="1:20">
      <c r="A33" s="4">
        <v>29</v>
      </c>
      <c r="B33" s="53" t="s">
        <v>66</v>
      </c>
      <c r="C33" s="179" t="s">
        <v>687</v>
      </c>
      <c r="D33" s="174" t="s">
        <v>29</v>
      </c>
      <c r="E33" s="175">
        <v>21</v>
      </c>
      <c r="F33" s="174"/>
      <c r="G33" s="179">
        <v>30</v>
      </c>
      <c r="H33" s="179">
        <v>32</v>
      </c>
      <c r="I33" s="172">
        <f t="shared" si="0"/>
        <v>62</v>
      </c>
      <c r="J33" s="176">
        <v>9954643213</v>
      </c>
      <c r="K33" s="176" t="s">
        <v>650</v>
      </c>
      <c r="L33" s="176" t="s">
        <v>651</v>
      </c>
      <c r="M33" s="176"/>
      <c r="N33" s="176" t="s">
        <v>681</v>
      </c>
      <c r="O33" s="176">
        <v>9954643213</v>
      </c>
      <c r="P33" s="177" t="s">
        <v>989</v>
      </c>
      <c r="Q33" s="176" t="s">
        <v>78</v>
      </c>
      <c r="R33" s="53"/>
      <c r="S33" s="53"/>
      <c r="T33" s="53"/>
    </row>
    <row r="34" spans="1:20">
      <c r="A34" s="4">
        <v>30</v>
      </c>
      <c r="B34" s="53" t="s">
        <v>66</v>
      </c>
      <c r="C34" s="179" t="s">
        <v>688</v>
      </c>
      <c r="D34" s="174" t="s">
        <v>29</v>
      </c>
      <c r="E34" s="175"/>
      <c r="F34" s="174"/>
      <c r="G34" s="179">
        <v>22</v>
      </c>
      <c r="H34" s="179">
        <v>27</v>
      </c>
      <c r="I34" s="172">
        <f t="shared" si="0"/>
        <v>49</v>
      </c>
      <c r="J34" s="176">
        <v>9954643213</v>
      </c>
      <c r="K34" s="176" t="s">
        <v>650</v>
      </c>
      <c r="L34" s="176" t="s">
        <v>651</v>
      </c>
      <c r="M34" s="176"/>
      <c r="N34" s="176" t="s">
        <v>681</v>
      </c>
      <c r="O34" s="176">
        <v>9954643213</v>
      </c>
      <c r="P34" s="177" t="s">
        <v>989</v>
      </c>
      <c r="Q34" s="176" t="s">
        <v>78</v>
      </c>
      <c r="R34" s="53"/>
      <c r="S34" s="53"/>
      <c r="T34" s="53"/>
    </row>
    <row r="35" spans="1:20">
      <c r="A35" s="4">
        <v>31</v>
      </c>
      <c r="B35" s="53" t="s">
        <v>66</v>
      </c>
      <c r="C35" s="179" t="s">
        <v>689</v>
      </c>
      <c r="D35" s="174" t="s">
        <v>29</v>
      </c>
      <c r="E35" s="175"/>
      <c r="F35" s="174"/>
      <c r="G35" s="179">
        <v>15</v>
      </c>
      <c r="H35" s="179">
        <v>19</v>
      </c>
      <c r="I35" s="172">
        <f t="shared" si="0"/>
        <v>34</v>
      </c>
      <c r="J35" s="176">
        <v>9954643213</v>
      </c>
      <c r="K35" s="176" t="s">
        <v>650</v>
      </c>
      <c r="L35" s="176" t="s">
        <v>651</v>
      </c>
      <c r="M35" s="176"/>
      <c r="N35" s="176" t="s">
        <v>681</v>
      </c>
      <c r="O35" s="176">
        <v>9954643213</v>
      </c>
      <c r="P35" s="177" t="s">
        <v>990</v>
      </c>
      <c r="Q35" s="176" t="s">
        <v>80</v>
      </c>
      <c r="R35" s="53"/>
      <c r="S35" s="53"/>
      <c r="T35" s="53"/>
    </row>
    <row r="36" spans="1:20">
      <c r="A36" s="4">
        <v>32</v>
      </c>
      <c r="B36" s="53" t="s">
        <v>66</v>
      </c>
      <c r="C36" s="172" t="s">
        <v>690</v>
      </c>
      <c r="D36" s="174" t="s">
        <v>27</v>
      </c>
      <c r="E36" s="172" t="s">
        <v>691</v>
      </c>
      <c r="F36" s="174" t="s">
        <v>204</v>
      </c>
      <c r="G36" s="175">
        <v>10</v>
      </c>
      <c r="H36" s="175">
        <v>21</v>
      </c>
      <c r="I36" s="172">
        <f t="shared" si="0"/>
        <v>31</v>
      </c>
      <c r="J36" s="176">
        <v>9954643213</v>
      </c>
      <c r="K36" s="176" t="s">
        <v>650</v>
      </c>
      <c r="L36" s="176" t="s">
        <v>651</v>
      </c>
      <c r="M36" s="176"/>
      <c r="N36" s="176" t="s">
        <v>681</v>
      </c>
      <c r="O36" s="176">
        <v>9954643213</v>
      </c>
      <c r="P36" s="177" t="s">
        <v>990</v>
      </c>
      <c r="Q36" s="176" t="s">
        <v>80</v>
      </c>
      <c r="R36" s="53"/>
      <c r="S36" s="53"/>
      <c r="T36" s="53"/>
    </row>
    <row r="37" spans="1:20">
      <c r="A37" s="4">
        <v>33</v>
      </c>
      <c r="B37" s="53" t="s">
        <v>66</v>
      </c>
      <c r="C37" s="179" t="s">
        <v>692</v>
      </c>
      <c r="D37" s="174" t="s">
        <v>29</v>
      </c>
      <c r="E37" s="174">
        <v>96</v>
      </c>
      <c r="F37" s="179"/>
      <c r="G37" s="179">
        <v>23</v>
      </c>
      <c r="H37" s="179">
        <v>24</v>
      </c>
      <c r="I37" s="172">
        <f t="shared" si="0"/>
        <v>47</v>
      </c>
      <c r="J37" s="176">
        <v>9707758598</v>
      </c>
      <c r="K37" s="176" t="s">
        <v>650</v>
      </c>
      <c r="L37" s="176" t="s">
        <v>651</v>
      </c>
      <c r="M37" s="176"/>
      <c r="N37" s="176" t="s">
        <v>681</v>
      </c>
      <c r="O37" s="176">
        <v>9954643213</v>
      </c>
      <c r="P37" s="177" t="s">
        <v>990</v>
      </c>
      <c r="Q37" s="176" t="s">
        <v>80</v>
      </c>
      <c r="R37" s="53"/>
      <c r="S37" s="53"/>
      <c r="T37" s="53"/>
    </row>
    <row r="38" spans="1:20">
      <c r="A38" s="4">
        <v>34</v>
      </c>
      <c r="B38" s="53" t="s">
        <v>66</v>
      </c>
      <c r="C38" s="179" t="s">
        <v>693</v>
      </c>
      <c r="D38" s="174" t="s">
        <v>29</v>
      </c>
      <c r="E38" s="174">
        <v>227</v>
      </c>
      <c r="F38" s="179"/>
      <c r="G38" s="179">
        <v>29</v>
      </c>
      <c r="H38" s="179">
        <v>32</v>
      </c>
      <c r="I38" s="172">
        <f t="shared" si="0"/>
        <v>61</v>
      </c>
      <c r="J38" s="176">
        <v>9707758598</v>
      </c>
      <c r="K38" s="176" t="s">
        <v>650</v>
      </c>
      <c r="L38" s="176" t="s">
        <v>651</v>
      </c>
      <c r="M38" s="176"/>
      <c r="N38" s="176" t="s">
        <v>681</v>
      </c>
      <c r="O38" s="176">
        <v>9954643213</v>
      </c>
      <c r="P38" s="177" t="s">
        <v>991</v>
      </c>
      <c r="Q38" s="176" t="s">
        <v>121</v>
      </c>
      <c r="R38" s="53"/>
      <c r="S38" s="53"/>
      <c r="T38" s="53"/>
    </row>
    <row r="39" spans="1:20">
      <c r="A39" s="4">
        <v>35</v>
      </c>
      <c r="B39" s="53" t="s">
        <v>66</v>
      </c>
      <c r="C39" s="172" t="s">
        <v>694</v>
      </c>
      <c r="D39" s="174" t="s">
        <v>27</v>
      </c>
      <c r="E39" s="172" t="s">
        <v>695</v>
      </c>
      <c r="F39" s="174" t="s">
        <v>204</v>
      </c>
      <c r="G39" s="175">
        <v>15</v>
      </c>
      <c r="H39" s="175">
        <v>19</v>
      </c>
      <c r="I39" s="172">
        <f t="shared" si="0"/>
        <v>34</v>
      </c>
      <c r="J39" s="176">
        <v>9707758598</v>
      </c>
      <c r="K39" s="176" t="s">
        <v>650</v>
      </c>
      <c r="L39" s="176" t="s">
        <v>651</v>
      </c>
      <c r="M39" s="176"/>
      <c r="N39" s="176" t="s">
        <v>681</v>
      </c>
      <c r="O39" s="176">
        <v>9954643213</v>
      </c>
      <c r="P39" s="177" t="s">
        <v>991</v>
      </c>
      <c r="Q39" s="176" t="s">
        <v>121</v>
      </c>
      <c r="R39" s="53"/>
      <c r="S39" s="53"/>
      <c r="T39" s="53"/>
    </row>
    <row r="40" spans="1:20">
      <c r="A40" s="4">
        <v>36</v>
      </c>
      <c r="B40" s="53" t="s">
        <v>66</v>
      </c>
      <c r="C40" s="174" t="s">
        <v>696</v>
      </c>
      <c r="D40" s="174" t="s">
        <v>29</v>
      </c>
      <c r="E40" s="175">
        <v>62</v>
      </c>
      <c r="F40" s="174"/>
      <c r="G40" s="179">
        <v>24</v>
      </c>
      <c r="H40" s="179">
        <v>22</v>
      </c>
      <c r="I40" s="172">
        <f t="shared" si="0"/>
        <v>46</v>
      </c>
      <c r="J40" s="176">
        <v>8472048251</v>
      </c>
      <c r="K40" s="176" t="s">
        <v>650</v>
      </c>
      <c r="L40" s="176" t="s">
        <v>651</v>
      </c>
      <c r="M40" s="176"/>
      <c r="N40" s="176" t="s">
        <v>681</v>
      </c>
      <c r="O40" s="176">
        <v>9954643213</v>
      </c>
      <c r="P40" s="177" t="s">
        <v>991</v>
      </c>
      <c r="Q40" s="176" t="s">
        <v>121</v>
      </c>
      <c r="R40" s="53"/>
      <c r="S40" s="53"/>
      <c r="T40" s="53"/>
    </row>
    <row r="41" spans="1:20">
      <c r="A41" s="4">
        <v>37</v>
      </c>
      <c r="B41" s="53" t="s">
        <v>66</v>
      </c>
      <c r="C41" s="172" t="s">
        <v>697</v>
      </c>
      <c r="D41" s="174" t="s">
        <v>27</v>
      </c>
      <c r="E41" s="172" t="s">
        <v>698</v>
      </c>
      <c r="F41" s="174" t="s">
        <v>204</v>
      </c>
      <c r="G41" s="175">
        <v>22</v>
      </c>
      <c r="H41" s="175">
        <v>25</v>
      </c>
      <c r="I41" s="172">
        <f t="shared" si="0"/>
        <v>47</v>
      </c>
      <c r="J41" s="176">
        <v>8472048251</v>
      </c>
      <c r="K41" s="176" t="s">
        <v>650</v>
      </c>
      <c r="L41" s="176" t="s">
        <v>651</v>
      </c>
      <c r="M41" s="176"/>
      <c r="N41" s="176" t="s">
        <v>681</v>
      </c>
      <c r="O41" s="176">
        <v>9954643213</v>
      </c>
      <c r="P41" s="177" t="s">
        <v>992</v>
      </c>
      <c r="Q41" s="176" t="s">
        <v>81</v>
      </c>
      <c r="R41" s="53"/>
      <c r="S41" s="53"/>
      <c r="T41" s="53"/>
    </row>
    <row r="42" spans="1:20">
      <c r="A42" s="4">
        <v>38</v>
      </c>
      <c r="B42" s="53" t="s">
        <v>66</v>
      </c>
      <c r="C42" s="172" t="s">
        <v>699</v>
      </c>
      <c r="D42" s="174" t="s">
        <v>27</v>
      </c>
      <c r="E42" s="172" t="s">
        <v>700</v>
      </c>
      <c r="F42" s="174" t="s">
        <v>204</v>
      </c>
      <c r="G42" s="175">
        <v>32</v>
      </c>
      <c r="H42" s="175">
        <v>25</v>
      </c>
      <c r="I42" s="172">
        <f t="shared" si="0"/>
        <v>57</v>
      </c>
      <c r="J42" s="176">
        <v>8472048251</v>
      </c>
      <c r="K42" s="176" t="s">
        <v>650</v>
      </c>
      <c r="L42" s="176" t="s">
        <v>651</v>
      </c>
      <c r="M42" s="176"/>
      <c r="N42" s="176" t="s">
        <v>681</v>
      </c>
      <c r="O42" s="176">
        <v>9954643213</v>
      </c>
      <c r="P42" s="177" t="s">
        <v>992</v>
      </c>
      <c r="Q42" s="176" t="s">
        <v>81</v>
      </c>
      <c r="R42" s="53"/>
      <c r="S42" s="53"/>
      <c r="T42" s="53"/>
    </row>
    <row r="43" spans="1:20">
      <c r="A43" s="4">
        <v>39</v>
      </c>
      <c r="B43" s="53" t="s">
        <v>66</v>
      </c>
      <c r="C43" s="174" t="s">
        <v>701</v>
      </c>
      <c r="D43" s="174" t="s">
        <v>29</v>
      </c>
      <c r="E43" s="175">
        <v>95</v>
      </c>
      <c r="F43" s="174"/>
      <c r="G43" s="175">
        <v>26</v>
      </c>
      <c r="H43" s="175">
        <v>23</v>
      </c>
      <c r="I43" s="172">
        <f t="shared" si="0"/>
        <v>49</v>
      </c>
      <c r="J43" s="176">
        <v>8822209933</v>
      </c>
      <c r="K43" s="176" t="s">
        <v>650</v>
      </c>
      <c r="L43" s="176" t="s">
        <v>651</v>
      </c>
      <c r="M43" s="176"/>
      <c r="N43" s="176" t="s">
        <v>681</v>
      </c>
      <c r="O43" s="176">
        <v>9954643213</v>
      </c>
      <c r="P43" s="177" t="s">
        <v>992</v>
      </c>
      <c r="Q43" s="176" t="s">
        <v>81</v>
      </c>
      <c r="R43" s="53"/>
      <c r="S43" s="53"/>
      <c r="T43" s="53"/>
    </row>
    <row r="44" spans="1:20">
      <c r="A44" s="4">
        <v>40</v>
      </c>
      <c r="B44" s="53" t="s">
        <v>66</v>
      </c>
      <c r="C44" s="174" t="s">
        <v>702</v>
      </c>
      <c r="D44" s="174" t="s">
        <v>29</v>
      </c>
      <c r="E44" s="175">
        <v>94</v>
      </c>
      <c r="F44" s="174"/>
      <c r="G44" s="179">
        <v>23</v>
      </c>
      <c r="H44" s="179">
        <v>22</v>
      </c>
      <c r="I44" s="172">
        <f t="shared" si="0"/>
        <v>45</v>
      </c>
      <c r="J44" s="176">
        <v>8822209933</v>
      </c>
      <c r="K44" s="176" t="s">
        <v>650</v>
      </c>
      <c r="L44" s="176" t="s">
        <v>651</v>
      </c>
      <c r="M44" s="176"/>
      <c r="N44" s="176" t="s">
        <v>681</v>
      </c>
      <c r="O44" s="176">
        <v>9954643213</v>
      </c>
      <c r="P44" s="177" t="s">
        <v>993</v>
      </c>
      <c r="Q44" s="176" t="s">
        <v>82</v>
      </c>
      <c r="R44" s="53"/>
      <c r="S44" s="53"/>
      <c r="T44" s="53"/>
    </row>
    <row r="45" spans="1:20">
      <c r="A45" s="4">
        <v>41</v>
      </c>
      <c r="B45" s="53" t="s">
        <v>66</v>
      </c>
      <c r="C45" s="172" t="s">
        <v>703</v>
      </c>
      <c r="D45" s="174" t="s">
        <v>27</v>
      </c>
      <c r="E45" s="172" t="s">
        <v>704</v>
      </c>
      <c r="F45" s="174" t="s">
        <v>204</v>
      </c>
      <c r="G45" s="179">
        <v>33</v>
      </c>
      <c r="H45" s="179">
        <v>38</v>
      </c>
      <c r="I45" s="172">
        <f t="shared" si="0"/>
        <v>71</v>
      </c>
      <c r="J45" s="176">
        <v>8822209933</v>
      </c>
      <c r="K45" s="176" t="s">
        <v>650</v>
      </c>
      <c r="L45" s="176" t="s">
        <v>651</v>
      </c>
      <c r="M45" s="176"/>
      <c r="N45" s="176" t="s">
        <v>705</v>
      </c>
      <c r="O45" s="176">
        <v>9508980228</v>
      </c>
      <c r="P45" s="177" t="s">
        <v>993</v>
      </c>
      <c r="Q45" s="176" t="s">
        <v>82</v>
      </c>
      <c r="R45" s="53"/>
      <c r="S45" s="53"/>
      <c r="T45" s="53"/>
    </row>
    <row r="46" spans="1:20">
      <c r="A46" s="4">
        <v>42</v>
      </c>
      <c r="B46" s="53" t="s">
        <v>66</v>
      </c>
      <c r="C46" s="174" t="s">
        <v>706</v>
      </c>
      <c r="D46" s="174" t="s">
        <v>29</v>
      </c>
      <c r="E46" s="175">
        <v>99</v>
      </c>
      <c r="F46" s="174"/>
      <c r="G46" s="175">
        <v>36</v>
      </c>
      <c r="H46" s="175">
        <v>40</v>
      </c>
      <c r="I46" s="172">
        <f t="shared" si="0"/>
        <v>76</v>
      </c>
      <c r="J46" s="176">
        <v>9707888113</v>
      </c>
      <c r="K46" s="176" t="s">
        <v>650</v>
      </c>
      <c r="L46" s="176" t="s">
        <v>651</v>
      </c>
      <c r="M46" s="176"/>
      <c r="N46" s="176" t="s">
        <v>705</v>
      </c>
      <c r="O46" s="176">
        <v>9508980228</v>
      </c>
      <c r="P46" s="177" t="s">
        <v>993</v>
      </c>
      <c r="Q46" s="176" t="s">
        <v>82</v>
      </c>
      <c r="R46" s="53"/>
      <c r="S46" s="53"/>
      <c r="T46" s="53"/>
    </row>
    <row r="47" spans="1:20">
      <c r="A47" s="4">
        <v>43</v>
      </c>
      <c r="B47" s="53" t="s">
        <v>66</v>
      </c>
      <c r="C47" s="174" t="s">
        <v>707</v>
      </c>
      <c r="D47" s="174" t="s">
        <v>29</v>
      </c>
      <c r="E47" s="175">
        <v>238</v>
      </c>
      <c r="F47" s="174"/>
      <c r="G47" s="175">
        <v>25</v>
      </c>
      <c r="H47" s="175">
        <v>23</v>
      </c>
      <c r="I47" s="172">
        <f t="shared" si="0"/>
        <v>48</v>
      </c>
      <c r="J47" s="176">
        <v>9707888113</v>
      </c>
      <c r="K47" s="176" t="s">
        <v>650</v>
      </c>
      <c r="L47" s="176" t="s">
        <v>651</v>
      </c>
      <c r="M47" s="176"/>
      <c r="N47" s="176" t="s">
        <v>705</v>
      </c>
      <c r="O47" s="176">
        <v>9508980228</v>
      </c>
      <c r="P47" s="177" t="s">
        <v>993</v>
      </c>
      <c r="Q47" s="176" t="s">
        <v>82</v>
      </c>
      <c r="R47" s="53"/>
      <c r="S47" s="53"/>
      <c r="T47" s="53"/>
    </row>
    <row r="48" spans="1:20">
      <c r="A48" s="4">
        <v>44</v>
      </c>
      <c r="B48" s="53" t="s">
        <v>66</v>
      </c>
      <c r="C48" s="172" t="s">
        <v>708</v>
      </c>
      <c r="D48" s="174" t="s">
        <v>27</v>
      </c>
      <c r="E48" s="172" t="s">
        <v>709</v>
      </c>
      <c r="F48" s="174" t="s">
        <v>204</v>
      </c>
      <c r="G48" s="175">
        <v>41</v>
      </c>
      <c r="H48" s="175">
        <v>31</v>
      </c>
      <c r="I48" s="172">
        <f t="shared" si="0"/>
        <v>72</v>
      </c>
      <c r="J48" s="176">
        <v>9707888113</v>
      </c>
      <c r="K48" s="176" t="s">
        <v>650</v>
      </c>
      <c r="L48" s="176" t="s">
        <v>651</v>
      </c>
      <c r="M48" s="176"/>
      <c r="N48" s="176" t="s">
        <v>705</v>
      </c>
      <c r="O48" s="176">
        <v>9508980228</v>
      </c>
      <c r="P48" s="177" t="s">
        <v>994</v>
      </c>
      <c r="Q48" s="176" t="s">
        <v>78</v>
      </c>
      <c r="R48" s="53"/>
      <c r="S48" s="53"/>
      <c r="T48" s="53"/>
    </row>
    <row r="49" spans="1:20">
      <c r="A49" s="4">
        <v>45</v>
      </c>
      <c r="B49" s="53" t="s">
        <v>66</v>
      </c>
      <c r="C49" s="174" t="s">
        <v>710</v>
      </c>
      <c r="D49" s="174" t="s">
        <v>29</v>
      </c>
      <c r="E49" s="175">
        <v>102</v>
      </c>
      <c r="F49" s="174"/>
      <c r="G49" s="175">
        <v>41</v>
      </c>
      <c r="H49" s="175">
        <v>31</v>
      </c>
      <c r="I49" s="172">
        <v>72</v>
      </c>
      <c r="J49" s="176">
        <v>9508010759</v>
      </c>
      <c r="K49" s="176" t="s">
        <v>650</v>
      </c>
      <c r="L49" s="176" t="s">
        <v>651</v>
      </c>
      <c r="M49" s="176"/>
      <c r="N49" s="176" t="s">
        <v>705</v>
      </c>
      <c r="O49" s="176">
        <v>9508980228</v>
      </c>
      <c r="P49" s="177" t="s">
        <v>994</v>
      </c>
      <c r="Q49" s="176" t="s">
        <v>78</v>
      </c>
      <c r="R49" s="53"/>
      <c r="S49" s="53"/>
      <c r="T49" s="53"/>
    </row>
    <row r="50" spans="1:20">
      <c r="A50" s="4">
        <v>46</v>
      </c>
      <c r="B50" s="53" t="s">
        <v>66</v>
      </c>
      <c r="C50" s="174" t="s">
        <v>711</v>
      </c>
      <c r="D50" s="174" t="s">
        <v>29</v>
      </c>
      <c r="E50" s="175"/>
      <c r="F50" s="174"/>
      <c r="G50" s="175">
        <v>16</v>
      </c>
      <c r="H50" s="175">
        <v>18</v>
      </c>
      <c r="I50" s="172">
        <f t="shared" si="0"/>
        <v>34</v>
      </c>
      <c r="J50" s="176">
        <v>9508010759</v>
      </c>
      <c r="K50" s="176" t="s">
        <v>650</v>
      </c>
      <c r="L50" s="176" t="s">
        <v>651</v>
      </c>
      <c r="M50" s="176"/>
      <c r="N50" s="176" t="s">
        <v>705</v>
      </c>
      <c r="O50" s="176">
        <v>9508980228</v>
      </c>
      <c r="P50" s="177" t="s">
        <v>994</v>
      </c>
      <c r="Q50" s="176" t="s">
        <v>78</v>
      </c>
      <c r="R50" s="53"/>
      <c r="S50" s="53"/>
      <c r="T50" s="53"/>
    </row>
    <row r="51" spans="1:20">
      <c r="A51" s="4">
        <v>47</v>
      </c>
      <c r="B51" s="53" t="s">
        <v>66</v>
      </c>
      <c r="C51" s="172" t="s">
        <v>712</v>
      </c>
      <c r="D51" s="174" t="s">
        <v>27</v>
      </c>
      <c r="E51" s="172" t="s">
        <v>713</v>
      </c>
      <c r="F51" s="174" t="s">
        <v>204</v>
      </c>
      <c r="G51" s="175">
        <v>27</v>
      </c>
      <c r="H51" s="175">
        <v>23</v>
      </c>
      <c r="I51" s="172">
        <f t="shared" si="0"/>
        <v>50</v>
      </c>
      <c r="J51" s="176">
        <v>9508010759</v>
      </c>
      <c r="K51" s="176" t="s">
        <v>650</v>
      </c>
      <c r="L51" s="176" t="s">
        <v>651</v>
      </c>
      <c r="M51" s="176"/>
      <c r="N51" s="176" t="s">
        <v>705</v>
      </c>
      <c r="O51" s="176">
        <v>9508980228</v>
      </c>
      <c r="P51" s="177" t="s">
        <v>994</v>
      </c>
      <c r="Q51" s="176" t="s">
        <v>78</v>
      </c>
      <c r="R51" s="53"/>
      <c r="S51" s="53"/>
      <c r="T51" s="53"/>
    </row>
    <row r="52" spans="1:20">
      <c r="A52" s="4">
        <v>48</v>
      </c>
      <c r="B52" s="53" t="s">
        <v>66</v>
      </c>
      <c r="C52" s="172" t="s">
        <v>714</v>
      </c>
      <c r="D52" s="174" t="s">
        <v>27</v>
      </c>
      <c r="E52" s="172" t="s">
        <v>715</v>
      </c>
      <c r="F52" s="174" t="s">
        <v>204</v>
      </c>
      <c r="G52" s="175">
        <v>26</v>
      </c>
      <c r="H52" s="175">
        <v>24</v>
      </c>
      <c r="I52" s="172">
        <f t="shared" si="0"/>
        <v>50</v>
      </c>
      <c r="J52" s="176">
        <v>8822185375</v>
      </c>
      <c r="K52" s="176" t="s">
        <v>650</v>
      </c>
      <c r="L52" s="176" t="s">
        <v>651</v>
      </c>
      <c r="M52" s="176"/>
      <c r="N52" s="176" t="s">
        <v>705</v>
      </c>
      <c r="O52" s="176">
        <v>9508980228</v>
      </c>
      <c r="P52" s="177" t="s">
        <v>995</v>
      </c>
      <c r="Q52" s="176" t="s">
        <v>79</v>
      </c>
      <c r="R52" s="53"/>
      <c r="S52" s="53"/>
      <c r="T52" s="53"/>
    </row>
    <row r="53" spans="1:20">
      <c r="A53" s="4">
        <v>49</v>
      </c>
      <c r="B53" s="53" t="s">
        <v>66</v>
      </c>
      <c r="C53" s="172" t="s">
        <v>716</v>
      </c>
      <c r="D53" s="174" t="s">
        <v>27</v>
      </c>
      <c r="E53" s="172" t="s">
        <v>717</v>
      </c>
      <c r="F53" s="174" t="s">
        <v>204</v>
      </c>
      <c r="G53" s="175">
        <v>33</v>
      </c>
      <c r="H53" s="175">
        <v>32</v>
      </c>
      <c r="I53" s="172">
        <f t="shared" si="0"/>
        <v>65</v>
      </c>
      <c r="J53" s="176">
        <v>9957589816</v>
      </c>
      <c r="K53" s="176" t="s">
        <v>650</v>
      </c>
      <c r="L53" s="176" t="s">
        <v>651</v>
      </c>
      <c r="M53" s="176"/>
      <c r="N53" s="176" t="s">
        <v>705</v>
      </c>
      <c r="O53" s="176">
        <v>9508980228</v>
      </c>
      <c r="P53" s="177" t="s">
        <v>995</v>
      </c>
      <c r="Q53" s="176" t="s">
        <v>79</v>
      </c>
      <c r="R53" s="53"/>
      <c r="S53" s="53"/>
      <c r="T53" s="53"/>
    </row>
    <row r="54" spans="1:20">
      <c r="A54" s="4">
        <v>50</v>
      </c>
      <c r="B54" s="53" t="s">
        <v>66</v>
      </c>
      <c r="C54" s="172" t="s">
        <v>718</v>
      </c>
      <c r="D54" s="174" t="s">
        <v>27</v>
      </c>
      <c r="E54" s="172" t="s">
        <v>719</v>
      </c>
      <c r="F54" s="174" t="s">
        <v>73</v>
      </c>
      <c r="G54" s="175">
        <v>26</v>
      </c>
      <c r="H54" s="175">
        <v>19</v>
      </c>
      <c r="I54" s="172">
        <f t="shared" si="0"/>
        <v>45</v>
      </c>
      <c r="J54" s="176">
        <v>8822185375</v>
      </c>
      <c r="K54" s="176" t="s">
        <v>650</v>
      </c>
      <c r="L54" s="176" t="s">
        <v>651</v>
      </c>
      <c r="M54" s="176"/>
      <c r="N54" s="176" t="s">
        <v>705</v>
      </c>
      <c r="O54" s="176">
        <v>9508980228</v>
      </c>
      <c r="P54" s="177" t="s">
        <v>995</v>
      </c>
      <c r="Q54" s="176" t="s">
        <v>79</v>
      </c>
      <c r="R54" s="53"/>
      <c r="S54" s="53"/>
      <c r="T54" s="53"/>
    </row>
    <row r="55" spans="1:20">
      <c r="A55" s="4">
        <v>51</v>
      </c>
      <c r="B55" s="53" t="s">
        <v>66</v>
      </c>
      <c r="C55" s="172" t="s">
        <v>720</v>
      </c>
      <c r="D55" s="174" t="s">
        <v>27</v>
      </c>
      <c r="E55" s="172" t="s">
        <v>721</v>
      </c>
      <c r="F55" s="174" t="s">
        <v>204</v>
      </c>
      <c r="G55" s="175">
        <v>45</v>
      </c>
      <c r="H55" s="175">
        <v>52</v>
      </c>
      <c r="I55" s="172">
        <f t="shared" si="0"/>
        <v>97</v>
      </c>
      <c r="J55" s="176">
        <v>9678886649</v>
      </c>
      <c r="K55" s="176" t="s">
        <v>650</v>
      </c>
      <c r="L55" s="176" t="s">
        <v>651</v>
      </c>
      <c r="M55" s="176"/>
      <c r="N55" s="176" t="s">
        <v>705</v>
      </c>
      <c r="O55" s="176">
        <v>9508980228</v>
      </c>
      <c r="P55" s="177" t="s">
        <v>995</v>
      </c>
      <c r="Q55" s="176" t="s">
        <v>79</v>
      </c>
      <c r="R55" s="53"/>
      <c r="S55" s="53"/>
      <c r="T55" s="53"/>
    </row>
    <row r="56" spans="1:20">
      <c r="A56" s="4">
        <v>52</v>
      </c>
      <c r="B56" s="53" t="s">
        <v>66</v>
      </c>
      <c r="C56" s="172" t="s">
        <v>722</v>
      </c>
      <c r="D56" s="174" t="s">
        <v>27</v>
      </c>
      <c r="E56" s="172" t="s">
        <v>723</v>
      </c>
      <c r="F56" s="174" t="s">
        <v>73</v>
      </c>
      <c r="G56" s="175">
        <v>72</v>
      </c>
      <c r="H56" s="175">
        <v>66</v>
      </c>
      <c r="I56" s="172">
        <f t="shared" si="0"/>
        <v>138</v>
      </c>
      <c r="J56" s="176">
        <v>9678886649</v>
      </c>
      <c r="K56" s="176" t="s">
        <v>650</v>
      </c>
      <c r="L56" s="176" t="s">
        <v>651</v>
      </c>
      <c r="M56" s="176"/>
      <c r="N56" s="176" t="s">
        <v>705</v>
      </c>
      <c r="O56" s="176">
        <v>9508980228</v>
      </c>
      <c r="P56" s="177" t="s">
        <v>996</v>
      </c>
      <c r="Q56" s="176" t="s">
        <v>80</v>
      </c>
      <c r="R56" s="53"/>
      <c r="S56" s="53"/>
      <c r="T56" s="53"/>
    </row>
    <row r="57" spans="1:20">
      <c r="A57" s="4">
        <v>53</v>
      </c>
      <c r="B57" s="53" t="s">
        <v>66</v>
      </c>
      <c r="C57" s="172" t="s">
        <v>724</v>
      </c>
      <c r="D57" s="174" t="s">
        <v>27</v>
      </c>
      <c r="E57" s="172" t="s">
        <v>725</v>
      </c>
      <c r="F57" s="174" t="s">
        <v>204</v>
      </c>
      <c r="G57" s="172">
        <v>38</v>
      </c>
      <c r="H57" s="172">
        <v>43</v>
      </c>
      <c r="I57" s="172">
        <f t="shared" si="0"/>
        <v>81</v>
      </c>
      <c r="J57" s="176">
        <v>9678886649</v>
      </c>
      <c r="K57" s="176" t="s">
        <v>650</v>
      </c>
      <c r="L57" s="176" t="s">
        <v>651</v>
      </c>
      <c r="M57" s="176"/>
      <c r="N57" s="176" t="s">
        <v>705</v>
      </c>
      <c r="O57" s="176">
        <v>9508980228</v>
      </c>
      <c r="P57" s="177" t="s">
        <v>996</v>
      </c>
      <c r="Q57" s="177" t="s">
        <v>80</v>
      </c>
      <c r="R57" s="53"/>
      <c r="S57" s="53"/>
      <c r="T57" s="53"/>
    </row>
    <row r="58" spans="1:20">
      <c r="A58" s="4">
        <v>54</v>
      </c>
      <c r="B58" s="53" t="s">
        <v>66</v>
      </c>
      <c r="C58" s="172" t="s">
        <v>726</v>
      </c>
      <c r="D58" s="174" t="s">
        <v>27</v>
      </c>
      <c r="E58" s="172" t="s">
        <v>727</v>
      </c>
      <c r="F58" s="174" t="s">
        <v>204</v>
      </c>
      <c r="G58" s="172">
        <v>42</v>
      </c>
      <c r="H58" s="172">
        <v>32</v>
      </c>
      <c r="I58" s="172">
        <f t="shared" si="0"/>
        <v>74</v>
      </c>
      <c r="J58" s="176">
        <v>9508980228</v>
      </c>
      <c r="K58" s="176" t="s">
        <v>650</v>
      </c>
      <c r="L58" s="176" t="s">
        <v>651</v>
      </c>
      <c r="M58" s="176"/>
      <c r="N58" s="176" t="s">
        <v>705</v>
      </c>
      <c r="O58" s="176">
        <v>9508980228</v>
      </c>
      <c r="P58" s="177" t="s">
        <v>996</v>
      </c>
      <c r="Q58" s="177" t="s">
        <v>80</v>
      </c>
      <c r="R58" s="53"/>
      <c r="S58" s="53"/>
      <c r="T58" s="53"/>
    </row>
    <row r="59" spans="1:20">
      <c r="A59" s="4">
        <v>55</v>
      </c>
      <c r="B59" s="53" t="s">
        <v>67</v>
      </c>
      <c r="C59" s="90" t="s">
        <v>728</v>
      </c>
      <c r="D59" s="73" t="s">
        <v>29</v>
      </c>
      <c r="E59" s="92">
        <v>245</v>
      </c>
      <c r="F59" s="73"/>
      <c r="G59" s="92">
        <v>25</v>
      </c>
      <c r="H59" s="92">
        <v>24</v>
      </c>
      <c r="I59" s="63">
        <v>49</v>
      </c>
      <c r="J59" s="53"/>
      <c r="K59" s="53" t="s">
        <v>729</v>
      </c>
      <c r="L59" s="53" t="s">
        <v>730</v>
      </c>
      <c r="M59" s="53"/>
      <c r="N59" s="53" t="s">
        <v>731</v>
      </c>
      <c r="O59" s="59"/>
      <c r="P59" s="59">
        <v>43558</v>
      </c>
      <c r="Q59" s="53" t="s">
        <v>81</v>
      </c>
      <c r="R59" s="53"/>
      <c r="S59" s="53"/>
      <c r="T59" s="18"/>
    </row>
    <row r="60" spans="1:20">
      <c r="A60" s="4">
        <v>56</v>
      </c>
      <c r="B60" s="53" t="s">
        <v>67</v>
      </c>
      <c r="C60" s="90" t="s">
        <v>732</v>
      </c>
      <c r="D60" s="73" t="s">
        <v>29</v>
      </c>
      <c r="E60" s="92">
        <v>112</v>
      </c>
      <c r="F60" s="73"/>
      <c r="G60" s="92">
        <v>20</v>
      </c>
      <c r="H60" s="92">
        <v>23</v>
      </c>
      <c r="I60" s="63">
        <v>43</v>
      </c>
      <c r="J60" s="53"/>
      <c r="K60" s="53" t="s">
        <v>729</v>
      </c>
      <c r="L60" s="53" t="s">
        <v>730</v>
      </c>
      <c r="M60" s="53"/>
      <c r="N60" s="53" t="s">
        <v>731</v>
      </c>
      <c r="O60" s="59"/>
      <c r="P60" s="59">
        <v>43558</v>
      </c>
      <c r="Q60" s="53" t="s">
        <v>81</v>
      </c>
      <c r="R60" s="53"/>
      <c r="S60" s="53"/>
      <c r="T60" s="18"/>
    </row>
    <row r="61" spans="1:20">
      <c r="A61" s="4">
        <v>57</v>
      </c>
      <c r="B61" s="53" t="s">
        <v>67</v>
      </c>
      <c r="C61" s="90" t="s">
        <v>733</v>
      </c>
      <c r="D61" s="73" t="s">
        <v>29</v>
      </c>
      <c r="E61" s="92">
        <v>242</v>
      </c>
      <c r="F61" s="73"/>
      <c r="G61" s="92">
        <v>24</v>
      </c>
      <c r="H61" s="92">
        <v>29</v>
      </c>
      <c r="I61" s="63">
        <v>53</v>
      </c>
      <c r="J61" s="53"/>
      <c r="K61" s="53" t="s">
        <v>729</v>
      </c>
      <c r="L61" s="53" t="s">
        <v>730</v>
      </c>
      <c r="M61" s="53"/>
      <c r="N61" s="53" t="s">
        <v>731</v>
      </c>
      <c r="O61" s="59"/>
      <c r="P61" s="59">
        <v>43619</v>
      </c>
      <c r="Q61" s="53" t="s">
        <v>78</v>
      </c>
      <c r="R61" s="53"/>
      <c r="S61" s="53"/>
      <c r="T61" s="18"/>
    </row>
    <row r="62" spans="1:20">
      <c r="A62" s="4">
        <v>58</v>
      </c>
      <c r="B62" s="53" t="s">
        <v>67</v>
      </c>
      <c r="C62" s="90" t="s">
        <v>734</v>
      </c>
      <c r="D62" s="73" t="s">
        <v>29</v>
      </c>
      <c r="E62" s="92"/>
      <c r="F62" s="73"/>
      <c r="G62" s="92">
        <v>23</v>
      </c>
      <c r="H62" s="92">
        <v>19</v>
      </c>
      <c r="I62" s="63">
        <v>42</v>
      </c>
      <c r="J62" s="53"/>
      <c r="K62" s="53" t="s">
        <v>729</v>
      </c>
      <c r="L62" s="53" t="s">
        <v>730</v>
      </c>
      <c r="M62" s="53"/>
      <c r="N62" s="53" t="s">
        <v>731</v>
      </c>
      <c r="O62" s="59"/>
      <c r="P62" s="59">
        <v>43290</v>
      </c>
      <c r="Q62" s="53" t="s">
        <v>79</v>
      </c>
      <c r="R62" s="53"/>
      <c r="S62" s="53"/>
      <c r="T62" s="18"/>
    </row>
    <row r="63" spans="1:20">
      <c r="A63" s="4">
        <v>59</v>
      </c>
      <c r="B63" s="53" t="s">
        <v>67</v>
      </c>
      <c r="C63" s="90" t="s">
        <v>588</v>
      </c>
      <c r="D63" s="73" t="s">
        <v>29</v>
      </c>
      <c r="E63" s="92">
        <v>113</v>
      </c>
      <c r="F63" s="73"/>
      <c r="G63" s="92">
        <v>31</v>
      </c>
      <c r="H63" s="92">
        <v>28</v>
      </c>
      <c r="I63" s="57">
        <v>59</v>
      </c>
      <c r="J63" s="53">
        <v>8822368067</v>
      </c>
      <c r="K63" s="53" t="s">
        <v>729</v>
      </c>
      <c r="L63" s="53" t="s">
        <v>730</v>
      </c>
      <c r="M63" s="53"/>
      <c r="N63" s="53" t="s">
        <v>731</v>
      </c>
      <c r="O63" s="59"/>
      <c r="P63" s="59">
        <v>43649</v>
      </c>
      <c r="Q63" s="53" t="s">
        <v>79</v>
      </c>
      <c r="R63" s="53"/>
      <c r="S63" s="53"/>
      <c r="T63" s="18"/>
    </row>
    <row r="64" spans="1:20">
      <c r="A64" s="4">
        <v>60</v>
      </c>
      <c r="B64" s="53" t="s">
        <v>67</v>
      </c>
      <c r="C64" s="90" t="s">
        <v>735</v>
      </c>
      <c r="D64" s="73" t="s">
        <v>29</v>
      </c>
      <c r="E64" s="73">
        <v>244</v>
      </c>
      <c r="F64" s="93"/>
      <c r="G64" s="93">
        <v>20</v>
      </c>
      <c r="H64" s="92">
        <v>13</v>
      </c>
      <c r="I64" s="57">
        <v>33</v>
      </c>
      <c r="J64" s="53">
        <v>8822368067</v>
      </c>
      <c r="K64" s="53" t="s">
        <v>729</v>
      </c>
      <c r="L64" s="53" t="s">
        <v>730</v>
      </c>
      <c r="M64" s="53"/>
      <c r="N64" s="53" t="s">
        <v>731</v>
      </c>
      <c r="O64" s="59"/>
      <c r="P64" s="59">
        <v>43680</v>
      </c>
      <c r="Q64" s="53" t="s">
        <v>80</v>
      </c>
      <c r="R64" s="53"/>
      <c r="S64" s="53"/>
      <c r="T64" s="18"/>
    </row>
    <row r="65" spans="1:20">
      <c r="A65" s="4">
        <v>61</v>
      </c>
      <c r="B65" s="53" t="s">
        <v>67</v>
      </c>
      <c r="C65" s="90" t="s">
        <v>736</v>
      </c>
      <c r="D65" s="73" t="s">
        <v>29</v>
      </c>
      <c r="E65" s="92"/>
      <c r="F65" s="73"/>
      <c r="G65" s="92">
        <v>16</v>
      </c>
      <c r="H65" s="92">
        <v>14</v>
      </c>
      <c r="I65" s="57">
        <v>30</v>
      </c>
      <c r="J65" s="53">
        <v>8822368067</v>
      </c>
      <c r="K65" s="53" t="s">
        <v>729</v>
      </c>
      <c r="L65" s="53" t="s">
        <v>730</v>
      </c>
      <c r="M65" s="53"/>
      <c r="N65" s="53" t="s">
        <v>731</v>
      </c>
      <c r="O65" s="59"/>
      <c r="P65" s="59">
        <v>43680</v>
      </c>
      <c r="Q65" s="53" t="s">
        <v>80</v>
      </c>
      <c r="R65" s="53"/>
      <c r="S65" s="53"/>
      <c r="T65" s="18"/>
    </row>
    <row r="66" spans="1:20">
      <c r="A66" s="4">
        <v>62</v>
      </c>
      <c r="B66" s="53" t="s">
        <v>67</v>
      </c>
      <c r="C66" s="90" t="s">
        <v>737</v>
      </c>
      <c r="D66" s="73" t="s">
        <v>29</v>
      </c>
      <c r="E66" s="92"/>
      <c r="F66" s="73"/>
      <c r="G66" s="92">
        <v>13</v>
      </c>
      <c r="H66" s="92">
        <v>14</v>
      </c>
      <c r="I66" s="57">
        <v>27</v>
      </c>
      <c r="J66" s="53">
        <v>8822368067</v>
      </c>
      <c r="K66" s="53" t="s">
        <v>729</v>
      </c>
      <c r="L66" s="53" t="s">
        <v>730</v>
      </c>
      <c r="M66" s="53"/>
      <c r="N66" s="53" t="s">
        <v>731</v>
      </c>
      <c r="O66" s="59"/>
      <c r="P66" s="59">
        <v>43711</v>
      </c>
      <c r="Q66" s="53" t="s">
        <v>121</v>
      </c>
      <c r="R66" s="53"/>
      <c r="S66" s="53"/>
      <c r="T66" s="18"/>
    </row>
    <row r="67" spans="1:20">
      <c r="A67" s="4">
        <v>63</v>
      </c>
      <c r="B67" s="53" t="s">
        <v>67</v>
      </c>
      <c r="C67" s="90" t="s">
        <v>591</v>
      </c>
      <c r="D67" s="73" t="s">
        <v>29</v>
      </c>
      <c r="E67" s="92">
        <v>107</v>
      </c>
      <c r="F67" s="73"/>
      <c r="G67" s="92">
        <v>22</v>
      </c>
      <c r="H67" s="92">
        <v>26</v>
      </c>
      <c r="I67" s="57">
        <v>48</v>
      </c>
      <c r="J67" s="53">
        <v>8822368067</v>
      </c>
      <c r="K67" s="53" t="s">
        <v>738</v>
      </c>
      <c r="L67" s="53" t="s">
        <v>739</v>
      </c>
      <c r="M67" s="53"/>
      <c r="N67" s="53" t="s">
        <v>740</v>
      </c>
      <c r="O67" s="59"/>
      <c r="P67" s="59">
        <v>43711</v>
      </c>
      <c r="Q67" s="53" t="s">
        <v>121</v>
      </c>
      <c r="R67" s="53"/>
      <c r="S67" s="53"/>
      <c r="T67" s="18"/>
    </row>
    <row r="68" spans="1:20">
      <c r="A68" s="4">
        <v>64</v>
      </c>
      <c r="B68" s="53" t="s">
        <v>67</v>
      </c>
      <c r="C68" s="90" t="s">
        <v>741</v>
      </c>
      <c r="D68" s="73" t="s">
        <v>29</v>
      </c>
      <c r="E68" s="92"/>
      <c r="F68" s="73"/>
      <c r="G68" s="92">
        <v>24</v>
      </c>
      <c r="H68" s="92">
        <v>22</v>
      </c>
      <c r="I68" s="57">
        <v>46</v>
      </c>
      <c r="J68" s="53">
        <v>8822368067</v>
      </c>
      <c r="K68" s="53" t="s">
        <v>738</v>
      </c>
      <c r="L68" s="53" t="s">
        <v>739</v>
      </c>
      <c r="M68" s="53"/>
      <c r="N68" s="53" t="s">
        <v>740</v>
      </c>
      <c r="O68" s="59"/>
      <c r="P68" s="59">
        <v>43772</v>
      </c>
      <c r="Q68" s="53" t="s">
        <v>81</v>
      </c>
      <c r="R68" s="53"/>
      <c r="S68" s="53"/>
      <c r="T68" s="18"/>
    </row>
    <row r="69" spans="1:20">
      <c r="A69" s="4">
        <v>65</v>
      </c>
      <c r="B69" s="53" t="s">
        <v>67</v>
      </c>
      <c r="C69" s="90" t="s">
        <v>742</v>
      </c>
      <c r="D69" s="73" t="s">
        <v>29</v>
      </c>
      <c r="E69" s="92"/>
      <c r="F69" s="73"/>
      <c r="G69" s="92">
        <v>21</v>
      </c>
      <c r="H69" s="92">
        <v>22</v>
      </c>
      <c r="I69" s="57">
        <v>43</v>
      </c>
      <c r="J69" s="53">
        <v>8472048251</v>
      </c>
      <c r="K69" s="53" t="s">
        <v>738</v>
      </c>
      <c r="L69" s="53" t="s">
        <v>739</v>
      </c>
      <c r="M69" s="53"/>
      <c r="N69" s="53" t="s">
        <v>740</v>
      </c>
      <c r="O69" s="59"/>
      <c r="P69" s="59">
        <v>43772</v>
      </c>
      <c r="Q69" s="53" t="s">
        <v>81</v>
      </c>
      <c r="R69" s="53"/>
      <c r="S69" s="53"/>
      <c r="T69" s="18"/>
    </row>
    <row r="70" spans="1:20">
      <c r="A70" s="4">
        <v>66</v>
      </c>
      <c r="B70" s="53" t="s">
        <v>67</v>
      </c>
      <c r="C70" s="71" t="s">
        <v>743</v>
      </c>
      <c r="D70" s="73" t="s">
        <v>29</v>
      </c>
      <c r="E70" s="92">
        <v>108</v>
      </c>
      <c r="F70" s="73"/>
      <c r="G70" s="92">
        <v>33</v>
      </c>
      <c r="H70" s="92">
        <v>25</v>
      </c>
      <c r="I70" s="57">
        <v>58</v>
      </c>
      <c r="J70" s="53">
        <v>8472048251</v>
      </c>
      <c r="K70" s="53" t="s">
        <v>738</v>
      </c>
      <c r="L70" s="53" t="s">
        <v>739</v>
      </c>
      <c r="M70" s="53"/>
      <c r="N70" s="53" t="s">
        <v>740</v>
      </c>
      <c r="O70" s="59"/>
      <c r="P70" s="59">
        <v>43772</v>
      </c>
      <c r="Q70" s="53" t="s">
        <v>81</v>
      </c>
      <c r="R70" s="53"/>
      <c r="S70" s="53"/>
      <c r="T70" s="18"/>
    </row>
    <row r="71" spans="1:20">
      <c r="A71" s="4">
        <v>67</v>
      </c>
      <c r="B71" s="53" t="s">
        <v>67</v>
      </c>
      <c r="C71" s="71" t="s">
        <v>744</v>
      </c>
      <c r="D71" s="73" t="s">
        <v>29</v>
      </c>
      <c r="E71" s="73">
        <v>109</v>
      </c>
      <c r="F71" s="93"/>
      <c r="G71" s="93">
        <v>28</v>
      </c>
      <c r="H71" s="93">
        <v>29</v>
      </c>
      <c r="I71" s="57">
        <v>57</v>
      </c>
      <c r="J71" s="53">
        <v>8822368067</v>
      </c>
      <c r="K71" s="53" t="s">
        <v>738</v>
      </c>
      <c r="L71" s="53" t="s">
        <v>739</v>
      </c>
      <c r="M71" s="53"/>
      <c r="N71" s="53" t="s">
        <v>740</v>
      </c>
      <c r="O71" s="59"/>
      <c r="P71" s="59">
        <v>43802</v>
      </c>
      <c r="Q71" s="53" t="s">
        <v>82</v>
      </c>
      <c r="R71" s="53"/>
      <c r="S71" s="53"/>
      <c r="T71" s="18"/>
    </row>
    <row r="72" spans="1:20">
      <c r="A72" s="4">
        <v>68</v>
      </c>
      <c r="B72" s="53" t="s">
        <v>67</v>
      </c>
      <c r="C72" s="71" t="s">
        <v>745</v>
      </c>
      <c r="D72" s="73" t="s">
        <v>29</v>
      </c>
      <c r="E72" s="73">
        <v>110</v>
      </c>
      <c r="F72" s="93"/>
      <c r="G72" s="93">
        <v>10</v>
      </c>
      <c r="H72" s="93">
        <v>17</v>
      </c>
      <c r="I72" s="57">
        <v>27</v>
      </c>
      <c r="J72" s="53">
        <v>8822368067</v>
      </c>
      <c r="K72" s="53" t="s">
        <v>738</v>
      </c>
      <c r="L72" s="53" t="s">
        <v>739</v>
      </c>
      <c r="M72" s="53"/>
      <c r="N72" s="53" t="s">
        <v>740</v>
      </c>
      <c r="O72" s="59"/>
      <c r="P72" s="59">
        <v>43802</v>
      </c>
      <c r="Q72" s="53" t="s">
        <v>82</v>
      </c>
      <c r="R72" s="53"/>
      <c r="S72" s="53"/>
      <c r="T72" s="18"/>
    </row>
    <row r="73" spans="1:20">
      <c r="A73" s="4">
        <v>69</v>
      </c>
      <c r="B73" s="53" t="s">
        <v>67</v>
      </c>
      <c r="C73" s="75" t="s">
        <v>746</v>
      </c>
      <c r="D73" s="73" t="s">
        <v>27</v>
      </c>
      <c r="E73" s="70" t="s">
        <v>747</v>
      </c>
      <c r="F73" s="73" t="s">
        <v>204</v>
      </c>
      <c r="G73" s="92">
        <v>28</v>
      </c>
      <c r="H73" s="92">
        <v>21</v>
      </c>
      <c r="I73" s="57">
        <v>49</v>
      </c>
      <c r="J73" s="53">
        <v>9954374887</v>
      </c>
      <c r="K73" s="53" t="s">
        <v>738</v>
      </c>
      <c r="L73" s="53" t="s">
        <v>739</v>
      </c>
      <c r="M73" s="53"/>
      <c r="N73" s="53" t="s">
        <v>748</v>
      </c>
      <c r="O73" s="59"/>
      <c r="P73" s="59">
        <v>43802</v>
      </c>
      <c r="Q73" s="53" t="s">
        <v>82</v>
      </c>
      <c r="R73" s="53"/>
      <c r="S73" s="53"/>
      <c r="T73" s="18"/>
    </row>
    <row r="74" spans="1:20">
      <c r="A74" s="4">
        <v>70</v>
      </c>
      <c r="B74" s="53" t="s">
        <v>67</v>
      </c>
      <c r="C74" s="90" t="s">
        <v>749</v>
      </c>
      <c r="D74" s="73" t="s">
        <v>29</v>
      </c>
      <c r="E74" s="92"/>
      <c r="F74" s="73"/>
      <c r="G74" s="92">
        <v>22</v>
      </c>
      <c r="H74" s="92">
        <v>19</v>
      </c>
      <c r="I74" s="57">
        <v>41</v>
      </c>
      <c r="J74" s="53">
        <v>9954374887</v>
      </c>
      <c r="K74" s="53" t="s">
        <v>738</v>
      </c>
      <c r="L74" s="53" t="s">
        <v>739</v>
      </c>
      <c r="M74" s="53"/>
      <c r="N74" s="53" t="s">
        <v>748</v>
      </c>
      <c r="O74" s="59"/>
      <c r="P74" s="59" t="s">
        <v>983</v>
      </c>
      <c r="Q74" s="53" t="s">
        <v>78</v>
      </c>
      <c r="R74" s="53"/>
      <c r="S74" s="53"/>
      <c r="T74" s="18"/>
    </row>
    <row r="75" spans="1:20">
      <c r="A75" s="4">
        <v>71</v>
      </c>
      <c r="B75" s="53" t="s">
        <v>67</v>
      </c>
      <c r="C75" s="90" t="s">
        <v>750</v>
      </c>
      <c r="D75" s="73" t="s">
        <v>29</v>
      </c>
      <c r="E75" s="92">
        <v>247</v>
      </c>
      <c r="F75" s="73"/>
      <c r="G75" s="92">
        <v>30</v>
      </c>
      <c r="H75" s="92">
        <v>35</v>
      </c>
      <c r="I75" s="57">
        <v>65</v>
      </c>
      <c r="J75" s="53">
        <v>9954374887</v>
      </c>
      <c r="K75" s="53" t="s">
        <v>738</v>
      </c>
      <c r="L75" s="53" t="s">
        <v>739</v>
      </c>
      <c r="M75" s="53"/>
      <c r="N75" s="53" t="s">
        <v>748</v>
      </c>
      <c r="O75" s="59"/>
      <c r="P75" s="59" t="s">
        <v>983</v>
      </c>
      <c r="Q75" s="53" t="s">
        <v>78</v>
      </c>
      <c r="R75" s="53"/>
      <c r="S75" s="53"/>
      <c r="T75" s="18"/>
    </row>
    <row r="76" spans="1:20">
      <c r="A76" s="4">
        <v>72</v>
      </c>
      <c r="B76" s="53" t="s">
        <v>67</v>
      </c>
      <c r="C76" s="90" t="s">
        <v>751</v>
      </c>
      <c r="D76" s="73" t="s">
        <v>29</v>
      </c>
      <c r="E76" s="92">
        <v>115</v>
      </c>
      <c r="F76" s="73"/>
      <c r="G76" s="92">
        <v>31</v>
      </c>
      <c r="H76" s="92">
        <v>21</v>
      </c>
      <c r="I76" s="57">
        <v>52</v>
      </c>
      <c r="J76" s="53">
        <v>8011569970</v>
      </c>
      <c r="K76" s="53" t="s">
        <v>738</v>
      </c>
      <c r="L76" s="53" t="s">
        <v>739</v>
      </c>
      <c r="M76" s="53"/>
      <c r="N76" s="53" t="s">
        <v>748</v>
      </c>
      <c r="O76" s="59"/>
      <c r="P76" s="59" t="s">
        <v>983</v>
      </c>
      <c r="Q76" s="53" t="s">
        <v>78</v>
      </c>
      <c r="R76" s="53"/>
      <c r="S76" s="53"/>
      <c r="T76" s="18"/>
    </row>
    <row r="77" spans="1:20">
      <c r="A77" s="4">
        <v>73</v>
      </c>
      <c r="B77" s="53" t="s">
        <v>67</v>
      </c>
      <c r="C77" s="90" t="s">
        <v>753</v>
      </c>
      <c r="D77" s="73" t="s">
        <v>29</v>
      </c>
      <c r="E77" s="92">
        <v>114</v>
      </c>
      <c r="F77" s="73"/>
      <c r="G77" s="92">
        <v>22</v>
      </c>
      <c r="H77" s="92">
        <v>30</v>
      </c>
      <c r="I77" s="57">
        <v>52</v>
      </c>
      <c r="J77" s="53">
        <v>8011569970</v>
      </c>
      <c r="K77" s="53" t="s">
        <v>738</v>
      </c>
      <c r="L77" s="53" t="s">
        <v>739</v>
      </c>
      <c r="M77" s="53"/>
      <c r="N77" s="53" t="s">
        <v>752</v>
      </c>
      <c r="O77" s="59"/>
      <c r="P77" s="59" t="s">
        <v>984</v>
      </c>
      <c r="Q77" s="53" t="s">
        <v>79</v>
      </c>
      <c r="R77" s="53"/>
      <c r="S77" s="53"/>
      <c r="T77" s="18"/>
    </row>
    <row r="78" spans="1:20">
      <c r="A78" s="4">
        <v>74</v>
      </c>
      <c r="B78" s="53" t="s">
        <v>67</v>
      </c>
      <c r="C78" s="90" t="s">
        <v>754</v>
      </c>
      <c r="D78" s="73" t="s">
        <v>29</v>
      </c>
      <c r="E78" s="92"/>
      <c r="F78" s="73"/>
      <c r="G78" s="92">
        <v>15</v>
      </c>
      <c r="H78" s="92">
        <v>16</v>
      </c>
      <c r="I78" s="57">
        <v>31</v>
      </c>
      <c r="J78" s="53">
        <v>8011569970</v>
      </c>
      <c r="K78" s="53" t="s">
        <v>738</v>
      </c>
      <c r="L78" s="53" t="s">
        <v>739</v>
      </c>
      <c r="M78" s="53"/>
      <c r="N78" s="53" t="s">
        <v>752</v>
      </c>
      <c r="O78" s="59"/>
      <c r="P78" s="59" t="s">
        <v>984</v>
      </c>
      <c r="Q78" s="53" t="s">
        <v>79</v>
      </c>
      <c r="R78" s="53"/>
      <c r="S78" s="53"/>
      <c r="T78" s="18"/>
    </row>
    <row r="79" spans="1:20">
      <c r="A79" s="4">
        <v>75</v>
      </c>
      <c r="B79" s="53" t="s">
        <v>67</v>
      </c>
      <c r="C79" s="90" t="s">
        <v>755</v>
      </c>
      <c r="D79" s="73" t="s">
        <v>29</v>
      </c>
      <c r="E79" s="92"/>
      <c r="F79" s="73"/>
      <c r="G79" s="92">
        <v>12</v>
      </c>
      <c r="H79" s="92">
        <v>13</v>
      </c>
      <c r="I79" s="57">
        <v>25</v>
      </c>
      <c r="J79" s="53">
        <v>8011569970</v>
      </c>
      <c r="K79" s="53" t="s">
        <v>738</v>
      </c>
      <c r="L79" s="53" t="s">
        <v>739</v>
      </c>
      <c r="M79" s="53"/>
      <c r="N79" s="53" t="s">
        <v>752</v>
      </c>
      <c r="O79" s="59"/>
      <c r="P79" s="59" t="s">
        <v>985</v>
      </c>
      <c r="Q79" s="53" t="s">
        <v>80</v>
      </c>
      <c r="R79" s="53"/>
      <c r="S79" s="53"/>
      <c r="T79" s="18"/>
    </row>
    <row r="80" spans="1:20">
      <c r="A80" s="4">
        <v>76</v>
      </c>
      <c r="B80" s="53" t="s">
        <v>67</v>
      </c>
      <c r="C80" s="75" t="s">
        <v>756</v>
      </c>
      <c r="D80" s="73" t="s">
        <v>27</v>
      </c>
      <c r="E80" s="70" t="s">
        <v>757</v>
      </c>
      <c r="F80" s="73" t="s">
        <v>204</v>
      </c>
      <c r="G80" s="92">
        <v>25</v>
      </c>
      <c r="H80" s="92">
        <v>39</v>
      </c>
      <c r="I80" s="57">
        <v>64</v>
      </c>
      <c r="J80" s="53">
        <v>9508623647</v>
      </c>
      <c r="K80" s="53" t="s">
        <v>738</v>
      </c>
      <c r="L80" s="53" t="s">
        <v>739</v>
      </c>
      <c r="M80" s="53"/>
      <c r="N80" s="53" t="s">
        <v>752</v>
      </c>
      <c r="O80" s="59"/>
      <c r="P80" s="59" t="s">
        <v>986</v>
      </c>
      <c r="Q80" s="53" t="s">
        <v>121</v>
      </c>
      <c r="R80" s="53"/>
      <c r="S80" s="53"/>
      <c r="T80" s="18"/>
    </row>
    <row r="81" spans="1:20">
      <c r="A81" s="4">
        <v>77</v>
      </c>
      <c r="B81" s="53" t="s">
        <v>67</v>
      </c>
      <c r="C81" s="90" t="s">
        <v>758</v>
      </c>
      <c r="D81" s="73" t="s">
        <v>29</v>
      </c>
      <c r="E81" s="92">
        <v>53</v>
      </c>
      <c r="F81" s="73"/>
      <c r="G81" s="92">
        <v>35</v>
      </c>
      <c r="H81" s="92">
        <v>36</v>
      </c>
      <c r="I81" s="57">
        <v>71</v>
      </c>
      <c r="J81" s="53">
        <v>9508623647</v>
      </c>
      <c r="K81" s="53" t="s">
        <v>738</v>
      </c>
      <c r="L81" s="53" t="s">
        <v>739</v>
      </c>
      <c r="M81" s="53"/>
      <c r="N81" s="53" t="s">
        <v>752</v>
      </c>
      <c r="O81" s="59"/>
      <c r="P81" s="59" t="s">
        <v>986</v>
      </c>
      <c r="Q81" s="53" t="s">
        <v>121</v>
      </c>
      <c r="R81" s="53"/>
      <c r="S81" s="53"/>
      <c r="T81" s="18"/>
    </row>
    <row r="82" spans="1:20">
      <c r="A82" s="4">
        <v>78</v>
      </c>
      <c r="B82" s="53" t="s">
        <v>67</v>
      </c>
      <c r="C82" s="90" t="s">
        <v>759</v>
      </c>
      <c r="D82" s="73" t="s">
        <v>29</v>
      </c>
      <c r="E82" s="92">
        <v>58</v>
      </c>
      <c r="F82" s="73"/>
      <c r="G82" s="92">
        <v>38</v>
      </c>
      <c r="H82" s="92">
        <v>37</v>
      </c>
      <c r="I82" s="57">
        <v>75</v>
      </c>
      <c r="J82" s="53">
        <v>9508623647</v>
      </c>
      <c r="K82" s="53" t="s">
        <v>738</v>
      </c>
      <c r="L82" s="53" t="s">
        <v>739</v>
      </c>
      <c r="M82" s="53"/>
      <c r="N82" s="53" t="s">
        <v>752</v>
      </c>
      <c r="O82" s="59"/>
      <c r="P82" s="59" t="s">
        <v>987</v>
      </c>
      <c r="Q82" s="53" t="s">
        <v>81</v>
      </c>
      <c r="R82" s="53"/>
      <c r="S82" s="53"/>
      <c r="T82" s="18"/>
    </row>
    <row r="83" spans="1:20">
      <c r="A83" s="4">
        <v>79</v>
      </c>
      <c r="B83" s="53" t="s">
        <v>67</v>
      </c>
      <c r="C83" s="90" t="s">
        <v>761</v>
      </c>
      <c r="D83" s="73" t="s">
        <v>29</v>
      </c>
      <c r="E83" s="92">
        <v>242</v>
      </c>
      <c r="F83" s="73"/>
      <c r="G83" s="92">
        <v>31</v>
      </c>
      <c r="H83" s="92">
        <v>34</v>
      </c>
      <c r="I83" s="57">
        <v>65</v>
      </c>
      <c r="J83" s="53">
        <v>9678498465</v>
      </c>
      <c r="K83" s="53" t="s">
        <v>738</v>
      </c>
      <c r="L83" s="53" t="s">
        <v>739</v>
      </c>
      <c r="M83" s="53"/>
      <c r="N83" s="53" t="s">
        <v>760</v>
      </c>
      <c r="O83" s="59"/>
      <c r="P83" s="59" t="s">
        <v>987</v>
      </c>
      <c r="Q83" s="53" t="s">
        <v>81</v>
      </c>
      <c r="R83" s="53"/>
      <c r="S83" s="53"/>
      <c r="T83" s="18"/>
    </row>
    <row r="84" spans="1:20">
      <c r="A84" s="4">
        <v>80</v>
      </c>
      <c r="B84" s="53" t="s">
        <v>67</v>
      </c>
      <c r="C84" s="90" t="s">
        <v>762</v>
      </c>
      <c r="D84" s="73" t="s">
        <v>29</v>
      </c>
      <c r="E84" s="92">
        <v>351</v>
      </c>
      <c r="F84" s="73"/>
      <c r="G84" s="92">
        <v>19</v>
      </c>
      <c r="H84" s="92">
        <v>25</v>
      </c>
      <c r="I84" s="57">
        <v>44</v>
      </c>
      <c r="J84" s="53">
        <v>9678498465</v>
      </c>
      <c r="K84" s="53" t="s">
        <v>738</v>
      </c>
      <c r="L84" s="53" t="s">
        <v>739</v>
      </c>
      <c r="M84" s="53"/>
      <c r="N84" s="53" t="s">
        <v>760</v>
      </c>
      <c r="O84" s="59"/>
      <c r="P84" s="59" t="s">
        <v>988</v>
      </c>
      <c r="Q84" s="53" t="s">
        <v>82</v>
      </c>
      <c r="R84" s="53"/>
      <c r="S84" s="53"/>
      <c r="T84" s="18"/>
    </row>
    <row r="85" spans="1:20">
      <c r="A85" s="4">
        <v>81</v>
      </c>
      <c r="B85" s="53" t="s">
        <v>67</v>
      </c>
      <c r="C85" s="90" t="s">
        <v>763</v>
      </c>
      <c r="D85" s="73" t="s">
        <v>29</v>
      </c>
      <c r="E85" s="92"/>
      <c r="F85" s="73"/>
      <c r="G85" s="92">
        <v>19</v>
      </c>
      <c r="H85" s="92">
        <v>24</v>
      </c>
      <c r="I85" s="57">
        <v>43</v>
      </c>
      <c r="J85" s="53">
        <v>8486636634</v>
      </c>
      <c r="K85" s="53" t="s">
        <v>738</v>
      </c>
      <c r="L85" s="53" t="s">
        <v>739</v>
      </c>
      <c r="M85" s="53"/>
      <c r="N85" s="53" t="s">
        <v>760</v>
      </c>
      <c r="O85" s="59"/>
      <c r="P85" s="59" t="s">
        <v>988</v>
      </c>
      <c r="Q85" s="53" t="s">
        <v>82</v>
      </c>
      <c r="R85" s="53"/>
      <c r="S85" s="53"/>
      <c r="T85" s="18"/>
    </row>
    <row r="86" spans="1:20">
      <c r="A86" s="4">
        <v>82</v>
      </c>
      <c r="B86" s="53" t="s">
        <v>67</v>
      </c>
      <c r="C86" s="90" t="s">
        <v>764</v>
      </c>
      <c r="D86" s="73" t="s">
        <v>29</v>
      </c>
      <c r="E86" s="92">
        <v>248</v>
      </c>
      <c r="F86" s="73"/>
      <c r="G86" s="92">
        <v>30</v>
      </c>
      <c r="H86" s="92">
        <v>35</v>
      </c>
      <c r="I86" s="57">
        <v>65</v>
      </c>
      <c r="J86" s="53">
        <v>8486636634</v>
      </c>
      <c r="K86" s="53" t="s">
        <v>738</v>
      </c>
      <c r="L86" s="53" t="s">
        <v>739</v>
      </c>
      <c r="M86" s="53"/>
      <c r="N86" s="53" t="s">
        <v>760</v>
      </c>
      <c r="O86" s="59"/>
      <c r="P86" s="59" t="s">
        <v>988</v>
      </c>
      <c r="Q86" s="53" t="s">
        <v>82</v>
      </c>
      <c r="R86" s="53"/>
      <c r="S86" s="53"/>
      <c r="T86" s="18"/>
    </row>
    <row r="87" spans="1:20">
      <c r="A87" s="4">
        <v>83</v>
      </c>
      <c r="B87" s="53" t="s">
        <v>67</v>
      </c>
      <c r="C87" s="90" t="s">
        <v>765</v>
      </c>
      <c r="D87" s="73" t="s">
        <v>29</v>
      </c>
      <c r="E87" s="92">
        <v>240</v>
      </c>
      <c r="F87" s="73"/>
      <c r="G87" s="92">
        <v>34</v>
      </c>
      <c r="H87" s="92">
        <v>28</v>
      </c>
      <c r="I87" s="57">
        <v>62</v>
      </c>
      <c r="J87" s="53">
        <v>9678498465</v>
      </c>
      <c r="K87" s="53" t="s">
        <v>738</v>
      </c>
      <c r="L87" s="53" t="s">
        <v>739</v>
      </c>
      <c r="M87" s="53"/>
      <c r="N87" s="53" t="s">
        <v>760</v>
      </c>
      <c r="O87" s="59"/>
      <c r="P87" s="59" t="s">
        <v>989</v>
      </c>
      <c r="Q87" s="53" t="s">
        <v>78</v>
      </c>
      <c r="R87" s="53"/>
      <c r="S87" s="53"/>
      <c r="T87" s="18"/>
    </row>
    <row r="88" spans="1:20">
      <c r="A88" s="4">
        <v>84</v>
      </c>
      <c r="B88" s="53" t="s">
        <v>67</v>
      </c>
      <c r="C88" s="90" t="s">
        <v>766</v>
      </c>
      <c r="D88" s="73" t="s">
        <v>29</v>
      </c>
      <c r="E88" s="92">
        <v>111</v>
      </c>
      <c r="F88" s="73"/>
      <c r="G88" s="92">
        <v>35</v>
      </c>
      <c r="H88" s="92">
        <v>38</v>
      </c>
      <c r="I88" s="57">
        <v>73</v>
      </c>
      <c r="J88" s="53">
        <v>9678498465</v>
      </c>
      <c r="K88" s="53" t="s">
        <v>738</v>
      </c>
      <c r="L88" s="53" t="s">
        <v>739</v>
      </c>
      <c r="M88" s="53"/>
      <c r="N88" s="53" t="s">
        <v>760</v>
      </c>
      <c r="O88" s="59"/>
      <c r="P88" s="59" t="s">
        <v>989</v>
      </c>
      <c r="Q88" s="53" t="s">
        <v>78</v>
      </c>
      <c r="R88" s="53"/>
      <c r="S88" s="53"/>
      <c r="T88" s="18"/>
    </row>
    <row r="89" spans="1:20">
      <c r="A89" s="4">
        <v>85</v>
      </c>
      <c r="B89" s="53" t="s">
        <v>67</v>
      </c>
      <c r="C89" s="75" t="s">
        <v>767</v>
      </c>
      <c r="D89" s="73" t="s">
        <v>27</v>
      </c>
      <c r="E89" s="70" t="s">
        <v>768</v>
      </c>
      <c r="F89" s="73" t="s">
        <v>204</v>
      </c>
      <c r="G89" s="92">
        <v>24</v>
      </c>
      <c r="H89" s="92">
        <v>40</v>
      </c>
      <c r="I89" s="57">
        <v>64</v>
      </c>
      <c r="J89" s="53">
        <v>8822209908</v>
      </c>
      <c r="K89" s="53" t="s">
        <v>738</v>
      </c>
      <c r="L89" s="53" t="s">
        <v>739</v>
      </c>
      <c r="M89" s="53"/>
      <c r="N89" s="53" t="s">
        <v>769</v>
      </c>
      <c r="O89" s="59"/>
      <c r="P89" s="59" t="s">
        <v>990</v>
      </c>
      <c r="Q89" s="53" t="s">
        <v>80</v>
      </c>
      <c r="R89" s="53"/>
      <c r="S89" s="53"/>
      <c r="T89" s="18"/>
    </row>
    <row r="90" spans="1:20">
      <c r="A90" s="4">
        <v>86</v>
      </c>
      <c r="B90" s="53" t="s">
        <v>67</v>
      </c>
      <c r="C90" s="81" t="s">
        <v>770</v>
      </c>
      <c r="D90" s="96" t="s">
        <v>27</v>
      </c>
      <c r="E90" s="82" t="s">
        <v>771</v>
      </c>
      <c r="F90" s="96" t="s">
        <v>204</v>
      </c>
      <c r="G90" s="96">
        <v>47</v>
      </c>
      <c r="H90" s="57">
        <v>52</v>
      </c>
      <c r="I90" s="57">
        <v>99</v>
      </c>
      <c r="J90" s="53"/>
      <c r="K90" s="53" t="s">
        <v>738</v>
      </c>
      <c r="L90" s="53" t="s">
        <v>739</v>
      </c>
      <c r="M90" s="53"/>
      <c r="N90" s="53" t="s">
        <v>769</v>
      </c>
      <c r="O90" s="59"/>
      <c r="P90" s="59" t="s">
        <v>990</v>
      </c>
      <c r="Q90" s="53" t="s">
        <v>80</v>
      </c>
      <c r="R90" s="53"/>
      <c r="S90" s="53"/>
      <c r="T90" s="18"/>
    </row>
    <row r="91" spans="1:20">
      <c r="A91" s="4">
        <v>87</v>
      </c>
      <c r="B91" s="53" t="s">
        <v>67</v>
      </c>
      <c r="C91" s="115" t="s">
        <v>893</v>
      </c>
      <c r="D91" s="76" t="s">
        <v>27</v>
      </c>
      <c r="E91" s="116">
        <v>18130305502</v>
      </c>
      <c r="F91" s="18"/>
      <c r="G91" s="87">
        <v>43</v>
      </c>
      <c r="H91" s="87">
        <v>35</v>
      </c>
      <c r="I91" s="117">
        <v>79</v>
      </c>
      <c r="J91" s="116">
        <v>7399314403</v>
      </c>
      <c r="K91" s="53" t="s">
        <v>529</v>
      </c>
      <c r="L91" s="53" t="s">
        <v>530</v>
      </c>
      <c r="M91" s="53"/>
      <c r="N91" s="53" t="s">
        <v>531</v>
      </c>
      <c r="O91" s="53"/>
      <c r="P91" s="59" t="s">
        <v>990</v>
      </c>
      <c r="Q91" s="53" t="s">
        <v>80</v>
      </c>
      <c r="R91" s="18"/>
      <c r="S91" s="18" t="s">
        <v>83</v>
      </c>
      <c r="T91" s="18"/>
    </row>
    <row r="92" spans="1:20">
      <c r="A92" s="4">
        <v>88</v>
      </c>
      <c r="B92" s="53" t="s">
        <v>67</v>
      </c>
      <c r="C92" s="115" t="s">
        <v>997</v>
      </c>
      <c r="D92" s="76" t="s">
        <v>27</v>
      </c>
      <c r="E92" s="116">
        <v>18130311704</v>
      </c>
      <c r="F92" s="18"/>
      <c r="G92" s="87">
        <v>12</v>
      </c>
      <c r="H92" s="87">
        <v>12</v>
      </c>
      <c r="I92" s="117">
        <v>24</v>
      </c>
      <c r="J92" s="116">
        <v>9707781392</v>
      </c>
      <c r="K92" s="53" t="s">
        <v>529</v>
      </c>
      <c r="L92" s="53" t="s">
        <v>530</v>
      </c>
      <c r="M92" s="53"/>
      <c r="N92" s="53" t="s">
        <v>531</v>
      </c>
      <c r="O92" s="53"/>
      <c r="P92" s="59" t="s">
        <v>991</v>
      </c>
      <c r="Q92" s="53" t="s">
        <v>121</v>
      </c>
      <c r="R92" s="18">
        <v>97</v>
      </c>
      <c r="S92" s="18" t="s">
        <v>83</v>
      </c>
      <c r="T92" s="18"/>
    </row>
    <row r="93" spans="1:20">
      <c r="A93" s="4">
        <v>89</v>
      </c>
      <c r="B93" s="53" t="s">
        <v>67</v>
      </c>
      <c r="C93" s="115" t="s">
        <v>998</v>
      </c>
      <c r="D93" s="76" t="s">
        <v>27</v>
      </c>
      <c r="E93" s="116">
        <v>18130312601</v>
      </c>
      <c r="F93" s="18"/>
      <c r="G93" s="87">
        <v>46</v>
      </c>
      <c r="H93" s="87">
        <v>50</v>
      </c>
      <c r="I93" s="117">
        <v>96</v>
      </c>
      <c r="J93" s="116">
        <v>9435711679</v>
      </c>
      <c r="K93" s="53" t="s">
        <v>529</v>
      </c>
      <c r="L93" s="53" t="s">
        <v>530</v>
      </c>
      <c r="M93" s="53"/>
      <c r="N93" s="53" t="s">
        <v>531</v>
      </c>
      <c r="O93" s="53"/>
      <c r="P93" s="59" t="s">
        <v>991</v>
      </c>
      <c r="Q93" s="53" t="s">
        <v>121</v>
      </c>
      <c r="R93" s="18"/>
      <c r="S93" s="18" t="s">
        <v>83</v>
      </c>
      <c r="T93" s="18"/>
    </row>
    <row r="94" spans="1:20">
      <c r="A94" s="4">
        <v>90</v>
      </c>
      <c r="B94" s="53" t="s">
        <v>67</v>
      </c>
      <c r="C94" s="115" t="s">
        <v>999</v>
      </c>
      <c r="D94" s="76" t="s">
        <v>27</v>
      </c>
      <c r="E94" s="116">
        <v>18130312602</v>
      </c>
      <c r="F94" s="18"/>
      <c r="G94" s="87">
        <v>30</v>
      </c>
      <c r="H94" s="87">
        <v>36</v>
      </c>
      <c r="I94" s="117">
        <v>64</v>
      </c>
      <c r="J94" s="116">
        <v>8472062636</v>
      </c>
      <c r="K94" s="53" t="s">
        <v>529</v>
      </c>
      <c r="L94" s="53" t="s">
        <v>530</v>
      </c>
      <c r="M94" s="53"/>
      <c r="N94" s="53" t="s">
        <v>531</v>
      </c>
      <c r="O94" s="53"/>
      <c r="P94" s="59" t="s">
        <v>991</v>
      </c>
      <c r="Q94" s="53" t="s">
        <v>121</v>
      </c>
      <c r="R94" s="18">
        <v>89</v>
      </c>
      <c r="S94" s="18" t="s">
        <v>83</v>
      </c>
      <c r="T94" s="18"/>
    </row>
    <row r="95" spans="1:20">
      <c r="A95" s="4">
        <v>91</v>
      </c>
      <c r="B95" s="53" t="s">
        <v>67</v>
      </c>
      <c r="C95" s="115" t="s">
        <v>1000</v>
      </c>
      <c r="D95" s="76" t="s">
        <v>27</v>
      </c>
      <c r="E95" s="116">
        <v>18130321901</v>
      </c>
      <c r="F95" s="18"/>
      <c r="G95" s="87">
        <v>72</v>
      </c>
      <c r="H95" s="87">
        <v>70</v>
      </c>
      <c r="I95" s="117">
        <v>142</v>
      </c>
      <c r="J95" s="116">
        <v>9954003639</v>
      </c>
      <c r="K95" s="53" t="s">
        <v>529</v>
      </c>
      <c r="L95" s="53" t="s">
        <v>530</v>
      </c>
      <c r="M95" s="53"/>
      <c r="N95" s="53" t="s">
        <v>531</v>
      </c>
      <c r="O95" s="53"/>
      <c r="P95" s="59" t="s">
        <v>992</v>
      </c>
      <c r="Q95" s="53" t="s">
        <v>81</v>
      </c>
      <c r="R95" s="18"/>
      <c r="S95" s="18" t="s">
        <v>83</v>
      </c>
      <c r="T95" s="18"/>
    </row>
    <row r="96" spans="1:20">
      <c r="A96" s="4">
        <v>92</v>
      </c>
      <c r="B96" s="53" t="s">
        <v>67</v>
      </c>
      <c r="C96" s="115" t="s">
        <v>1001</v>
      </c>
      <c r="D96" s="76" t="s">
        <v>27</v>
      </c>
      <c r="E96" s="116">
        <v>18130321904</v>
      </c>
      <c r="F96" s="113"/>
      <c r="G96" s="114">
        <v>35</v>
      </c>
      <c r="H96" s="53">
        <v>39</v>
      </c>
      <c r="I96" s="117">
        <v>74</v>
      </c>
      <c r="J96" s="116">
        <v>9957339878</v>
      </c>
      <c r="K96" s="53" t="s">
        <v>529</v>
      </c>
      <c r="L96" s="53" t="s">
        <v>530</v>
      </c>
      <c r="M96" s="53"/>
      <c r="N96" s="53" t="s">
        <v>531</v>
      </c>
      <c r="O96" s="53"/>
      <c r="P96" s="59" t="s">
        <v>992</v>
      </c>
      <c r="Q96" s="53" t="s">
        <v>81</v>
      </c>
      <c r="R96" s="53"/>
      <c r="S96" s="53"/>
      <c r="T96" s="18"/>
    </row>
    <row r="97" spans="1:20">
      <c r="A97" s="4">
        <v>93</v>
      </c>
      <c r="B97" s="53" t="s">
        <v>67</v>
      </c>
      <c r="C97" s="115" t="s">
        <v>1002</v>
      </c>
      <c r="D97" s="76" t="s">
        <v>27</v>
      </c>
      <c r="E97" s="116">
        <v>18130322001</v>
      </c>
      <c r="F97" s="112"/>
      <c r="G97" s="113">
        <v>34</v>
      </c>
      <c r="H97" s="114">
        <v>25</v>
      </c>
      <c r="I97" s="117">
        <v>59</v>
      </c>
      <c r="J97" s="116">
        <v>9707758644</v>
      </c>
      <c r="K97" s="53" t="s">
        <v>529</v>
      </c>
      <c r="L97" s="53" t="s">
        <v>530</v>
      </c>
      <c r="M97" s="53"/>
      <c r="N97" s="53" t="s">
        <v>531</v>
      </c>
      <c r="O97" s="53"/>
      <c r="P97" s="59" t="s">
        <v>992</v>
      </c>
      <c r="Q97" s="53" t="s">
        <v>81</v>
      </c>
      <c r="R97" s="53"/>
      <c r="S97" s="53"/>
      <c r="T97" s="18"/>
    </row>
    <row r="98" spans="1:20">
      <c r="A98" s="4">
        <v>94</v>
      </c>
      <c r="B98" s="53" t="s">
        <v>67</v>
      </c>
      <c r="C98" s="115" t="s">
        <v>1003</v>
      </c>
      <c r="D98" s="76" t="s">
        <v>27</v>
      </c>
      <c r="E98" s="116">
        <v>18130338301</v>
      </c>
      <c r="F98" s="53"/>
      <c r="G98" s="53">
        <v>68</v>
      </c>
      <c r="H98" s="53">
        <v>72</v>
      </c>
      <c r="I98" s="117">
        <v>140</v>
      </c>
      <c r="J98" s="116">
        <v>9859726261</v>
      </c>
      <c r="K98" s="53" t="s">
        <v>529</v>
      </c>
      <c r="L98" s="53" t="s">
        <v>530</v>
      </c>
      <c r="M98" s="53"/>
      <c r="N98" s="53" t="s">
        <v>531</v>
      </c>
      <c r="O98" s="53"/>
      <c r="P98" s="59" t="s">
        <v>993</v>
      </c>
      <c r="Q98" s="53" t="s">
        <v>82</v>
      </c>
      <c r="R98" s="53"/>
      <c r="S98" s="53"/>
      <c r="T98" s="18"/>
    </row>
    <row r="99" spans="1:20">
      <c r="A99" s="4">
        <v>95</v>
      </c>
      <c r="B99" s="53" t="s">
        <v>67</v>
      </c>
      <c r="C99" s="115" t="s">
        <v>1004</v>
      </c>
      <c r="D99" s="76" t="s">
        <v>27</v>
      </c>
      <c r="E99" s="116">
        <v>18130314001</v>
      </c>
      <c r="F99" s="116" t="s">
        <v>1005</v>
      </c>
      <c r="G99" s="116">
        <v>142</v>
      </c>
      <c r="H99" s="118">
        <v>135</v>
      </c>
      <c r="I99" s="117">
        <v>277</v>
      </c>
      <c r="J99" s="116">
        <v>9508170160</v>
      </c>
      <c r="K99" s="53" t="s">
        <v>529</v>
      </c>
      <c r="L99" s="53" t="s">
        <v>530</v>
      </c>
      <c r="M99" s="53"/>
      <c r="N99" s="53" t="s">
        <v>531</v>
      </c>
      <c r="O99" s="118"/>
      <c r="P99" s="59" t="s">
        <v>993</v>
      </c>
      <c r="Q99" s="53" t="s">
        <v>82</v>
      </c>
      <c r="R99" s="53"/>
      <c r="S99" s="53"/>
      <c r="T99" s="18"/>
    </row>
    <row r="100" spans="1:20">
      <c r="A100" s="4">
        <v>96</v>
      </c>
      <c r="B100" s="53" t="s">
        <v>67</v>
      </c>
      <c r="C100" s="115" t="s">
        <v>1006</v>
      </c>
      <c r="D100" s="76" t="s">
        <v>27</v>
      </c>
      <c r="E100" s="116">
        <v>18130314002</v>
      </c>
      <c r="F100" s="116" t="s">
        <v>1005</v>
      </c>
      <c r="G100" s="116">
        <v>250</v>
      </c>
      <c r="H100" s="118">
        <v>270</v>
      </c>
      <c r="I100" s="117">
        <v>520</v>
      </c>
      <c r="J100" s="116">
        <v>8753991937</v>
      </c>
      <c r="K100" s="53" t="s">
        <v>529</v>
      </c>
      <c r="L100" s="53" t="s">
        <v>530</v>
      </c>
      <c r="M100" s="53"/>
      <c r="N100" s="53" t="s">
        <v>531</v>
      </c>
      <c r="O100" s="118"/>
      <c r="P100" s="59" t="s">
        <v>993</v>
      </c>
      <c r="Q100" s="53" t="s">
        <v>82</v>
      </c>
      <c r="R100" s="53"/>
      <c r="S100" s="53"/>
      <c r="T100" s="18"/>
    </row>
    <row r="101" spans="1:20">
      <c r="A101" s="4">
        <v>97</v>
      </c>
      <c r="B101" s="53" t="s">
        <v>67</v>
      </c>
      <c r="C101" s="115" t="s">
        <v>1007</v>
      </c>
      <c r="D101" s="76" t="s">
        <v>27</v>
      </c>
      <c r="E101" s="116">
        <v>18130314101</v>
      </c>
      <c r="F101" s="116" t="s">
        <v>1005</v>
      </c>
      <c r="G101" s="116">
        <v>35</v>
      </c>
      <c r="H101" s="118">
        <v>30</v>
      </c>
      <c r="I101" s="117">
        <v>65</v>
      </c>
      <c r="J101" s="116">
        <v>8473999734</v>
      </c>
      <c r="K101" s="53" t="s">
        <v>529</v>
      </c>
      <c r="L101" s="53" t="s">
        <v>530</v>
      </c>
      <c r="M101" s="53"/>
      <c r="N101" s="53" t="s">
        <v>531</v>
      </c>
      <c r="O101" s="118"/>
      <c r="P101" s="59" t="s">
        <v>993</v>
      </c>
      <c r="Q101" s="53" t="s">
        <v>82</v>
      </c>
      <c r="R101" s="53"/>
      <c r="S101" s="53"/>
      <c r="T101" s="18"/>
    </row>
    <row r="102" spans="1:20">
      <c r="A102" s="4">
        <v>98</v>
      </c>
      <c r="B102" s="53" t="s">
        <v>67</v>
      </c>
      <c r="C102" s="115" t="s">
        <v>1008</v>
      </c>
      <c r="D102" s="76" t="s">
        <v>27</v>
      </c>
      <c r="E102" s="116">
        <v>18130314103</v>
      </c>
      <c r="F102" s="116" t="s">
        <v>1005</v>
      </c>
      <c r="G102" s="116">
        <v>17</v>
      </c>
      <c r="H102" s="118">
        <v>20</v>
      </c>
      <c r="I102" s="117">
        <v>37</v>
      </c>
      <c r="J102" s="116">
        <v>9957163226</v>
      </c>
      <c r="K102" s="53" t="s">
        <v>529</v>
      </c>
      <c r="L102" s="53" t="s">
        <v>530</v>
      </c>
      <c r="M102" s="53"/>
      <c r="N102" s="53" t="s">
        <v>531</v>
      </c>
      <c r="O102" s="118"/>
      <c r="P102" s="59" t="s">
        <v>994</v>
      </c>
      <c r="Q102" s="53" t="s">
        <v>78</v>
      </c>
      <c r="R102" s="53"/>
      <c r="S102" s="53"/>
      <c r="T102" s="18"/>
    </row>
    <row r="103" spans="1:20">
      <c r="A103" s="4">
        <v>99</v>
      </c>
      <c r="B103" s="53" t="s">
        <v>67</v>
      </c>
      <c r="C103" s="115" t="s">
        <v>1009</v>
      </c>
      <c r="D103" s="76" t="s">
        <v>27</v>
      </c>
      <c r="E103" s="116">
        <v>18130314201</v>
      </c>
      <c r="F103" s="116" t="s">
        <v>1005</v>
      </c>
      <c r="G103" s="116">
        <v>51</v>
      </c>
      <c r="H103" s="118">
        <v>50</v>
      </c>
      <c r="I103" s="117">
        <v>101</v>
      </c>
      <c r="J103" s="116">
        <v>8474002875</v>
      </c>
      <c r="K103" s="53" t="s">
        <v>529</v>
      </c>
      <c r="L103" s="53" t="s">
        <v>530</v>
      </c>
      <c r="M103" s="53"/>
      <c r="N103" s="53" t="s">
        <v>531</v>
      </c>
      <c r="O103" s="118"/>
      <c r="P103" s="59" t="s">
        <v>994</v>
      </c>
      <c r="Q103" s="53" t="s">
        <v>78</v>
      </c>
      <c r="R103" s="53"/>
      <c r="S103" s="53"/>
      <c r="T103" s="18"/>
    </row>
    <row r="104" spans="1:20">
      <c r="A104" s="4">
        <v>100</v>
      </c>
      <c r="B104" s="53" t="s">
        <v>67</v>
      </c>
      <c r="C104" s="115" t="s">
        <v>1010</v>
      </c>
      <c r="D104" s="76" t="s">
        <v>27</v>
      </c>
      <c r="E104" s="116">
        <v>18130314301</v>
      </c>
      <c r="F104" s="116" t="s">
        <v>1005</v>
      </c>
      <c r="G104" s="116">
        <v>35</v>
      </c>
      <c r="H104" s="118">
        <v>38</v>
      </c>
      <c r="I104" s="117">
        <v>73</v>
      </c>
      <c r="J104" s="116">
        <v>9954742865</v>
      </c>
      <c r="K104" s="53" t="s">
        <v>529</v>
      </c>
      <c r="L104" s="53" t="s">
        <v>530</v>
      </c>
      <c r="M104" s="53"/>
      <c r="N104" s="53" t="s">
        <v>531</v>
      </c>
      <c r="O104" s="118"/>
      <c r="P104" s="59" t="s">
        <v>994</v>
      </c>
      <c r="Q104" s="53" t="s">
        <v>78</v>
      </c>
      <c r="R104" s="53"/>
      <c r="S104" s="53"/>
      <c r="T104" s="18"/>
    </row>
    <row r="105" spans="1:20">
      <c r="A105" s="4">
        <v>101</v>
      </c>
      <c r="B105" s="53" t="s">
        <v>67</v>
      </c>
      <c r="C105" s="115" t="s">
        <v>1011</v>
      </c>
      <c r="D105" s="76" t="s">
        <v>27</v>
      </c>
      <c r="E105" s="116">
        <v>18130318101</v>
      </c>
      <c r="F105" s="116" t="s">
        <v>1005</v>
      </c>
      <c r="G105" s="116">
        <v>30</v>
      </c>
      <c r="H105" s="118">
        <v>34</v>
      </c>
      <c r="I105" s="117">
        <v>64</v>
      </c>
      <c r="J105" s="116">
        <v>8472929480</v>
      </c>
      <c r="K105" s="53" t="s">
        <v>529</v>
      </c>
      <c r="L105" s="53" t="s">
        <v>530</v>
      </c>
      <c r="M105" s="53"/>
      <c r="N105" s="53" t="s">
        <v>531</v>
      </c>
      <c r="O105" s="118"/>
      <c r="P105" s="59" t="s">
        <v>994</v>
      </c>
      <c r="Q105" s="53" t="s">
        <v>78</v>
      </c>
      <c r="R105" s="53"/>
      <c r="S105" s="53"/>
      <c r="T105" s="18"/>
    </row>
    <row r="106" spans="1:20">
      <c r="A106" s="4">
        <v>102</v>
      </c>
      <c r="B106" s="53" t="s">
        <v>67</v>
      </c>
      <c r="C106" s="115" t="s">
        <v>1012</v>
      </c>
      <c r="D106" s="76" t="s">
        <v>27</v>
      </c>
      <c r="E106" s="116">
        <v>18130319401</v>
      </c>
      <c r="F106" s="116" t="s">
        <v>1005</v>
      </c>
      <c r="G106" s="116">
        <v>20</v>
      </c>
      <c r="H106" s="118">
        <v>15</v>
      </c>
      <c r="I106" s="117">
        <v>35</v>
      </c>
      <c r="J106" s="116">
        <v>9678171268</v>
      </c>
      <c r="K106" s="53" t="s">
        <v>529</v>
      </c>
      <c r="L106" s="53" t="s">
        <v>530</v>
      </c>
      <c r="M106" s="53"/>
      <c r="N106" s="53" t="s">
        <v>531</v>
      </c>
      <c r="O106" s="118"/>
      <c r="P106" s="59" t="s">
        <v>995</v>
      </c>
      <c r="Q106" s="53" t="s">
        <v>79</v>
      </c>
      <c r="R106" s="53"/>
      <c r="S106" s="53"/>
      <c r="T106" s="18"/>
    </row>
    <row r="107" spans="1:20">
      <c r="A107" s="4">
        <v>103</v>
      </c>
      <c r="B107" s="53" t="s">
        <v>67</v>
      </c>
      <c r="C107" s="115" t="s">
        <v>1013</v>
      </c>
      <c r="D107" s="76" t="s">
        <v>27</v>
      </c>
      <c r="E107" s="116">
        <v>18130329901</v>
      </c>
      <c r="F107" s="116" t="s">
        <v>1005</v>
      </c>
      <c r="G107" s="116">
        <v>297</v>
      </c>
      <c r="H107" s="118">
        <v>300</v>
      </c>
      <c r="I107" s="117">
        <v>597</v>
      </c>
      <c r="J107" s="116">
        <v>9864528676</v>
      </c>
      <c r="K107" s="53" t="s">
        <v>529</v>
      </c>
      <c r="L107" s="53" t="s">
        <v>530</v>
      </c>
      <c r="M107" s="53"/>
      <c r="N107" s="53" t="s">
        <v>531</v>
      </c>
      <c r="O107" s="118"/>
      <c r="P107" s="59" t="s">
        <v>995</v>
      </c>
      <c r="Q107" s="53" t="s">
        <v>79</v>
      </c>
      <c r="R107" s="53"/>
      <c r="S107" s="53"/>
      <c r="T107" s="18"/>
    </row>
    <row r="108" spans="1:20">
      <c r="A108" s="4">
        <v>104</v>
      </c>
      <c r="B108" s="53" t="s">
        <v>67</v>
      </c>
      <c r="C108" s="115" t="s">
        <v>1014</v>
      </c>
      <c r="D108" s="76" t="s">
        <v>27</v>
      </c>
      <c r="E108" s="116">
        <v>18130330003</v>
      </c>
      <c r="F108" s="116" t="s">
        <v>1005</v>
      </c>
      <c r="G108" s="116">
        <v>220</v>
      </c>
      <c r="H108" s="118">
        <v>224</v>
      </c>
      <c r="I108" s="117">
        <v>444</v>
      </c>
      <c r="J108" s="116">
        <v>9435682821</v>
      </c>
      <c r="K108" s="53" t="s">
        <v>529</v>
      </c>
      <c r="L108" s="53" t="s">
        <v>530</v>
      </c>
      <c r="M108" s="53"/>
      <c r="N108" s="53" t="s">
        <v>531</v>
      </c>
      <c r="O108" s="118"/>
      <c r="P108" s="59" t="s">
        <v>995</v>
      </c>
      <c r="Q108" s="53" t="s">
        <v>79</v>
      </c>
      <c r="R108" s="53"/>
      <c r="S108" s="53"/>
      <c r="T108" s="18"/>
    </row>
    <row r="109" spans="1:20">
      <c r="A109" s="4">
        <v>105</v>
      </c>
      <c r="B109" s="53" t="s">
        <v>67</v>
      </c>
      <c r="C109" s="115" t="s">
        <v>1015</v>
      </c>
      <c r="D109" s="76" t="s">
        <v>27</v>
      </c>
      <c r="E109" s="116">
        <v>18130330004</v>
      </c>
      <c r="F109" s="116" t="s">
        <v>1005</v>
      </c>
      <c r="G109" s="116">
        <v>20</v>
      </c>
      <c r="H109" s="118">
        <v>27</v>
      </c>
      <c r="I109" s="117">
        <v>47</v>
      </c>
      <c r="J109" s="116">
        <v>9613620010</v>
      </c>
      <c r="K109" s="53" t="s">
        <v>529</v>
      </c>
      <c r="L109" s="53" t="s">
        <v>530</v>
      </c>
      <c r="M109" s="53"/>
      <c r="N109" s="53" t="s">
        <v>531</v>
      </c>
      <c r="O109" s="118"/>
      <c r="P109" s="59" t="s">
        <v>995</v>
      </c>
      <c r="Q109" s="53" t="s">
        <v>79</v>
      </c>
      <c r="R109" s="53"/>
      <c r="S109" s="53"/>
      <c r="T109" s="18"/>
    </row>
    <row r="110" spans="1:20">
      <c r="A110" s="4">
        <v>106</v>
      </c>
      <c r="B110" s="53" t="s">
        <v>67</v>
      </c>
      <c r="C110" s="115" t="s">
        <v>1016</v>
      </c>
      <c r="D110" s="76" t="s">
        <v>27</v>
      </c>
      <c r="E110" s="116">
        <v>18130330104</v>
      </c>
      <c r="F110" s="116" t="s">
        <v>1005</v>
      </c>
      <c r="G110" s="116">
        <v>38</v>
      </c>
      <c r="H110" s="118">
        <v>35</v>
      </c>
      <c r="I110" s="117">
        <v>73</v>
      </c>
      <c r="J110" s="116">
        <v>8749869959</v>
      </c>
      <c r="K110" s="53" t="s">
        <v>529</v>
      </c>
      <c r="L110" s="53" t="s">
        <v>530</v>
      </c>
      <c r="M110" s="53"/>
      <c r="N110" s="53" t="s">
        <v>531</v>
      </c>
      <c r="O110" s="118"/>
      <c r="P110" s="59" t="s">
        <v>996</v>
      </c>
      <c r="Q110" s="53" t="s">
        <v>80</v>
      </c>
      <c r="R110" s="53"/>
      <c r="S110" s="53"/>
      <c r="T110" s="18"/>
    </row>
    <row r="111" spans="1:20">
      <c r="A111" s="4">
        <v>107</v>
      </c>
      <c r="B111" s="53" t="s">
        <v>67</v>
      </c>
      <c r="C111" s="115" t="s">
        <v>1017</v>
      </c>
      <c r="D111" s="76" t="s">
        <v>27</v>
      </c>
      <c r="E111" s="116">
        <v>18130330301</v>
      </c>
      <c r="F111" s="116" t="s">
        <v>1005</v>
      </c>
      <c r="G111" s="116">
        <v>26</v>
      </c>
      <c r="H111" s="118">
        <v>43</v>
      </c>
      <c r="I111" s="117">
        <v>69</v>
      </c>
      <c r="J111" s="116">
        <v>9508959952</v>
      </c>
      <c r="K111" s="53" t="s">
        <v>529</v>
      </c>
      <c r="L111" s="53" t="s">
        <v>530</v>
      </c>
      <c r="M111" s="53"/>
      <c r="N111" s="53" t="s">
        <v>531</v>
      </c>
      <c r="O111" s="118"/>
      <c r="P111" s="59" t="s">
        <v>996</v>
      </c>
      <c r="Q111" s="59" t="s">
        <v>80</v>
      </c>
      <c r="R111" s="53"/>
      <c r="S111" s="53"/>
      <c r="T111" s="18"/>
    </row>
    <row r="112" spans="1:20">
      <c r="A112" s="4">
        <v>108</v>
      </c>
      <c r="B112" s="53" t="s">
        <v>67</v>
      </c>
      <c r="C112" s="115" t="s">
        <v>1018</v>
      </c>
      <c r="D112" s="76" t="s">
        <v>27</v>
      </c>
      <c r="E112" s="116">
        <v>18130337601</v>
      </c>
      <c r="F112" s="116" t="s">
        <v>1005</v>
      </c>
      <c r="G112" s="116">
        <v>27</v>
      </c>
      <c r="H112" s="118">
        <v>24</v>
      </c>
      <c r="I112" s="117">
        <v>51</v>
      </c>
      <c r="J112" s="116">
        <v>8011081577</v>
      </c>
      <c r="K112" s="53" t="s">
        <v>529</v>
      </c>
      <c r="L112" s="53" t="s">
        <v>530</v>
      </c>
      <c r="M112" s="53"/>
      <c r="N112" s="53" t="s">
        <v>531</v>
      </c>
      <c r="O112" s="118"/>
      <c r="P112" s="59" t="s">
        <v>996</v>
      </c>
      <c r="Q112" s="59" t="s">
        <v>80</v>
      </c>
      <c r="R112" s="53"/>
      <c r="S112" s="53"/>
      <c r="T112" s="18"/>
    </row>
    <row r="113" spans="1:20">
      <c r="A113" s="4">
        <v>109</v>
      </c>
      <c r="B113" s="53" t="s">
        <v>67</v>
      </c>
      <c r="C113" s="115" t="s">
        <v>1019</v>
      </c>
      <c r="D113" s="76" t="s">
        <v>27</v>
      </c>
      <c r="E113" s="116">
        <v>18130337603</v>
      </c>
      <c r="F113" s="116" t="s">
        <v>1020</v>
      </c>
      <c r="G113" s="116">
        <v>30</v>
      </c>
      <c r="H113" s="118">
        <v>29</v>
      </c>
      <c r="I113" s="117">
        <v>59</v>
      </c>
      <c r="J113" s="116">
        <v>9707601531</v>
      </c>
      <c r="K113" s="53" t="s">
        <v>529</v>
      </c>
      <c r="L113" s="53" t="s">
        <v>530</v>
      </c>
      <c r="M113" s="53"/>
      <c r="N113" s="53" t="s">
        <v>531</v>
      </c>
      <c r="O113" s="118"/>
      <c r="P113" s="118" t="s">
        <v>1021</v>
      </c>
      <c r="Q113" s="117" t="s">
        <v>121</v>
      </c>
      <c r="R113" s="53"/>
      <c r="S113" s="53"/>
      <c r="T113" s="18"/>
    </row>
    <row r="114" spans="1:20">
      <c r="A114" s="4">
        <v>110</v>
      </c>
      <c r="B114" s="53" t="s">
        <v>67</v>
      </c>
      <c r="C114" s="115" t="s">
        <v>1022</v>
      </c>
      <c r="D114" s="76" t="s">
        <v>27</v>
      </c>
      <c r="E114" s="116">
        <v>18130341501</v>
      </c>
      <c r="F114" s="116" t="s">
        <v>1005</v>
      </c>
      <c r="G114" s="116">
        <v>20</v>
      </c>
      <c r="H114" s="118">
        <v>29</v>
      </c>
      <c r="I114" s="117">
        <v>49</v>
      </c>
      <c r="J114" s="116">
        <v>8822275711</v>
      </c>
      <c r="K114" s="53" t="s">
        <v>529</v>
      </c>
      <c r="L114" s="53" t="s">
        <v>530</v>
      </c>
      <c r="M114" s="53"/>
      <c r="N114" s="53" t="s">
        <v>531</v>
      </c>
      <c r="O114" s="118"/>
      <c r="P114" s="118" t="s">
        <v>1021</v>
      </c>
      <c r="Q114" s="117" t="s">
        <v>121</v>
      </c>
      <c r="R114" s="53"/>
      <c r="S114" s="53"/>
      <c r="T114" s="18"/>
    </row>
    <row r="115" spans="1:20">
      <c r="A115" s="4">
        <v>111</v>
      </c>
      <c r="B115" s="17"/>
      <c r="C115" s="53"/>
      <c r="D115" s="18"/>
      <c r="E115" s="19"/>
      <c r="F115" s="18"/>
      <c r="G115" s="53"/>
      <c r="H115" s="53"/>
      <c r="I115" s="53"/>
      <c r="J115" s="18"/>
      <c r="K115" s="18"/>
      <c r="L115" s="18"/>
      <c r="M115" s="18"/>
      <c r="N115" s="62"/>
      <c r="O115" s="18"/>
      <c r="P115" s="54"/>
      <c r="Q115" s="18"/>
      <c r="R115" s="18"/>
      <c r="S115" s="18"/>
      <c r="T115" s="18"/>
    </row>
    <row r="116" spans="1:20">
      <c r="A116" s="4">
        <v>112</v>
      </c>
      <c r="B116" s="17"/>
      <c r="C116" s="53"/>
      <c r="D116" s="18"/>
      <c r="E116" s="19"/>
      <c r="F116" s="18"/>
      <c r="G116" s="53"/>
      <c r="H116" s="53"/>
      <c r="I116" s="53"/>
      <c r="J116" s="18"/>
      <c r="K116" s="18"/>
      <c r="L116" s="18"/>
      <c r="M116" s="18"/>
      <c r="N116" s="62"/>
      <c r="O116" s="18"/>
      <c r="P116" s="54"/>
      <c r="Q116" s="18"/>
      <c r="R116" s="18"/>
      <c r="S116" s="18"/>
      <c r="T116" s="18"/>
    </row>
    <row r="117" spans="1:20">
      <c r="A117" s="4">
        <v>113</v>
      </c>
      <c r="B117" s="17"/>
      <c r="C117" s="53"/>
      <c r="D117" s="18"/>
      <c r="E117" s="19"/>
      <c r="F117" s="18"/>
      <c r="G117" s="53"/>
      <c r="H117" s="53"/>
      <c r="I117" s="53"/>
      <c r="J117" s="18"/>
      <c r="K117" s="18"/>
      <c r="L117" s="18"/>
      <c r="M117" s="18"/>
      <c r="N117" s="62"/>
      <c r="O117" s="18"/>
      <c r="P117" s="54"/>
      <c r="Q117" s="18"/>
      <c r="R117" s="18"/>
      <c r="S117" s="18"/>
      <c r="T117" s="18"/>
    </row>
    <row r="118" spans="1:20">
      <c r="A118" s="4">
        <v>114</v>
      </c>
      <c r="B118" s="17"/>
      <c r="C118" s="53"/>
      <c r="D118" s="18"/>
      <c r="E118" s="19"/>
      <c r="F118" s="18"/>
      <c r="G118" s="53"/>
      <c r="H118" s="53"/>
      <c r="I118" s="53"/>
      <c r="J118" s="18"/>
      <c r="K118" s="18"/>
      <c r="L118" s="18"/>
      <c r="M118" s="18"/>
      <c r="N118" s="62"/>
      <c r="O118" s="18"/>
      <c r="P118" s="54"/>
      <c r="Q118" s="18"/>
      <c r="R118" s="18"/>
      <c r="S118" s="18"/>
      <c r="T118" s="18"/>
    </row>
    <row r="119" spans="1:20">
      <c r="A119" s="4">
        <v>115</v>
      </c>
      <c r="B119" s="17"/>
      <c r="C119" s="53"/>
      <c r="D119" s="18"/>
      <c r="E119" s="19"/>
      <c r="F119" s="18"/>
      <c r="G119" s="53"/>
      <c r="H119" s="53"/>
      <c r="I119" s="53"/>
      <c r="J119" s="18"/>
      <c r="K119" s="18"/>
      <c r="L119" s="18"/>
      <c r="M119" s="18"/>
      <c r="N119" s="62"/>
      <c r="O119" s="18"/>
      <c r="P119" s="54"/>
      <c r="Q119" s="18"/>
      <c r="R119" s="18"/>
      <c r="S119" s="18"/>
      <c r="T119" s="18"/>
    </row>
    <row r="120" spans="1:20">
      <c r="A120" s="4">
        <v>116</v>
      </c>
      <c r="B120" s="17"/>
      <c r="C120" s="53"/>
      <c r="D120" s="18"/>
      <c r="E120" s="19"/>
      <c r="F120" s="18"/>
      <c r="G120" s="53"/>
      <c r="H120" s="53"/>
      <c r="I120" s="53"/>
      <c r="J120" s="18"/>
      <c r="K120" s="18"/>
      <c r="L120" s="18"/>
      <c r="M120" s="18"/>
      <c r="N120" s="62"/>
      <c r="O120" s="18"/>
      <c r="P120" s="54"/>
      <c r="Q120" s="18"/>
      <c r="R120" s="18"/>
      <c r="S120" s="18"/>
      <c r="T120" s="18"/>
    </row>
    <row r="121" spans="1:20">
      <c r="A121" s="4">
        <v>117</v>
      </c>
      <c r="B121" s="17"/>
      <c r="C121" s="53"/>
      <c r="D121" s="18"/>
      <c r="E121" s="19"/>
      <c r="F121" s="18"/>
      <c r="G121" s="53"/>
      <c r="H121" s="53"/>
      <c r="I121" s="53"/>
      <c r="J121" s="18"/>
      <c r="K121" s="18"/>
      <c r="L121" s="18"/>
      <c r="M121" s="18"/>
      <c r="N121" s="62"/>
      <c r="O121" s="18"/>
      <c r="P121" s="54"/>
      <c r="Q121" s="18"/>
      <c r="R121" s="18"/>
      <c r="S121" s="18"/>
      <c r="T121" s="18"/>
    </row>
    <row r="122" spans="1:20">
      <c r="A122" s="4">
        <v>118</v>
      </c>
      <c r="B122" s="17"/>
      <c r="C122" s="53"/>
      <c r="D122" s="18"/>
      <c r="E122" s="19"/>
      <c r="F122" s="18"/>
      <c r="G122" s="53"/>
      <c r="H122" s="53"/>
      <c r="I122" s="53"/>
      <c r="J122" s="18"/>
      <c r="K122" s="18"/>
      <c r="L122" s="18"/>
      <c r="M122" s="18"/>
      <c r="N122" s="62"/>
      <c r="O122" s="18"/>
      <c r="P122" s="54"/>
      <c r="Q122" s="18"/>
      <c r="R122" s="18"/>
      <c r="S122" s="18"/>
      <c r="T122" s="18"/>
    </row>
    <row r="123" spans="1:20">
      <c r="A123" s="4">
        <v>119</v>
      </c>
      <c r="B123" s="17"/>
      <c r="C123" s="53"/>
      <c r="D123" s="18"/>
      <c r="E123" s="19"/>
      <c r="F123" s="18"/>
      <c r="G123" s="53"/>
      <c r="H123" s="53"/>
      <c r="I123" s="53"/>
      <c r="J123" s="18"/>
      <c r="K123" s="18"/>
      <c r="L123" s="18"/>
      <c r="M123" s="18"/>
      <c r="N123" s="62"/>
      <c r="O123" s="18"/>
      <c r="P123" s="54"/>
      <c r="Q123" s="18"/>
      <c r="R123" s="18"/>
      <c r="S123" s="18"/>
      <c r="T123" s="18"/>
    </row>
    <row r="124" spans="1:20">
      <c r="A124" s="4">
        <v>120</v>
      </c>
      <c r="B124" s="17"/>
      <c r="C124" s="53"/>
      <c r="D124" s="18"/>
      <c r="E124" s="19"/>
      <c r="F124" s="18"/>
      <c r="G124" s="53"/>
      <c r="H124" s="53"/>
      <c r="I124" s="53"/>
      <c r="J124" s="51"/>
      <c r="K124" s="18"/>
      <c r="L124" s="18"/>
      <c r="M124" s="18"/>
      <c r="N124" s="62"/>
      <c r="O124" s="18"/>
      <c r="P124" s="54"/>
      <c r="Q124" s="18"/>
      <c r="R124" s="18"/>
      <c r="S124" s="18"/>
      <c r="T124" s="18"/>
    </row>
    <row r="125" spans="1:20">
      <c r="A125" s="4">
        <v>121</v>
      </c>
      <c r="B125" s="17"/>
      <c r="C125" s="53"/>
      <c r="D125" s="18"/>
      <c r="E125" s="19"/>
      <c r="F125" s="18"/>
      <c r="G125" s="53"/>
      <c r="H125" s="53"/>
      <c r="I125" s="53"/>
      <c r="J125" s="18"/>
      <c r="K125" s="18"/>
      <c r="L125" s="18"/>
      <c r="M125" s="18"/>
      <c r="N125" s="62"/>
      <c r="O125" s="18"/>
      <c r="P125" s="54"/>
      <c r="Q125" s="18"/>
      <c r="R125" s="18"/>
      <c r="S125" s="18"/>
      <c r="T125" s="18"/>
    </row>
    <row r="126" spans="1:20">
      <c r="A126" s="4">
        <v>122</v>
      </c>
      <c r="B126" s="17"/>
      <c r="C126" s="53"/>
      <c r="D126" s="18"/>
      <c r="E126" s="19"/>
      <c r="F126" s="18"/>
      <c r="G126" s="53"/>
      <c r="H126" s="53"/>
      <c r="I126" s="53"/>
      <c r="J126" s="18"/>
      <c r="K126" s="18"/>
      <c r="L126" s="18"/>
      <c r="M126" s="18"/>
      <c r="N126" s="62"/>
      <c r="O126" s="18"/>
      <c r="P126" s="54"/>
      <c r="Q126" s="18"/>
      <c r="R126" s="18"/>
      <c r="S126" s="18"/>
      <c r="T126" s="18"/>
    </row>
    <row r="127" spans="1:20">
      <c r="A127" s="4">
        <v>123</v>
      </c>
      <c r="B127" s="17"/>
      <c r="C127" s="53"/>
      <c r="D127" s="18"/>
      <c r="E127" s="19"/>
      <c r="F127" s="18"/>
      <c r="G127" s="53"/>
      <c r="H127" s="53"/>
      <c r="I127" s="53"/>
      <c r="J127" s="18"/>
      <c r="K127" s="18"/>
      <c r="L127" s="18"/>
      <c r="M127" s="18"/>
      <c r="N127" s="62"/>
      <c r="O127" s="18"/>
      <c r="P127" s="54"/>
      <c r="Q127" s="18"/>
      <c r="R127" s="18"/>
      <c r="S127" s="18"/>
      <c r="T127" s="18"/>
    </row>
    <row r="128" spans="1:20">
      <c r="A128" s="4">
        <v>124</v>
      </c>
      <c r="B128" s="17"/>
      <c r="C128" s="53"/>
      <c r="D128" s="18"/>
      <c r="E128" s="19"/>
      <c r="F128" s="18"/>
      <c r="G128" s="53"/>
      <c r="H128" s="53"/>
      <c r="I128" s="53"/>
      <c r="J128" s="18"/>
      <c r="K128" s="18"/>
      <c r="L128" s="18"/>
      <c r="M128" s="18"/>
      <c r="N128" s="62"/>
      <c r="O128" s="18"/>
      <c r="P128" s="54"/>
      <c r="Q128" s="18"/>
      <c r="R128" s="18"/>
      <c r="S128" s="18"/>
      <c r="T128" s="18"/>
    </row>
    <row r="129" spans="1:20">
      <c r="A129" s="4">
        <v>125</v>
      </c>
      <c r="B129" s="17"/>
      <c r="C129" s="53"/>
      <c r="D129" s="18"/>
      <c r="E129" s="19"/>
      <c r="F129" s="18"/>
      <c r="G129" s="53"/>
      <c r="H129" s="53"/>
      <c r="I129" s="53"/>
      <c r="J129" s="18"/>
      <c r="K129" s="18"/>
      <c r="L129" s="18"/>
      <c r="M129" s="18"/>
      <c r="N129" s="62"/>
      <c r="O129" s="18"/>
      <c r="P129" s="54"/>
      <c r="Q129" s="18"/>
      <c r="R129" s="18"/>
      <c r="S129" s="18"/>
      <c r="T129" s="18"/>
    </row>
    <row r="130" spans="1:20">
      <c r="A130" s="4">
        <v>126</v>
      </c>
      <c r="B130" s="17"/>
      <c r="C130" s="53"/>
      <c r="D130" s="18"/>
      <c r="E130" s="19"/>
      <c r="F130" s="18"/>
      <c r="G130" s="53"/>
      <c r="H130" s="53"/>
      <c r="I130" s="53"/>
      <c r="J130" s="18"/>
      <c r="K130" s="18"/>
      <c r="L130" s="18"/>
      <c r="M130" s="18"/>
      <c r="N130" s="62"/>
      <c r="O130" s="18"/>
      <c r="P130" s="54"/>
      <c r="Q130" s="18"/>
      <c r="R130" s="18"/>
      <c r="S130" s="18"/>
      <c r="T130" s="18"/>
    </row>
    <row r="131" spans="1:20">
      <c r="A131" s="4">
        <v>127</v>
      </c>
      <c r="B131" s="17"/>
      <c r="C131" s="53"/>
      <c r="D131" s="18"/>
      <c r="E131" s="19"/>
      <c r="F131" s="18"/>
      <c r="G131" s="53"/>
      <c r="H131" s="53"/>
      <c r="I131" s="53"/>
      <c r="J131" s="18"/>
      <c r="K131" s="18"/>
      <c r="L131" s="18"/>
      <c r="M131" s="18"/>
      <c r="N131" s="62"/>
      <c r="O131" s="18"/>
      <c r="P131" s="54"/>
      <c r="Q131" s="18"/>
      <c r="R131" s="18"/>
      <c r="S131" s="18"/>
      <c r="T131" s="18"/>
    </row>
    <row r="132" spans="1:20">
      <c r="A132" s="4">
        <v>128</v>
      </c>
      <c r="B132" s="17"/>
      <c r="C132" s="53"/>
      <c r="D132" s="18"/>
      <c r="E132" s="19"/>
      <c r="F132" s="18"/>
      <c r="G132" s="53"/>
      <c r="H132" s="53"/>
      <c r="I132" s="53"/>
      <c r="J132" s="18"/>
      <c r="K132" s="18"/>
      <c r="L132" s="18"/>
      <c r="M132" s="18"/>
      <c r="N132" s="62"/>
      <c r="O132" s="18"/>
      <c r="P132" s="54"/>
      <c r="Q132" s="18"/>
      <c r="R132" s="18"/>
      <c r="S132" s="18"/>
      <c r="T132" s="18"/>
    </row>
    <row r="133" spans="1:20">
      <c r="A133" s="4">
        <v>129</v>
      </c>
      <c r="B133" s="17"/>
      <c r="C133" s="18"/>
      <c r="D133" s="18"/>
      <c r="E133" s="19"/>
      <c r="F133" s="18"/>
      <c r="G133" s="19"/>
      <c r="H133" s="19"/>
      <c r="I133" s="17">
        <f t="shared" ref="I133:I164" si="1">+G133+H133</f>
        <v>0</v>
      </c>
      <c r="J133" s="18"/>
      <c r="K133" s="18"/>
      <c r="L133" s="18"/>
      <c r="M133" s="18"/>
      <c r="N133" s="62"/>
      <c r="O133" s="62"/>
      <c r="P133" s="24"/>
      <c r="Q133" s="18"/>
      <c r="R133" s="18"/>
      <c r="S133" s="18"/>
      <c r="T133" s="18"/>
    </row>
    <row r="134" spans="1:20">
      <c r="A134" s="4">
        <v>130</v>
      </c>
      <c r="B134" s="17"/>
      <c r="C134" s="18"/>
      <c r="D134" s="18"/>
      <c r="E134" s="19"/>
      <c r="F134" s="18"/>
      <c r="G134" s="19"/>
      <c r="H134" s="19"/>
      <c r="I134" s="17">
        <f t="shared" si="1"/>
        <v>0</v>
      </c>
      <c r="J134" s="18"/>
      <c r="K134" s="18"/>
      <c r="L134" s="18"/>
      <c r="M134" s="18"/>
      <c r="N134" s="62"/>
      <c r="O134" s="62"/>
      <c r="P134" s="24"/>
      <c r="Q134" s="18"/>
      <c r="R134" s="18"/>
      <c r="S134" s="18"/>
      <c r="T134" s="18"/>
    </row>
    <row r="135" spans="1:20">
      <c r="A135" s="4">
        <v>131</v>
      </c>
      <c r="B135" s="17"/>
      <c r="C135" s="18"/>
      <c r="D135" s="18"/>
      <c r="E135" s="19"/>
      <c r="F135" s="18"/>
      <c r="G135" s="19"/>
      <c r="H135" s="19"/>
      <c r="I135" s="17">
        <f t="shared" si="1"/>
        <v>0</v>
      </c>
      <c r="J135" s="18"/>
      <c r="K135" s="18"/>
      <c r="L135" s="18"/>
      <c r="M135" s="18"/>
      <c r="N135" s="62"/>
      <c r="O135" s="62"/>
      <c r="P135" s="24"/>
      <c r="Q135" s="18"/>
      <c r="R135" s="18"/>
      <c r="S135" s="18"/>
      <c r="T135" s="18"/>
    </row>
    <row r="136" spans="1:20">
      <c r="A136" s="4">
        <v>132</v>
      </c>
      <c r="B136" s="17"/>
      <c r="C136" s="18"/>
      <c r="D136" s="18"/>
      <c r="E136" s="19"/>
      <c r="F136" s="18"/>
      <c r="G136" s="19"/>
      <c r="H136" s="19"/>
      <c r="I136" s="17">
        <f t="shared" si="1"/>
        <v>0</v>
      </c>
      <c r="J136" s="18"/>
      <c r="K136" s="18"/>
      <c r="L136" s="18"/>
      <c r="M136" s="18"/>
      <c r="N136" s="63"/>
      <c r="O136" s="62"/>
      <c r="P136" s="24"/>
      <c r="Q136" s="18"/>
      <c r="R136" s="18"/>
      <c r="S136" s="18"/>
      <c r="T136" s="18"/>
    </row>
    <row r="137" spans="1:20">
      <c r="A137" s="4">
        <v>133</v>
      </c>
      <c r="B137" s="17"/>
      <c r="C137" s="18"/>
      <c r="D137" s="18"/>
      <c r="E137" s="19"/>
      <c r="F137" s="18"/>
      <c r="G137" s="19"/>
      <c r="H137" s="19"/>
      <c r="I137" s="17">
        <f t="shared" si="1"/>
        <v>0</v>
      </c>
      <c r="J137" s="18"/>
      <c r="K137" s="18"/>
      <c r="L137" s="18"/>
      <c r="M137" s="18"/>
      <c r="N137" s="63"/>
      <c r="O137" s="62"/>
      <c r="P137" s="24"/>
      <c r="Q137" s="18"/>
      <c r="R137" s="18"/>
      <c r="S137" s="18"/>
      <c r="T137" s="18"/>
    </row>
    <row r="138" spans="1:20">
      <c r="A138" s="4">
        <v>134</v>
      </c>
      <c r="B138" s="17"/>
      <c r="C138" s="18"/>
      <c r="D138" s="18"/>
      <c r="E138" s="19"/>
      <c r="F138" s="18"/>
      <c r="G138" s="19"/>
      <c r="H138" s="19"/>
      <c r="I138" s="17">
        <f t="shared" si="1"/>
        <v>0</v>
      </c>
      <c r="J138" s="18"/>
      <c r="K138" s="18"/>
      <c r="L138" s="18"/>
      <c r="M138" s="18"/>
      <c r="N138" s="62"/>
      <c r="O138" s="62"/>
      <c r="P138" s="24"/>
      <c r="Q138" s="18"/>
      <c r="R138" s="18"/>
      <c r="S138" s="18"/>
      <c r="T138" s="18"/>
    </row>
    <row r="139" spans="1:20">
      <c r="A139" s="4">
        <v>135</v>
      </c>
      <c r="B139" s="17"/>
      <c r="C139" s="18"/>
      <c r="D139" s="18"/>
      <c r="E139" s="19"/>
      <c r="F139" s="18"/>
      <c r="G139" s="19"/>
      <c r="H139" s="19"/>
      <c r="I139" s="17">
        <f t="shared" si="1"/>
        <v>0</v>
      </c>
      <c r="J139" s="18"/>
      <c r="K139" s="18"/>
      <c r="L139" s="18"/>
      <c r="M139" s="18"/>
      <c r="N139" s="63"/>
      <c r="O139" s="62"/>
      <c r="P139" s="24"/>
      <c r="Q139" s="18"/>
      <c r="R139" s="18"/>
      <c r="S139" s="18"/>
      <c r="T139" s="18"/>
    </row>
    <row r="140" spans="1:20">
      <c r="A140" s="4">
        <v>136</v>
      </c>
      <c r="B140" s="17"/>
      <c r="C140" s="18"/>
      <c r="D140" s="18"/>
      <c r="E140" s="19"/>
      <c r="F140" s="18"/>
      <c r="G140" s="19"/>
      <c r="H140" s="19"/>
      <c r="I140" s="17">
        <f t="shared" si="1"/>
        <v>0</v>
      </c>
      <c r="J140" s="18"/>
      <c r="K140" s="18"/>
      <c r="L140" s="18"/>
      <c r="M140" s="18"/>
      <c r="N140" s="62"/>
      <c r="O140" s="62"/>
      <c r="P140" s="24"/>
      <c r="Q140" s="18"/>
      <c r="R140" s="18"/>
      <c r="S140" s="18"/>
      <c r="T140" s="18"/>
    </row>
    <row r="141" spans="1:20">
      <c r="A141" s="4">
        <v>137</v>
      </c>
      <c r="B141" s="17"/>
      <c r="C141" s="18"/>
      <c r="D141" s="18"/>
      <c r="E141" s="19"/>
      <c r="F141" s="18"/>
      <c r="G141" s="19"/>
      <c r="H141" s="19"/>
      <c r="I141" s="17">
        <f t="shared" si="1"/>
        <v>0</v>
      </c>
      <c r="J141" s="18"/>
      <c r="K141" s="18"/>
      <c r="L141" s="18"/>
      <c r="M141" s="18"/>
      <c r="N141" s="64"/>
      <c r="O141" s="65"/>
      <c r="P141" s="24"/>
      <c r="Q141" s="18"/>
      <c r="R141" s="18"/>
      <c r="S141" s="18"/>
      <c r="T141" s="18"/>
    </row>
    <row r="142" spans="1:20">
      <c r="A142" s="4">
        <v>138</v>
      </c>
      <c r="B142" s="17"/>
      <c r="C142" s="18"/>
      <c r="D142" s="18"/>
      <c r="E142" s="19"/>
      <c r="F142" s="18"/>
      <c r="G142" s="19"/>
      <c r="H142" s="19"/>
      <c r="I142" s="17">
        <f t="shared" si="1"/>
        <v>0</v>
      </c>
      <c r="J142" s="18"/>
      <c r="K142" s="18"/>
      <c r="L142" s="18"/>
      <c r="M142" s="18"/>
      <c r="N142" s="64"/>
      <c r="O142" s="65"/>
      <c r="P142" s="24"/>
      <c r="Q142" s="18"/>
      <c r="R142" s="18"/>
      <c r="S142" s="18"/>
      <c r="T142" s="18"/>
    </row>
    <row r="143" spans="1:20">
      <c r="A143" s="4">
        <v>139</v>
      </c>
      <c r="B143" s="17"/>
      <c r="C143" s="18"/>
      <c r="D143" s="18"/>
      <c r="E143" s="19"/>
      <c r="F143" s="18"/>
      <c r="G143" s="19"/>
      <c r="H143" s="19"/>
      <c r="I143" s="17">
        <f t="shared" si="1"/>
        <v>0</v>
      </c>
      <c r="J143" s="18"/>
      <c r="K143" s="18"/>
      <c r="L143" s="18"/>
      <c r="M143" s="18"/>
      <c r="N143" s="64"/>
      <c r="O143" s="65"/>
      <c r="P143" s="24"/>
      <c r="Q143" s="18"/>
      <c r="R143" s="18"/>
      <c r="S143" s="18"/>
      <c r="T143" s="18"/>
    </row>
    <row r="144" spans="1:20">
      <c r="A144" s="4">
        <v>140</v>
      </c>
      <c r="B144" s="17"/>
      <c r="C144" s="18"/>
      <c r="D144" s="18"/>
      <c r="E144" s="19"/>
      <c r="F144" s="18"/>
      <c r="G144" s="19"/>
      <c r="H144" s="19"/>
      <c r="I144" s="17">
        <f t="shared" si="1"/>
        <v>0</v>
      </c>
      <c r="J144" s="18"/>
      <c r="K144" s="18"/>
      <c r="L144" s="18"/>
      <c r="M144" s="18"/>
      <c r="N144" s="63"/>
      <c r="O144" s="62"/>
      <c r="P144" s="24"/>
      <c r="Q144" s="18"/>
      <c r="R144" s="18"/>
      <c r="S144" s="18"/>
      <c r="T144" s="18"/>
    </row>
    <row r="145" spans="1:20">
      <c r="A145" s="4">
        <v>141</v>
      </c>
      <c r="B145" s="17"/>
      <c r="C145" s="18"/>
      <c r="D145" s="18"/>
      <c r="E145" s="19"/>
      <c r="F145" s="18"/>
      <c r="G145" s="19"/>
      <c r="H145" s="19"/>
      <c r="I145" s="17">
        <f t="shared" si="1"/>
        <v>0</v>
      </c>
      <c r="J145" s="18"/>
      <c r="K145" s="18"/>
      <c r="L145" s="18"/>
      <c r="M145" s="18"/>
      <c r="N145" s="62"/>
      <c r="O145" s="62"/>
      <c r="P145" s="24"/>
      <c r="Q145" s="18"/>
      <c r="R145" s="18"/>
      <c r="S145" s="18"/>
      <c r="T145" s="18"/>
    </row>
    <row r="146" spans="1:20">
      <c r="A146" s="4">
        <v>142</v>
      </c>
      <c r="B146" s="17"/>
      <c r="C146" s="18"/>
      <c r="D146" s="18"/>
      <c r="E146" s="19"/>
      <c r="F146" s="18"/>
      <c r="G146" s="19"/>
      <c r="H146" s="19"/>
      <c r="I146" s="17">
        <f t="shared" si="1"/>
        <v>0</v>
      </c>
      <c r="J146" s="18"/>
      <c r="K146" s="18"/>
      <c r="L146" s="18"/>
      <c r="M146" s="18"/>
      <c r="N146" s="62"/>
      <c r="O146" s="62"/>
      <c r="P146" s="24"/>
      <c r="Q146" s="18"/>
      <c r="R146" s="18"/>
      <c r="S146" s="18"/>
      <c r="T146" s="18"/>
    </row>
    <row r="147" spans="1:20">
      <c r="A147" s="4">
        <v>143</v>
      </c>
      <c r="B147" s="17"/>
      <c r="C147" s="18"/>
      <c r="D147" s="18"/>
      <c r="E147" s="19"/>
      <c r="F147" s="18"/>
      <c r="G147" s="19"/>
      <c r="H147" s="19"/>
      <c r="I147" s="17">
        <f t="shared" si="1"/>
        <v>0</v>
      </c>
      <c r="J147" s="18"/>
      <c r="K147" s="18"/>
      <c r="L147" s="18"/>
      <c r="M147" s="18"/>
      <c r="N147" s="62"/>
      <c r="O147" s="62"/>
      <c r="P147" s="24"/>
      <c r="Q147" s="18"/>
      <c r="R147" s="18"/>
      <c r="S147" s="18"/>
      <c r="T147" s="18"/>
    </row>
    <row r="148" spans="1:20">
      <c r="A148" s="4">
        <v>144</v>
      </c>
      <c r="B148" s="17"/>
      <c r="C148" s="18"/>
      <c r="D148" s="18"/>
      <c r="E148" s="19"/>
      <c r="F148" s="18"/>
      <c r="G148" s="19"/>
      <c r="H148" s="19"/>
      <c r="I148" s="17">
        <f t="shared" si="1"/>
        <v>0</v>
      </c>
      <c r="J148" s="18"/>
      <c r="K148" s="18"/>
      <c r="L148" s="18"/>
      <c r="M148" s="18"/>
      <c r="N148" s="62"/>
      <c r="O148" s="62"/>
      <c r="P148" s="24"/>
      <c r="Q148" s="18"/>
      <c r="R148" s="18"/>
      <c r="S148" s="18"/>
      <c r="T148" s="18"/>
    </row>
    <row r="149" spans="1:20">
      <c r="A149" s="4">
        <v>145</v>
      </c>
      <c r="B149" s="17"/>
      <c r="C149" s="18"/>
      <c r="D149" s="18"/>
      <c r="E149" s="19"/>
      <c r="F149" s="18"/>
      <c r="G149" s="19"/>
      <c r="H149" s="19"/>
      <c r="I149" s="17">
        <f t="shared" si="1"/>
        <v>0</v>
      </c>
      <c r="J149" s="18"/>
      <c r="K149" s="18"/>
      <c r="L149" s="18"/>
      <c r="M149" s="18"/>
      <c r="N149" s="62"/>
      <c r="O149" s="62"/>
      <c r="P149" s="24"/>
      <c r="Q149" s="18"/>
      <c r="R149" s="18"/>
      <c r="S149" s="18"/>
      <c r="T149" s="18"/>
    </row>
    <row r="150" spans="1:20">
      <c r="A150" s="4">
        <v>146</v>
      </c>
      <c r="B150" s="17"/>
      <c r="C150" s="18"/>
      <c r="D150" s="18"/>
      <c r="E150" s="19"/>
      <c r="F150" s="18"/>
      <c r="G150" s="19"/>
      <c r="H150" s="19"/>
      <c r="I150" s="17">
        <f t="shared" si="1"/>
        <v>0</v>
      </c>
      <c r="J150" s="18"/>
      <c r="K150" s="18"/>
      <c r="L150" s="18"/>
      <c r="M150" s="18"/>
      <c r="N150" s="62"/>
      <c r="O150" s="62"/>
      <c r="P150" s="24"/>
      <c r="Q150" s="18"/>
      <c r="R150" s="18"/>
      <c r="S150" s="18"/>
      <c r="T150" s="18"/>
    </row>
    <row r="151" spans="1:20">
      <c r="A151" s="4">
        <v>147</v>
      </c>
      <c r="B151" s="17"/>
      <c r="C151" s="18"/>
      <c r="D151" s="18"/>
      <c r="E151" s="19"/>
      <c r="F151" s="18"/>
      <c r="G151" s="19"/>
      <c r="H151" s="19"/>
      <c r="I151" s="17">
        <f t="shared" si="1"/>
        <v>0</v>
      </c>
      <c r="J151" s="18"/>
      <c r="K151" s="18"/>
      <c r="L151" s="18"/>
      <c r="M151" s="18"/>
      <c r="N151" s="62"/>
      <c r="O151" s="62"/>
      <c r="P151" s="24"/>
      <c r="Q151" s="18"/>
      <c r="R151" s="18"/>
      <c r="S151" s="18"/>
      <c r="T151" s="18"/>
    </row>
    <row r="152" spans="1:20">
      <c r="A152" s="4">
        <v>148</v>
      </c>
      <c r="B152" s="17"/>
      <c r="C152" s="18"/>
      <c r="D152" s="18"/>
      <c r="E152" s="19"/>
      <c r="F152" s="18"/>
      <c r="G152" s="19"/>
      <c r="H152" s="19"/>
      <c r="I152" s="17">
        <f t="shared" si="1"/>
        <v>0</v>
      </c>
      <c r="J152" s="18"/>
      <c r="K152" s="18"/>
      <c r="L152" s="18"/>
      <c r="M152" s="18"/>
      <c r="N152" s="62"/>
      <c r="O152" s="62"/>
      <c r="P152" s="24"/>
      <c r="Q152" s="18"/>
      <c r="R152" s="18"/>
      <c r="S152" s="18"/>
      <c r="T152" s="18"/>
    </row>
    <row r="153" spans="1:20">
      <c r="A153" s="4">
        <v>149</v>
      </c>
      <c r="B153" s="17"/>
      <c r="C153" s="18"/>
      <c r="D153" s="18"/>
      <c r="E153" s="19"/>
      <c r="F153" s="18"/>
      <c r="G153" s="19"/>
      <c r="H153" s="19"/>
      <c r="I153" s="17">
        <f t="shared" si="1"/>
        <v>0</v>
      </c>
      <c r="J153" s="18"/>
      <c r="K153" s="18"/>
      <c r="L153" s="18"/>
      <c r="M153" s="18"/>
      <c r="N153" s="62"/>
      <c r="O153" s="62"/>
      <c r="P153" s="24"/>
      <c r="Q153" s="18"/>
      <c r="R153" s="18"/>
      <c r="S153" s="18"/>
      <c r="T153" s="18"/>
    </row>
    <row r="154" spans="1:20">
      <c r="A154" s="4">
        <v>150</v>
      </c>
      <c r="B154" s="17"/>
      <c r="C154" s="18"/>
      <c r="D154" s="18"/>
      <c r="E154" s="19"/>
      <c r="F154" s="18"/>
      <c r="G154" s="19"/>
      <c r="H154" s="19"/>
      <c r="I154" s="17">
        <f t="shared" si="1"/>
        <v>0</v>
      </c>
      <c r="J154" s="18"/>
      <c r="K154" s="18"/>
      <c r="L154" s="18"/>
      <c r="M154" s="18"/>
      <c r="N154" s="62"/>
      <c r="O154" s="62"/>
      <c r="P154" s="24"/>
      <c r="Q154" s="18"/>
      <c r="R154" s="18"/>
      <c r="S154" s="18"/>
      <c r="T154" s="18"/>
    </row>
    <row r="155" spans="1:20">
      <c r="A155" s="4">
        <v>151</v>
      </c>
      <c r="B155" s="17"/>
      <c r="C155" s="18"/>
      <c r="D155" s="18"/>
      <c r="E155" s="19"/>
      <c r="F155" s="18"/>
      <c r="G155" s="19"/>
      <c r="H155" s="19"/>
      <c r="I155" s="17">
        <f t="shared" si="1"/>
        <v>0</v>
      </c>
      <c r="J155" s="18"/>
      <c r="K155" s="18"/>
      <c r="L155" s="18"/>
      <c r="M155" s="18"/>
      <c r="N155" s="62"/>
      <c r="O155" s="62"/>
      <c r="P155" s="24"/>
      <c r="Q155" s="18"/>
      <c r="R155" s="18"/>
      <c r="S155" s="18"/>
      <c r="T155" s="18"/>
    </row>
    <row r="156" spans="1:20">
      <c r="A156" s="4">
        <v>152</v>
      </c>
      <c r="B156" s="17"/>
      <c r="C156" s="18"/>
      <c r="D156" s="18"/>
      <c r="E156" s="19"/>
      <c r="F156" s="18"/>
      <c r="G156" s="19"/>
      <c r="H156" s="19"/>
      <c r="I156" s="17">
        <f t="shared" si="1"/>
        <v>0</v>
      </c>
      <c r="J156" s="18"/>
      <c r="K156" s="18"/>
      <c r="L156" s="18"/>
      <c r="M156" s="18"/>
      <c r="N156" s="62"/>
      <c r="O156" s="62"/>
      <c r="P156" s="24"/>
      <c r="Q156" s="18"/>
      <c r="R156" s="18"/>
      <c r="S156" s="18"/>
      <c r="T156" s="18"/>
    </row>
    <row r="157" spans="1:20">
      <c r="A157" s="4">
        <v>153</v>
      </c>
      <c r="B157" s="17"/>
      <c r="C157" s="18"/>
      <c r="D157" s="18"/>
      <c r="E157" s="19"/>
      <c r="F157" s="18"/>
      <c r="G157" s="19"/>
      <c r="H157" s="19"/>
      <c r="I157" s="17">
        <f t="shared" si="1"/>
        <v>0</v>
      </c>
      <c r="J157" s="18"/>
      <c r="K157" s="18"/>
      <c r="L157" s="18"/>
      <c r="M157" s="18"/>
      <c r="N157" s="62"/>
      <c r="O157" s="62"/>
      <c r="P157" s="24"/>
      <c r="Q157" s="18"/>
      <c r="R157" s="18"/>
      <c r="S157" s="18"/>
      <c r="T157" s="18"/>
    </row>
    <row r="158" spans="1:20">
      <c r="A158" s="4">
        <v>154</v>
      </c>
      <c r="B158" s="17"/>
      <c r="C158" s="18"/>
      <c r="D158" s="18"/>
      <c r="E158" s="19"/>
      <c r="F158" s="18"/>
      <c r="G158" s="19"/>
      <c r="H158" s="19"/>
      <c r="I158" s="17">
        <f t="shared" si="1"/>
        <v>0</v>
      </c>
      <c r="J158" s="18"/>
      <c r="K158" s="18"/>
      <c r="L158" s="18"/>
      <c r="M158" s="18"/>
      <c r="N158" s="62"/>
      <c r="O158" s="62"/>
      <c r="P158" s="24"/>
      <c r="Q158" s="18"/>
      <c r="R158" s="18"/>
      <c r="S158" s="18"/>
      <c r="T158" s="18"/>
    </row>
    <row r="159" spans="1:20">
      <c r="A159" s="4">
        <v>155</v>
      </c>
      <c r="B159" s="17"/>
      <c r="C159" s="18"/>
      <c r="D159" s="18"/>
      <c r="E159" s="19"/>
      <c r="F159" s="18"/>
      <c r="G159" s="19"/>
      <c r="H159" s="19"/>
      <c r="I159" s="17">
        <f t="shared" si="1"/>
        <v>0</v>
      </c>
      <c r="J159" s="18"/>
      <c r="K159" s="18"/>
      <c r="L159" s="18"/>
      <c r="M159" s="18"/>
      <c r="N159" s="62"/>
      <c r="O159" s="62"/>
      <c r="P159" s="24"/>
      <c r="Q159" s="18"/>
      <c r="R159" s="18"/>
      <c r="S159" s="18"/>
      <c r="T159" s="18"/>
    </row>
    <row r="160" spans="1:20">
      <c r="A160" s="4">
        <v>156</v>
      </c>
      <c r="B160" s="17"/>
      <c r="C160" s="18"/>
      <c r="D160" s="18"/>
      <c r="E160" s="19"/>
      <c r="F160" s="18"/>
      <c r="G160" s="19"/>
      <c r="H160" s="19"/>
      <c r="I160" s="17">
        <f t="shared" si="1"/>
        <v>0</v>
      </c>
      <c r="J160" s="18"/>
      <c r="K160" s="18"/>
      <c r="L160" s="18"/>
      <c r="M160" s="18"/>
      <c r="N160" s="62"/>
      <c r="O160" s="62"/>
      <c r="P160" s="24"/>
      <c r="Q160" s="18"/>
      <c r="R160" s="18"/>
      <c r="S160" s="18"/>
      <c r="T160" s="18"/>
    </row>
    <row r="161" spans="1:20">
      <c r="A161" s="4">
        <v>157</v>
      </c>
      <c r="B161" s="17"/>
      <c r="C161" s="18"/>
      <c r="D161" s="18"/>
      <c r="E161" s="19"/>
      <c r="F161" s="18"/>
      <c r="G161" s="19"/>
      <c r="H161" s="19"/>
      <c r="I161" s="17">
        <f t="shared" si="1"/>
        <v>0</v>
      </c>
      <c r="J161" s="18"/>
      <c r="K161" s="18"/>
      <c r="L161" s="18"/>
      <c r="M161" s="18"/>
      <c r="N161" s="62"/>
      <c r="O161" s="62"/>
      <c r="P161" s="24"/>
      <c r="Q161" s="18"/>
      <c r="R161" s="18"/>
      <c r="S161" s="18"/>
      <c r="T161" s="18"/>
    </row>
    <row r="162" spans="1:20">
      <c r="A162" s="4">
        <v>158</v>
      </c>
      <c r="B162" s="17"/>
      <c r="C162" s="18"/>
      <c r="D162" s="18"/>
      <c r="E162" s="19"/>
      <c r="F162" s="18"/>
      <c r="G162" s="19"/>
      <c r="H162" s="19"/>
      <c r="I162" s="17">
        <f t="shared" si="1"/>
        <v>0</v>
      </c>
      <c r="J162" s="18"/>
      <c r="K162" s="18"/>
      <c r="L162" s="18"/>
      <c r="M162" s="18"/>
      <c r="N162" s="62"/>
      <c r="O162" s="62"/>
      <c r="P162" s="24"/>
      <c r="Q162" s="18"/>
      <c r="R162" s="18"/>
      <c r="S162" s="18"/>
      <c r="T162" s="18"/>
    </row>
    <row r="163" spans="1:20">
      <c r="A163" s="4">
        <v>159</v>
      </c>
      <c r="B163" s="17"/>
      <c r="C163" s="18"/>
      <c r="D163" s="18"/>
      <c r="E163" s="19"/>
      <c r="F163" s="18"/>
      <c r="G163" s="19"/>
      <c r="H163" s="19"/>
      <c r="I163" s="17">
        <f t="shared" si="1"/>
        <v>0</v>
      </c>
      <c r="J163" s="18"/>
      <c r="K163" s="18"/>
      <c r="L163" s="18"/>
      <c r="M163" s="18"/>
      <c r="N163" s="62"/>
      <c r="O163" s="62"/>
      <c r="P163" s="24"/>
      <c r="Q163" s="18"/>
      <c r="R163" s="18"/>
      <c r="S163" s="18"/>
      <c r="T163" s="18"/>
    </row>
    <row r="164" spans="1:20">
      <c r="A164" s="4">
        <v>160</v>
      </c>
      <c r="B164" s="17"/>
      <c r="C164" s="18"/>
      <c r="D164" s="18"/>
      <c r="E164" s="19"/>
      <c r="F164" s="18"/>
      <c r="G164" s="19"/>
      <c r="H164" s="19"/>
      <c r="I164" s="17">
        <f t="shared" si="1"/>
        <v>0</v>
      </c>
      <c r="J164" s="18"/>
      <c r="K164" s="18"/>
      <c r="L164" s="18"/>
      <c r="M164" s="18"/>
      <c r="N164" s="62"/>
      <c r="O164" s="62"/>
      <c r="P164" s="24"/>
      <c r="Q164" s="18"/>
      <c r="R164" s="18"/>
      <c r="S164" s="18"/>
      <c r="T164" s="18"/>
    </row>
    <row r="165" spans="1:20">
      <c r="A165" s="21" t="s">
        <v>11</v>
      </c>
      <c r="B165" s="40"/>
      <c r="C165" s="21">
        <f>COUNTIFS(C5:C164,"*")</f>
        <v>110</v>
      </c>
      <c r="D165" s="21"/>
      <c r="E165" s="13"/>
      <c r="F165" s="21"/>
      <c r="G165" s="21">
        <f>SUM(G5:G164)</f>
        <v>4154</v>
      </c>
      <c r="H165" s="21">
        <f>SUM(H5:H164)</f>
        <v>4134</v>
      </c>
      <c r="I165" s="21">
        <f>SUM(I5:I164)</f>
        <v>8240</v>
      </c>
      <c r="J165" s="21"/>
      <c r="K165" s="21"/>
      <c r="L165" s="21"/>
      <c r="M165" s="21"/>
      <c r="N165" s="21"/>
      <c r="O165" s="21"/>
      <c r="P165" s="14"/>
      <c r="Q165" s="21"/>
      <c r="R165" s="21"/>
      <c r="S165" s="21"/>
      <c r="T165" s="12"/>
    </row>
    <row r="166" spans="1:20">
      <c r="A166" s="45" t="s">
        <v>66</v>
      </c>
      <c r="B166" s="10">
        <f>COUNTIF(B$5:B$164,"Team 1")</f>
        <v>54</v>
      </c>
      <c r="C166" s="45" t="s">
        <v>29</v>
      </c>
      <c r="D166" s="10">
        <f>COUNTIF(D5:D164,"Anganwadi")</f>
        <v>59</v>
      </c>
    </row>
    <row r="167" spans="1:20">
      <c r="A167" s="45" t="s">
        <v>67</v>
      </c>
      <c r="B167" s="10">
        <f>COUNTIF(B$6:B$164,"Team 2")</f>
        <v>56</v>
      </c>
      <c r="C167" s="45" t="s">
        <v>27</v>
      </c>
      <c r="D167" s="10">
        <f>COUNTIF(D5:D164,"School")</f>
        <v>51</v>
      </c>
    </row>
  </sheetData>
  <sheetProtection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tabSelected="1" workbookViewId="0">
      <selection activeCell="D20" sqref="D20"/>
    </sheetView>
  </sheetViews>
  <sheetFormatPr defaultRowHeight="16.5"/>
  <cols>
    <col min="1" max="1" width="6.42578125" style="35" customWidth="1"/>
    <col min="2" max="2" width="9.85546875" style="26" customWidth="1"/>
    <col min="3" max="3" width="13.42578125" style="26" customWidth="1"/>
    <col min="4" max="6" width="12" style="26" customWidth="1"/>
    <col min="7" max="7" width="14.7109375" style="26" customWidth="1"/>
    <col min="8" max="8" width="13.140625" style="26" customWidth="1"/>
    <col min="9" max="9" width="11.42578125" style="26" customWidth="1"/>
    <col min="10" max="10" width="10.85546875" style="26" customWidth="1"/>
    <col min="11" max="16384" width="9.140625" style="26"/>
  </cols>
  <sheetData>
    <row r="1" spans="1:11" ht="46.5" customHeight="1">
      <c r="A1" s="247" t="s">
        <v>1023</v>
      </c>
      <c r="B1" s="247"/>
      <c r="C1" s="247"/>
      <c r="D1" s="247"/>
      <c r="E1" s="247"/>
      <c r="F1" s="248"/>
      <c r="G1" s="248"/>
      <c r="H1" s="248"/>
      <c r="I1" s="248"/>
      <c r="J1" s="248"/>
    </row>
    <row r="2" spans="1:11" ht="25.5">
      <c r="A2" s="249" t="s">
        <v>0</v>
      </c>
      <c r="B2" s="250"/>
      <c r="C2" s="251" t="str">
        <f>'Block at a Glance'!C2:D2</f>
        <v>Assam</v>
      </c>
      <c r="D2" s="252"/>
      <c r="E2" s="27" t="s">
        <v>1</v>
      </c>
      <c r="F2" s="253" t="str">
        <f>'Block at a Glance'!F2:I2</f>
        <v>Dhemaji</v>
      </c>
      <c r="G2" s="254"/>
      <c r="H2" s="28" t="s">
        <v>28</v>
      </c>
      <c r="I2" s="253" t="str">
        <f>'Block at a Glance'!M2:M2</f>
        <v>Jonai</v>
      </c>
      <c r="J2" s="254"/>
    </row>
    <row r="3" spans="1:11" ht="28.5" customHeight="1">
      <c r="A3" s="258" t="s">
        <v>70</v>
      </c>
      <c r="B3" s="258"/>
      <c r="C3" s="258"/>
      <c r="D3" s="258"/>
      <c r="E3" s="258"/>
      <c r="F3" s="258"/>
      <c r="G3" s="258"/>
      <c r="H3" s="258"/>
      <c r="I3" s="258"/>
      <c r="J3" s="258"/>
    </row>
    <row r="4" spans="1:11">
      <c r="A4" s="257" t="s">
        <v>31</v>
      </c>
      <c r="B4" s="256" t="s">
        <v>32</v>
      </c>
      <c r="C4" s="255" t="s">
        <v>33</v>
      </c>
      <c r="D4" s="255" t="s">
        <v>40</v>
      </c>
      <c r="E4" s="255"/>
      <c r="F4" s="255"/>
      <c r="G4" s="255" t="s">
        <v>34</v>
      </c>
      <c r="H4" s="255" t="s">
        <v>41</v>
      </c>
      <c r="I4" s="255"/>
      <c r="J4" s="255"/>
    </row>
    <row r="5" spans="1:11" ht="22.5" customHeight="1">
      <c r="A5" s="257"/>
      <c r="B5" s="256"/>
      <c r="C5" s="255"/>
      <c r="D5" s="29" t="s">
        <v>9</v>
      </c>
      <c r="E5" s="29" t="s">
        <v>10</v>
      </c>
      <c r="F5" s="29" t="s">
        <v>11</v>
      </c>
      <c r="G5" s="255"/>
      <c r="H5" s="29" t="s">
        <v>9</v>
      </c>
      <c r="I5" s="29" t="s">
        <v>10</v>
      </c>
      <c r="J5" s="29" t="s">
        <v>11</v>
      </c>
    </row>
    <row r="6" spans="1:11" ht="22.5" customHeight="1">
      <c r="A6" s="46">
        <v>1</v>
      </c>
      <c r="B6" s="47">
        <v>43374</v>
      </c>
      <c r="C6" s="31">
        <f>COUNTIFS('Oct-2018'!D$5:D$164,"Anganwadi")</f>
        <v>61</v>
      </c>
      <c r="D6" s="32">
        <f>SUMIF('Oct-2018'!$D$5:$D$164,"Anganwadi",'Oct-2018'!$G$5:$G$164)</f>
        <v>1370</v>
      </c>
      <c r="E6" s="32">
        <f>SUMIF('Oct-2018'!$D$5:$D$164,"Anganwadi",'Oct-2018'!$H$5:$H$164)</f>
        <v>1445</v>
      </c>
      <c r="F6" s="32">
        <f>+D6+E6</f>
        <v>2815</v>
      </c>
      <c r="G6" s="31">
        <f>COUNTIF('Oct-2018'!D5:D164,"School")</f>
        <v>35</v>
      </c>
      <c r="H6" s="32">
        <f>SUMIF('Oct-2018'!$D$5:$D$164,"School",'Oct-2018'!$G$5:$G$164)</f>
        <v>1343</v>
      </c>
      <c r="I6" s="32">
        <f>SUMIF('Oct-2018'!$D$5:$D$164,"School",'Oct-2018'!$H$5:$H$164)</f>
        <v>1480</v>
      </c>
      <c r="J6" s="32">
        <f>+H6+I6</f>
        <v>2823</v>
      </c>
      <c r="K6" s="33"/>
    </row>
    <row r="7" spans="1:11" ht="22.5" customHeight="1">
      <c r="A7" s="30">
        <v>2</v>
      </c>
      <c r="B7" s="47">
        <v>43405</v>
      </c>
      <c r="C7" s="31">
        <f>COUNTIF('November 2018'!D5:D164,"Anganwadi")</f>
        <v>104</v>
      </c>
      <c r="D7" s="32">
        <f>SUMIF('November 2018'!$D$5:$D$164,"Anganwadi",'November 2018'!$G$5:$G$164)</f>
        <v>2579</v>
      </c>
      <c r="E7" s="32">
        <f>SUMIF('November 2018'!$D$5:$D$164,"Anganwadi",'November 2018'!$H$5:$H$164)</f>
        <v>2720</v>
      </c>
      <c r="F7" s="32">
        <f t="shared" ref="F7:F11" si="0">+D7+E7</f>
        <v>5299</v>
      </c>
      <c r="G7" s="31">
        <f>COUNTIF('November 2018'!D5:D164,"School")</f>
        <v>28</v>
      </c>
      <c r="H7" s="32">
        <f>SUMIF('November 2018'!$D$5:$D$164,"School",'November 2018'!$G$5:$G$164)</f>
        <v>1014</v>
      </c>
      <c r="I7" s="32">
        <f>SUMIF('November 2018'!$D$5:$D$164,"School",'November 2018'!$H$5:$H$164)</f>
        <v>958</v>
      </c>
      <c r="J7" s="32">
        <f t="shared" ref="J7:J11" si="1">+H7+I7</f>
        <v>1972</v>
      </c>
    </row>
    <row r="8" spans="1:11" ht="22.5" customHeight="1">
      <c r="A8" s="30">
        <v>3</v>
      </c>
      <c r="B8" s="47">
        <v>43435</v>
      </c>
      <c r="C8" s="31">
        <f>COUNTIF('Dec 2018'!D5:D164,"Anganwadi")</f>
        <v>125</v>
      </c>
      <c r="D8" s="32">
        <f>SUMIF('Dec 2018'!$D$5:$D$164,"Anganwadi",'Dec 2018'!$G$5:$G$164)</f>
        <v>3512</v>
      </c>
      <c r="E8" s="32">
        <f>SUMIF('Dec 2018'!$D$5:$D$164,"Anganwadi",'Dec 2018'!$H$5:$H$164)</f>
        <v>3461</v>
      </c>
      <c r="F8" s="32">
        <f t="shared" si="0"/>
        <v>6973</v>
      </c>
      <c r="G8" s="31">
        <f>COUNTIF('Dec 2018'!D5:D164,"School")</f>
        <v>2</v>
      </c>
      <c r="H8" s="32">
        <f>SUMIF('Dec 2018'!$D$5:$D$164,"School",'Dec 2018'!$G$5:$G$164)</f>
        <v>46</v>
      </c>
      <c r="I8" s="32">
        <f>SUMIF('Dec 2018'!$D$5:$D$164,"School",'Dec 2018'!$H$5:$H$164)</f>
        <v>46</v>
      </c>
      <c r="J8" s="32">
        <f t="shared" si="1"/>
        <v>92</v>
      </c>
    </row>
    <row r="9" spans="1:11" ht="22.5" customHeight="1">
      <c r="A9" s="30">
        <v>4</v>
      </c>
      <c r="B9" s="47">
        <v>43466</v>
      </c>
      <c r="C9" s="31">
        <f>COUNTIF('January 2019'!D5:D164,"Anganwadi")</f>
        <v>35</v>
      </c>
      <c r="D9" s="32">
        <f>SUMIF('January 2019'!$D$5:$D$164,"Anganwadi",'January 2019'!$G$5:$G$164)</f>
        <v>976</v>
      </c>
      <c r="E9" s="32">
        <f>SUMIF('January 2019'!$D$5:$D$164,"Anganwadi",'January 2019'!$H$5:$H$164)</f>
        <v>915</v>
      </c>
      <c r="F9" s="32">
        <f t="shared" si="0"/>
        <v>1891</v>
      </c>
      <c r="G9" s="31">
        <f>COUNTIF('January 2019'!D5:D164,"School")</f>
        <v>53</v>
      </c>
      <c r="H9" s="32">
        <f>SUMIF('January 2019'!$D$5:$D$164,"School",'January 2019'!$G$5:$G$164)</f>
        <v>1733</v>
      </c>
      <c r="I9" s="32">
        <f>SUMIF('January 2019'!$D$5:$D$164,"School",'January 2019'!$H$5:$H$164)</f>
        <v>1847</v>
      </c>
      <c r="J9" s="32">
        <f t="shared" si="1"/>
        <v>3580</v>
      </c>
    </row>
    <row r="10" spans="1:11" ht="22.5" customHeight="1">
      <c r="A10" s="30">
        <v>5</v>
      </c>
      <c r="B10" s="47">
        <v>43497</v>
      </c>
      <c r="C10" s="31">
        <f>COUNTIF('Feb -19'!D5:D164,"Anganwadi")</f>
        <v>0</v>
      </c>
      <c r="D10" s="32">
        <f>SUMIF('Feb -19'!$D$5:$D$164,"Anganwadi",'Feb -19'!$G$5:$G$164)</f>
        <v>0</v>
      </c>
      <c r="E10" s="32">
        <f>SUMIF('Feb -19'!$D$5:$D$164,"Anganwadi",'Feb -19'!$H$5:$H$164)</f>
        <v>0</v>
      </c>
      <c r="F10" s="32">
        <f t="shared" si="0"/>
        <v>0</v>
      </c>
      <c r="G10" s="31">
        <f>COUNTIF('Feb -19'!D5:D164,"School")</f>
        <v>70</v>
      </c>
      <c r="H10" s="32">
        <f>SUMIF('Feb -19'!$D$5:$D$164,"School",'Feb -19'!$G$5:$G$164)</f>
        <v>2849</v>
      </c>
      <c r="I10" s="32">
        <f>SUMIF('Feb -19'!$D$5:$D$164,"School",'Feb -19'!$H$5:$H$164)</f>
        <v>3334</v>
      </c>
      <c r="J10" s="32">
        <f t="shared" si="1"/>
        <v>6183</v>
      </c>
    </row>
    <row r="11" spans="1:11" ht="22.5" customHeight="1">
      <c r="A11" s="30">
        <v>6</v>
      </c>
      <c r="B11" s="47">
        <v>43525</v>
      </c>
      <c r="C11" s="31">
        <f>COUNTIF('March 2019'!D5:D164,"Anganwadi")</f>
        <v>59</v>
      </c>
      <c r="D11" s="32">
        <f>SUMIF('March 2019'!$D$5:$D$164,"Anganwadi",'March 2019'!$G$5:$G$164)</f>
        <v>1493</v>
      </c>
      <c r="E11" s="32">
        <f>SUMIF('March 2019'!$D$5:$D$164,"Anganwadi",'March 2019'!$H$5:$H$164)</f>
        <v>1516</v>
      </c>
      <c r="F11" s="32">
        <f t="shared" si="0"/>
        <v>3009</v>
      </c>
      <c r="G11" s="31">
        <f>COUNTIF('March 2019'!D5:D164,"School")</f>
        <v>51</v>
      </c>
      <c r="H11" s="32">
        <f>SUMIF('March 2019'!$D$5:$D$164,"School",'March 2019'!$G$5:$G$164)</f>
        <v>2661</v>
      </c>
      <c r="I11" s="32">
        <f>SUMIF('March 2019'!$D$5:$D$164,"School",'March 2019'!$H$5:$H$164)</f>
        <v>2618</v>
      </c>
      <c r="J11" s="32">
        <f t="shared" si="1"/>
        <v>5279</v>
      </c>
    </row>
    <row r="12" spans="1:11" ht="19.5" customHeight="1">
      <c r="A12" s="246" t="s">
        <v>42</v>
      </c>
      <c r="B12" s="246"/>
      <c r="C12" s="34">
        <f>SUM(C6:C11)</f>
        <v>384</v>
      </c>
      <c r="D12" s="34">
        <f t="shared" ref="D12:J12" si="2">SUM(D6:D11)</f>
        <v>9930</v>
      </c>
      <c r="E12" s="34">
        <f t="shared" si="2"/>
        <v>10057</v>
      </c>
      <c r="F12" s="34">
        <f t="shared" si="2"/>
        <v>19987</v>
      </c>
      <c r="G12" s="34">
        <f t="shared" si="2"/>
        <v>239</v>
      </c>
      <c r="H12" s="34">
        <f t="shared" si="2"/>
        <v>9646</v>
      </c>
      <c r="I12" s="34">
        <f t="shared" si="2"/>
        <v>10283</v>
      </c>
      <c r="J12" s="34">
        <f t="shared" si="2"/>
        <v>19929</v>
      </c>
    </row>
    <row r="14" spans="1:11">
      <c r="A14" s="241" t="s">
        <v>71</v>
      </c>
      <c r="B14" s="241"/>
      <c r="C14" s="241"/>
      <c r="D14" s="241"/>
      <c r="E14" s="241"/>
      <c r="F14" s="241"/>
    </row>
    <row r="15" spans="1:11" ht="82.5">
      <c r="A15" s="44" t="s">
        <v>31</v>
      </c>
      <c r="B15" s="43" t="s">
        <v>32</v>
      </c>
      <c r="C15" s="48" t="s">
        <v>68</v>
      </c>
      <c r="D15" s="42" t="s">
        <v>33</v>
      </c>
      <c r="E15" s="42" t="s">
        <v>34</v>
      </c>
      <c r="F15" s="42" t="s">
        <v>69</v>
      </c>
    </row>
    <row r="16" spans="1:11">
      <c r="A16" s="244">
        <v>1</v>
      </c>
      <c r="B16" s="242">
        <v>43374</v>
      </c>
      <c r="C16" s="49" t="s">
        <v>66</v>
      </c>
      <c r="D16" s="31">
        <f>COUNTIFS('Oct-2018'!B$5:B$164,"Team 1",'Oct-2018'!D$5:D$164,"Anganwadi")</f>
        <v>37</v>
      </c>
      <c r="E16" s="31">
        <f>COUNTIFS('Oct-2018'!B$5:B$164,"Team 1",'Oct-2018'!D$5:D$164,"School")</f>
        <v>16</v>
      </c>
      <c r="F16" s="32">
        <f>SUMIF('Oct-2018'!$B$5:$B$164,"Team 1",'Oct-2018'!$I$5:$I$164)</f>
        <v>2870</v>
      </c>
    </row>
    <row r="17" spans="1:6">
      <c r="A17" s="245"/>
      <c r="B17" s="243"/>
      <c r="C17" s="49" t="s">
        <v>67</v>
      </c>
      <c r="D17" s="31">
        <f>COUNTIFS('Oct-2018'!B$5:B$164,"Team 2",'Oct-2018'!D$5:D$164,"Anganwadi")</f>
        <v>24</v>
      </c>
      <c r="E17" s="31">
        <f>COUNTIFS('Oct-2018'!B$5:B$164,"Team 2",'Oct-2018'!D$5:D$164,"School")</f>
        <v>19</v>
      </c>
      <c r="F17" s="32">
        <f>SUMIF('Oct-2018'!$B$5:$B$164,"Team 2",'Oct-2018'!$I$5:$I$164)</f>
        <v>2766</v>
      </c>
    </row>
    <row r="18" spans="1:6">
      <c r="A18" s="244">
        <v>2</v>
      </c>
      <c r="B18" s="242">
        <v>43405</v>
      </c>
      <c r="C18" s="49" t="s">
        <v>66</v>
      </c>
      <c r="D18" s="31">
        <f>COUNTIFS('November 2018'!B$5:B$164,"Team 1",'November 2018'!D$5:D$164,"Anganwadi")</f>
        <v>44</v>
      </c>
      <c r="E18" s="31">
        <f>COUNTIFS('November 2018'!B$5:B$164,"Team 1",'November 2018'!D$5:D$164,"School")</f>
        <v>16</v>
      </c>
      <c r="F18" s="32">
        <f>SUMIF('November 2018'!$B$5:$B$164,"Team 1",'November 2018'!$I$5:$I$164)</f>
        <v>3711</v>
      </c>
    </row>
    <row r="19" spans="1:6">
      <c r="A19" s="245"/>
      <c r="B19" s="243"/>
      <c r="C19" s="49" t="s">
        <v>67</v>
      </c>
      <c r="D19" s="31">
        <f>COUNTIFS('November 2018'!B$5:B$164,"Team 2",'November 2018'!D$5:D$164,"Anganwadi")</f>
        <v>60</v>
      </c>
      <c r="E19" s="31">
        <f>COUNTIFS('November 2018'!B$5:B$164,"Team 2",'November 2018'!D$5:D$164,"School")</f>
        <v>12</v>
      </c>
      <c r="F19" s="32">
        <f>SUMIF('November 2018'!$B$5:$B$164,"Team 2",'November 2018'!$I$5:$I$164)</f>
        <v>3809</v>
      </c>
    </row>
    <row r="20" spans="1:6">
      <c r="A20" s="244">
        <v>3</v>
      </c>
      <c r="B20" s="242">
        <v>43435</v>
      </c>
      <c r="C20" s="49" t="s">
        <v>66</v>
      </c>
      <c r="D20" s="31">
        <f>COUNTIFS('Dec 2018'!B$5:B$164,"Team 1",'Dec 2018'!D$5:D$164,"Anganwadi")</f>
        <v>60</v>
      </c>
      <c r="E20" s="31">
        <f>COUNTIFS('Dec 2018'!B$5:B$164,"Team 1",'Dec 2018'!D$5:D$164,"School")</f>
        <v>2</v>
      </c>
      <c r="F20" s="32">
        <f>SUMIF('Dec 2018'!$B$5:$B$164,"Team 1",'Dec 2018'!$I$5:$I$164)</f>
        <v>3473</v>
      </c>
    </row>
    <row r="21" spans="1:6">
      <c r="A21" s="245"/>
      <c r="B21" s="243"/>
      <c r="C21" s="49" t="s">
        <v>67</v>
      </c>
      <c r="D21" s="31">
        <f>COUNTIFS('Dec 2018'!B$5:B$164,"Team 2",'Dec 2018'!D$5:D$164,"Anganwadi")</f>
        <v>65</v>
      </c>
      <c r="E21" s="31">
        <f>COUNTIFS('Dec 2018'!B$5:B$164,"Team 2",'Dec 2018'!D$5:D$164,"School")</f>
        <v>0</v>
      </c>
      <c r="F21" s="32">
        <f>SUMIF('Dec 2018'!$B$5:$B$164,"Team 2",'Dec 2018'!$I$5:$I$164)</f>
        <v>3559</v>
      </c>
    </row>
    <row r="22" spans="1:6">
      <c r="A22" s="244">
        <v>4</v>
      </c>
      <c r="B22" s="242">
        <v>43466</v>
      </c>
      <c r="C22" s="49" t="s">
        <v>66</v>
      </c>
      <c r="D22" s="31">
        <f>COUNTIFS('January 2019'!B$5:B$164,"Team 1",'January 2019'!D$5:D$164,"Anganwadi")</f>
        <v>14</v>
      </c>
      <c r="E22" s="31">
        <f>COUNTIFS('January 2019'!B$5:B$164,"Team 1",'January 2019'!D$5:D$164,"School")</f>
        <v>27</v>
      </c>
      <c r="F22" s="32">
        <f>SUMIF('January 2019'!$B$5:$B$164,"Team 1",'January 2019'!$I$5:$I$164)</f>
        <v>2595</v>
      </c>
    </row>
    <row r="23" spans="1:6">
      <c r="A23" s="245"/>
      <c r="B23" s="243"/>
      <c r="C23" s="49" t="s">
        <v>67</v>
      </c>
      <c r="D23" s="31">
        <f>COUNTIFS('January 2019'!B$5:B$164,"Team 2",'January 2019'!D$5:D$164,"Anganwadi")</f>
        <v>21</v>
      </c>
      <c r="E23" s="31">
        <f>COUNTIFS('January 2019'!B$5:B$164,"Team 2",'January 2019'!D$5:D$164,"School")</f>
        <v>26</v>
      </c>
      <c r="F23" s="32">
        <f>SUMIF('January 2019'!$B$5:$B$164,"Team 2",'January 2019'!$I$5:$I$164)</f>
        <v>2922</v>
      </c>
    </row>
    <row r="24" spans="1:6">
      <c r="A24" s="244">
        <v>5</v>
      </c>
      <c r="B24" s="242">
        <v>43497</v>
      </c>
      <c r="C24" s="49" t="s">
        <v>66</v>
      </c>
      <c r="D24" s="31">
        <f>COUNTIFS('Feb -19'!B$5:B$164,"Team 1",'Feb -19'!D$5:D$164,"Anganwadi")</f>
        <v>0</v>
      </c>
      <c r="E24" s="31">
        <f>COUNTIFS('Feb -19'!B$5:B$164,"Team 1",'Feb -19'!D$5:D$164,"School")</f>
        <v>35</v>
      </c>
      <c r="F24" s="32">
        <f>SUMIF('Feb -19'!$B$5:$B$164,"Team 1",'Feb -19'!$I$5:$I$164)</f>
        <v>3988</v>
      </c>
    </row>
    <row r="25" spans="1:6">
      <c r="A25" s="245"/>
      <c r="B25" s="243"/>
      <c r="C25" s="49" t="s">
        <v>67</v>
      </c>
      <c r="D25" s="31">
        <f>COUNTIFS('Feb -19'!B$5:B$164,"Team 2",'Feb -19'!D$5:D$164,"Anganwadi")</f>
        <v>0</v>
      </c>
      <c r="E25" s="31">
        <f>COUNTIFS('Feb -19'!B$5:B$164,"Team 2",'Feb -19'!D$5:D$164,"School")</f>
        <v>35</v>
      </c>
      <c r="F25" s="32">
        <f>SUMIF('Feb -19'!$B$5:$B$164,"Team 2",'Feb -19'!$I$5:$I$164)</f>
        <v>2202</v>
      </c>
    </row>
    <row r="26" spans="1:6">
      <c r="A26" s="244">
        <v>6</v>
      </c>
      <c r="B26" s="242">
        <v>43525</v>
      </c>
      <c r="C26" s="49" t="s">
        <v>66</v>
      </c>
      <c r="D26" s="31">
        <f>COUNTIFS('March 2019'!B$5:B$164,"Team 1",'March 2019'!D$5:D$164,"Anganwadi")</f>
        <v>31</v>
      </c>
      <c r="E26" s="31">
        <f>COUNTIFS('March 2019'!B$5:B$164,"Team 1",'March 2019'!D$5:D$164,"School")</f>
        <v>23</v>
      </c>
      <c r="F26" s="32">
        <f>SUMIF('March 2019'!$B$5:$B$164,"Team 1",'March 2019'!$I$5:$I$164)</f>
        <v>3346</v>
      </c>
    </row>
    <row r="27" spans="1:6">
      <c r="A27" s="245"/>
      <c r="B27" s="243"/>
      <c r="C27" s="49" t="s">
        <v>67</v>
      </c>
      <c r="D27" s="31">
        <f>COUNTIFS('March 2019'!B$5:B$164,"Team 2",'March 2019'!D$5:D$164,"Anganwadi")</f>
        <v>28</v>
      </c>
      <c r="E27" s="31">
        <f>COUNTIFS('March 2019'!B$5:B$164,"Team 2",'March 2019'!D$5:D$164,"School")</f>
        <v>28</v>
      </c>
      <c r="F27" s="32">
        <f>SUMIF('March 2019'!$B$5:$B$164,"Team 2",'March 2019'!$I$5:$I$164)</f>
        <v>4894</v>
      </c>
    </row>
    <row r="28" spans="1:6">
      <c r="A28" s="41" t="s">
        <v>42</v>
      </c>
      <c r="B28" s="41"/>
      <c r="C28" s="41"/>
      <c r="D28" s="41">
        <f>SUM(D16:D27)</f>
        <v>384</v>
      </c>
      <c r="E28" s="41">
        <f>SUM(E16:E27)</f>
        <v>239</v>
      </c>
      <c r="F28" s="41">
        <f>SUM(F16:F27)</f>
        <v>40135</v>
      </c>
    </row>
  </sheetData>
  <mergeCells count="26">
    <mergeCell ref="A12:B12"/>
    <mergeCell ref="A1:J1"/>
    <mergeCell ref="A2:B2"/>
    <mergeCell ref="C2:D2"/>
    <mergeCell ref="F2:G2"/>
    <mergeCell ref="I2:J2"/>
    <mergeCell ref="D4:F4"/>
    <mergeCell ref="B4:B5"/>
    <mergeCell ref="C4:C5"/>
    <mergeCell ref="A4:A5"/>
    <mergeCell ref="H4:J4"/>
    <mergeCell ref="G4:G5"/>
    <mergeCell ref="A3:J3"/>
    <mergeCell ref="A14:F14"/>
    <mergeCell ref="B26:B27"/>
    <mergeCell ref="A16:A17"/>
    <mergeCell ref="A18:A19"/>
    <mergeCell ref="A20:A21"/>
    <mergeCell ref="A22:A23"/>
    <mergeCell ref="A24:A25"/>
    <mergeCell ref="A26:A27"/>
    <mergeCell ref="B16:B17"/>
    <mergeCell ref="B18:B19"/>
    <mergeCell ref="B20:B21"/>
    <mergeCell ref="B22:B23"/>
    <mergeCell ref="B24:B25"/>
  </mergeCells>
  <printOptions horizontalCentered="1"/>
  <pageMargins left="0.38" right="0.38" top="0.42" bottom="0.36" header="0.3" footer="0.3"/>
  <pageSetup paperSize="9" scale="8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Oct-2018</vt:lpstr>
      <vt:lpstr>November 2018</vt:lpstr>
      <vt:lpstr>Dec 2018</vt:lpstr>
      <vt:lpstr>January 2019</vt:lpstr>
      <vt:lpstr>Feb -19</vt:lpstr>
      <vt:lpstr>March 2019</vt:lpstr>
      <vt:lpstr>Summary Sheet</vt:lpstr>
      <vt:lpstr>'Dec 2018'!Print_Titles</vt:lpstr>
      <vt:lpstr>'Feb -19'!Print_Titles</vt:lpstr>
      <vt:lpstr>'January 2019'!Print_Titles</vt:lpstr>
      <vt:lpstr>'March 2019'!Print_Titles</vt:lpstr>
      <vt:lpstr>'November 2018'!Print_Titles</vt:lpstr>
      <vt:lpstr>'Oct-2018'!Print_Titles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2018-12-21T11:52:31Z</dcterms:modified>
</cp:coreProperties>
</file>