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8" sheetId="19" r:id="rId5"/>
    <sheet name="Feb-18" sheetId="20" r:id="rId6"/>
    <sheet name="Mar-18"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'Feb-18'!$3:$4</definedName>
    <definedName name="_xlnm.Print_Titles" localSheetId="4">'Jan-18'!$3:$4</definedName>
    <definedName name="_xlnm.Print_Titles" localSheetId="6">'Mar-18'!$3:$4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77" i="21"/>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01" i="20"/>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77" i="18" l="1"/>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01" i="17"/>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5" i="17"/>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D167" i="20"/>
  <c r="D166"/>
  <c r="H165"/>
  <c r="G165"/>
  <c r="C165"/>
  <c r="I164"/>
  <c r="I163"/>
  <c r="I122"/>
  <c r="I121"/>
  <c r="I120"/>
  <c r="I119"/>
  <c r="I118"/>
  <c r="I117"/>
  <c r="I116"/>
  <c r="I115"/>
  <c r="I114"/>
  <c r="I113"/>
  <c r="I112"/>
  <c r="I111"/>
  <c r="I110"/>
  <c r="I109"/>
  <c r="I108"/>
  <c r="I107"/>
  <c r="I106"/>
  <c r="I105"/>
  <c r="I104"/>
  <c r="I103"/>
  <c r="I102"/>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F23" i="11"/>
  <c r="F22"/>
  <c r="D167" i="18"/>
  <c r="D166"/>
  <c r="H165"/>
  <c r="G165"/>
  <c r="C165"/>
  <c r="I122"/>
  <c r="I121"/>
  <c r="I120"/>
  <c r="I119"/>
  <c r="F20" i="11"/>
  <c r="F21"/>
  <c r="D167" i="17"/>
  <c r="D166"/>
  <c r="H165"/>
  <c r="G165"/>
  <c r="C165"/>
  <c r="F18" i="11"/>
  <c r="F17"/>
  <c r="C2"/>
  <c r="I2"/>
  <c r="F2"/>
  <c r="F26" l="1"/>
  <c r="F19"/>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<sst xmlns="http://schemas.openxmlformats.org/spreadsheetml/2006/main" count="5403" uniqueCount="579">
  <si>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</si>
  <si>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</si>
  <si>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</si>
  <si>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</si>
  <si>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</si>
  <si>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</si>
  <si>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</si>
  <si>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</si>
  <si>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</si>
  <si>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</si>
  <si>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</si>
  <si>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</si>
  <si>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</si>
  <si>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</si>
  <si>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</si>
  <si>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</si>
  <si>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</si>
  <si>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</si>
  <si>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</si>
  <si>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</si>
  <si>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</si>
  <si>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</si>
  <si>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</si>
  <si>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</si>
  <si>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</si>
  <si>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</si>
  <si>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</si>
  <si>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</si>
  <si>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</si>
  <si>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</si>
  <si>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</si>
  <si>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</si>
  <si>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</si>
  <si>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</si>
  <si>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</si>
  <si>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</si>
  <si>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</si>
  <si>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</si>
  <si>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</si>
  <si>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</si>
  <si>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</si>
  <si>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</si>
  <si>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</si>
  <si>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</si>
  <si>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</si>
  <si>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</si>
  <si>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</si>
  <si>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</si>
  <si>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</si>
  <si>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</si>
  <si>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</si>
  <si>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</si>
  <si>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</si>
  <si>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</si>
  <si>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</si>
  <si>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</si>
  <si>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</si>
  <si>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</si>
  <si>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</si>
  <si>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</si>
  <si>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</si>
  <si>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</si>
  <si>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</si>
  <si>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</si>
  <si>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</si>
  <si>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</si>
  <si>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</si>
  <si>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</si>
  <si>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</si>
  <si>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</si>
  <si>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</si>
  <si>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</si>
  <si>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</si>
  <si>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Dr. Dibyajyoti Baishya</t>
  </si>
  <si>
    <t>Dr. Manabjyoti Barman</t>
  </si>
  <si>
    <t>Debjit Deka</t>
  </si>
  <si>
    <t>Anima Begum</t>
  </si>
  <si>
    <t>Dr. Binaybhusan Talukdar</t>
  </si>
  <si>
    <t>Dr.Naimuddin Ahmed</t>
  </si>
  <si>
    <t>Amarjyoti Deka</t>
  </si>
  <si>
    <t>Alka malakar</t>
  </si>
  <si>
    <t>bpa.kamalpur.kamruprural@gmail.com</t>
  </si>
  <si>
    <t>Assam</t>
  </si>
  <si>
    <t>kamrup</t>
  </si>
  <si>
    <t>kamalpur</t>
  </si>
  <si>
    <t>Munindra Goswami</t>
  </si>
  <si>
    <t>Manjit das</t>
  </si>
  <si>
    <t>MHt1</t>
  </si>
  <si>
    <t>guiya</t>
  </si>
  <si>
    <t>Alaka deka</t>
  </si>
  <si>
    <t>Hiran</t>
  </si>
  <si>
    <t>Maruti Van</t>
  </si>
  <si>
    <t>MHT1</t>
  </si>
  <si>
    <t>Chakina begum</t>
  </si>
  <si>
    <t>Khatabon nesa</t>
  </si>
  <si>
    <t>Runima Thakuria</t>
  </si>
  <si>
    <t>Daiboki kalita</t>
  </si>
  <si>
    <t>Dipika das</t>
  </si>
  <si>
    <t>kendukona</t>
  </si>
  <si>
    <t>Samsun nehar</t>
  </si>
  <si>
    <t>Sabitri nath</t>
  </si>
  <si>
    <t>Borka</t>
  </si>
  <si>
    <t>Samina begum</t>
  </si>
  <si>
    <t>Moukuchi</t>
  </si>
  <si>
    <t>Malati kalita</t>
  </si>
  <si>
    <t>Anjali kowar</t>
  </si>
  <si>
    <t>puthimari</t>
  </si>
  <si>
    <t>Kunjalata</t>
  </si>
  <si>
    <t>Tunu kalita</t>
  </si>
  <si>
    <t>Kendukona</t>
  </si>
  <si>
    <t>Anupama Kalita</t>
  </si>
  <si>
    <t>Sundarisal</t>
  </si>
  <si>
    <t>Rajena begum</t>
  </si>
  <si>
    <t>Arsana Kalita</t>
  </si>
  <si>
    <t>Arpana das</t>
  </si>
  <si>
    <t>Anowara begum</t>
  </si>
  <si>
    <t>Kalpana nath</t>
  </si>
  <si>
    <t>Runuma begum</t>
  </si>
  <si>
    <t>dwigunpara</t>
  </si>
  <si>
    <t>Nilima khatun</t>
  </si>
  <si>
    <t>Kunja Das</t>
  </si>
  <si>
    <t>Anju deka</t>
  </si>
  <si>
    <t>Athgaon</t>
  </si>
  <si>
    <t>Nilima devi</t>
  </si>
  <si>
    <t>Damanti Kalita</t>
  </si>
  <si>
    <t>Padumi kalita</t>
  </si>
  <si>
    <t>Bordekpar</t>
  </si>
  <si>
    <t>Champa kalita</t>
  </si>
  <si>
    <t>sarikot</t>
  </si>
  <si>
    <t>Nilima deka</t>
  </si>
  <si>
    <t>Deoduar</t>
  </si>
  <si>
    <t>Rina begum</t>
  </si>
  <si>
    <t>Nilima</t>
  </si>
  <si>
    <t>Kamini Bhata</t>
  </si>
  <si>
    <t>Chakina Begum</t>
  </si>
  <si>
    <t xml:space="preserve">Kiran </t>
  </si>
  <si>
    <t>MHT2</t>
  </si>
  <si>
    <t>h</t>
  </si>
  <si>
    <t>Maximo</t>
  </si>
  <si>
    <t>tue</t>
  </si>
  <si>
    <t>wed</t>
  </si>
  <si>
    <t>thu</t>
  </si>
  <si>
    <t>fri</t>
  </si>
  <si>
    <t>sat</t>
  </si>
  <si>
    <t>mon</t>
  </si>
  <si>
    <t>Madanpur awc</t>
  </si>
  <si>
    <t>oct,18</t>
  </si>
  <si>
    <t>Barkha awc</t>
  </si>
  <si>
    <t>1 no dorakohara awc</t>
  </si>
  <si>
    <t>2 no dorakohara awc</t>
  </si>
  <si>
    <t>?Bhitorkhola souranga library awc</t>
  </si>
  <si>
    <t>Bhitorkhola library awc</t>
  </si>
  <si>
    <t>Madanpur jana siksha library awc</t>
  </si>
  <si>
    <t>Gopeswar lps awc</t>
  </si>
  <si>
    <t>Deoduar library awc</t>
  </si>
  <si>
    <t>Dhakpara moktab awc</t>
  </si>
  <si>
    <t>Modertola gp kolajol awc</t>
  </si>
  <si>
    <t>Jalimura lps awc</t>
  </si>
  <si>
    <t>Gobindapur lps awc</t>
  </si>
  <si>
    <t>Alta krishi sorsa mandal awc</t>
  </si>
  <si>
    <t>Kamalpur Arunudoy sangha awc</t>
  </si>
  <si>
    <t>Azara lps awc</t>
  </si>
  <si>
    <t>Alta dakhin gaon awc</t>
  </si>
  <si>
    <t>1 no maroi nabajyoti sangha awc</t>
  </si>
  <si>
    <t>Barmaroi lachi sangha awc</t>
  </si>
  <si>
    <t>1 no sarikot milan mem awc</t>
  </si>
  <si>
    <t>pachim barmaroi jubajyoti sangha awc</t>
  </si>
  <si>
    <t>Barmaroi lps awc</t>
  </si>
  <si>
    <t>1 no sarikot awc</t>
  </si>
  <si>
    <t>2 no sarikot jiban jyoti sangha muslim suba awc</t>
  </si>
  <si>
    <t>Bardoipakhiya dakhin sangha awc</t>
  </si>
  <si>
    <t>Azara awc</t>
  </si>
  <si>
    <t>Kokeria awc</t>
  </si>
  <si>
    <t>2 no sarikot jor pukhuri malan sangha awc</t>
  </si>
  <si>
    <t>Bordoipakhiya awc</t>
  </si>
  <si>
    <t>Baruajani lps awc</t>
  </si>
  <si>
    <t>Bauajani basic awc</t>
  </si>
  <si>
    <t>Baruajani Bhatisuba  awc</t>
  </si>
  <si>
    <t>Gathijan lps awc</t>
  </si>
  <si>
    <t>2 no athgaon lps awc</t>
  </si>
  <si>
    <t>Pachim Dwigunpar lps awc</t>
  </si>
  <si>
    <t>pub dwigunpar maguri suba awc</t>
  </si>
  <si>
    <t>seuji silpi sangha awc</t>
  </si>
  <si>
    <t>Pachim borka yuvak sangha awc</t>
  </si>
  <si>
    <t>Borka sharmapara mahila samitti awc</t>
  </si>
  <si>
    <t>Naukuchi lps awc</t>
  </si>
  <si>
    <t>Pub borgaon lps awc</t>
  </si>
  <si>
    <t>pub boragog awc</t>
  </si>
  <si>
    <t>kodaldhuwa lps awc</t>
  </si>
  <si>
    <t xml:space="preserve">Srimanta sankardev lps awc  </t>
  </si>
  <si>
    <t>6 no baragog awc</t>
  </si>
  <si>
    <t>borgaon lps awc</t>
  </si>
  <si>
    <t>Bhakajan lps awc</t>
  </si>
  <si>
    <t>padma dutta smiti sangha puthibharal awc</t>
  </si>
  <si>
    <t>Panitema lrb lps awc</t>
  </si>
  <si>
    <t>pub panitema lps awc</t>
  </si>
  <si>
    <t>Borka panitema awc</t>
  </si>
  <si>
    <t>Raipar lps awc</t>
  </si>
  <si>
    <t>Raipat adarsh lps awc</t>
  </si>
  <si>
    <t>dhanuka lps awc</t>
  </si>
  <si>
    <t>Sonapur lps awc</t>
  </si>
  <si>
    <t>Kalakuchi lps awc</t>
  </si>
  <si>
    <t>Kalakuchi bilpar lps awc</t>
  </si>
  <si>
    <t>Septi lps awc</t>
  </si>
  <si>
    <t>Hathiyana lps awc</t>
  </si>
  <si>
    <t>pub sonapur lps awc</t>
  </si>
  <si>
    <t>Dalang milan lps awc</t>
  </si>
  <si>
    <t>Dalang naba jubak kristi sangha awc</t>
  </si>
  <si>
    <t>Pub dalang prathamik vidlaya awc</t>
  </si>
  <si>
    <t>Athgaon hitasidhani awc</t>
  </si>
  <si>
    <t>Athgaon binapani lps awc</t>
  </si>
  <si>
    <t>Athgaon lps awc</t>
  </si>
  <si>
    <t>charakara jana sevak sangha awc</t>
  </si>
  <si>
    <t>kusumpur lps awc</t>
  </si>
  <si>
    <t>Guiya balika lps awc</t>
  </si>
  <si>
    <t>2 no barkha awc</t>
  </si>
  <si>
    <t>Athgaon kabila awc</t>
  </si>
  <si>
    <t>palara nabajyoti sangha awc</t>
  </si>
  <si>
    <t>Maguri nabajyoti sangha awc</t>
  </si>
  <si>
    <t>Singra lps awc</t>
  </si>
  <si>
    <t>Nava surga club awc</t>
  </si>
  <si>
    <t>Lakhitara mes awc</t>
  </si>
  <si>
    <t>Maihatii janaklyan sangha awc</t>
  </si>
  <si>
    <t>Palara lps awc</t>
  </si>
  <si>
    <t>Pachim palara sebok sangha awc</t>
  </si>
  <si>
    <t>Saya lps awc</t>
  </si>
  <si>
    <t>Manabendra  Kalita smiti club awc</t>
  </si>
  <si>
    <t>Pubpar hajo mes</t>
  </si>
  <si>
    <t>khudra sesa awc</t>
  </si>
  <si>
    <t>Kacharua milan sangha awc</t>
  </si>
  <si>
    <t>Kacharua gyan jyoti sangha awc</t>
  </si>
  <si>
    <t>Sundarisal balika vidlaya awc</t>
  </si>
  <si>
    <t>Sundarisal moktab lps awc</t>
  </si>
  <si>
    <t>1.10.18</t>
  </si>
  <si>
    <t>3.10.18</t>
  </si>
  <si>
    <t>4.10.18</t>
  </si>
  <si>
    <t>5.10.18</t>
  </si>
  <si>
    <t>6.10.18</t>
  </si>
  <si>
    <t>8.10.18</t>
  </si>
  <si>
    <t>9.10.18</t>
  </si>
  <si>
    <t>10.10.18</t>
  </si>
  <si>
    <t>11.10.18</t>
  </si>
  <si>
    <t>12.10.18</t>
  </si>
  <si>
    <t>13.10.18</t>
  </si>
  <si>
    <t>15.10.18</t>
  </si>
  <si>
    <t>20.10.18</t>
  </si>
  <si>
    <t>22.10.18</t>
  </si>
  <si>
    <t>23.10.18</t>
  </si>
  <si>
    <t>24.10.18</t>
  </si>
  <si>
    <t>25.10.18</t>
  </si>
  <si>
    <t>26.10.18</t>
  </si>
  <si>
    <t>27.10.18</t>
  </si>
  <si>
    <t>29.10.18</t>
  </si>
  <si>
    <t>30.10.18</t>
  </si>
  <si>
    <t>31.10.18</t>
  </si>
  <si>
    <t>mon day</t>
  </si>
  <si>
    <t>wed day</t>
  </si>
  <si>
    <t>Nov,18</t>
  </si>
  <si>
    <t>22.5.17</t>
  </si>
  <si>
    <t>MHT 1</t>
  </si>
  <si>
    <t>SARIKOT JORPUKHURIPAR LPS</t>
  </si>
  <si>
    <t>lp</t>
  </si>
  <si>
    <t>Maruti van</t>
  </si>
  <si>
    <t>MODERTOLA ME MADRASSA</t>
  </si>
  <si>
    <t>1227 NO. SARIKOT LPS</t>
  </si>
  <si>
    <t>1 NO. SARIKOT LPS</t>
  </si>
  <si>
    <t>SARIKOT MILAN LPS</t>
  </si>
  <si>
    <t>NABA JYOTI MEM</t>
  </si>
  <si>
    <t>mem</t>
  </si>
  <si>
    <t>MILANJYOTI MES</t>
  </si>
  <si>
    <t>mes</t>
  </si>
  <si>
    <t>MILANJYOTI HS</t>
  </si>
  <si>
    <t>hs</t>
  </si>
  <si>
    <t>BARDEKPAR SATYANATH MES</t>
  </si>
  <si>
    <t>BARDEKPAR SATYANATH HS</t>
  </si>
  <si>
    <t>BARUAJANI BAPUJI LPS</t>
  </si>
  <si>
    <t>BARUAJANI LPS</t>
  </si>
  <si>
    <t>GATHIJAN LPS</t>
  </si>
  <si>
    <t>BARUAJANI MES</t>
  </si>
  <si>
    <t>BARUAJANI BHATI SUBA LPS</t>
  </si>
  <si>
    <t>PUBPAR MADARTALA HS</t>
  </si>
  <si>
    <t>PUBPAR MADARTALA MES</t>
  </si>
  <si>
    <t>PUBPAR GANDHIJI VIDYAPITH</t>
  </si>
  <si>
    <t>KESHAB DAS LPS</t>
  </si>
  <si>
    <t>DWIGUNPAR LPS</t>
  </si>
  <si>
    <t>1 NO. DWIGUNPAR LPS</t>
  </si>
  <si>
    <t>2 NO. DWIGUNPAR LPS</t>
  </si>
  <si>
    <t>PUBPAR MILAN BALIKA VIDYAPITH</t>
  </si>
  <si>
    <t>PUBPAR GANDHIJI HE VIDYAPITH</t>
  </si>
  <si>
    <t>SANKAR-AZAN MES</t>
  </si>
  <si>
    <t>BORAGOG LPS</t>
  </si>
  <si>
    <t>BHAHKAJAN LPS</t>
  </si>
  <si>
    <t>PACHIM BARAGOG LPS</t>
  </si>
  <si>
    <t>BORAGOG MES</t>
  </si>
  <si>
    <t>BORAGOG HS</t>
  </si>
  <si>
    <t>BARGAON LPS</t>
  </si>
  <si>
    <t>SARIKOT BARGAON MILAN MES</t>
  </si>
  <si>
    <t>KODALDHOWA LPS</t>
  </si>
  <si>
    <t>454 NO. MANIARI LPS</t>
  </si>
  <si>
    <t>SRIMANTA SANKARDEV MES</t>
  </si>
  <si>
    <t>255 NO. BORKA LPS</t>
  </si>
  <si>
    <t>BORKA GIRLS MES</t>
  </si>
  <si>
    <t>PUB DALANG LPS</t>
  </si>
  <si>
    <t>PACHIM BORKA LPS</t>
  </si>
  <si>
    <t>BORKA SATGAON HS</t>
  </si>
  <si>
    <t>DALANG MILON MES</t>
  </si>
  <si>
    <t>DALANG MILAN HS</t>
  </si>
  <si>
    <t>68 NO. PANITEMA BALAK LPS</t>
  </si>
  <si>
    <t>1268 NO. PANITEMA BALIKA LPS</t>
  </si>
  <si>
    <t>PUB PANITEMA R.K JUGALMILAN LP</t>
  </si>
  <si>
    <t>PANITEMA SATGAON MES</t>
  </si>
  <si>
    <t>Dorakahara</t>
  </si>
  <si>
    <t xml:space="preserve">Bijuli bonia </t>
  </si>
  <si>
    <t>PANITEMA SATGAON GIRLS MES</t>
  </si>
  <si>
    <t>PANITEMA SATGAON HS</t>
  </si>
  <si>
    <t>Kabita</t>
  </si>
  <si>
    <t>BHITAR KHOLA LPS</t>
  </si>
  <si>
    <t>BHITOR KHOLA MES</t>
  </si>
  <si>
    <t>MHT 2</t>
  </si>
  <si>
    <t>DEUDUAR SISHU BIDYALAY LPS</t>
  </si>
  <si>
    <t>DEUDUAR VIDYA MANDIR LPS</t>
  </si>
  <si>
    <t>FULAR TAL LPS</t>
  </si>
  <si>
    <t>Sonapur</t>
  </si>
  <si>
    <t>UDAY UTTARA DEKA BALIKA V. MES</t>
  </si>
  <si>
    <t>UDAY UTTARA DEKA BALIKA V. HS</t>
  </si>
  <si>
    <t>DORA KAHARA HS</t>
  </si>
  <si>
    <t>Dipali Rajbonshi</t>
  </si>
  <si>
    <t>2 NO. DORA KAHARA LPS</t>
  </si>
  <si>
    <t>1 NO. DORA KAHARA LPS</t>
  </si>
  <si>
    <t>CHANDRAMAL K.K. KNYA HS</t>
  </si>
  <si>
    <t>Sonowara begum</t>
  </si>
  <si>
    <t>1229 NO. KATANIPARA JBS</t>
  </si>
  <si>
    <t>MADANPUR MVS</t>
  </si>
  <si>
    <t>MODARTOLA VIDYAPITH HS</t>
  </si>
  <si>
    <t>Rekha chodhury</t>
  </si>
  <si>
    <t>MAINA SUNDARI LPS</t>
  </si>
  <si>
    <t>sorikot</t>
  </si>
  <si>
    <t>UTTAR MAINA SUNDARI LPS</t>
  </si>
  <si>
    <t>MADAN KURI MES</t>
  </si>
  <si>
    <t>429 NO. ALTA LPS</t>
  </si>
  <si>
    <t>KAMALPUR MEM</t>
  </si>
  <si>
    <t>Anima barman</t>
  </si>
  <si>
    <t>KAMALPUR MASJIDIA MOKTAB LPS</t>
  </si>
  <si>
    <t>KAMALPUR GOVT. MVS</t>
  </si>
  <si>
    <t>Bishnu prava medhi</t>
  </si>
  <si>
    <t>KAMALPUR HM</t>
  </si>
  <si>
    <t>hm</t>
  </si>
  <si>
    <t>Ila Kuwar</t>
  </si>
  <si>
    <t>64 NO. ALEKJARI LPS</t>
  </si>
  <si>
    <t>KALAZAL MES</t>
  </si>
  <si>
    <t>KALAZAL HS</t>
  </si>
  <si>
    <t>Mamoni kakati</t>
  </si>
  <si>
    <t>PIYALI KHATA HS</t>
  </si>
  <si>
    <t>PIALI KHATA MES</t>
  </si>
  <si>
    <t>NIZ MODARTALA LPS</t>
  </si>
  <si>
    <t>Jalimura lps</t>
  </si>
  <si>
    <t>PACHIM NIZ MODARTALA LPS</t>
  </si>
  <si>
    <t>BARISUVA LPS</t>
  </si>
  <si>
    <t>Palara</t>
  </si>
  <si>
    <t>Bhabani Patowari</t>
  </si>
  <si>
    <t>649 NO. PIALI KHATA LPS</t>
  </si>
  <si>
    <t>584 NO. TENGABARI LPS</t>
  </si>
  <si>
    <t>TUHURA LPS</t>
  </si>
  <si>
    <t>Phulkan</t>
  </si>
  <si>
    <t>889 NO. CHEPTI LPS</t>
  </si>
  <si>
    <t>HATHIYANA LPS</t>
  </si>
  <si>
    <t>1239 NO. DHANUKA LPS</t>
  </si>
  <si>
    <t>KALAKUCHI SATGAON MES</t>
  </si>
  <si>
    <t>1236 NO. KALAKUCHI LPS</t>
  </si>
  <si>
    <t>PUB KALAKUCHI LPS</t>
  </si>
  <si>
    <t>KALAKUCHI SATGAON HS</t>
  </si>
  <si>
    <t>Runimi thakuria</t>
  </si>
  <si>
    <t>278 NO. RAIPAT LPS</t>
  </si>
  <si>
    <t>RAIPAT CHARIGAON MES</t>
  </si>
  <si>
    <t>PACHIM SONAPUR LPS</t>
  </si>
  <si>
    <t>RAIPAT ADARSHA LPS</t>
  </si>
  <si>
    <t>moukuchi</t>
  </si>
  <si>
    <t>PUB SONAPUR LPS</t>
  </si>
  <si>
    <t>1.11.18</t>
  </si>
  <si>
    <t>2.11.18</t>
  </si>
  <si>
    <t>3.11.18</t>
  </si>
  <si>
    <t>5/11.18</t>
  </si>
  <si>
    <t>10.11.18</t>
  </si>
  <si>
    <t>12.11.18</t>
  </si>
  <si>
    <t>14.11.18</t>
  </si>
  <si>
    <t>15.11.18</t>
  </si>
  <si>
    <t>16.11.18</t>
  </si>
  <si>
    <t>17.11.18</t>
  </si>
  <si>
    <t>19.11.18</t>
  </si>
  <si>
    <t>20.11.18</t>
  </si>
  <si>
    <t>21.11.18</t>
  </si>
  <si>
    <t>26.11.18</t>
  </si>
  <si>
    <t>27.11.18</t>
  </si>
  <si>
    <t>28.11.18</t>
  </si>
  <si>
    <t>29.11.18</t>
  </si>
  <si>
    <t>30.11.18</t>
  </si>
  <si>
    <t>5.11.18</t>
  </si>
  <si>
    <t>7.11.18</t>
  </si>
  <si>
    <t>8.11.18</t>
  </si>
  <si>
    <t>9.11.18</t>
  </si>
  <si>
    <t>22.11.18</t>
  </si>
  <si>
    <t>Thurs</t>
  </si>
  <si>
    <t>DEKARKUCHI LPS</t>
  </si>
  <si>
    <t>BARDEKPAR LPS</t>
  </si>
  <si>
    <t>116 NO. DEKPAR LPS</t>
  </si>
  <si>
    <t>ADARSHA BALIKA MES</t>
  </si>
  <si>
    <t>JYANPITH GIRLS HIGH SCHOOL</t>
  </si>
  <si>
    <t>SWAHID KANAKLATA BALIKA MES</t>
  </si>
  <si>
    <t>SWAHID KANAKLATA BALIKA B HS</t>
  </si>
  <si>
    <t>KAMALPUR HSS</t>
  </si>
  <si>
    <t>hss</t>
  </si>
  <si>
    <t>PALARA MILAN JYOTI MES</t>
  </si>
  <si>
    <t>PALARA MILAN JYOTI HS</t>
  </si>
  <si>
    <t>GOBINDAPUR LPS</t>
  </si>
  <si>
    <t>AZARA SONESWAR MES</t>
  </si>
  <si>
    <t>2 NO. ATHGAON LPS</t>
  </si>
  <si>
    <t>LAKSHITARA GIRLS MES</t>
  </si>
  <si>
    <t>KABILAPAM LPS</t>
  </si>
  <si>
    <t>LAKSHITARA GIRLS HIGH SCHOOL</t>
  </si>
  <si>
    <t>1 NO. ATHGAON LPS</t>
  </si>
  <si>
    <t>SUNDARISAL GIRLS HS</t>
  </si>
  <si>
    <t>AZARA LPS</t>
  </si>
  <si>
    <t>SONESWAR LPS</t>
  </si>
  <si>
    <t>AZARA SONESWAR HIGH SCHOOL</t>
  </si>
  <si>
    <t>Bordekpar lps awc</t>
  </si>
  <si>
    <t>Pub dwigunpar maguri chupa</t>
  </si>
  <si>
    <t>Baruajani lps</t>
  </si>
  <si>
    <t>Baruajani gathijan lp</t>
  </si>
  <si>
    <t>Samsuns nehar</t>
  </si>
  <si>
    <t>Pachim dwigunpar lp</t>
  </si>
  <si>
    <t>Debajani Mali</t>
  </si>
  <si>
    <t>Barujani</t>
  </si>
  <si>
    <t>BAMUNGAON MES</t>
  </si>
  <si>
    <t>Dipali deka</t>
  </si>
  <si>
    <t>2 NO. BAMUNGAON LPS</t>
  </si>
  <si>
    <t>1 NO. BAMUNGAON LPS</t>
  </si>
  <si>
    <t>3 NO BAMUNGAON LPS</t>
  </si>
  <si>
    <t>Renu deka</t>
  </si>
  <si>
    <t>PUBPAR PADULI MES</t>
  </si>
  <si>
    <t>HAHARA LPS</t>
  </si>
  <si>
    <t>sonapur</t>
  </si>
  <si>
    <t>SWAHID SMRITI MES</t>
  </si>
  <si>
    <t>2 NO HAHARA LPS</t>
  </si>
  <si>
    <t>MOHAN KALITA LPS</t>
  </si>
  <si>
    <t>BARANGA BARI LPS</t>
  </si>
  <si>
    <t>DAKHIN SINGRA LPS</t>
  </si>
  <si>
    <t>1243 NO. GHOPLA LPS</t>
  </si>
  <si>
    <t>GHOPLA  ANCHALIK MES</t>
  </si>
  <si>
    <t>GHOPLA JAY RAM BARMAN LPS</t>
  </si>
  <si>
    <t>KACHARUA MUKTAB LPS</t>
  </si>
  <si>
    <t>KACHARUA JAYRAM BARMAN LPS</t>
  </si>
  <si>
    <t>SUNDARISAL SANKAR LPS</t>
  </si>
  <si>
    <t>SUNDARISAL BALIKA MOKTAB LPS</t>
  </si>
  <si>
    <t>SUNDARISAL SISHU LPS</t>
  </si>
  <si>
    <t>SUNDARISAL GIRLS MES</t>
  </si>
  <si>
    <t>1230 NO. SUNDARI SAL BALAK LPS</t>
  </si>
  <si>
    <t>ATHGAON BINAPANI LPS</t>
  </si>
  <si>
    <t>ATHGAON BINAPANI HS</t>
  </si>
  <si>
    <t>PUBPAR HAJO MES</t>
  </si>
  <si>
    <t>KUSUMPUR KHUDRA CHECHA MES</t>
  </si>
  <si>
    <t>SAYA LPS</t>
  </si>
  <si>
    <t>655 NO. KUSUMPUR LPS</t>
  </si>
  <si>
    <t>TARAPRIYA BALIKA LPS</t>
  </si>
  <si>
    <t>KAMALPUR GIRLS MES</t>
  </si>
  <si>
    <t>TEKELATOLA LPS</t>
  </si>
  <si>
    <t>SANKAR JYOTI BIDYA PITH MES</t>
  </si>
  <si>
    <t>CHOURAKARA BALAK P VIDYALAYA</t>
  </si>
  <si>
    <t>CHOWRAKARA BALIKA LPS</t>
  </si>
  <si>
    <t>LOKAPRIYA GOPINATH BORDOLOI V.</t>
  </si>
  <si>
    <t>GUIYA BALA LPS</t>
  </si>
  <si>
    <t>GUIYA SUNDARISAL ME MADRASSA</t>
  </si>
  <si>
    <t>GUIYA BALAK LPS</t>
  </si>
  <si>
    <t>GUIYA MVS</t>
  </si>
  <si>
    <t>GUIYA GIRLS MES</t>
  </si>
  <si>
    <t>GUIYA GIRLS HS</t>
  </si>
  <si>
    <t>1.12.18</t>
  </si>
  <si>
    <t>3.12.18</t>
  </si>
  <si>
    <t>3.12.118</t>
  </si>
  <si>
    <t>10.12.18</t>
  </si>
  <si>
    <t>4.12.18</t>
  </si>
  <si>
    <t>5.12.18</t>
  </si>
  <si>
    <t>6.12.18</t>
  </si>
  <si>
    <t>7.12.18</t>
  </si>
  <si>
    <t>8.12.18</t>
  </si>
  <si>
    <t>11.12.18</t>
  </si>
  <si>
    <t>12.12.18</t>
  </si>
  <si>
    <t>13.12.18</t>
  </si>
  <si>
    <t>14.12.18</t>
  </si>
  <si>
    <t>15.12.18</t>
  </si>
  <si>
    <t>17.12.18</t>
  </si>
  <si>
    <t>18.12.18</t>
  </si>
  <si>
    <t>19.12.18</t>
  </si>
  <si>
    <t>20.12.18</t>
  </si>
  <si>
    <t>21.12.18</t>
  </si>
  <si>
    <t>24.12.18</t>
  </si>
  <si>
    <t>26.12.18</t>
  </si>
  <si>
    <t>27.12.18</t>
  </si>
  <si>
    <t>28.12.18</t>
  </si>
  <si>
    <t>31.12.18</t>
  </si>
  <si>
    <t>22.12.18</t>
  </si>
  <si>
    <t>29.12.18</t>
  </si>
  <si>
    <t>Jan,19</t>
  </si>
  <si>
    <t>Feb,19</t>
  </si>
  <si>
    <t>March,19</t>
  </si>
  <si>
    <t>2.1.19</t>
  </si>
  <si>
    <t>3.1.19</t>
  </si>
  <si>
    <t>4.1.19</t>
  </si>
  <si>
    <t>5.1.19</t>
  </si>
  <si>
    <t>6.1.19</t>
  </si>
  <si>
    <t>8.1.19</t>
  </si>
  <si>
    <t>9.1.19</t>
  </si>
  <si>
    <t>10.1.19</t>
  </si>
  <si>
    <t>11.1.19</t>
  </si>
  <si>
    <t>12.1.19</t>
  </si>
  <si>
    <t>13.1.19</t>
  </si>
  <si>
    <t>15.1.19</t>
  </si>
  <si>
    <t>20.1.19</t>
  </si>
  <si>
    <t>22.1.19</t>
  </si>
  <si>
    <t>23.1.19</t>
  </si>
  <si>
    <t>24.1.19</t>
  </si>
  <si>
    <t>25.1.19</t>
  </si>
  <si>
    <t>26.1.19</t>
  </si>
  <si>
    <t>27.1.19</t>
  </si>
  <si>
    <t>29.1.19</t>
  </si>
  <si>
    <t>30.1.19</t>
  </si>
  <si>
    <t>31.1.19</t>
  </si>
  <si>
    <t>1.2.19</t>
  </si>
  <si>
    <t>2.2.19</t>
  </si>
  <si>
    <t>3.2.19</t>
  </si>
  <si>
    <t>5/2.19</t>
  </si>
  <si>
    <t>7//2019</t>
  </si>
  <si>
    <t>10.2.19</t>
  </si>
  <si>
    <t>12.2.19</t>
  </si>
  <si>
    <t>14.2.19</t>
  </si>
  <si>
    <t>15.2.19</t>
  </si>
  <si>
    <t>16.2.19</t>
  </si>
  <si>
    <t>17.2.19</t>
  </si>
  <si>
    <t>19.2.19</t>
  </si>
  <si>
    <t>20.2.19</t>
  </si>
  <si>
    <t>21.2.19</t>
  </si>
  <si>
    <t>22.2.19</t>
  </si>
  <si>
    <t>26.2.19</t>
  </si>
  <si>
    <t>27.2.19</t>
  </si>
  <si>
    <t>28.2.19</t>
  </si>
  <si>
    <t>29.2.19</t>
  </si>
  <si>
    <t>1.3.19</t>
  </si>
  <si>
    <t>3.3.19</t>
  </si>
  <si>
    <t>4.3.19</t>
  </si>
  <si>
    <t>5.3.19</t>
  </si>
  <si>
    <t>6.3.19</t>
  </si>
  <si>
    <t>7.3.19</t>
  </si>
  <si>
    <t>8.3.19</t>
  </si>
  <si>
    <t>10.3.19</t>
  </si>
  <si>
    <t>11.3.19</t>
  </si>
  <si>
    <t>12.3.19</t>
  </si>
  <si>
    <t>13.3.19</t>
  </si>
  <si>
    <t>14.3.19</t>
  </si>
  <si>
    <t>15.3.19</t>
  </si>
  <si>
    <t>17.3.19</t>
  </si>
  <si>
    <t>18.3.19</t>
  </si>
  <si>
    <t>19.3.19</t>
  </si>
  <si>
    <t>20.3.19</t>
  </si>
  <si>
    <t>21.3.19</t>
  </si>
  <si>
    <t>22.3.19</t>
  </si>
  <si>
    <t>24.3.19</t>
  </si>
  <si>
    <t>26.3.19</t>
  </si>
  <si>
    <t>27.3.19</t>
  </si>
  <si>
    <t>28.3.19</t>
  </si>
  <si>
    <t>29.3.19</t>
  </si>
  <si>
    <t>31.3.19</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</si>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</sst>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1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9"/>
      <color rgb="FF000000"/>
      <name val="Cambria"/>
      <family val="1"/>
      <scheme val="major"/>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5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0" fillId="0" borderId="1" xfId="0" applyBorder="1" applyProtection="1">
      <protection locked="0"/>
    </xf>
    <xf numFmtId="0" fontId="0" fillId="0" borderId="1" xfId="0" applyBorder="1" applyAlignment="1" applyProtection="1">
      <alignment horizontal="center" vertical="center"/>
      <protection locked="0"/>
    </xf>
    <xf numFmtId="14" fontId="0" fillId="0" borderId="1" xfId="0" applyNumberFormat="1" applyBorder="1" applyAlignment="1" applyProtection="1">
      <alignment horizontal="left"/>
      <protection locked="0"/>
    </xf>
    <xf numFmtId="0" fontId="0" fillId="0" borderId="1" xfId="0" applyFill="1" applyBorder="1" applyAlignment="1" applyProtection="1">
      <alignment horizontal="center" vertical="center"/>
      <protection locked="0"/>
    </xf>
    <xf numFmtId="16" fontId="0" fillId="0" borderId="1" xfId="0" applyNumberFormat="1" applyBorder="1" applyProtection="1">
      <protection locked="0"/>
    </xf>
    <xf numFmtId="0" fontId="0" fillId="0" borderId="1" xfId="0" applyBorder="1" applyAlignment="1" applyProtection="1">
      <alignment horizontal="center" vertical="center" wrapText="1"/>
      <protection locked="0"/>
    </xf>
    <xf numFmtId="0" fontId="3" fillId="0" borderId="0" xfId="0" applyFont="1" applyProtection="1">
      <protection locked="0"/>
    </xf>
    <xf numFmtId="0" fontId="3" fillId="0" borderId="10" xfId="0" applyFont="1" applyBorder="1" applyProtection="1">
      <protection locked="0"/>
    </xf>
    <xf numFmtId="0" fontId="3" fillId="0" borderId="0" xfId="0" applyFont="1" applyBorder="1" applyProtection="1">
      <protection locked="0"/>
    </xf>
    <xf numFmtId="0" fontId="3" fillId="0" borderId="4" xfId="0" applyFont="1" applyBorder="1" applyAlignment="1" applyProtection="1">
      <alignment horizontal="left" vertical="center" wrapText="1"/>
      <protection locked="0"/>
    </xf>
    <xf numFmtId="0" fontId="0" fillId="0" borderId="1" xfId="0" applyBorder="1" applyAlignment="1" applyProtection="1">
      <alignment horizontal="left" vertical="top"/>
      <protection locked="0"/>
    </xf>
    <xf numFmtId="0" fontId="0" fillId="0" borderId="11" xfId="0" applyFill="1" applyBorder="1" applyProtection="1">
      <protection locked="0"/>
    </xf>
    <xf numFmtId="0" fontId="0" fillId="0" borderId="0" xfId="0" applyProtection="1">
      <protection locked="0"/>
    </xf>
    <xf numFmtId="14" fontId="0" fillId="0" borderId="1" xfId="0" applyNumberFormat="1" applyBorder="1" applyProtection="1">
      <protection locked="0"/>
    </xf>
    <xf numFmtId="0" fontId="0" fillId="0" borderId="1" xfId="0" applyFill="1" applyBorder="1" applyProtection="1">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6" xfId="0" applyBorder="1" applyAlignment="1" applyProtection="1">
      <alignment horizontal="left" vertical="top"/>
      <protection locked="0"/>
    </xf>
    <xf numFmtId="0" fontId="0" fillId="0" borderId="6" xfId="0" applyBorder="1" applyAlignment="1" applyProtection="1">
      <alignment horizontal="center"/>
      <protection locked="0"/>
    </xf>
    <xf numFmtId="0" fontId="3" fillId="0" borderId="6"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left"/>
      <protection locked="0"/>
    </xf>
    <xf numFmtId="0" fontId="0" fillId="0" borderId="6" xfId="0" applyBorder="1" applyAlignment="1" applyProtection="1">
      <alignment horizontal="left"/>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84" t="s">
        <v>570</v>
      </c>
      <c r="B1" s="84"/>
      <c r="C1" s="84"/>
      <c r="D1" s="84"/>
      <c r="E1" s="84"/>
      <c r="F1" s="84"/>
      <c r="G1" s="84"/>
      <c r="H1" s="84"/>
      <c r="I1" s="84"/>
      <c r="J1" s="84"/>
      <c r="K1" s="84"/>
      <c r="L1" s="84"/>
      <c r="M1" s="84"/>
    </row>
    <row r="2" spans="1:14">
      <c r="A2" s="85" t="s">
        <v>0</v>
      </c>
      <c r="B2" s="85"/>
      <c r="C2" s="87" t="s">
        <v>82</v>
      </c>
      <c r="D2" s="88"/>
      <c r="E2" s="2" t="s">
        <v>1</v>
      </c>
      <c r="F2" s="75" t="s">
        <v>83</v>
      </c>
      <c r="G2" s="75"/>
      <c r="H2" s="75"/>
      <c r="I2" s="75"/>
      <c r="J2" s="75"/>
      <c r="K2" s="100" t="s">
        <v>28</v>
      </c>
      <c r="L2" s="100"/>
      <c r="M2" s="36" t="s">
        <v>84</v>
      </c>
    </row>
    <row r="3" spans="1:14" ht="7.5" customHeight="1">
      <c r="A3" s="119"/>
      <c r="B3" s="119"/>
      <c r="C3" s="119"/>
      <c r="D3" s="119"/>
      <c r="E3" s="119"/>
      <c r="F3" s="118"/>
      <c r="G3" s="118"/>
      <c r="H3" s="118"/>
      <c r="I3" s="118"/>
      <c r="J3" s="118"/>
      <c r="K3" s="120"/>
      <c r="L3" s="120"/>
      <c r="M3" s="120"/>
    </row>
    <row r="4" spans="1:14">
      <c r="A4" s="94" t="s">
        <v>2</v>
      </c>
      <c r="B4" s="95"/>
      <c r="C4" s="95"/>
      <c r="D4" s="95"/>
      <c r="E4" s="96"/>
      <c r="F4" s="118"/>
      <c r="G4" s="118"/>
      <c r="H4" s="118"/>
      <c r="I4" s="121" t="s">
        <v>64</v>
      </c>
      <c r="J4" s="121"/>
      <c r="K4" s="121"/>
      <c r="L4" s="121"/>
      <c r="M4" s="121"/>
    </row>
    <row r="5" spans="1:14" ht="18.75" customHeight="1">
      <c r="A5" s="117" t="s">
        <v>4</v>
      </c>
      <c r="B5" s="117"/>
      <c r="C5" s="97" t="s">
        <v>85</v>
      </c>
      <c r="D5" s="98"/>
      <c r="E5" s="99"/>
      <c r="F5" s="118"/>
      <c r="G5" s="118"/>
      <c r="H5" s="118"/>
      <c r="I5" s="89" t="s">
        <v>5</v>
      </c>
      <c r="J5" s="89"/>
      <c r="K5" s="91" t="s">
        <v>86</v>
      </c>
      <c r="L5" s="93"/>
      <c r="M5" s="92"/>
    </row>
    <row r="6" spans="1:14" ht="18.75" customHeight="1">
      <c r="A6" s="90" t="s">
        <v>22</v>
      </c>
      <c r="B6" s="90"/>
      <c r="C6" s="37">
        <v>9859675917</v>
      </c>
      <c r="D6" s="86"/>
      <c r="E6" s="86"/>
      <c r="F6" s="118"/>
      <c r="G6" s="118"/>
      <c r="H6" s="118"/>
      <c r="I6" s="90" t="s">
        <v>22</v>
      </c>
      <c r="J6" s="90"/>
      <c r="K6" s="91">
        <v>8876527455</v>
      </c>
      <c r="L6" s="92"/>
      <c r="M6" s="38"/>
    </row>
    <row r="7" spans="1:14">
      <c r="A7" s="116" t="s">
        <v>3</v>
      </c>
      <c r="B7" s="116"/>
      <c r="C7" s="116"/>
      <c r="D7" s="116"/>
      <c r="E7" s="116"/>
      <c r="F7" s="116"/>
      <c r="G7" s="116"/>
      <c r="H7" s="116"/>
      <c r="I7" s="116"/>
      <c r="J7" s="116"/>
      <c r="K7" s="116"/>
      <c r="L7" s="116"/>
      <c r="M7" s="116"/>
    </row>
    <row r="8" spans="1:14">
      <c r="A8" s="81" t="s">
        <v>25</v>
      </c>
      <c r="B8" s="82"/>
      <c r="C8" s="83"/>
      <c r="D8" s="3" t="s">
        <v>24</v>
      </c>
      <c r="E8" s="39"/>
      <c r="F8" s="103"/>
      <c r="G8" s="104"/>
      <c r="H8" s="104"/>
      <c r="I8" s="81" t="s">
        <v>26</v>
      </c>
      <c r="J8" s="82"/>
      <c r="K8" s="83"/>
      <c r="L8" s="3" t="s">
        <v>24</v>
      </c>
      <c r="M8" s="39"/>
    </row>
    <row r="9" spans="1:14">
      <c r="A9" s="108" t="s">
        <v>30</v>
      </c>
      <c r="B9" s="109"/>
      <c r="C9" s="6" t="s">
        <v>6</v>
      </c>
      <c r="D9" s="9" t="s">
        <v>12</v>
      </c>
      <c r="E9" s="5" t="s">
        <v>15</v>
      </c>
      <c r="F9" s="105"/>
      <c r="G9" s="106"/>
      <c r="H9" s="106"/>
      <c r="I9" s="108" t="s">
        <v>30</v>
      </c>
      <c r="J9" s="109"/>
      <c r="K9" s="6" t="s">
        <v>6</v>
      </c>
      <c r="L9" s="9" t="s">
        <v>12</v>
      </c>
      <c r="M9" s="5" t="s">
        <v>15</v>
      </c>
    </row>
    <row r="10" spans="1:14">
      <c r="A10" s="115" t="s">
        <v>73</v>
      </c>
      <c r="B10" s="115"/>
      <c r="C10" s="4" t="s">
        <v>18</v>
      </c>
      <c r="D10" s="37">
        <v>9954478562</v>
      </c>
      <c r="E10" s="38"/>
      <c r="F10" s="105"/>
      <c r="G10" s="106"/>
      <c r="H10" s="106"/>
      <c r="I10" s="110" t="s">
        <v>77</v>
      </c>
      <c r="J10" s="111"/>
      <c r="K10" s="4" t="s">
        <v>18</v>
      </c>
      <c r="L10" s="37">
        <v>9864278080</v>
      </c>
      <c r="M10" s="38"/>
    </row>
    <row r="11" spans="1:14">
      <c r="A11" s="115" t="s">
        <v>74</v>
      </c>
      <c r="B11" s="115"/>
      <c r="C11" s="4" t="s">
        <v>19</v>
      </c>
      <c r="D11" s="37">
        <v>8876699600</v>
      </c>
      <c r="E11" s="38"/>
      <c r="F11" s="105"/>
      <c r="G11" s="106"/>
      <c r="H11" s="106"/>
      <c r="I11" s="97" t="s">
        <v>78</v>
      </c>
      <c r="J11" s="99"/>
      <c r="K11" s="20" t="s">
        <v>18</v>
      </c>
      <c r="L11" s="37">
        <v>9864141350</v>
      </c>
      <c r="M11" s="38"/>
    </row>
    <row r="12" spans="1:14">
      <c r="A12" s="115" t="s">
        <v>75</v>
      </c>
      <c r="B12" s="115"/>
      <c r="C12" s="4" t="s">
        <v>20</v>
      </c>
      <c r="D12" s="37">
        <v>9706669043</v>
      </c>
      <c r="E12" s="38"/>
      <c r="F12" s="105"/>
      <c r="G12" s="106"/>
      <c r="H12" s="106"/>
      <c r="I12" s="110" t="s">
        <v>79</v>
      </c>
      <c r="J12" s="111"/>
      <c r="K12" s="4" t="s">
        <v>20</v>
      </c>
      <c r="L12" s="37">
        <v>7896909496</v>
      </c>
      <c r="M12" s="38"/>
    </row>
    <row r="13" spans="1:14">
      <c r="A13" s="115" t="s">
        <v>76</v>
      </c>
      <c r="B13" s="115"/>
      <c r="C13" s="4" t="s">
        <v>21</v>
      </c>
      <c r="D13" s="37">
        <v>9957584421</v>
      </c>
      <c r="E13" s="38"/>
      <c r="F13" s="105"/>
      <c r="G13" s="106"/>
      <c r="H13" s="106"/>
      <c r="I13" s="110" t="s">
        <v>80</v>
      </c>
      <c r="J13" s="111"/>
      <c r="K13" s="4" t="s">
        <v>21</v>
      </c>
      <c r="L13" s="37">
        <v>9864337852</v>
      </c>
      <c r="M13" s="38"/>
    </row>
    <row r="14" spans="1:14">
      <c r="A14" s="112" t="s">
        <v>23</v>
      </c>
      <c r="B14" s="113"/>
      <c r="C14" s="114"/>
      <c r="D14" s="80" t="s">
        <v>81</v>
      </c>
      <c r="E14" s="80"/>
      <c r="F14" s="105"/>
      <c r="G14" s="106"/>
      <c r="H14" s="106"/>
      <c r="I14" s="107"/>
      <c r="J14" s="107"/>
      <c r="K14" s="107"/>
      <c r="L14" s="107"/>
      <c r="M14" s="107"/>
      <c r="N14" s="8"/>
    </row>
    <row r="15" spans="1:14">
      <c r="A15" s="102"/>
      <c r="B15" s="102"/>
      <c r="C15" s="102"/>
      <c r="D15" s="102"/>
      <c r="E15" s="102"/>
      <c r="F15" s="102"/>
      <c r="G15" s="102"/>
      <c r="H15" s="102"/>
      <c r="I15" s="102"/>
      <c r="J15" s="102"/>
      <c r="K15" s="102"/>
      <c r="L15" s="102"/>
      <c r="M15" s="102"/>
    </row>
    <row r="16" spans="1:14">
      <c r="A16" s="101" t="s">
        <v>48</v>
      </c>
      <c r="B16" s="101"/>
      <c r="C16" s="101"/>
      <c r="D16" s="101"/>
      <c r="E16" s="101"/>
      <c r="F16" s="101"/>
      <c r="G16" s="101"/>
      <c r="H16" s="101"/>
      <c r="I16" s="101"/>
      <c r="J16" s="101"/>
      <c r="K16" s="101"/>
      <c r="L16" s="101"/>
      <c r="M16" s="101"/>
    </row>
    <row r="17" spans="1:13" ht="32.25" customHeight="1">
      <c r="A17" s="78" t="s">
        <v>60</v>
      </c>
      <c r="B17" s="78"/>
      <c r="C17" s="78"/>
      <c r="D17" s="78"/>
      <c r="E17" s="78"/>
      <c r="F17" s="78"/>
      <c r="G17" s="78"/>
      <c r="H17" s="78"/>
      <c r="I17" s="78"/>
      <c r="J17" s="78"/>
      <c r="K17" s="78"/>
      <c r="L17" s="78"/>
      <c r="M17" s="78"/>
    </row>
    <row r="18" spans="1:13">
      <c r="A18" s="77" t="s">
        <v>61</v>
      </c>
      <c r="B18" s="77"/>
      <c r="C18" s="77"/>
      <c r="D18" s="77"/>
      <c r="E18" s="77"/>
      <c r="F18" s="77"/>
      <c r="G18" s="77"/>
      <c r="H18" s="77"/>
      <c r="I18" s="77"/>
      <c r="J18" s="77"/>
      <c r="K18" s="77"/>
      <c r="L18" s="77"/>
      <c r="M18" s="77"/>
    </row>
    <row r="19" spans="1:13">
      <c r="A19" s="77" t="s">
        <v>49</v>
      </c>
      <c r="B19" s="77"/>
      <c r="C19" s="77"/>
      <c r="D19" s="77"/>
      <c r="E19" s="77"/>
      <c r="F19" s="77"/>
      <c r="G19" s="77"/>
      <c r="H19" s="77"/>
      <c r="I19" s="77"/>
      <c r="J19" s="77"/>
      <c r="K19" s="77"/>
      <c r="L19" s="77"/>
      <c r="M19" s="77"/>
    </row>
    <row r="20" spans="1:13">
      <c r="A20" s="77" t="s">
        <v>43</v>
      </c>
      <c r="B20" s="77"/>
      <c r="C20" s="77"/>
      <c r="D20" s="77"/>
      <c r="E20" s="77"/>
      <c r="F20" s="77"/>
      <c r="G20" s="77"/>
      <c r="H20" s="77"/>
      <c r="I20" s="77"/>
      <c r="J20" s="77"/>
      <c r="K20" s="77"/>
      <c r="L20" s="77"/>
      <c r="M20" s="77"/>
    </row>
    <row r="21" spans="1:13">
      <c r="A21" s="77" t="s">
        <v>50</v>
      </c>
      <c r="B21" s="77"/>
      <c r="C21" s="77"/>
      <c r="D21" s="77"/>
      <c r="E21" s="77"/>
      <c r="F21" s="77"/>
      <c r="G21" s="77"/>
      <c r="H21" s="77"/>
      <c r="I21" s="77"/>
      <c r="J21" s="77"/>
      <c r="K21" s="77"/>
      <c r="L21" s="77"/>
      <c r="M21" s="77"/>
    </row>
    <row r="22" spans="1:13">
      <c r="A22" s="77" t="s">
        <v>44</v>
      </c>
      <c r="B22" s="77"/>
      <c r="C22" s="77"/>
      <c r="D22" s="77"/>
      <c r="E22" s="77"/>
      <c r="F22" s="77"/>
      <c r="G22" s="77"/>
      <c r="H22" s="77"/>
      <c r="I22" s="77"/>
      <c r="J22" s="77"/>
      <c r="K22" s="77"/>
      <c r="L22" s="77"/>
      <c r="M22" s="77"/>
    </row>
    <row r="23" spans="1:13">
      <c r="A23" s="79" t="s">
        <v>53</v>
      </c>
      <c r="B23" s="79"/>
      <c r="C23" s="79"/>
      <c r="D23" s="79"/>
      <c r="E23" s="79"/>
      <c r="F23" s="79"/>
      <c r="G23" s="79"/>
      <c r="H23" s="79"/>
      <c r="I23" s="79"/>
      <c r="J23" s="79"/>
      <c r="K23" s="79"/>
      <c r="L23" s="79"/>
      <c r="M23" s="79"/>
    </row>
    <row r="24" spans="1:13">
      <c r="A24" s="77" t="s">
        <v>45</v>
      </c>
      <c r="B24" s="77"/>
      <c r="C24" s="77"/>
      <c r="D24" s="77"/>
      <c r="E24" s="77"/>
      <c r="F24" s="77"/>
      <c r="G24" s="77"/>
      <c r="H24" s="77"/>
      <c r="I24" s="77"/>
      <c r="J24" s="77"/>
      <c r="K24" s="77"/>
      <c r="L24" s="77"/>
      <c r="M24" s="77"/>
    </row>
    <row r="25" spans="1:13">
      <c r="A25" s="77" t="s">
        <v>46</v>
      </c>
      <c r="B25" s="77"/>
      <c r="C25" s="77"/>
      <c r="D25" s="77"/>
      <c r="E25" s="77"/>
      <c r="F25" s="77"/>
      <c r="G25" s="77"/>
      <c r="H25" s="77"/>
      <c r="I25" s="77"/>
      <c r="J25" s="77"/>
      <c r="K25" s="77"/>
      <c r="L25" s="77"/>
      <c r="M25" s="77"/>
    </row>
    <row r="26" spans="1:13">
      <c r="A26" s="77" t="s">
        <v>47</v>
      </c>
      <c r="B26" s="77"/>
      <c r="C26" s="77"/>
      <c r="D26" s="77"/>
      <c r="E26" s="77"/>
      <c r="F26" s="77"/>
      <c r="G26" s="77"/>
      <c r="H26" s="77"/>
      <c r="I26" s="77"/>
      <c r="J26" s="77"/>
      <c r="K26" s="77"/>
      <c r="L26" s="77"/>
      <c r="M26" s="77"/>
    </row>
    <row r="27" spans="1:13">
      <c r="A27" s="76" t="s">
        <v>51</v>
      </c>
      <c r="B27" s="76"/>
      <c r="C27" s="76"/>
      <c r="D27" s="76"/>
      <c r="E27" s="76"/>
      <c r="F27" s="76"/>
      <c r="G27" s="76"/>
      <c r="H27" s="76"/>
      <c r="I27" s="76"/>
      <c r="J27" s="76"/>
      <c r="K27" s="76"/>
      <c r="L27" s="76"/>
      <c r="M27" s="76"/>
    </row>
    <row r="28" spans="1:13">
      <c r="A28" s="77" t="s">
        <v>52</v>
      </c>
      <c r="B28" s="77"/>
      <c r="C28" s="77"/>
      <c r="D28" s="77"/>
      <c r="E28" s="77"/>
      <c r="F28" s="77"/>
      <c r="G28" s="77"/>
      <c r="H28" s="77"/>
      <c r="I28" s="77"/>
      <c r="J28" s="77"/>
      <c r="K28" s="77"/>
      <c r="L28" s="77"/>
      <c r="M28" s="77"/>
    </row>
    <row r="29" spans="1:13" ht="44.25" customHeight="1">
      <c r="A29" s="74" t="s">
        <v>62</v>
      </c>
      <c r="B29" s="74"/>
      <c r="C29" s="74"/>
      <c r="D29" s="74"/>
      <c r="E29" s="74"/>
      <c r="F29" s="74"/>
      <c r="G29" s="74"/>
      <c r="H29" s="74"/>
      <c r="I29" s="74"/>
      <c r="J29" s="74"/>
      <c r="K29" s="74"/>
      <c r="L29" s="74"/>
      <c r="M29" s="74"/>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2"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571</v>
      </c>
      <c r="B1" s="122"/>
      <c r="C1" s="122"/>
      <c r="D1" s="123"/>
      <c r="E1" s="123"/>
      <c r="F1" s="123"/>
      <c r="G1" s="123"/>
      <c r="H1" s="123"/>
      <c r="I1" s="123"/>
      <c r="J1" s="123"/>
      <c r="K1" s="123"/>
      <c r="L1" s="123"/>
      <c r="M1" s="123"/>
      <c r="N1" s="123"/>
      <c r="O1" s="123"/>
      <c r="P1" s="123"/>
      <c r="Q1" s="123"/>
      <c r="R1" s="123"/>
      <c r="S1" s="123"/>
    </row>
    <row r="2" spans="1:20" ht="16.5" customHeight="1">
      <c r="A2" s="126" t="s">
        <v>63</v>
      </c>
      <c r="B2" s="127"/>
      <c r="C2" s="127"/>
      <c r="D2" s="25" t="s">
        <v>146</v>
      </c>
      <c r="E2" s="22"/>
      <c r="F2" s="22"/>
      <c r="G2" s="22"/>
      <c r="H2" s="22"/>
      <c r="I2" s="22"/>
      <c r="J2" s="22"/>
      <c r="K2" s="22"/>
      <c r="L2" s="22"/>
      <c r="M2" s="22"/>
      <c r="N2" s="22"/>
      <c r="O2" s="22"/>
      <c r="P2" s="22"/>
      <c r="Q2" s="22"/>
      <c r="R2" s="22"/>
      <c r="S2" s="22"/>
    </row>
    <row r="3" spans="1:20" ht="24" customHeight="1">
      <c r="A3" s="128" t="s">
        <v>14</v>
      </c>
      <c r="B3" s="124" t="s">
        <v>66</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15" t="s">
        <v>9</v>
      </c>
      <c r="H4" s="15" t="s">
        <v>10</v>
      </c>
      <c r="I4" s="11" t="s">
        <v>11</v>
      </c>
      <c r="J4" s="129"/>
      <c r="K4" s="125"/>
      <c r="L4" s="125"/>
      <c r="M4" s="125"/>
      <c r="N4" s="125"/>
      <c r="O4" s="125"/>
      <c r="P4" s="128"/>
      <c r="Q4" s="128"/>
      <c r="R4" s="129"/>
      <c r="S4" s="129"/>
      <c r="T4" s="129"/>
    </row>
    <row r="5" spans="1:20">
      <c r="A5" s="4">
        <v>1</v>
      </c>
      <c r="B5" s="50" t="s">
        <v>87</v>
      </c>
      <c r="C5" s="51" t="s">
        <v>148</v>
      </c>
      <c r="D5" s="18" t="s">
        <v>29</v>
      </c>
      <c r="E5" s="19"/>
      <c r="F5" s="18"/>
      <c r="G5" s="51">
        <v>39</v>
      </c>
      <c r="H5" s="51">
        <v>51</v>
      </c>
      <c r="I5" s="51">
        <v>90</v>
      </c>
      <c r="J5" s="51">
        <v>9706210470</v>
      </c>
      <c r="K5" s="18" t="s">
        <v>88</v>
      </c>
      <c r="L5" s="18" t="s">
        <v>89</v>
      </c>
      <c r="M5" s="18">
        <v>9854775937</v>
      </c>
      <c r="N5" s="18" t="s">
        <v>90</v>
      </c>
      <c r="O5" s="18">
        <v>9577204306</v>
      </c>
      <c r="P5" s="52" t="s">
        <v>233</v>
      </c>
      <c r="Q5" s="18" t="s">
        <v>255</v>
      </c>
      <c r="R5" s="18"/>
      <c r="S5" s="18" t="s">
        <v>91</v>
      </c>
      <c r="T5" s="18"/>
    </row>
    <row r="6" spans="1:20">
      <c r="A6" s="4">
        <v>2</v>
      </c>
      <c r="B6" s="50" t="s">
        <v>92</v>
      </c>
      <c r="C6" s="51" t="s">
        <v>149</v>
      </c>
      <c r="D6" s="18" t="s">
        <v>29</v>
      </c>
      <c r="E6" s="19"/>
      <c r="F6" s="18"/>
      <c r="G6" s="51">
        <v>34</v>
      </c>
      <c r="H6" s="51">
        <v>25</v>
      </c>
      <c r="I6" s="51">
        <v>69</v>
      </c>
      <c r="J6" s="51">
        <v>9954340334</v>
      </c>
      <c r="K6" s="18" t="s">
        <v>88</v>
      </c>
      <c r="L6" s="18" t="s">
        <v>93</v>
      </c>
      <c r="M6" s="18">
        <v>9435450381</v>
      </c>
      <c r="N6" s="18" t="s">
        <v>90</v>
      </c>
      <c r="O6" s="18"/>
      <c r="P6" s="52" t="s">
        <v>233</v>
      </c>
      <c r="Q6" s="18" t="s">
        <v>255</v>
      </c>
      <c r="R6" s="18"/>
      <c r="S6" s="18" t="s">
        <v>91</v>
      </c>
      <c r="T6" s="18"/>
    </row>
    <row r="7" spans="1:20">
      <c r="A7" s="4">
        <v>3</v>
      </c>
      <c r="B7" s="50" t="s">
        <v>92</v>
      </c>
      <c r="C7" s="51" t="s">
        <v>150</v>
      </c>
      <c r="D7" s="18" t="s">
        <v>29</v>
      </c>
      <c r="E7" s="19"/>
      <c r="F7" s="18"/>
      <c r="G7" s="51">
        <v>24</v>
      </c>
      <c r="H7" s="51">
        <v>26</v>
      </c>
      <c r="I7" s="51">
        <v>50</v>
      </c>
      <c r="J7" s="51">
        <v>9854805988</v>
      </c>
      <c r="K7" s="18" t="s">
        <v>88</v>
      </c>
      <c r="L7" s="18" t="s">
        <v>94</v>
      </c>
      <c r="M7" s="18">
        <v>9957214908</v>
      </c>
      <c r="N7" s="18" t="s">
        <v>95</v>
      </c>
      <c r="O7" s="18">
        <v>8011124048</v>
      </c>
      <c r="P7" s="52" t="s">
        <v>234</v>
      </c>
      <c r="Q7" s="18" t="s">
        <v>256</v>
      </c>
      <c r="R7" s="18"/>
      <c r="S7" s="18" t="s">
        <v>91</v>
      </c>
      <c r="T7" s="18"/>
    </row>
    <row r="8" spans="1:20">
      <c r="A8" s="4">
        <v>4</v>
      </c>
      <c r="B8" s="50" t="s">
        <v>87</v>
      </c>
      <c r="C8" s="51" t="s">
        <v>151</v>
      </c>
      <c r="D8" s="18" t="s">
        <v>29</v>
      </c>
      <c r="E8" s="19"/>
      <c r="F8" s="18"/>
      <c r="G8" s="51">
        <v>29</v>
      </c>
      <c r="H8" s="51">
        <v>30</v>
      </c>
      <c r="I8" s="51">
        <v>59</v>
      </c>
      <c r="J8" s="51">
        <v>9859090841</v>
      </c>
      <c r="K8" s="18" t="s">
        <v>84</v>
      </c>
      <c r="L8" s="18" t="s">
        <v>96</v>
      </c>
      <c r="M8" s="18">
        <v>9859006813</v>
      </c>
      <c r="N8" s="18" t="s">
        <v>97</v>
      </c>
      <c r="O8" s="18">
        <v>7399568600</v>
      </c>
      <c r="P8" s="52" t="s">
        <v>234</v>
      </c>
      <c r="Q8" s="18" t="s">
        <v>256</v>
      </c>
      <c r="R8" s="18"/>
      <c r="S8" s="18" t="s">
        <v>91</v>
      </c>
      <c r="T8" s="18"/>
    </row>
    <row r="9" spans="1:20">
      <c r="A9" s="4">
        <v>5</v>
      </c>
      <c r="B9" s="50" t="s">
        <v>92</v>
      </c>
      <c r="C9" s="51" t="s">
        <v>152</v>
      </c>
      <c r="D9" s="18" t="s">
        <v>29</v>
      </c>
      <c r="E9" s="19"/>
      <c r="F9" s="18"/>
      <c r="G9" s="51">
        <v>28</v>
      </c>
      <c r="H9" s="51">
        <v>28</v>
      </c>
      <c r="I9" s="51">
        <v>56</v>
      </c>
      <c r="J9" s="51">
        <v>7399873447</v>
      </c>
      <c r="K9" s="18" t="s">
        <v>98</v>
      </c>
      <c r="L9" s="18" t="s">
        <v>99</v>
      </c>
      <c r="M9" s="18">
        <v>9678984597</v>
      </c>
      <c r="N9" s="18" t="s">
        <v>100</v>
      </c>
      <c r="O9" s="18">
        <v>882265007</v>
      </c>
      <c r="P9" s="52" t="s">
        <v>235</v>
      </c>
      <c r="Q9" s="18" t="s">
        <v>141</v>
      </c>
      <c r="R9" s="18"/>
      <c r="S9" s="18" t="s">
        <v>91</v>
      </c>
      <c r="T9" s="18"/>
    </row>
    <row r="10" spans="1:20">
      <c r="A10" s="4">
        <v>6</v>
      </c>
      <c r="B10" s="50" t="s">
        <v>92</v>
      </c>
      <c r="C10" s="51" t="s">
        <v>145</v>
      </c>
      <c r="D10" s="18" t="s">
        <v>29</v>
      </c>
      <c r="E10" s="19"/>
      <c r="F10" s="18"/>
      <c r="G10" s="51">
        <v>26</v>
      </c>
      <c r="H10" s="51">
        <v>16</v>
      </c>
      <c r="I10" s="51">
        <v>42</v>
      </c>
      <c r="J10" s="51">
        <v>9859053547</v>
      </c>
      <c r="K10" s="18" t="s">
        <v>101</v>
      </c>
      <c r="L10" s="18" t="s">
        <v>102</v>
      </c>
      <c r="M10" s="18">
        <v>9859740519</v>
      </c>
      <c r="N10" s="18" t="s">
        <v>97</v>
      </c>
      <c r="O10" s="18">
        <v>7399568600</v>
      </c>
      <c r="P10" s="52">
        <v>43200</v>
      </c>
      <c r="Q10" s="18" t="s">
        <v>141</v>
      </c>
      <c r="R10" s="18"/>
      <c r="S10" s="18" t="s">
        <v>91</v>
      </c>
      <c r="T10" s="18"/>
    </row>
    <row r="11" spans="1:20">
      <c r="A11" s="4">
        <v>7</v>
      </c>
      <c r="B11" s="50" t="s">
        <v>87</v>
      </c>
      <c r="C11" s="51" t="s">
        <v>153</v>
      </c>
      <c r="D11" s="18" t="s">
        <v>29</v>
      </c>
      <c r="E11" s="19"/>
      <c r="F11" s="18"/>
      <c r="G11" s="51">
        <v>10</v>
      </c>
      <c r="H11" s="51">
        <v>16</v>
      </c>
      <c r="I11" s="51">
        <v>26</v>
      </c>
      <c r="J11" s="51">
        <v>9577821743</v>
      </c>
      <c r="K11" s="18" t="s">
        <v>103</v>
      </c>
      <c r="L11" s="18" t="s">
        <v>104</v>
      </c>
      <c r="M11" s="18">
        <v>9854752171</v>
      </c>
      <c r="N11" s="18" t="s">
        <v>105</v>
      </c>
      <c r="O11" s="18">
        <v>9508658624</v>
      </c>
      <c r="P11" s="52" t="s">
        <v>236</v>
      </c>
      <c r="Q11" s="18" t="s">
        <v>142</v>
      </c>
      <c r="R11" s="18"/>
      <c r="S11" s="18" t="s">
        <v>91</v>
      </c>
      <c r="T11" s="18"/>
    </row>
    <row r="12" spans="1:20">
      <c r="A12" s="4">
        <v>8</v>
      </c>
      <c r="B12" s="50" t="s">
        <v>92</v>
      </c>
      <c r="C12" s="51" t="s">
        <v>154</v>
      </c>
      <c r="D12" s="18" t="s">
        <v>29</v>
      </c>
      <c r="E12" s="19"/>
      <c r="F12" s="18"/>
      <c r="G12" s="51">
        <v>19</v>
      </c>
      <c r="H12" s="51">
        <v>15</v>
      </c>
      <c r="I12" s="51">
        <v>34</v>
      </c>
      <c r="J12" s="51">
        <v>9957363792</v>
      </c>
      <c r="K12" s="18" t="s">
        <v>106</v>
      </c>
      <c r="L12" s="18" t="s">
        <v>107</v>
      </c>
      <c r="M12" s="18">
        <v>9864293431</v>
      </c>
      <c r="N12" s="18" t="s">
        <v>108</v>
      </c>
      <c r="O12" s="18">
        <v>9859761575</v>
      </c>
      <c r="P12" s="52" t="s">
        <v>236</v>
      </c>
      <c r="Q12" s="18" t="s">
        <v>142</v>
      </c>
      <c r="R12" s="18"/>
      <c r="S12" s="18" t="s">
        <v>91</v>
      </c>
      <c r="T12" s="18"/>
    </row>
    <row r="13" spans="1:20">
      <c r="A13" s="4">
        <v>9</v>
      </c>
      <c r="B13" s="50" t="s">
        <v>92</v>
      </c>
      <c r="C13" s="51" t="s">
        <v>155</v>
      </c>
      <c r="D13" s="18" t="s">
        <v>29</v>
      </c>
      <c r="E13" s="19"/>
      <c r="F13" s="18"/>
      <c r="G13" s="51">
        <v>17</v>
      </c>
      <c r="H13" s="51">
        <v>20</v>
      </c>
      <c r="I13" s="51">
        <v>37</v>
      </c>
      <c r="J13" s="51">
        <v>9854913070</v>
      </c>
      <c r="K13" s="18" t="s">
        <v>109</v>
      </c>
      <c r="L13" s="18" t="s">
        <v>107</v>
      </c>
      <c r="M13" s="18">
        <v>9864293431</v>
      </c>
      <c r="N13" s="18" t="s">
        <v>110</v>
      </c>
      <c r="O13" s="18">
        <v>9859475665</v>
      </c>
      <c r="P13" s="54" t="s">
        <v>237</v>
      </c>
      <c r="Q13" s="18" t="s">
        <v>143</v>
      </c>
      <c r="R13" s="18"/>
      <c r="S13" s="18" t="s">
        <v>91</v>
      </c>
      <c r="T13" s="18"/>
    </row>
    <row r="14" spans="1:20">
      <c r="A14" s="4">
        <v>10</v>
      </c>
      <c r="B14" s="50" t="s">
        <v>87</v>
      </c>
      <c r="C14" s="51" t="s">
        <v>156</v>
      </c>
      <c r="D14" s="18" t="s">
        <v>29</v>
      </c>
      <c r="E14" s="19"/>
      <c r="F14" s="18"/>
      <c r="G14" s="51">
        <v>17</v>
      </c>
      <c r="H14" s="51">
        <v>25</v>
      </c>
      <c r="I14" s="51">
        <v>42</v>
      </c>
      <c r="J14" s="51">
        <v>9577204306</v>
      </c>
      <c r="K14" s="18" t="s">
        <v>98</v>
      </c>
      <c r="L14" s="18"/>
      <c r="M14" s="18"/>
      <c r="N14" s="18" t="s">
        <v>110</v>
      </c>
      <c r="O14" s="18">
        <v>9613449753</v>
      </c>
      <c r="P14" s="50" t="s">
        <v>237</v>
      </c>
      <c r="Q14" s="18" t="s">
        <v>143</v>
      </c>
      <c r="R14" s="18"/>
      <c r="S14" s="18" t="s">
        <v>91</v>
      </c>
      <c r="T14" s="18"/>
    </row>
    <row r="15" spans="1:20">
      <c r="A15" s="4">
        <v>11</v>
      </c>
      <c r="B15" s="50" t="s">
        <v>92</v>
      </c>
      <c r="C15" s="51" t="s">
        <v>157</v>
      </c>
      <c r="D15" s="18" t="s">
        <v>29</v>
      </c>
      <c r="E15" s="19"/>
      <c r="F15" s="18"/>
      <c r="G15" s="51">
        <v>48</v>
      </c>
      <c r="H15" s="51">
        <v>48</v>
      </c>
      <c r="I15" s="51">
        <v>96</v>
      </c>
      <c r="J15" s="51">
        <v>9859475665</v>
      </c>
      <c r="K15" s="18" t="s">
        <v>111</v>
      </c>
      <c r="L15" s="18" t="s">
        <v>112</v>
      </c>
      <c r="M15" s="18">
        <v>9401450202</v>
      </c>
      <c r="N15" s="18" t="s">
        <v>113</v>
      </c>
      <c r="O15" s="18">
        <v>9859108086</v>
      </c>
      <c r="P15" s="50" t="s">
        <v>238</v>
      </c>
      <c r="Q15" s="18" t="s">
        <v>255</v>
      </c>
      <c r="R15" s="18"/>
      <c r="S15" s="18" t="s">
        <v>91</v>
      </c>
      <c r="T15" s="18"/>
    </row>
    <row r="16" spans="1:20">
      <c r="A16" s="4">
        <v>12</v>
      </c>
      <c r="B16" s="50" t="s">
        <v>92</v>
      </c>
      <c r="C16" s="51" t="s">
        <v>158</v>
      </c>
      <c r="D16" s="18" t="s">
        <v>29</v>
      </c>
      <c r="E16" s="19"/>
      <c r="F16" s="18"/>
      <c r="G16" s="51">
        <v>28</v>
      </c>
      <c r="H16" s="51">
        <v>32</v>
      </c>
      <c r="I16" s="51">
        <v>60</v>
      </c>
      <c r="J16" s="51">
        <v>8999915776</v>
      </c>
      <c r="K16" s="18" t="s">
        <v>111</v>
      </c>
      <c r="L16" s="18" t="s">
        <v>99</v>
      </c>
      <c r="M16" s="18">
        <v>9678984597</v>
      </c>
      <c r="N16" s="18" t="s">
        <v>114</v>
      </c>
      <c r="O16" s="18">
        <v>9854227346</v>
      </c>
      <c r="P16" s="50" t="s">
        <v>238</v>
      </c>
      <c r="Q16" s="18" t="s">
        <v>255</v>
      </c>
      <c r="R16" s="18"/>
      <c r="S16" s="18" t="s">
        <v>91</v>
      </c>
      <c r="T16" s="18"/>
    </row>
    <row r="17" spans="1:20">
      <c r="A17" s="4">
        <v>13</v>
      </c>
      <c r="B17" s="50" t="s">
        <v>87</v>
      </c>
      <c r="C17" s="51" t="s">
        <v>159</v>
      </c>
      <c r="D17" s="18" t="s">
        <v>29</v>
      </c>
      <c r="E17" s="19"/>
      <c r="F17" s="18"/>
      <c r="G17" s="51">
        <v>22</v>
      </c>
      <c r="H17" s="51">
        <v>18</v>
      </c>
      <c r="I17" s="51">
        <v>40</v>
      </c>
      <c r="J17" s="51">
        <v>7399416803</v>
      </c>
      <c r="K17" s="18" t="s">
        <v>111</v>
      </c>
      <c r="L17" s="18" t="s">
        <v>89</v>
      </c>
      <c r="M17" s="18">
        <v>9854775937</v>
      </c>
      <c r="N17" s="18" t="s">
        <v>115</v>
      </c>
      <c r="O17" s="18">
        <v>9854457347</v>
      </c>
      <c r="P17" s="50" t="s">
        <v>239</v>
      </c>
      <c r="Q17" s="18" t="s">
        <v>139</v>
      </c>
      <c r="R17" s="18"/>
      <c r="S17" s="18" t="s">
        <v>91</v>
      </c>
      <c r="T17" s="18"/>
    </row>
    <row r="18" spans="1:20">
      <c r="A18" s="4">
        <v>14</v>
      </c>
      <c r="B18" s="50" t="s">
        <v>92</v>
      </c>
      <c r="C18" s="51" t="s">
        <v>160</v>
      </c>
      <c r="D18" s="18" t="s">
        <v>29</v>
      </c>
      <c r="E18" s="19"/>
      <c r="F18" s="18"/>
      <c r="G18" s="51">
        <v>24</v>
      </c>
      <c r="H18" s="51">
        <v>24</v>
      </c>
      <c r="I18" s="51">
        <v>48</v>
      </c>
      <c r="J18" s="51">
        <v>8011124048</v>
      </c>
      <c r="K18" s="18" t="s">
        <v>88</v>
      </c>
      <c r="L18" s="18" t="s">
        <v>89</v>
      </c>
      <c r="M18" s="18">
        <v>9854775937</v>
      </c>
      <c r="N18" s="18" t="s">
        <v>116</v>
      </c>
      <c r="O18" s="18">
        <v>9854649817</v>
      </c>
      <c r="P18" s="50" t="s">
        <v>239</v>
      </c>
      <c r="Q18" s="18" t="s">
        <v>139</v>
      </c>
      <c r="R18" s="18"/>
      <c r="S18" s="18" t="s">
        <v>91</v>
      </c>
      <c r="T18" s="18"/>
    </row>
    <row r="19" spans="1:20">
      <c r="A19" s="4">
        <v>15</v>
      </c>
      <c r="B19" s="50" t="s">
        <v>92</v>
      </c>
      <c r="C19" s="51" t="s">
        <v>161</v>
      </c>
      <c r="D19" s="18" t="s">
        <v>29</v>
      </c>
      <c r="E19" s="19"/>
      <c r="F19" s="18"/>
      <c r="G19" s="51">
        <v>10</v>
      </c>
      <c r="H19" s="51">
        <v>20</v>
      </c>
      <c r="I19" s="51">
        <v>30</v>
      </c>
      <c r="J19" s="51">
        <v>9859761575</v>
      </c>
      <c r="K19" s="18" t="s">
        <v>88</v>
      </c>
      <c r="L19" s="18" t="s">
        <v>89</v>
      </c>
      <c r="M19" s="18">
        <v>9854775937</v>
      </c>
      <c r="N19" s="18" t="s">
        <v>117</v>
      </c>
      <c r="O19" s="18">
        <v>8822940920</v>
      </c>
      <c r="P19" s="50" t="s">
        <v>240</v>
      </c>
      <c r="Q19" s="18" t="s">
        <v>256</v>
      </c>
      <c r="R19" s="18"/>
      <c r="S19" s="18" t="s">
        <v>91</v>
      </c>
      <c r="T19" s="18"/>
    </row>
    <row r="20" spans="1:20">
      <c r="A20" s="4">
        <v>16</v>
      </c>
      <c r="B20" s="50" t="s">
        <v>87</v>
      </c>
      <c r="C20" s="51" t="s">
        <v>162</v>
      </c>
      <c r="D20" s="18" t="s">
        <v>29</v>
      </c>
      <c r="E20" s="19"/>
      <c r="F20" s="18"/>
      <c r="G20" s="51">
        <v>27</v>
      </c>
      <c r="H20" s="51">
        <v>20</v>
      </c>
      <c r="I20" s="51">
        <v>47</v>
      </c>
      <c r="J20" s="51"/>
      <c r="K20" s="18" t="s">
        <v>118</v>
      </c>
      <c r="L20" s="18" t="s">
        <v>89</v>
      </c>
      <c r="M20" s="18">
        <v>9854775937</v>
      </c>
      <c r="N20" s="18" t="s">
        <v>119</v>
      </c>
      <c r="O20" s="18">
        <v>9707757598</v>
      </c>
      <c r="P20" s="50" t="s">
        <v>240</v>
      </c>
      <c r="Q20" s="18" t="s">
        <v>256</v>
      </c>
      <c r="R20" s="18"/>
      <c r="S20" s="18" t="s">
        <v>91</v>
      </c>
      <c r="T20" s="18"/>
    </row>
    <row r="21" spans="1:20">
      <c r="A21" s="4">
        <v>17</v>
      </c>
      <c r="B21" s="50" t="s">
        <v>92</v>
      </c>
      <c r="C21" s="51" t="s">
        <v>163</v>
      </c>
      <c r="D21" s="18" t="s">
        <v>29</v>
      </c>
      <c r="E21" s="19"/>
      <c r="F21" s="18"/>
      <c r="G21" s="51">
        <v>23</v>
      </c>
      <c r="H21" s="51">
        <v>18</v>
      </c>
      <c r="I21" s="51">
        <v>41</v>
      </c>
      <c r="J21" s="51">
        <v>9678331936</v>
      </c>
      <c r="K21" s="18" t="s">
        <v>118</v>
      </c>
      <c r="L21" s="18" t="s">
        <v>89</v>
      </c>
      <c r="M21" s="18">
        <v>9854775937</v>
      </c>
      <c r="N21" s="18" t="s">
        <v>120</v>
      </c>
      <c r="O21" s="18">
        <v>9854648105</v>
      </c>
      <c r="P21" s="50" t="s">
        <v>241</v>
      </c>
      <c r="Q21" s="18" t="s">
        <v>141</v>
      </c>
      <c r="R21" s="18"/>
      <c r="S21" s="18" t="s">
        <v>91</v>
      </c>
      <c r="T21" s="18"/>
    </row>
    <row r="22" spans="1:20">
      <c r="A22" s="4">
        <v>18</v>
      </c>
      <c r="B22" s="50" t="s">
        <v>92</v>
      </c>
      <c r="C22" s="51" t="s">
        <v>164</v>
      </c>
      <c r="D22" s="18" t="s">
        <v>29</v>
      </c>
      <c r="E22" s="19"/>
      <c r="F22" s="18"/>
      <c r="G22" s="51">
        <v>36</v>
      </c>
      <c r="H22" s="51">
        <v>54</v>
      </c>
      <c r="I22" s="51">
        <v>90</v>
      </c>
      <c r="J22" s="51">
        <v>9577920300</v>
      </c>
      <c r="K22" s="18"/>
      <c r="L22" s="18" t="s">
        <v>99</v>
      </c>
      <c r="M22" s="18">
        <v>9678984597</v>
      </c>
      <c r="N22" s="18" t="s">
        <v>121</v>
      </c>
      <c r="O22" s="18">
        <v>7399595825</v>
      </c>
      <c r="P22" s="50" t="s">
        <v>241</v>
      </c>
      <c r="Q22" s="18" t="s">
        <v>141</v>
      </c>
      <c r="R22" s="18"/>
      <c r="S22" s="18" t="s">
        <v>91</v>
      </c>
      <c r="T22" s="18"/>
    </row>
    <row r="23" spans="1:20">
      <c r="A23" s="4">
        <v>19</v>
      </c>
      <c r="B23" s="50" t="s">
        <v>87</v>
      </c>
      <c r="C23" s="51" t="s">
        <v>165</v>
      </c>
      <c r="D23" s="18" t="s">
        <v>29</v>
      </c>
      <c r="E23" s="19"/>
      <c r="F23" s="18"/>
      <c r="G23" s="51">
        <v>34</v>
      </c>
      <c r="H23" s="51">
        <v>33</v>
      </c>
      <c r="I23" s="51">
        <v>67</v>
      </c>
      <c r="J23" s="51">
        <v>9854460683</v>
      </c>
      <c r="K23" s="18"/>
      <c r="L23" s="18" t="s">
        <v>99</v>
      </c>
      <c r="M23" s="18">
        <v>9678984597</v>
      </c>
      <c r="N23" s="18" t="s">
        <v>121</v>
      </c>
      <c r="O23" s="18">
        <v>9854972259</v>
      </c>
      <c r="P23" s="50" t="s">
        <v>242</v>
      </c>
      <c r="Q23" s="18" t="s">
        <v>142</v>
      </c>
      <c r="R23" s="18"/>
      <c r="S23" s="18" t="s">
        <v>91</v>
      </c>
      <c r="T23" s="18"/>
    </row>
    <row r="24" spans="1:20">
      <c r="A24" s="4">
        <v>20</v>
      </c>
      <c r="B24" s="50" t="s">
        <v>92</v>
      </c>
      <c r="C24" s="51" t="s">
        <v>166</v>
      </c>
      <c r="D24" s="18" t="s">
        <v>29</v>
      </c>
      <c r="E24" s="19"/>
      <c r="F24" s="18"/>
      <c r="G24" s="51">
        <v>39</v>
      </c>
      <c r="H24" s="51">
        <v>49</v>
      </c>
      <c r="I24" s="51">
        <v>88</v>
      </c>
      <c r="J24" s="51">
        <v>9577537110</v>
      </c>
      <c r="K24" s="18" t="s">
        <v>122</v>
      </c>
      <c r="L24" s="18" t="s">
        <v>123</v>
      </c>
      <c r="M24" s="18">
        <v>9954620101</v>
      </c>
      <c r="N24" s="18" t="s">
        <v>124</v>
      </c>
      <c r="O24" s="18">
        <v>9859090841</v>
      </c>
      <c r="P24" s="50" t="s">
        <v>242</v>
      </c>
      <c r="Q24" s="18" t="s">
        <v>142</v>
      </c>
      <c r="R24" s="18"/>
      <c r="S24" s="18" t="s">
        <v>91</v>
      </c>
      <c r="T24" s="18"/>
    </row>
    <row r="25" spans="1:20">
      <c r="A25" s="4">
        <v>21</v>
      </c>
      <c r="B25" s="50" t="s">
        <v>92</v>
      </c>
      <c r="C25" s="51" t="s">
        <v>163</v>
      </c>
      <c r="D25" s="18" t="s">
        <v>29</v>
      </c>
      <c r="E25" s="19"/>
      <c r="F25" s="18"/>
      <c r="G25" s="51">
        <v>43</v>
      </c>
      <c r="H25" s="51">
        <v>41</v>
      </c>
      <c r="I25" s="51">
        <v>84</v>
      </c>
      <c r="J25" s="51">
        <v>9854649817</v>
      </c>
      <c r="K25" s="18" t="s">
        <v>84</v>
      </c>
      <c r="L25" s="18" t="s">
        <v>123</v>
      </c>
      <c r="M25" s="18">
        <v>9954620101</v>
      </c>
      <c r="N25" s="18" t="s">
        <v>125</v>
      </c>
      <c r="O25" s="18">
        <v>8876396612</v>
      </c>
      <c r="P25" s="50" t="s">
        <v>243</v>
      </c>
      <c r="Q25" s="18" t="s">
        <v>143</v>
      </c>
      <c r="R25" s="18"/>
      <c r="S25" s="18" t="s">
        <v>91</v>
      </c>
      <c r="T25" s="18"/>
    </row>
    <row r="26" spans="1:20">
      <c r="A26" s="4">
        <v>22</v>
      </c>
      <c r="B26" s="50" t="s">
        <v>87</v>
      </c>
      <c r="C26" s="51" t="s">
        <v>167</v>
      </c>
      <c r="D26" s="18" t="s">
        <v>29</v>
      </c>
      <c r="E26" s="19"/>
      <c r="F26" s="18"/>
      <c r="G26" s="51">
        <v>21</v>
      </c>
      <c r="H26" s="51">
        <v>36</v>
      </c>
      <c r="I26" s="51">
        <v>57</v>
      </c>
      <c r="J26" s="51">
        <v>9864748105</v>
      </c>
      <c r="K26" s="18" t="s">
        <v>84</v>
      </c>
      <c r="L26" s="18" t="s">
        <v>99</v>
      </c>
      <c r="M26" s="18">
        <v>9678984597</v>
      </c>
      <c r="N26" s="18" t="s">
        <v>125</v>
      </c>
      <c r="O26" s="18">
        <v>9864122290</v>
      </c>
      <c r="P26" s="50" t="s">
        <v>243</v>
      </c>
      <c r="Q26" s="18" t="s">
        <v>143</v>
      </c>
      <c r="R26" s="18"/>
      <c r="S26" s="18" t="s">
        <v>91</v>
      </c>
      <c r="T26" s="18"/>
    </row>
    <row r="27" spans="1:20">
      <c r="A27" s="4">
        <v>23</v>
      </c>
      <c r="B27" s="50" t="s">
        <v>92</v>
      </c>
      <c r="C27" s="51" t="s">
        <v>168</v>
      </c>
      <c r="D27" s="18" t="s">
        <v>29</v>
      </c>
      <c r="E27" s="19"/>
      <c r="F27" s="18"/>
      <c r="G27" s="51">
        <v>18</v>
      </c>
      <c r="H27" s="51">
        <v>15</v>
      </c>
      <c r="I27" s="51">
        <v>33</v>
      </c>
      <c r="J27" s="51">
        <v>8822940920</v>
      </c>
      <c r="K27" s="18" t="s">
        <v>126</v>
      </c>
      <c r="L27" s="18" t="s">
        <v>99</v>
      </c>
      <c r="M27" s="18">
        <v>9678984597</v>
      </c>
      <c r="N27" s="18" t="s">
        <v>127</v>
      </c>
      <c r="O27" s="18">
        <v>9706184020</v>
      </c>
      <c r="P27" s="50" t="s">
        <v>244</v>
      </c>
      <c r="Q27" s="18" t="s">
        <v>255</v>
      </c>
      <c r="R27" s="18"/>
      <c r="S27" s="18" t="s">
        <v>91</v>
      </c>
      <c r="T27" s="18"/>
    </row>
    <row r="28" spans="1:20">
      <c r="A28" s="4">
        <v>24</v>
      </c>
      <c r="B28" s="50" t="s">
        <v>92</v>
      </c>
      <c r="C28" s="51" t="s">
        <v>169</v>
      </c>
      <c r="D28" s="18" t="s">
        <v>29</v>
      </c>
      <c r="E28" s="19"/>
      <c r="F28" s="18"/>
      <c r="G28" s="51">
        <v>16</v>
      </c>
      <c r="H28" s="51">
        <v>13</v>
      </c>
      <c r="I28" s="51">
        <v>29</v>
      </c>
      <c r="J28" s="51">
        <v>7399595825</v>
      </c>
      <c r="K28" s="18" t="s">
        <v>128</v>
      </c>
      <c r="L28" s="18"/>
      <c r="M28" s="18"/>
      <c r="N28" s="18" t="s">
        <v>129</v>
      </c>
      <c r="O28" s="18">
        <v>9854227346</v>
      </c>
      <c r="P28" s="50" t="s">
        <v>244</v>
      </c>
      <c r="Q28" s="18" t="s">
        <v>255</v>
      </c>
      <c r="R28" s="18"/>
      <c r="S28" s="18" t="s">
        <v>91</v>
      </c>
      <c r="T28" s="18"/>
    </row>
    <row r="29" spans="1:20">
      <c r="A29" s="4">
        <v>25</v>
      </c>
      <c r="B29" s="50" t="s">
        <v>87</v>
      </c>
      <c r="C29" s="51" t="s">
        <v>170</v>
      </c>
      <c r="D29" s="18" t="s">
        <v>29</v>
      </c>
      <c r="E29" s="19"/>
      <c r="F29" s="18"/>
      <c r="G29" s="51">
        <v>18</v>
      </c>
      <c r="H29" s="51">
        <v>17</v>
      </c>
      <c r="I29" s="51">
        <v>35</v>
      </c>
      <c r="J29" s="51">
        <v>9508550027</v>
      </c>
      <c r="K29" s="18" t="s">
        <v>130</v>
      </c>
      <c r="L29" s="18" t="s">
        <v>123</v>
      </c>
      <c r="M29" s="18">
        <v>9954620101</v>
      </c>
      <c r="N29" s="18" t="s">
        <v>131</v>
      </c>
      <c r="O29" s="18">
        <v>9854424013</v>
      </c>
      <c r="P29" s="50" t="s">
        <v>245</v>
      </c>
      <c r="Q29" s="18" t="s">
        <v>143</v>
      </c>
      <c r="R29" s="18"/>
      <c r="S29" s="18" t="s">
        <v>91</v>
      </c>
      <c r="T29" s="18"/>
    </row>
    <row r="30" spans="1:20">
      <c r="A30" s="4">
        <v>26</v>
      </c>
      <c r="B30" s="50" t="s">
        <v>92</v>
      </c>
      <c r="C30" s="51" t="s">
        <v>171</v>
      </c>
      <c r="D30" s="18" t="s">
        <v>29</v>
      </c>
      <c r="E30" s="19"/>
      <c r="F30" s="18"/>
      <c r="G30" s="51">
        <v>16</v>
      </c>
      <c r="H30" s="51">
        <v>25</v>
      </c>
      <c r="I30" s="51">
        <v>41</v>
      </c>
      <c r="J30" s="51">
        <v>8822264918</v>
      </c>
      <c r="K30" s="18"/>
      <c r="L30" s="18" t="s">
        <v>112</v>
      </c>
      <c r="M30" s="18">
        <v>9859006813</v>
      </c>
      <c r="N30" s="18" t="s">
        <v>132</v>
      </c>
      <c r="O30" s="18">
        <v>9706210470</v>
      </c>
      <c r="P30" s="50" t="s">
        <v>245</v>
      </c>
      <c r="Q30" s="18" t="s">
        <v>143</v>
      </c>
      <c r="R30" s="18"/>
      <c r="S30" s="18" t="s">
        <v>91</v>
      </c>
      <c r="T30" s="18"/>
    </row>
    <row r="31" spans="1:20">
      <c r="A31" s="4">
        <v>27</v>
      </c>
      <c r="B31" s="50" t="s">
        <v>92</v>
      </c>
      <c r="C31" s="51" t="s">
        <v>172</v>
      </c>
      <c r="D31" s="18" t="s">
        <v>29</v>
      </c>
      <c r="E31" s="19"/>
      <c r="F31" s="18"/>
      <c r="G31" s="51">
        <v>36</v>
      </c>
      <c r="H31" s="51">
        <v>31</v>
      </c>
      <c r="I31" s="51">
        <v>67</v>
      </c>
      <c r="J31" s="51">
        <v>8011719005</v>
      </c>
      <c r="K31" s="18" t="s">
        <v>128</v>
      </c>
      <c r="L31" s="18" t="s">
        <v>112</v>
      </c>
      <c r="M31" s="18">
        <v>9957214908</v>
      </c>
      <c r="N31" s="18" t="s">
        <v>133</v>
      </c>
      <c r="O31" s="18">
        <v>9577204306</v>
      </c>
      <c r="P31" s="50" t="s">
        <v>246</v>
      </c>
      <c r="Q31" s="18" t="s">
        <v>255</v>
      </c>
      <c r="R31" s="18"/>
      <c r="S31" s="18" t="s">
        <v>91</v>
      </c>
      <c r="T31" s="18"/>
    </row>
    <row r="32" spans="1:20">
      <c r="A32" s="4">
        <v>28</v>
      </c>
      <c r="B32" s="50" t="s">
        <v>87</v>
      </c>
      <c r="C32" s="51" t="s">
        <v>173</v>
      </c>
      <c r="D32" s="18" t="s">
        <v>29</v>
      </c>
      <c r="E32" s="19"/>
      <c r="F32" s="18"/>
      <c r="G32" s="51">
        <v>29</v>
      </c>
      <c r="H32" s="51">
        <v>27</v>
      </c>
      <c r="I32" s="51">
        <v>56</v>
      </c>
      <c r="J32" s="51">
        <v>9854972259</v>
      </c>
      <c r="K32" s="18"/>
      <c r="L32" s="18"/>
      <c r="M32" s="18"/>
      <c r="N32" s="18"/>
      <c r="O32" s="18"/>
      <c r="P32" s="50" t="s">
        <v>246</v>
      </c>
      <c r="Q32" s="18" t="s">
        <v>255</v>
      </c>
      <c r="R32" s="18"/>
      <c r="S32" s="18" t="s">
        <v>91</v>
      </c>
      <c r="T32" s="18"/>
    </row>
    <row r="33" spans="1:20">
      <c r="A33" s="4">
        <v>29</v>
      </c>
      <c r="B33" s="50" t="s">
        <v>92</v>
      </c>
      <c r="C33" s="51" t="s">
        <v>174</v>
      </c>
      <c r="D33" s="18" t="s">
        <v>29</v>
      </c>
      <c r="E33" s="19"/>
      <c r="F33" s="18"/>
      <c r="G33" s="51">
        <v>30</v>
      </c>
      <c r="H33" s="51">
        <v>27</v>
      </c>
      <c r="I33" s="51">
        <v>57</v>
      </c>
      <c r="J33" s="51">
        <v>9707765753</v>
      </c>
      <c r="K33" s="18"/>
      <c r="L33" s="18"/>
      <c r="M33" s="18"/>
      <c r="N33" s="18"/>
      <c r="O33" s="18"/>
      <c r="P33" s="50" t="s">
        <v>247</v>
      </c>
      <c r="Q33" s="18" t="s">
        <v>139</v>
      </c>
      <c r="R33" s="18"/>
      <c r="S33" s="18" t="s">
        <v>91</v>
      </c>
      <c r="T33" s="18"/>
    </row>
    <row r="34" spans="1:20">
      <c r="A34" s="4">
        <v>30</v>
      </c>
      <c r="B34" s="50" t="s">
        <v>92</v>
      </c>
      <c r="C34" s="51" t="s">
        <v>175</v>
      </c>
      <c r="D34" s="18" t="s">
        <v>29</v>
      </c>
      <c r="E34" s="19"/>
      <c r="F34" s="18"/>
      <c r="G34" s="51">
        <v>24</v>
      </c>
      <c r="H34" s="51">
        <v>21</v>
      </c>
      <c r="I34" s="51">
        <v>45</v>
      </c>
      <c r="J34" s="51">
        <v>8876396612</v>
      </c>
      <c r="K34" s="18" t="s">
        <v>128</v>
      </c>
      <c r="L34" s="18" t="s">
        <v>134</v>
      </c>
      <c r="M34" s="18">
        <v>9957214908</v>
      </c>
      <c r="N34" s="18" t="s">
        <v>135</v>
      </c>
      <c r="O34" s="18">
        <v>9859761575</v>
      </c>
      <c r="P34" s="50" t="s">
        <v>247</v>
      </c>
      <c r="Q34" s="18" t="s">
        <v>139</v>
      </c>
      <c r="R34" s="18"/>
      <c r="S34" s="18" t="s">
        <v>91</v>
      </c>
      <c r="T34" s="18"/>
    </row>
    <row r="35" spans="1:20">
      <c r="A35" s="4">
        <v>31</v>
      </c>
      <c r="B35" s="50" t="s">
        <v>87</v>
      </c>
      <c r="C35" s="51" t="s">
        <v>176</v>
      </c>
      <c r="D35" s="18" t="s">
        <v>29</v>
      </c>
      <c r="E35" s="19"/>
      <c r="F35" s="18"/>
      <c r="G35" s="51">
        <v>23</v>
      </c>
      <c r="H35" s="51">
        <v>30</v>
      </c>
      <c r="I35" s="51">
        <v>53</v>
      </c>
      <c r="J35" s="51">
        <v>9707312024</v>
      </c>
      <c r="K35" s="18" t="s">
        <v>106</v>
      </c>
      <c r="L35" s="18" t="s">
        <v>107</v>
      </c>
      <c r="M35" s="18">
        <v>9864293431</v>
      </c>
      <c r="N35" s="18" t="s">
        <v>108</v>
      </c>
      <c r="O35" s="56"/>
      <c r="P35" s="50" t="s">
        <v>248</v>
      </c>
      <c r="Q35" s="18" t="s">
        <v>256</v>
      </c>
      <c r="R35" s="18"/>
      <c r="S35" s="18" t="s">
        <v>91</v>
      </c>
      <c r="T35" s="18"/>
    </row>
    <row r="36" spans="1:20">
      <c r="A36" s="4">
        <v>32</v>
      </c>
      <c r="B36" s="50" t="s">
        <v>92</v>
      </c>
      <c r="C36" s="51" t="s">
        <v>177</v>
      </c>
      <c r="D36" s="18" t="s">
        <v>29</v>
      </c>
      <c r="E36" s="19"/>
      <c r="F36" s="18"/>
      <c r="G36" s="51">
        <v>30</v>
      </c>
      <c r="H36" s="51">
        <v>33</v>
      </c>
      <c r="I36" s="51">
        <v>63</v>
      </c>
      <c r="J36" s="51">
        <v>8011975308</v>
      </c>
      <c r="K36" s="18" t="s">
        <v>109</v>
      </c>
      <c r="L36" s="18" t="s">
        <v>107</v>
      </c>
      <c r="M36" s="18">
        <v>9864293431</v>
      </c>
      <c r="N36" s="18" t="s">
        <v>110</v>
      </c>
      <c r="O36" s="56"/>
      <c r="P36" s="50" t="s">
        <v>248</v>
      </c>
      <c r="Q36" s="18" t="s">
        <v>256</v>
      </c>
      <c r="R36" s="18"/>
      <c r="S36" s="18" t="s">
        <v>91</v>
      </c>
      <c r="T36" s="18"/>
    </row>
    <row r="37" spans="1:20">
      <c r="A37" s="4">
        <v>33</v>
      </c>
      <c r="B37" s="50" t="s">
        <v>92</v>
      </c>
      <c r="C37" s="51" t="s">
        <v>178</v>
      </c>
      <c r="D37" s="18" t="s">
        <v>29</v>
      </c>
      <c r="E37" s="19"/>
      <c r="F37" s="18"/>
      <c r="G37" s="51">
        <v>15</v>
      </c>
      <c r="H37" s="51">
        <v>12</v>
      </c>
      <c r="I37" s="51">
        <v>37</v>
      </c>
      <c r="J37" s="51">
        <v>9508556159</v>
      </c>
      <c r="K37" s="18" t="s">
        <v>98</v>
      </c>
      <c r="L37" s="18"/>
      <c r="M37" s="18"/>
      <c r="N37" s="18" t="s">
        <v>110</v>
      </c>
      <c r="O37" s="56"/>
      <c r="P37" s="50" t="s">
        <v>249</v>
      </c>
      <c r="Q37" s="18" t="s">
        <v>141</v>
      </c>
      <c r="R37" s="18"/>
      <c r="S37" s="18" t="s">
        <v>91</v>
      </c>
      <c r="T37" s="18"/>
    </row>
    <row r="38" spans="1:20">
      <c r="A38" s="4">
        <v>34</v>
      </c>
      <c r="B38" s="50" t="s">
        <v>87</v>
      </c>
      <c r="C38" s="51" t="s">
        <v>179</v>
      </c>
      <c r="D38" s="18" t="s">
        <v>29</v>
      </c>
      <c r="E38" s="19"/>
      <c r="F38" s="18"/>
      <c r="G38" s="51">
        <v>15</v>
      </c>
      <c r="H38" s="51">
        <v>15</v>
      </c>
      <c r="I38" s="51">
        <v>30</v>
      </c>
      <c r="J38" s="51">
        <v>9707505978</v>
      </c>
      <c r="K38" s="18" t="s">
        <v>111</v>
      </c>
      <c r="L38" s="18" t="s">
        <v>112</v>
      </c>
      <c r="M38" s="18">
        <v>9401450202</v>
      </c>
      <c r="N38" s="18" t="s">
        <v>113</v>
      </c>
      <c r="O38" s="18">
        <v>9613449753</v>
      </c>
      <c r="P38" s="50" t="s">
        <v>249</v>
      </c>
      <c r="Q38" s="18" t="s">
        <v>141</v>
      </c>
      <c r="R38" s="18"/>
      <c r="S38" s="18" t="s">
        <v>91</v>
      </c>
      <c r="T38" s="18"/>
    </row>
    <row r="39" spans="1:20">
      <c r="A39" s="4">
        <v>35</v>
      </c>
      <c r="B39" s="50" t="s">
        <v>92</v>
      </c>
      <c r="C39" s="51" t="s">
        <v>180</v>
      </c>
      <c r="D39" s="18" t="s">
        <v>29</v>
      </c>
      <c r="E39" s="19"/>
      <c r="F39" s="18"/>
      <c r="G39" s="51">
        <v>42</v>
      </c>
      <c r="H39" s="51">
        <v>49</v>
      </c>
      <c r="I39" s="51">
        <v>91</v>
      </c>
      <c r="J39" s="51">
        <v>9854112020</v>
      </c>
      <c r="K39" s="18" t="s">
        <v>111</v>
      </c>
      <c r="L39" s="18" t="s">
        <v>99</v>
      </c>
      <c r="M39" s="18">
        <v>9678984597</v>
      </c>
      <c r="N39" s="18" t="s">
        <v>114</v>
      </c>
      <c r="O39" s="18">
        <v>9678331936</v>
      </c>
      <c r="P39" s="50" t="s">
        <v>250</v>
      </c>
      <c r="Q39" s="18" t="s">
        <v>142</v>
      </c>
      <c r="R39" s="18"/>
      <c r="S39" s="18" t="s">
        <v>91</v>
      </c>
      <c r="T39" s="18"/>
    </row>
    <row r="40" spans="1:20">
      <c r="A40" s="4">
        <v>36</v>
      </c>
      <c r="B40" s="50" t="s">
        <v>92</v>
      </c>
      <c r="C40" s="51" t="s">
        <v>181</v>
      </c>
      <c r="D40" s="18" t="s">
        <v>29</v>
      </c>
      <c r="E40" s="19"/>
      <c r="F40" s="18"/>
      <c r="G40" s="51">
        <v>15</v>
      </c>
      <c r="H40" s="51">
        <v>8</v>
      </c>
      <c r="I40" s="51">
        <v>23</v>
      </c>
      <c r="J40" s="51">
        <v>9864622854</v>
      </c>
      <c r="K40" s="18" t="s">
        <v>111</v>
      </c>
      <c r="L40" s="18" t="s">
        <v>89</v>
      </c>
      <c r="M40" s="18">
        <v>9854775937</v>
      </c>
      <c r="N40" s="18" t="s">
        <v>115</v>
      </c>
      <c r="O40" s="18">
        <v>8822940920</v>
      </c>
      <c r="P40" s="50" t="s">
        <v>250</v>
      </c>
      <c r="Q40" s="18" t="s">
        <v>142</v>
      </c>
      <c r="R40" s="18"/>
      <c r="S40" s="18" t="s">
        <v>91</v>
      </c>
      <c r="T40" s="18"/>
    </row>
    <row r="41" spans="1:20">
      <c r="A41" s="4">
        <v>37</v>
      </c>
      <c r="B41" s="50" t="s">
        <v>87</v>
      </c>
      <c r="C41" s="51" t="s">
        <v>182</v>
      </c>
      <c r="D41" s="18" t="s">
        <v>29</v>
      </c>
      <c r="E41" s="19"/>
      <c r="F41" s="18"/>
      <c r="G41" s="51">
        <v>19</v>
      </c>
      <c r="H41" s="51">
        <v>13</v>
      </c>
      <c r="I41" s="51">
        <v>31</v>
      </c>
      <c r="J41" s="51">
        <v>8399822742</v>
      </c>
      <c r="K41" s="18" t="s">
        <v>88</v>
      </c>
      <c r="L41" s="18" t="s">
        <v>89</v>
      </c>
      <c r="M41" s="18">
        <v>9854775937</v>
      </c>
      <c r="N41" s="18" t="s">
        <v>116</v>
      </c>
      <c r="O41" s="18">
        <v>8822940920</v>
      </c>
      <c r="P41" s="50" t="s">
        <v>251</v>
      </c>
      <c r="Q41" s="18" t="s">
        <v>143</v>
      </c>
      <c r="R41" s="18"/>
      <c r="S41" s="18" t="s">
        <v>91</v>
      </c>
      <c r="T41" s="18"/>
    </row>
    <row r="42" spans="1:20">
      <c r="A42" s="4">
        <v>38</v>
      </c>
      <c r="B42" s="50" t="s">
        <v>92</v>
      </c>
      <c r="C42" s="51" t="s">
        <v>183</v>
      </c>
      <c r="D42" s="18" t="s">
        <v>29</v>
      </c>
      <c r="E42" s="19"/>
      <c r="F42" s="18"/>
      <c r="G42" s="51">
        <v>15</v>
      </c>
      <c r="H42" s="51">
        <v>20</v>
      </c>
      <c r="I42" s="51">
        <v>35</v>
      </c>
      <c r="J42" s="51">
        <v>9577821818</v>
      </c>
      <c r="K42" s="18" t="s">
        <v>88</v>
      </c>
      <c r="L42" s="18" t="s">
        <v>89</v>
      </c>
      <c r="M42" s="18">
        <v>9854775937</v>
      </c>
      <c r="N42" s="18" t="s">
        <v>117</v>
      </c>
      <c r="O42" s="18">
        <v>9707757598</v>
      </c>
      <c r="P42" s="50" t="s">
        <v>251</v>
      </c>
      <c r="Q42" s="18" t="s">
        <v>143</v>
      </c>
      <c r="R42" s="18"/>
      <c r="S42" s="18" t="s">
        <v>91</v>
      </c>
      <c r="T42" s="18"/>
    </row>
    <row r="43" spans="1:20">
      <c r="A43" s="4">
        <v>39</v>
      </c>
      <c r="B43" s="50" t="s">
        <v>92</v>
      </c>
      <c r="C43" s="51" t="s">
        <v>184</v>
      </c>
      <c r="D43" s="18" t="s">
        <v>29</v>
      </c>
      <c r="E43" s="19"/>
      <c r="F43" s="18"/>
      <c r="G43" s="51">
        <v>25</v>
      </c>
      <c r="H43" s="51">
        <v>22</v>
      </c>
      <c r="I43" s="51">
        <v>47</v>
      </c>
      <c r="J43" s="51">
        <v>9864122290</v>
      </c>
      <c r="K43" s="18" t="s">
        <v>118</v>
      </c>
      <c r="L43" s="18" t="s">
        <v>89</v>
      </c>
      <c r="M43" s="18">
        <v>9854775937</v>
      </c>
      <c r="N43" s="18" t="s">
        <v>119</v>
      </c>
      <c r="O43" s="18">
        <v>9854648105</v>
      </c>
      <c r="P43" s="50" t="s">
        <v>252</v>
      </c>
      <c r="Q43" s="18" t="s">
        <v>255</v>
      </c>
      <c r="R43" s="18"/>
      <c r="S43" s="18" t="s">
        <v>91</v>
      </c>
      <c r="T43" s="18"/>
    </row>
    <row r="44" spans="1:20">
      <c r="A44" s="4">
        <v>40</v>
      </c>
      <c r="B44" s="50" t="s">
        <v>87</v>
      </c>
      <c r="C44" s="51" t="s">
        <v>185</v>
      </c>
      <c r="D44" s="18" t="s">
        <v>29</v>
      </c>
      <c r="E44" s="19"/>
      <c r="F44" s="18"/>
      <c r="G44" s="51">
        <v>18</v>
      </c>
      <c r="H44" s="51">
        <v>12</v>
      </c>
      <c r="I44" s="51">
        <v>30</v>
      </c>
      <c r="J44" s="51">
        <v>9706184020</v>
      </c>
      <c r="K44" s="18" t="s">
        <v>118</v>
      </c>
      <c r="L44" s="18" t="s">
        <v>89</v>
      </c>
      <c r="M44" s="18">
        <v>9854775937</v>
      </c>
      <c r="N44" s="18" t="s">
        <v>120</v>
      </c>
      <c r="O44" s="18">
        <v>7399595825</v>
      </c>
      <c r="P44" s="50" t="s">
        <v>252</v>
      </c>
      <c r="Q44" s="18" t="s">
        <v>255</v>
      </c>
      <c r="R44" s="18"/>
      <c r="S44" s="18" t="s">
        <v>91</v>
      </c>
      <c r="T44" s="18"/>
    </row>
    <row r="45" spans="1:20">
      <c r="A45" s="4">
        <v>41</v>
      </c>
      <c r="B45" s="50" t="s">
        <v>92</v>
      </c>
      <c r="C45" s="51" t="s">
        <v>186</v>
      </c>
      <c r="D45" s="18" t="s">
        <v>29</v>
      </c>
      <c r="E45" s="19"/>
      <c r="F45" s="18"/>
      <c r="G45" s="51">
        <v>28</v>
      </c>
      <c r="H45" s="51">
        <v>32</v>
      </c>
      <c r="I45" s="51">
        <v>60</v>
      </c>
      <c r="J45" s="51">
        <v>8822264865</v>
      </c>
      <c r="K45" s="18"/>
      <c r="L45" s="18" t="s">
        <v>99</v>
      </c>
      <c r="M45" s="18">
        <v>9678984597</v>
      </c>
      <c r="N45" s="18" t="s">
        <v>121</v>
      </c>
      <c r="O45" s="18">
        <v>9854972259</v>
      </c>
      <c r="P45" s="50" t="s">
        <v>253</v>
      </c>
      <c r="Q45" s="18" t="s">
        <v>139</v>
      </c>
      <c r="R45" s="18"/>
      <c r="S45" s="18" t="s">
        <v>91</v>
      </c>
      <c r="T45" s="18"/>
    </row>
    <row r="46" spans="1:20">
      <c r="A46" s="4">
        <v>42</v>
      </c>
      <c r="B46" s="50" t="s">
        <v>92</v>
      </c>
      <c r="C46" s="51" t="s">
        <v>187</v>
      </c>
      <c r="D46" s="18" t="s">
        <v>29</v>
      </c>
      <c r="E46" s="19"/>
      <c r="F46" s="18"/>
      <c r="G46" s="51">
        <v>25</v>
      </c>
      <c r="H46" s="51">
        <v>34</v>
      </c>
      <c r="I46" s="51">
        <v>59</v>
      </c>
      <c r="J46" s="51">
        <v>7399862769</v>
      </c>
      <c r="K46" s="18"/>
      <c r="L46" s="18" t="s">
        <v>99</v>
      </c>
      <c r="M46" s="18">
        <v>9678984597</v>
      </c>
      <c r="N46" s="18" t="s">
        <v>121</v>
      </c>
      <c r="O46" s="18">
        <v>9859090841</v>
      </c>
      <c r="P46" s="50" t="s">
        <v>253</v>
      </c>
      <c r="Q46" s="18" t="s">
        <v>139</v>
      </c>
      <c r="R46" s="18"/>
      <c r="S46" s="18" t="s">
        <v>91</v>
      </c>
      <c r="T46" s="18"/>
    </row>
    <row r="47" spans="1:20">
      <c r="A47" s="4">
        <v>43</v>
      </c>
      <c r="B47" s="50" t="s">
        <v>87</v>
      </c>
      <c r="C47" s="51" t="s">
        <v>188</v>
      </c>
      <c r="D47" s="18" t="s">
        <v>29</v>
      </c>
      <c r="E47" s="19"/>
      <c r="F47" s="18"/>
      <c r="G47" s="51">
        <v>24</v>
      </c>
      <c r="H47" s="51">
        <v>18</v>
      </c>
      <c r="I47" s="51">
        <v>42</v>
      </c>
      <c r="J47" s="51">
        <v>8256047622</v>
      </c>
      <c r="K47" s="18" t="s">
        <v>122</v>
      </c>
      <c r="L47" s="18" t="s">
        <v>123</v>
      </c>
      <c r="M47" s="18">
        <v>9954620101</v>
      </c>
      <c r="N47" s="18" t="s">
        <v>124</v>
      </c>
      <c r="O47" s="18">
        <v>8876396612</v>
      </c>
      <c r="P47" s="50" t="s">
        <v>254</v>
      </c>
      <c r="Q47" s="18" t="s">
        <v>256</v>
      </c>
      <c r="R47" s="18"/>
      <c r="S47" s="18" t="s">
        <v>91</v>
      </c>
      <c r="T47" s="18"/>
    </row>
    <row r="48" spans="1:20">
      <c r="A48" s="4">
        <v>44</v>
      </c>
      <c r="B48" s="50" t="s">
        <v>92</v>
      </c>
      <c r="C48" s="51" t="s">
        <v>189</v>
      </c>
      <c r="D48" s="18" t="s">
        <v>29</v>
      </c>
      <c r="E48" s="19"/>
      <c r="F48" s="18"/>
      <c r="G48" s="51">
        <v>38</v>
      </c>
      <c r="H48" s="51">
        <v>29</v>
      </c>
      <c r="I48" s="51">
        <v>67</v>
      </c>
      <c r="J48" s="51">
        <v>9859233360</v>
      </c>
      <c r="K48" s="18" t="s">
        <v>84</v>
      </c>
      <c r="L48" s="18" t="s">
        <v>123</v>
      </c>
      <c r="M48" s="18">
        <v>9954620101</v>
      </c>
      <c r="N48" s="18" t="s">
        <v>125</v>
      </c>
      <c r="O48" s="18">
        <v>9864122290</v>
      </c>
      <c r="P48" s="50" t="s">
        <v>254</v>
      </c>
      <c r="Q48" s="18" t="s">
        <v>256</v>
      </c>
      <c r="R48" s="18"/>
      <c r="S48" s="18" t="s">
        <v>91</v>
      </c>
      <c r="T48" s="18"/>
    </row>
    <row r="49" spans="1:20">
      <c r="A49" s="4">
        <v>45</v>
      </c>
      <c r="B49" s="50" t="s">
        <v>92</v>
      </c>
      <c r="C49" s="51" t="s">
        <v>190</v>
      </c>
      <c r="D49" s="18" t="s">
        <v>29</v>
      </c>
      <c r="E49" s="19"/>
      <c r="F49" s="18"/>
      <c r="G49" s="51">
        <v>15</v>
      </c>
      <c r="H49" s="51">
        <v>20</v>
      </c>
      <c r="I49" s="51">
        <v>35</v>
      </c>
      <c r="J49" s="51">
        <v>7896951123</v>
      </c>
      <c r="K49" s="18" t="s">
        <v>84</v>
      </c>
      <c r="L49" s="18" t="s">
        <v>99</v>
      </c>
      <c r="M49" s="18">
        <v>9678984597</v>
      </c>
      <c r="N49" s="18" t="s">
        <v>125</v>
      </c>
      <c r="O49" s="18">
        <v>9706184020</v>
      </c>
      <c r="P49" s="52" t="s">
        <v>233</v>
      </c>
      <c r="Q49" s="18" t="s">
        <v>255</v>
      </c>
      <c r="R49" s="18"/>
      <c r="S49" s="18" t="s">
        <v>91</v>
      </c>
      <c r="T49" s="18"/>
    </row>
    <row r="50" spans="1:20">
      <c r="A50" s="4">
        <v>46</v>
      </c>
      <c r="B50" s="50" t="s">
        <v>87</v>
      </c>
      <c r="C50" s="51" t="s">
        <v>191</v>
      </c>
      <c r="D50" s="18" t="s">
        <v>29</v>
      </c>
      <c r="E50" s="19"/>
      <c r="F50" s="18"/>
      <c r="G50" s="51">
        <v>17</v>
      </c>
      <c r="H50" s="51">
        <v>18</v>
      </c>
      <c r="I50" s="51">
        <v>35</v>
      </c>
      <c r="J50" s="51">
        <v>9957374974</v>
      </c>
      <c r="K50" s="18" t="s">
        <v>126</v>
      </c>
      <c r="L50" s="18" t="s">
        <v>99</v>
      </c>
      <c r="M50" s="18">
        <v>9678984597</v>
      </c>
      <c r="N50" s="18" t="s">
        <v>127</v>
      </c>
      <c r="O50" s="18">
        <v>9854227346</v>
      </c>
      <c r="P50" s="52" t="s">
        <v>233</v>
      </c>
      <c r="Q50" s="18" t="s">
        <v>255</v>
      </c>
      <c r="R50" s="18"/>
      <c r="S50" s="18" t="s">
        <v>91</v>
      </c>
      <c r="T50" s="18"/>
    </row>
    <row r="51" spans="1:20">
      <c r="A51" s="4">
        <v>47</v>
      </c>
      <c r="B51" s="50" t="s">
        <v>92</v>
      </c>
      <c r="C51" s="51" t="s">
        <v>192</v>
      </c>
      <c r="D51" s="18" t="s">
        <v>29</v>
      </c>
      <c r="E51" s="19"/>
      <c r="F51" s="18"/>
      <c r="G51" s="51">
        <v>31</v>
      </c>
      <c r="H51" s="51">
        <v>17</v>
      </c>
      <c r="I51" s="51">
        <v>48</v>
      </c>
      <c r="J51" s="51">
        <v>9859671749</v>
      </c>
      <c r="K51" s="18" t="s">
        <v>128</v>
      </c>
      <c r="L51" s="18"/>
      <c r="M51" s="18"/>
      <c r="N51" s="18" t="s">
        <v>129</v>
      </c>
      <c r="O51" s="18">
        <v>9613449753</v>
      </c>
      <c r="P51" s="52" t="s">
        <v>234</v>
      </c>
      <c r="Q51" s="18" t="s">
        <v>256</v>
      </c>
      <c r="R51" s="18"/>
      <c r="S51" s="18" t="s">
        <v>91</v>
      </c>
      <c r="T51" s="18"/>
    </row>
    <row r="52" spans="1:20">
      <c r="A52" s="4">
        <v>48</v>
      </c>
      <c r="B52" s="50" t="s">
        <v>92</v>
      </c>
      <c r="C52" s="51" t="s">
        <v>193</v>
      </c>
      <c r="D52" s="18" t="s">
        <v>29</v>
      </c>
      <c r="E52" s="19"/>
      <c r="F52" s="18"/>
      <c r="G52" s="51">
        <v>22</v>
      </c>
      <c r="H52" s="51">
        <v>23</v>
      </c>
      <c r="I52" s="51">
        <v>45</v>
      </c>
      <c r="J52" s="51">
        <v>7086759346</v>
      </c>
      <c r="K52" s="18" t="s">
        <v>130</v>
      </c>
      <c r="L52" s="18" t="s">
        <v>123</v>
      </c>
      <c r="M52" s="18">
        <v>9954620101</v>
      </c>
      <c r="N52" s="18" t="s">
        <v>131</v>
      </c>
      <c r="O52" s="18">
        <v>9678331936</v>
      </c>
      <c r="P52" s="52" t="s">
        <v>234</v>
      </c>
      <c r="Q52" s="18" t="s">
        <v>256</v>
      </c>
      <c r="R52" s="18"/>
      <c r="S52" s="18" t="s">
        <v>91</v>
      </c>
      <c r="T52" s="18"/>
    </row>
    <row r="53" spans="1:20">
      <c r="A53" s="4">
        <v>49</v>
      </c>
      <c r="B53" s="50" t="s">
        <v>92</v>
      </c>
      <c r="C53" s="51" t="s">
        <v>194</v>
      </c>
      <c r="D53" s="18" t="s">
        <v>29</v>
      </c>
      <c r="E53" s="19"/>
      <c r="F53" s="18"/>
      <c r="G53" s="51">
        <v>35</v>
      </c>
      <c r="H53" s="51">
        <v>18</v>
      </c>
      <c r="I53" s="51">
        <v>53</v>
      </c>
      <c r="J53" s="51">
        <v>9678229773</v>
      </c>
      <c r="K53" s="18"/>
      <c r="L53" s="18" t="s">
        <v>112</v>
      </c>
      <c r="M53" s="18">
        <v>9859006813</v>
      </c>
      <c r="N53" s="18" t="s">
        <v>132</v>
      </c>
      <c r="O53" s="18">
        <v>8822940920</v>
      </c>
      <c r="P53" s="52" t="s">
        <v>235</v>
      </c>
      <c r="Q53" s="18" t="s">
        <v>141</v>
      </c>
      <c r="R53" s="18"/>
      <c r="S53" s="18" t="s">
        <v>91</v>
      </c>
      <c r="T53" s="18"/>
    </row>
    <row r="54" spans="1:20">
      <c r="A54" s="4">
        <v>50</v>
      </c>
      <c r="B54" s="50" t="s">
        <v>67</v>
      </c>
      <c r="C54" s="51" t="s">
        <v>195</v>
      </c>
      <c r="D54" s="18" t="s">
        <v>29</v>
      </c>
      <c r="E54" s="19"/>
      <c r="F54" s="18"/>
      <c r="G54" s="51">
        <v>24</v>
      </c>
      <c r="H54" s="51">
        <v>22</v>
      </c>
      <c r="I54" s="51">
        <v>46</v>
      </c>
      <c r="J54" s="51">
        <v>9954682084</v>
      </c>
      <c r="K54" s="18" t="s">
        <v>128</v>
      </c>
      <c r="L54" s="18" t="s">
        <v>112</v>
      </c>
      <c r="M54" s="18">
        <v>9957214908</v>
      </c>
      <c r="N54" s="18" t="s">
        <v>133</v>
      </c>
      <c r="O54" s="18">
        <v>8822940920</v>
      </c>
      <c r="P54" s="52">
        <v>43200</v>
      </c>
      <c r="Q54" s="18" t="s">
        <v>141</v>
      </c>
      <c r="R54" s="18"/>
      <c r="S54" s="18" t="s">
        <v>91</v>
      </c>
      <c r="T54" s="18"/>
    </row>
    <row r="55" spans="1:20">
      <c r="A55" s="4">
        <v>51</v>
      </c>
      <c r="B55" s="50" t="s">
        <v>68</v>
      </c>
      <c r="C55" s="51" t="s">
        <v>196</v>
      </c>
      <c r="D55" s="18" t="s">
        <v>29</v>
      </c>
      <c r="E55" s="19"/>
      <c r="F55" s="18"/>
      <c r="G55" s="51">
        <v>32</v>
      </c>
      <c r="H55" s="51">
        <v>28</v>
      </c>
      <c r="I55" s="51">
        <v>60</v>
      </c>
      <c r="J55" s="51">
        <v>9706200448</v>
      </c>
      <c r="K55" s="18" t="s">
        <v>106</v>
      </c>
      <c r="L55" s="18" t="s">
        <v>107</v>
      </c>
      <c r="M55" s="18">
        <v>9864293431</v>
      </c>
      <c r="N55" s="18" t="s">
        <v>108</v>
      </c>
      <c r="O55" s="18">
        <v>9707757598</v>
      </c>
      <c r="P55" s="52" t="s">
        <v>236</v>
      </c>
      <c r="Q55" s="18" t="s">
        <v>142</v>
      </c>
      <c r="R55" s="18"/>
      <c r="S55" s="18" t="s">
        <v>91</v>
      </c>
      <c r="T55" s="18"/>
    </row>
    <row r="56" spans="1:20">
      <c r="A56" s="4">
        <v>52</v>
      </c>
      <c r="B56" s="50" t="s">
        <v>68</v>
      </c>
      <c r="C56" s="51" t="s">
        <v>197</v>
      </c>
      <c r="D56" s="18" t="s">
        <v>29</v>
      </c>
      <c r="E56" s="19"/>
      <c r="F56" s="18"/>
      <c r="G56" s="51">
        <v>19</v>
      </c>
      <c r="H56" s="51">
        <v>25</v>
      </c>
      <c r="I56" s="51">
        <v>44</v>
      </c>
      <c r="J56" s="51">
        <v>8486039664</v>
      </c>
      <c r="K56" s="18" t="s">
        <v>109</v>
      </c>
      <c r="L56" s="18" t="s">
        <v>107</v>
      </c>
      <c r="M56" s="18">
        <v>9864293431</v>
      </c>
      <c r="N56" s="18" t="s">
        <v>110</v>
      </c>
      <c r="O56" s="18">
        <v>9854648105</v>
      </c>
      <c r="P56" s="52" t="s">
        <v>236</v>
      </c>
      <c r="Q56" s="18" t="s">
        <v>142</v>
      </c>
      <c r="R56" s="18"/>
      <c r="S56" s="18" t="s">
        <v>91</v>
      </c>
      <c r="T56" s="18"/>
    </row>
    <row r="57" spans="1:20">
      <c r="A57" s="4">
        <v>53</v>
      </c>
      <c r="B57" s="50" t="s">
        <v>68</v>
      </c>
      <c r="C57" s="51" t="s">
        <v>198</v>
      </c>
      <c r="D57" s="18" t="s">
        <v>29</v>
      </c>
      <c r="E57" s="19"/>
      <c r="F57" s="18"/>
      <c r="G57" s="51">
        <v>38</v>
      </c>
      <c r="H57" s="51">
        <v>35</v>
      </c>
      <c r="I57" s="51">
        <v>73</v>
      </c>
      <c r="J57" s="51">
        <v>8134992048</v>
      </c>
      <c r="K57" s="18" t="s">
        <v>98</v>
      </c>
      <c r="L57" s="18"/>
      <c r="M57" s="18"/>
      <c r="N57" s="18" t="s">
        <v>110</v>
      </c>
      <c r="O57" s="18">
        <v>7399595825</v>
      </c>
      <c r="P57" s="54" t="s">
        <v>237</v>
      </c>
      <c r="Q57" s="18" t="s">
        <v>143</v>
      </c>
      <c r="R57" s="18"/>
      <c r="S57" s="18" t="s">
        <v>91</v>
      </c>
      <c r="T57" s="18"/>
    </row>
    <row r="58" spans="1:20">
      <c r="A58" s="4">
        <v>54</v>
      </c>
      <c r="B58" s="50" t="s">
        <v>68</v>
      </c>
      <c r="C58" s="51" t="s">
        <v>199</v>
      </c>
      <c r="D58" s="18" t="s">
        <v>29</v>
      </c>
      <c r="E58" s="19"/>
      <c r="F58" s="18"/>
      <c r="G58" s="51">
        <v>21</v>
      </c>
      <c r="H58" s="51">
        <v>19</v>
      </c>
      <c r="I58" s="51">
        <v>40</v>
      </c>
      <c r="J58" s="51">
        <v>9954461199</v>
      </c>
      <c r="K58" s="18" t="s">
        <v>111</v>
      </c>
      <c r="L58" s="18" t="s">
        <v>112</v>
      </c>
      <c r="M58" s="18">
        <v>9401450202</v>
      </c>
      <c r="N58" s="18" t="s">
        <v>113</v>
      </c>
      <c r="O58" s="18">
        <v>9854972259</v>
      </c>
      <c r="P58" s="50" t="s">
        <v>237</v>
      </c>
      <c r="Q58" s="18" t="s">
        <v>143</v>
      </c>
      <c r="R58" s="18"/>
      <c r="S58" s="18" t="s">
        <v>91</v>
      </c>
      <c r="T58" s="18"/>
    </row>
    <row r="59" spans="1:20">
      <c r="A59" s="4">
        <v>55</v>
      </c>
      <c r="B59" s="50" t="s">
        <v>68</v>
      </c>
      <c r="C59" s="51" t="s">
        <v>200</v>
      </c>
      <c r="D59" s="18" t="s">
        <v>29</v>
      </c>
      <c r="E59" s="19"/>
      <c r="F59" s="18"/>
      <c r="G59" s="51">
        <v>18</v>
      </c>
      <c r="H59" s="51">
        <v>16</v>
      </c>
      <c r="I59" s="51">
        <v>34</v>
      </c>
      <c r="J59" s="51">
        <v>9707968306</v>
      </c>
      <c r="K59" s="18" t="s">
        <v>111</v>
      </c>
      <c r="L59" s="18" t="s">
        <v>99</v>
      </c>
      <c r="M59" s="18">
        <v>9678984597</v>
      </c>
      <c r="N59" s="18" t="s">
        <v>114</v>
      </c>
      <c r="O59" s="18">
        <v>9859090841</v>
      </c>
      <c r="P59" s="50" t="s">
        <v>238</v>
      </c>
      <c r="Q59" s="18" t="s">
        <v>255</v>
      </c>
      <c r="R59" s="18"/>
      <c r="S59" s="18" t="s">
        <v>91</v>
      </c>
      <c r="T59" s="18"/>
    </row>
    <row r="60" spans="1:20">
      <c r="A60" s="4">
        <v>56</v>
      </c>
      <c r="B60" s="50" t="s">
        <v>68</v>
      </c>
      <c r="C60" s="51" t="s">
        <v>201</v>
      </c>
      <c r="D60" s="18" t="s">
        <v>29</v>
      </c>
      <c r="E60" s="19"/>
      <c r="F60" s="18"/>
      <c r="G60" s="51">
        <v>34</v>
      </c>
      <c r="H60" s="51">
        <v>26</v>
      </c>
      <c r="I60" s="51">
        <v>60</v>
      </c>
      <c r="J60" s="51">
        <v>8255049372</v>
      </c>
      <c r="K60" s="18" t="s">
        <v>88</v>
      </c>
      <c r="L60" s="18" t="s">
        <v>89</v>
      </c>
      <c r="M60" s="18">
        <v>9854775937</v>
      </c>
      <c r="N60" s="18" t="s">
        <v>90</v>
      </c>
      <c r="O60" s="18">
        <v>9577204306</v>
      </c>
      <c r="P60" s="50" t="s">
        <v>238</v>
      </c>
      <c r="Q60" s="18" t="s">
        <v>255</v>
      </c>
      <c r="R60" s="18"/>
      <c r="S60" s="18" t="s">
        <v>91</v>
      </c>
      <c r="T60" s="18"/>
    </row>
    <row r="61" spans="1:20">
      <c r="A61" s="4">
        <v>57</v>
      </c>
      <c r="B61" s="50" t="s">
        <v>68</v>
      </c>
      <c r="C61" s="51" t="s">
        <v>202</v>
      </c>
      <c r="D61" s="18" t="s">
        <v>29</v>
      </c>
      <c r="E61" s="19"/>
      <c r="F61" s="18"/>
      <c r="G61" s="51">
        <v>29</v>
      </c>
      <c r="H61" s="51">
        <v>34</v>
      </c>
      <c r="I61" s="51">
        <v>63</v>
      </c>
      <c r="J61" s="51">
        <v>8751989399</v>
      </c>
      <c r="K61" s="18" t="s">
        <v>88</v>
      </c>
      <c r="L61" s="18" t="s">
        <v>93</v>
      </c>
      <c r="M61" s="18">
        <v>9435450381</v>
      </c>
      <c r="N61" s="18" t="s">
        <v>90</v>
      </c>
      <c r="O61" s="18"/>
      <c r="P61" s="50" t="s">
        <v>239</v>
      </c>
      <c r="Q61" s="18" t="s">
        <v>139</v>
      </c>
      <c r="R61" s="18"/>
      <c r="S61" s="18" t="s">
        <v>91</v>
      </c>
      <c r="T61" s="18"/>
    </row>
    <row r="62" spans="1:20">
      <c r="A62" s="4">
        <v>58</v>
      </c>
      <c r="B62" s="50" t="s">
        <v>68</v>
      </c>
      <c r="C62" s="51" t="s">
        <v>203</v>
      </c>
      <c r="D62" s="18" t="s">
        <v>29</v>
      </c>
      <c r="E62" s="19"/>
      <c r="F62" s="18"/>
      <c r="G62" s="51">
        <v>29</v>
      </c>
      <c r="H62" s="51">
        <v>22</v>
      </c>
      <c r="I62" s="51">
        <v>51</v>
      </c>
      <c r="J62" s="51">
        <v>9864405093</v>
      </c>
      <c r="K62" s="18" t="s">
        <v>88</v>
      </c>
      <c r="L62" s="18" t="s">
        <v>94</v>
      </c>
      <c r="M62" s="18">
        <v>9957214908</v>
      </c>
      <c r="N62" s="18" t="s">
        <v>95</v>
      </c>
      <c r="O62" s="18">
        <v>8011124048</v>
      </c>
      <c r="P62" s="50" t="s">
        <v>239</v>
      </c>
      <c r="Q62" s="18" t="s">
        <v>139</v>
      </c>
      <c r="R62" s="18"/>
      <c r="S62" s="18" t="s">
        <v>91</v>
      </c>
      <c r="T62" s="18"/>
    </row>
    <row r="63" spans="1:20">
      <c r="A63" s="4">
        <v>59</v>
      </c>
      <c r="B63" s="50" t="s">
        <v>68</v>
      </c>
      <c r="C63" s="51" t="s">
        <v>204</v>
      </c>
      <c r="D63" s="18" t="s">
        <v>29</v>
      </c>
      <c r="E63" s="19"/>
      <c r="F63" s="18"/>
      <c r="G63" s="51">
        <v>16</v>
      </c>
      <c r="H63" s="51">
        <v>22</v>
      </c>
      <c r="I63" s="51">
        <v>38</v>
      </c>
      <c r="J63" s="51">
        <v>8721028488</v>
      </c>
      <c r="K63" s="18" t="s">
        <v>84</v>
      </c>
      <c r="L63" s="18" t="s">
        <v>96</v>
      </c>
      <c r="M63" s="18">
        <v>9859006813</v>
      </c>
      <c r="N63" s="18" t="s">
        <v>97</v>
      </c>
      <c r="O63" s="18">
        <v>7399568600</v>
      </c>
      <c r="P63" s="50" t="s">
        <v>240</v>
      </c>
      <c r="Q63" s="18" t="s">
        <v>256</v>
      </c>
      <c r="R63" s="18"/>
      <c r="S63" s="18" t="s">
        <v>91</v>
      </c>
      <c r="T63" s="18"/>
    </row>
    <row r="64" spans="1:20">
      <c r="A64" s="4">
        <v>60</v>
      </c>
      <c r="B64" s="50" t="s">
        <v>68</v>
      </c>
      <c r="C64" s="51" t="s">
        <v>205</v>
      </c>
      <c r="D64" s="18" t="s">
        <v>29</v>
      </c>
      <c r="E64" s="19"/>
      <c r="F64" s="18"/>
      <c r="G64" s="51">
        <v>38</v>
      </c>
      <c r="H64" s="51">
        <v>31</v>
      </c>
      <c r="I64" s="51">
        <v>69</v>
      </c>
      <c r="J64" s="51">
        <v>9508748029</v>
      </c>
      <c r="K64" s="18" t="s">
        <v>98</v>
      </c>
      <c r="L64" s="18" t="s">
        <v>99</v>
      </c>
      <c r="M64" s="18">
        <v>9678984597</v>
      </c>
      <c r="N64" s="18" t="s">
        <v>100</v>
      </c>
      <c r="O64" s="18">
        <v>882265007</v>
      </c>
      <c r="P64" s="50" t="s">
        <v>240</v>
      </c>
      <c r="Q64" s="18" t="s">
        <v>256</v>
      </c>
      <c r="R64" s="18"/>
      <c r="S64" s="18" t="s">
        <v>91</v>
      </c>
      <c r="T64" s="18"/>
    </row>
    <row r="65" spans="1:20">
      <c r="A65" s="4">
        <v>61</v>
      </c>
      <c r="B65" s="50" t="s">
        <v>68</v>
      </c>
      <c r="C65" s="51" t="s">
        <v>206</v>
      </c>
      <c r="D65" s="18" t="s">
        <v>29</v>
      </c>
      <c r="E65" s="19"/>
      <c r="F65" s="18"/>
      <c r="G65" s="51">
        <v>28</v>
      </c>
      <c r="H65" s="51">
        <v>27</v>
      </c>
      <c r="I65" s="51">
        <v>55</v>
      </c>
      <c r="J65" s="51">
        <v>8254024004</v>
      </c>
      <c r="K65" s="18" t="s">
        <v>101</v>
      </c>
      <c r="L65" s="18" t="s">
        <v>102</v>
      </c>
      <c r="M65" s="18">
        <v>9859740519</v>
      </c>
      <c r="N65" s="18" t="s">
        <v>97</v>
      </c>
      <c r="O65" s="18">
        <v>7399568600</v>
      </c>
      <c r="P65" s="50" t="s">
        <v>241</v>
      </c>
      <c r="Q65" s="18" t="s">
        <v>141</v>
      </c>
      <c r="R65" s="18"/>
      <c r="S65" s="18" t="s">
        <v>91</v>
      </c>
      <c r="T65" s="18"/>
    </row>
    <row r="66" spans="1:20">
      <c r="A66" s="4">
        <v>62</v>
      </c>
      <c r="B66" s="50" t="s">
        <v>68</v>
      </c>
      <c r="C66" s="51" t="s">
        <v>207</v>
      </c>
      <c r="D66" s="18" t="s">
        <v>29</v>
      </c>
      <c r="E66" s="19"/>
      <c r="F66" s="18"/>
      <c r="G66" s="51">
        <v>25</v>
      </c>
      <c r="H66" s="51">
        <v>20</v>
      </c>
      <c r="I66" s="51">
        <v>45</v>
      </c>
      <c r="J66" s="51">
        <v>9613417229</v>
      </c>
      <c r="K66" s="18" t="s">
        <v>103</v>
      </c>
      <c r="L66" s="18" t="s">
        <v>104</v>
      </c>
      <c r="M66" s="18">
        <v>9854752171</v>
      </c>
      <c r="N66" s="18" t="s">
        <v>105</v>
      </c>
      <c r="O66" s="18">
        <v>9508658624</v>
      </c>
      <c r="P66" s="50" t="s">
        <v>241</v>
      </c>
      <c r="Q66" s="18" t="s">
        <v>141</v>
      </c>
      <c r="R66" s="18"/>
      <c r="S66" s="18" t="s">
        <v>91</v>
      </c>
      <c r="T66" s="18"/>
    </row>
    <row r="67" spans="1:20">
      <c r="A67" s="4">
        <v>63</v>
      </c>
      <c r="B67" s="50" t="s">
        <v>136</v>
      </c>
      <c r="C67" s="51" t="s">
        <v>208</v>
      </c>
      <c r="D67" s="18" t="s">
        <v>29</v>
      </c>
      <c r="E67" s="19"/>
      <c r="F67" s="18"/>
      <c r="G67" s="51">
        <v>24</v>
      </c>
      <c r="H67" s="51">
        <v>16</v>
      </c>
      <c r="I67" s="51">
        <v>40</v>
      </c>
      <c r="J67" s="51">
        <v>9859774078</v>
      </c>
      <c r="K67" s="18" t="s">
        <v>106</v>
      </c>
      <c r="L67" s="18" t="s">
        <v>107</v>
      </c>
      <c r="M67" s="18">
        <v>9864293431</v>
      </c>
      <c r="N67" s="18" t="s">
        <v>108</v>
      </c>
      <c r="O67" s="18">
        <v>9859761575</v>
      </c>
      <c r="P67" s="50" t="s">
        <v>242</v>
      </c>
      <c r="Q67" s="18" t="s">
        <v>142</v>
      </c>
      <c r="R67" s="18"/>
      <c r="S67" s="18" t="s">
        <v>137</v>
      </c>
      <c r="T67" s="18"/>
    </row>
    <row r="68" spans="1:20">
      <c r="A68" s="4">
        <v>64</v>
      </c>
      <c r="B68" s="50" t="s">
        <v>136</v>
      </c>
      <c r="C68" s="51" t="s">
        <v>209</v>
      </c>
      <c r="D68" s="18" t="s">
        <v>29</v>
      </c>
      <c r="E68" s="19"/>
      <c r="F68" s="18"/>
      <c r="G68" s="51">
        <v>27</v>
      </c>
      <c r="H68" s="51">
        <v>26</v>
      </c>
      <c r="I68" s="51">
        <v>53</v>
      </c>
      <c r="J68" s="51">
        <v>9859609353</v>
      </c>
      <c r="K68" s="18" t="s">
        <v>109</v>
      </c>
      <c r="L68" s="18" t="s">
        <v>107</v>
      </c>
      <c r="M68" s="18">
        <v>9864293431</v>
      </c>
      <c r="N68" s="18" t="s">
        <v>110</v>
      </c>
      <c r="O68" s="18">
        <v>9859475665</v>
      </c>
      <c r="P68" s="50" t="s">
        <v>242</v>
      </c>
      <c r="Q68" s="18" t="s">
        <v>142</v>
      </c>
      <c r="R68" s="18"/>
      <c r="S68" s="18" t="s">
        <v>138</v>
      </c>
      <c r="T68" s="18"/>
    </row>
    <row r="69" spans="1:20">
      <c r="A69" s="4">
        <v>65</v>
      </c>
      <c r="B69" s="50" t="s">
        <v>136</v>
      </c>
      <c r="C69" s="51" t="s">
        <v>210</v>
      </c>
      <c r="D69" s="18" t="s">
        <v>29</v>
      </c>
      <c r="E69" s="19"/>
      <c r="F69" s="18"/>
      <c r="G69" s="51">
        <v>15</v>
      </c>
      <c r="H69" s="51">
        <v>14</v>
      </c>
      <c r="I69" s="51">
        <v>29</v>
      </c>
      <c r="J69" s="51">
        <v>8876272029</v>
      </c>
      <c r="K69" s="18" t="s">
        <v>98</v>
      </c>
      <c r="L69" s="18"/>
      <c r="M69" s="18"/>
      <c r="N69" s="18" t="s">
        <v>110</v>
      </c>
      <c r="O69" s="18">
        <v>9613449753</v>
      </c>
      <c r="P69" s="50" t="s">
        <v>243</v>
      </c>
      <c r="Q69" s="18" t="s">
        <v>143</v>
      </c>
      <c r="R69" s="18"/>
      <c r="S69" s="18" t="s">
        <v>138</v>
      </c>
      <c r="T69" s="18"/>
    </row>
    <row r="70" spans="1:20">
      <c r="A70" s="4">
        <v>66</v>
      </c>
      <c r="B70" s="50" t="s">
        <v>136</v>
      </c>
      <c r="C70" s="51" t="s">
        <v>211</v>
      </c>
      <c r="D70" s="18" t="s">
        <v>29</v>
      </c>
      <c r="E70" s="19"/>
      <c r="F70" s="18"/>
      <c r="G70" s="51">
        <v>16</v>
      </c>
      <c r="H70" s="51">
        <v>14</v>
      </c>
      <c r="I70" s="51">
        <v>30</v>
      </c>
      <c r="J70" s="51">
        <v>9678874141</v>
      </c>
      <c r="K70" s="18" t="s">
        <v>111</v>
      </c>
      <c r="L70" s="18" t="s">
        <v>112</v>
      </c>
      <c r="M70" s="18">
        <v>9401450202</v>
      </c>
      <c r="N70" s="18" t="s">
        <v>113</v>
      </c>
      <c r="O70" s="18">
        <v>9859108086</v>
      </c>
      <c r="P70" s="50" t="s">
        <v>243</v>
      </c>
      <c r="Q70" s="18" t="s">
        <v>143</v>
      </c>
      <c r="R70" s="18"/>
      <c r="S70" s="18" t="s">
        <v>138</v>
      </c>
      <c r="T70" s="18"/>
    </row>
    <row r="71" spans="1:20">
      <c r="A71" s="4">
        <v>67</v>
      </c>
      <c r="B71" s="50" t="s">
        <v>136</v>
      </c>
      <c r="C71" s="51" t="s">
        <v>212</v>
      </c>
      <c r="D71" s="18" t="s">
        <v>29</v>
      </c>
      <c r="E71" s="19"/>
      <c r="F71" s="18"/>
      <c r="G71" s="51">
        <v>19</v>
      </c>
      <c r="H71" s="51">
        <v>22</v>
      </c>
      <c r="I71" s="51">
        <v>41</v>
      </c>
      <c r="J71" s="51">
        <v>9957896459</v>
      </c>
      <c r="K71" s="18" t="s">
        <v>111</v>
      </c>
      <c r="L71" s="18" t="s">
        <v>99</v>
      </c>
      <c r="M71" s="18">
        <v>9678984597</v>
      </c>
      <c r="N71" s="18" t="s">
        <v>114</v>
      </c>
      <c r="O71" s="18">
        <v>9854227346</v>
      </c>
      <c r="P71" s="50" t="s">
        <v>244</v>
      </c>
      <c r="Q71" s="18" t="s">
        <v>255</v>
      </c>
      <c r="R71" s="18"/>
      <c r="S71" s="18" t="s">
        <v>138</v>
      </c>
      <c r="T71" s="18"/>
    </row>
    <row r="72" spans="1:20">
      <c r="A72" s="4">
        <v>68</v>
      </c>
      <c r="B72" s="50" t="s">
        <v>136</v>
      </c>
      <c r="C72" s="51" t="s">
        <v>213</v>
      </c>
      <c r="D72" s="18" t="s">
        <v>29</v>
      </c>
      <c r="E72" s="19"/>
      <c r="F72" s="18"/>
      <c r="G72" s="51">
        <v>17</v>
      </c>
      <c r="H72" s="51">
        <v>17</v>
      </c>
      <c r="I72" s="51">
        <v>34</v>
      </c>
      <c r="J72" s="51">
        <v>9706578549</v>
      </c>
      <c r="K72" s="18" t="s">
        <v>111</v>
      </c>
      <c r="L72" s="18" t="s">
        <v>89</v>
      </c>
      <c r="M72" s="18">
        <v>9854775937</v>
      </c>
      <c r="N72" s="18" t="s">
        <v>115</v>
      </c>
      <c r="O72" s="18">
        <v>9854457347</v>
      </c>
      <c r="P72" s="50" t="s">
        <v>244</v>
      </c>
      <c r="Q72" s="18" t="s">
        <v>255</v>
      </c>
      <c r="R72" s="18"/>
      <c r="S72" s="18" t="s">
        <v>138</v>
      </c>
      <c r="T72" s="18"/>
    </row>
    <row r="73" spans="1:20">
      <c r="A73" s="4">
        <v>69</v>
      </c>
      <c r="B73" s="50" t="s">
        <v>136</v>
      </c>
      <c r="C73" s="51" t="s">
        <v>214</v>
      </c>
      <c r="D73" s="18" t="s">
        <v>29</v>
      </c>
      <c r="E73" s="19"/>
      <c r="F73" s="18"/>
      <c r="G73" s="51">
        <v>35</v>
      </c>
      <c r="H73" s="51">
        <v>35</v>
      </c>
      <c r="I73" s="51">
        <v>70</v>
      </c>
      <c r="J73" s="51">
        <v>8011175273</v>
      </c>
      <c r="K73" s="18" t="s">
        <v>88</v>
      </c>
      <c r="L73" s="18" t="s">
        <v>89</v>
      </c>
      <c r="M73" s="18">
        <v>9854775937</v>
      </c>
      <c r="N73" s="18" t="s">
        <v>116</v>
      </c>
      <c r="O73" s="18">
        <v>9854649817</v>
      </c>
      <c r="P73" s="50" t="s">
        <v>245</v>
      </c>
      <c r="Q73" s="18" t="s">
        <v>143</v>
      </c>
      <c r="R73" s="18"/>
      <c r="S73" s="18" t="s">
        <v>138</v>
      </c>
      <c r="T73" s="18"/>
    </row>
    <row r="74" spans="1:20">
      <c r="A74" s="4">
        <v>70</v>
      </c>
      <c r="B74" s="50" t="s">
        <v>136</v>
      </c>
      <c r="C74" s="51" t="s">
        <v>147</v>
      </c>
      <c r="D74" s="18" t="s">
        <v>29</v>
      </c>
      <c r="E74" s="19"/>
      <c r="F74" s="18"/>
      <c r="G74" s="51">
        <v>19</v>
      </c>
      <c r="H74" s="51">
        <v>18</v>
      </c>
      <c r="I74" s="51">
        <v>37</v>
      </c>
      <c r="J74" s="51">
        <v>9706913825</v>
      </c>
      <c r="K74" s="18" t="s">
        <v>88</v>
      </c>
      <c r="L74" s="18" t="s">
        <v>89</v>
      </c>
      <c r="M74" s="18">
        <v>9854775937</v>
      </c>
      <c r="N74" s="18" t="s">
        <v>117</v>
      </c>
      <c r="O74" s="18">
        <v>8822940920</v>
      </c>
      <c r="P74" s="50" t="s">
        <v>245</v>
      </c>
      <c r="Q74" s="18" t="s">
        <v>143</v>
      </c>
      <c r="R74" s="18"/>
      <c r="S74" s="18" t="s">
        <v>138</v>
      </c>
      <c r="T74" s="18"/>
    </row>
    <row r="75" spans="1:20">
      <c r="A75" s="4">
        <v>71</v>
      </c>
      <c r="B75" s="50" t="s">
        <v>136</v>
      </c>
      <c r="C75" s="51" t="s">
        <v>215</v>
      </c>
      <c r="D75" s="18" t="s">
        <v>29</v>
      </c>
      <c r="E75" s="19"/>
      <c r="F75" s="18"/>
      <c r="G75" s="51">
        <v>25</v>
      </c>
      <c r="H75" s="51">
        <v>20</v>
      </c>
      <c r="I75" s="51">
        <v>45</v>
      </c>
      <c r="J75" s="51">
        <v>9854646516</v>
      </c>
      <c r="K75" s="18" t="s">
        <v>118</v>
      </c>
      <c r="L75" s="18" t="s">
        <v>89</v>
      </c>
      <c r="M75" s="18">
        <v>9854775937</v>
      </c>
      <c r="N75" s="18" t="s">
        <v>119</v>
      </c>
      <c r="O75" s="18">
        <v>9707757598</v>
      </c>
      <c r="P75" s="50" t="s">
        <v>246</v>
      </c>
      <c r="Q75" s="18" t="s">
        <v>255</v>
      </c>
      <c r="R75" s="18"/>
      <c r="S75" s="18" t="s">
        <v>138</v>
      </c>
      <c r="T75" s="18"/>
    </row>
    <row r="76" spans="1:20">
      <c r="A76" s="4">
        <v>72</v>
      </c>
      <c r="B76" s="50" t="s">
        <v>136</v>
      </c>
      <c r="C76" s="51" t="s">
        <v>216</v>
      </c>
      <c r="D76" s="18" t="s">
        <v>29</v>
      </c>
      <c r="E76" s="19"/>
      <c r="F76" s="18"/>
      <c r="G76" s="51">
        <v>26</v>
      </c>
      <c r="H76" s="51">
        <v>26</v>
      </c>
      <c r="I76" s="51">
        <v>52</v>
      </c>
      <c r="J76" s="51">
        <v>8486681052</v>
      </c>
      <c r="K76" s="18" t="s">
        <v>118</v>
      </c>
      <c r="L76" s="18" t="s">
        <v>89</v>
      </c>
      <c r="M76" s="18">
        <v>9854775937</v>
      </c>
      <c r="N76" s="18" t="s">
        <v>120</v>
      </c>
      <c r="O76" s="18">
        <v>9854648105</v>
      </c>
      <c r="P76" s="50" t="s">
        <v>246</v>
      </c>
      <c r="Q76" s="18" t="s">
        <v>255</v>
      </c>
      <c r="R76" s="18"/>
      <c r="S76" s="18" t="s">
        <v>138</v>
      </c>
      <c r="T76" s="18"/>
    </row>
    <row r="77" spans="1:20">
      <c r="A77" s="4">
        <v>73</v>
      </c>
      <c r="B77" s="50" t="s">
        <v>136</v>
      </c>
      <c r="C77" s="51" t="s">
        <v>217</v>
      </c>
      <c r="D77" s="18" t="s">
        <v>29</v>
      </c>
      <c r="E77" s="19"/>
      <c r="F77" s="18"/>
      <c r="G77" s="51">
        <v>45</v>
      </c>
      <c r="H77" s="51">
        <v>44</v>
      </c>
      <c r="I77" s="51">
        <v>89</v>
      </c>
      <c r="J77" s="51">
        <v>9864534160</v>
      </c>
      <c r="K77" s="18"/>
      <c r="L77" s="18" t="s">
        <v>99</v>
      </c>
      <c r="M77" s="18">
        <v>9678984597</v>
      </c>
      <c r="N77" s="18" t="s">
        <v>121</v>
      </c>
      <c r="O77" s="18">
        <v>7399595825</v>
      </c>
      <c r="P77" s="50" t="s">
        <v>247</v>
      </c>
      <c r="Q77" s="18" t="s">
        <v>139</v>
      </c>
      <c r="R77" s="18"/>
      <c r="S77" s="18" t="s">
        <v>138</v>
      </c>
      <c r="T77" s="18"/>
    </row>
    <row r="78" spans="1:20">
      <c r="A78" s="4">
        <v>74</v>
      </c>
      <c r="B78" s="50" t="s">
        <v>136</v>
      </c>
      <c r="C78" s="51" t="s">
        <v>218</v>
      </c>
      <c r="D78" s="18" t="s">
        <v>29</v>
      </c>
      <c r="E78" s="19"/>
      <c r="F78" s="18"/>
      <c r="G78" s="51">
        <v>17</v>
      </c>
      <c r="H78" s="51">
        <v>24</v>
      </c>
      <c r="I78" s="51">
        <v>41</v>
      </c>
      <c r="J78" s="51">
        <v>9859190504</v>
      </c>
      <c r="K78" s="18"/>
      <c r="L78" s="18" t="s">
        <v>99</v>
      </c>
      <c r="M78" s="18">
        <v>9678984597</v>
      </c>
      <c r="N78" s="18" t="s">
        <v>121</v>
      </c>
      <c r="O78" s="18">
        <v>9854972259</v>
      </c>
      <c r="P78" s="50" t="s">
        <v>247</v>
      </c>
      <c r="Q78" s="18" t="s">
        <v>139</v>
      </c>
      <c r="R78" s="18"/>
      <c r="S78" s="18" t="s">
        <v>138</v>
      </c>
      <c r="T78" s="18"/>
    </row>
    <row r="79" spans="1:20">
      <c r="A79" s="4">
        <v>75</v>
      </c>
      <c r="B79" s="50" t="s">
        <v>136</v>
      </c>
      <c r="C79" s="51" t="s">
        <v>219</v>
      </c>
      <c r="D79" s="18" t="s">
        <v>29</v>
      </c>
      <c r="E79" s="19"/>
      <c r="F79" s="18"/>
      <c r="G79" s="51">
        <v>14</v>
      </c>
      <c r="H79" s="51">
        <v>22</v>
      </c>
      <c r="I79" s="51">
        <v>36</v>
      </c>
      <c r="J79" s="51">
        <v>8876174651</v>
      </c>
      <c r="K79" s="18" t="s">
        <v>122</v>
      </c>
      <c r="L79" s="18" t="s">
        <v>123</v>
      </c>
      <c r="M79" s="18">
        <v>9954620101</v>
      </c>
      <c r="N79" s="18" t="s">
        <v>124</v>
      </c>
      <c r="O79" s="18">
        <v>9859090841</v>
      </c>
      <c r="P79" s="50" t="s">
        <v>248</v>
      </c>
      <c r="Q79" s="18" t="s">
        <v>256</v>
      </c>
      <c r="R79" s="18"/>
      <c r="S79" s="18" t="s">
        <v>138</v>
      </c>
      <c r="T79" s="18"/>
    </row>
    <row r="80" spans="1:20">
      <c r="A80" s="4">
        <v>76</v>
      </c>
      <c r="B80" s="50" t="s">
        <v>136</v>
      </c>
      <c r="C80" s="51" t="s">
        <v>220</v>
      </c>
      <c r="D80" s="18" t="s">
        <v>29</v>
      </c>
      <c r="E80" s="19"/>
      <c r="F80" s="18"/>
      <c r="G80" s="51">
        <v>21</v>
      </c>
      <c r="H80" s="51">
        <v>18</v>
      </c>
      <c r="I80" s="51">
        <v>39</v>
      </c>
      <c r="J80" s="51">
        <v>8721040468</v>
      </c>
      <c r="K80" s="18" t="s">
        <v>84</v>
      </c>
      <c r="L80" s="18" t="s">
        <v>123</v>
      </c>
      <c r="M80" s="18">
        <v>9954620101</v>
      </c>
      <c r="N80" s="18" t="s">
        <v>125</v>
      </c>
      <c r="O80" s="18">
        <v>8876396612</v>
      </c>
      <c r="P80" s="50" t="s">
        <v>248</v>
      </c>
      <c r="Q80" s="18" t="s">
        <v>256</v>
      </c>
      <c r="R80" s="18"/>
      <c r="S80" s="18" t="s">
        <v>138</v>
      </c>
      <c r="T80" s="18"/>
    </row>
    <row r="81" spans="1:20">
      <c r="A81" s="4">
        <v>77</v>
      </c>
      <c r="B81" s="50" t="s">
        <v>136</v>
      </c>
      <c r="C81" s="51" t="s">
        <v>221</v>
      </c>
      <c r="D81" s="18" t="s">
        <v>29</v>
      </c>
      <c r="E81" s="19"/>
      <c r="F81" s="18"/>
      <c r="G81" s="51">
        <v>56</v>
      </c>
      <c r="H81" s="51">
        <v>54</v>
      </c>
      <c r="I81" s="51">
        <v>110</v>
      </c>
      <c r="J81" s="51">
        <v>9508419109</v>
      </c>
      <c r="K81" s="18" t="s">
        <v>84</v>
      </c>
      <c r="L81" s="18" t="s">
        <v>99</v>
      </c>
      <c r="M81" s="18">
        <v>9678984597</v>
      </c>
      <c r="N81" s="18" t="s">
        <v>125</v>
      </c>
      <c r="O81" s="18">
        <v>9864122290</v>
      </c>
      <c r="P81" s="50" t="s">
        <v>249</v>
      </c>
      <c r="Q81" s="18" t="s">
        <v>141</v>
      </c>
      <c r="R81" s="18"/>
      <c r="S81" s="18" t="s">
        <v>138</v>
      </c>
      <c r="T81" s="18"/>
    </row>
    <row r="82" spans="1:20">
      <c r="A82" s="4">
        <v>78</v>
      </c>
      <c r="B82" s="50" t="s">
        <v>136</v>
      </c>
      <c r="C82" s="51" t="s">
        <v>222</v>
      </c>
      <c r="D82" s="18" t="s">
        <v>29</v>
      </c>
      <c r="E82" s="19"/>
      <c r="F82" s="18"/>
      <c r="G82" s="51">
        <v>38</v>
      </c>
      <c r="H82" s="51">
        <v>42</v>
      </c>
      <c r="I82" s="51">
        <v>80</v>
      </c>
      <c r="J82" s="51">
        <v>8876058141</v>
      </c>
      <c r="K82" s="18" t="s">
        <v>126</v>
      </c>
      <c r="L82" s="18" t="s">
        <v>99</v>
      </c>
      <c r="M82" s="18">
        <v>9678984597</v>
      </c>
      <c r="N82" s="18" t="s">
        <v>127</v>
      </c>
      <c r="O82" s="18">
        <v>9706184020</v>
      </c>
      <c r="P82" s="50" t="s">
        <v>249</v>
      </c>
      <c r="Q82" s="18" t="s">
        <v>141</v>
      </c>
      <c r="R82" s="18"/>
      <c r="S82" s="18" t="s">
        <v>138</v>
      </c>
      <c r="T82" s="18"/>
    </row>
    <row r="83" spans="1:20">
      <c r="A83" s="4">
        <v>79</v>
      </c>
      <c r="B83" s="50" t="s">
        <v>136</v>
      </c>
      <c r="C83" s="51" t="s">
        <v>223</v>
      </c>
      <c r="D83" s="18" t="s">
        <v>29</v>
      </c>
      <c r="E83" s="19"/>
      <c r="F83" s="18"/>
      <c r="G83" s="51">
        <v>29</v>
      </c>
      <c r="H83" s="51">
        <v>34</v>
      </c>
      <c r="I83" s="51">
        <v>63</v>
      </c>
      <c r="J83" s="51">
        <v>8474039206</v>
      </c>
      <c r="K83" s="18" t="s">
        <v>128</v>
      </c>
      <c r="L83" s="18"/>
      <c r="M83" s="18"/>
      <c r="N83" s="18" t="s">
        <v>129</v>
      </c>
      <c r="O83" s="18">
        <v>9854227346</v>
      </c>
      <c r="P83" s="50" t="s">
        <v>250</v>
      </c>
      <c r="Q83" s="18" t="s">
        <v>142</v>
      </c>
      <c r="R83" s="18"/>
      <c r="S83" s="18" t="s">
        <v>138</v>
      </c>
      <c r="T83" s="18"/>
    </row>
    <row r="84" spans="1:20">
      <c r="A84" s="4">
        <v>80</v>
      </c>
      <c r="B84" s="50" t="s">
        <v>136</v>
      </c>
      <c r="C84" s="51" t="s">
        <v>224</v>
      </c>
      <c r="D84" s="18" t="s">
        <v>29</v>
      </c>
      <c r="E84" s="19"/>
      <c r="F84" s="18"/>
      <c r="G84" s="51">
        <v>28</v>
      </c>
      <c r="H84" s="51">
        <v>28</v>
      </c>
      <c r="I84" s="51">
        <v>56</v>
      </c>
      <c r="J84" s="51">
        <v>9127213394</v>
      </c>
      <c r="K84" s="18" t="s">
        <v>130</v>
      </c>
      <c r="L84" s="18" t="s">
        <v>123</v>
      </c>
      <c r="M84" s="18">
        <v>9954620101</v>
      </c>
      <c r="N84" s="18" t="s">
        <v>131</v>
      </c>
      <c r="O84" s="18">
        <v>9854424013</v>
      </c>
      <c r="P84" s="50" t="s">
        <v>250</v>
      </c>
      <c r="Q84" s="18" t="s">
        <v>142</v>
      </c>
      <c r="R84" s="18"/>
      <c r="S84" s="18" t="s">
        <v>138</v>
      </c>
      <c r="T84" s="18"/>
    </row>
    <row r="85" spans="1:20">
      <c r="A85" s="4">
        <v>81</v>
      </c>
      <c r="B85" s="50" t="s">
        <v>136</v>
      </c>
      <c r="C85" s="51" t="s">
        <v>225</v>
      </c>
      <c r="D85" s="18" t="s">
        <v>29</v>
      </c>
      <c r="E85" s="19"/>
      <c r="F85" s="18"/>
      <c r="G85" s="51">
        <v>49</v>
      </c>
      <c r="H85" s="51">
        <v>29</v>
      </c>
      <c r="I85" s="51">
        <v>78</v>
      </c>
      <c r="J85" s="51">
        <v>8011129315</v>
      </c>
      <c r="K85" s="18"/>
      <c r="L85" s="18" t="s">
        <v>112</v>
      </c>
      <c r="M85" s="18">
        <v>9859006813</v>
      </c>
      <c r="N85" s="18" t="s">
        <v>132</v>
      </c>
      <c r="O85" s="18">
        <v>9706210470</v>
      </c>
      <c r="P85" s="50" t="s">
        <v>251</v>
      </c>
      <c r="Q85" s="18" t="s">
        <v>143</v>
      </c>
      <c r="R85" s="18"/>
      <c r="S85" s="18" t="s">
        <v>138</v>
      </c>
      <c r="T85" s="18"/>
    </row>
    <row r="86" spans="1:20">
      <c r="A86" s="4">
        <v>82</v>
      </c>
      <c r="B86" s="50" t="s">
        <v>136</v>
      </c>
      <c r="C86" s="51" t="s">
        <v>226</v>
      </c>
      <c r="D86" s="18" t="s">
        <v>29</v>
      </c>
      <c r="E86" s="19"/>
      <c r="F86" s="18"/>
      <c r="G86" s="51">
        <v>30</v>
      </c>
      <c r="H86" s="51">
        <v>48</v>
      </c>
      <c r="I86" s="51">
        <v>78</v>
      </c>
      <c r="J86" s="51">
        <v>9707912198</v>
      </c>
      <c r="K86" s="18" t="s">
        <v>128</v>
      </c>
      <c r="L86" s="18" t="s">
        <v>112</v>
      </c>
      <c r="M86" s="18">
        <v>9957214908</v>
      </c>
      <c r="N86" s="18" t="s">
        <v>133</v>
      </c>
      <c r="O86" s="18">
        <v>9577204306</v>
      </c>
      <c r="P86" s="50" t="s">
        <v>251</v>
      </c>
      <c r="Q86" s="18" t="s">
        <v>143</v>
      </c>
      <c r="R86" s="18"/>
      <c r="S86" s="18" t="s">
        <v>138</v>
      </c>
      <c r="T86" s="18"/>
    </row>
    <row r="87" spans="1:20">
      <c r="A87" s="4">
        <v>83</v>
      </c>
      <c r="B87" s="50" t="s">
        <v>136</v>
      </c>
      <c r="C87" s="51" t="s">
        <v>227</v>
      </c>
      <c r="D87" s="18" t="s">
        <v>29</v>
      </c>
      <c r="E87" s="19"/>
      <c r="F87" s="18"/>
      <c r="G87" s="51">
        <v>20</v>
      </c>
      <c r="H87" s="51">
        <v>17</v>
      </c>
      <c r="I87" s="51">
        <v>37</v>
      </c>
      <c r="J87" s="51">
        <v>8135957285</v>
      </c>
      <c r="K87" s="18"/>
      <c r="L87" s="18"/>
      <c r="M87" s="18"/>
      <c r="N87" s="18"/>
      <c r="O87" s="18"/>
      <c r="P87" s="50" t="s">
        <v>252</v>
      </c>
      <c r="Q87" s="18" t="s">
        <v>255</v>
      </c>
      <c r="R87" s="18"/>
      <c r="S87" s="18" t="s">
        <v>138</v>
      </c>
      <c r="T87" s="18"/>
    </row>
    <row r="88" spans="1:20">
      <c r="A88" s="4">
        <v>84</v>
      </c>
      <c r="B88" s="50" t="s">
        <v>136</v>
      </c>
      <c r="C88" s="51" t="s">
        <v>228</v>
      </c>
      <c r="D88" s="18" t="s">
        <v>29</v>
      </c>
      <c r="E88" s="19"/>
      <c r="F88" s="18"/>
      <c r="G88" s="51">
        <v>58</v>
      </c>
      <c r="H88" s="51">
        <v>62</v>
      </c>
      <c r="I88" s="51">
        <v>120</v>
      </c>
      <c r="J88" s="51">
        <v>7399910942</v>
      </c>
      <c r="K88" s="18"/>
      <c r="L88" s="18"/>
      <c r="M88" s="18"/>
      <c r="N88" s="18"/>
      <c r="O88" s="18"/>
      <c r="P88" s="50" t="s">
        <v>252</v>
      </c>
      <c r="Q88" s="18" t="s">
        <v>255</v>
      </c>
      <c r="R88" s="18"/>
      <c r="S88" s="18" t="s">
        <v>138</v>
      </c>
      <c r="T88" s="18"/>
    </row>
    <row r="89" spans="1:20">
      <c r="A89" s="4">
        <v>85</v>
      </c>
      <c r="B89" s="50" t="s">
        <v>136</v>
      </c>
      <c r="C89" s="51" t="s">
        <v>229</v>
      </c>
      <c r="D89" s="18" t="s">
        <v>29</v>
      </c>
      <c r="E89" s="19"/>
      <c r="F89" s="18"/>
      <c r="G89" s="51">
        <v>20</v>
      </c>
      <c r="H89" s="51">
        <v>20</v>
      </c>
      <c r="I89" s="51">
        <v>40</v>
      </c>
      <c r="J89" s="51">
        <v>8876924447</v>
      </c>
      <c r="K89" s="18" t="s">
        <v>128</v>
      </c>
      <c r="L89" s="18" t="s">
        <v>134</v>
      </c>
      <c r="M89" s="18">
        <v>9957214908</v>
      </c>
      <c r="N89" s="18" t="s">
        <v>135</v>
      </c>
      <c r="O89" s="18">
        <v>9859761575</v>
      </c>
      <c r="P89" s="50" t="s">
        <v>253</v>
      </c>
      <c r="Q89" s="18" t="s">
        <v>139</v>
      </c>
      <c r="R89" s="18"/>
      <c r="S89" s="18" t="s">
        <v>138</v>
      </c>
      <c r="T89" s="18"/>
    </row>
    <row r="90" spans="1:20">
      <c r="A90" s="4">
        <v>86</v>
      </c>
      <c r="B90" s="50" t="s">
        <v>136</v>
      </c>
      <c r="C90" s="51" t="s">
        <v>230</v>
      </c>
      <c r="D90" s="18" t="s">
        <v>29</v>
      </c>
      <c r="E90" s="19"/>
      <c r="F90" s="18"/>
      <c r="G90" s="51">
        <v>48</v>
      </c>
      <c r="H90" s="51">
        <v>39</v>
      </c>
      <c r="I90" s="51">
        <v>87</v>
      </c>
      <c r="J90" s="51">
        <v>8254041539</v>
      </c>
      <c r="K90" s="18" t="s">
        <v>106</v>
      </c>
      <c r="L90" s="18" t="s">
        <v>107</v>
      </c>
      <c r="M90" s="18">
        <v>9864293431</v>
      </c>
      <c r="N90" s="18" t="s">
        <v>108</v>
      </c>
      <c r="O90" s="56"/>
      <c r="P90" s="50" t="s">
        <v>253</v>
      </c>
      <c r="Q90" s="18" t="s">
        <v>139</v>
      </c>
      <c r="R90" s="18"/>
      <c r="S90" s="18" t="s">
        <v>138</v>
      </c>
      <c r="T90" s="18"/>
    </row>
    <row r="91" spans="1:20">
      <c r="A91" s="4">
        <v>87</v>
      </c>
      <c r="B91" s="50" t="s">
        <v>136</v>
      </c>
      <c r="C91" s="51" t="s">
        <v>231</v>
      </c>
      <c r="D91" s="18" t="s">
        <v>29</v>
      </c>
      <c r="E91" s="19"/>
      <c r="F91" s="18"/>
      <c r="G91" s="51">
        <v>26</v>
      </c>
      <c r="H91" s="51">
        <v>29</v>
      </c>
      <c r="I91" s="51">
        <v>55</v>
      </c>
      <c r="J91" s="51">
        <v>9085183798</v>
      </c>
      <c r="K91" s="18" t="s">
        <v>109</v>
      </c>
      <c r="L91" s="18" t="s">
        <v>107</v>
      </c>
      <c r="M91" s="18">
        <v>9864293431</v>
      </c>
      <c r="N91" s="18" t="s">
        <v>110</v>
      </c>
      <c r="O91" s="56"/>
      <c r="P91" s="50" t="s">
        <v>254</v>
      </c>
      <c r="Q91" s="18" t="s">
        <v>256</v>
      </c>
      <c r="R91" s="18"/>
      <c r="S91" s="18" t="s">
        <v>138</v>
      </c>
      <c r="T91" s="18"/>
    </row>
    <row r="92" spans="1:20">
      <c r="A92" s="4">
        <v>88</v>
      </c>
      <c r="B92" s="50" t="s">
        <v>136</v>
      </c>
      <c r="C92" s="56" t="s">
        <v>232</v>
      </c>
      <c r="D92" s="18" t="s">
        <v>29</v>
      </c>
      <c r="E92" s="19"/>
      <c r="F92" s="18"/>
      <c r="G92" s="51">
        <v>25</v>
      </c>
      <c r="H92" s="51">
        <v>17</v>
      </c>
      <c r="I92" s="51">
        <v>42</v>
      </c>
      <c r="J92" s="51">
        <v>9508168545</v>
      </c>
      <c r="K92" s="18" t="s">
        <v>98</v>
      </c>
      <c r="L92" s="18"/>
      <c r="M92" s="18"/>
      <c r="N92" s="18" t="s">
        <v>110</v>
      </c>
      <c r="O92" s="56"/>
      <c r="P92" s="50" t="s">
        <v>254</v>
      </c>
      <c r="Q92" s="18" t="s">
        <v>256</v>
      </c>
      <c r="R92" s="18"/>
      <c r="S92" s="18" t="s">
        <v>138</v>
      </c>
      <c r="T92" s="18"/>
    </row>
    <row r="93" spans="1:20">
      <c r="A93" s="4">
        <v>89</v>
      </c>
      <c r="B93" s="50"/>
      <c r="C93" s="51"/>
      <c r="D93" s="18"/>
      <c r="E93" s="19"/>
      <c r="F93" s="18"/>
      <c r="G93" s="51"/>
      <c r="H93" s="51"/>
      <c r="I93" s="51"/>
      <c r="J93" s="51"/>
      <c r="K93" s="18"/>
      <c r="L93" s="18"/>
      <c r="M93" s="18"/>
      <c r="N93" s="18"/>
      <c r="O93" s="18"/>
      <c r="P93" s="50"/>
      <c r="Q93" s="18"/>
      <c r="R93" s="18"/>
      <c r="S93" s="18"/>
      <c r="T93" s="18"/>
    </row>
    <row r="94" spans="1:20">
      <c r="A94" s="4">
        <v>90</v>
      </c>
      <c r="B94" s="50"/>
      <c r="C94" s="51"/>
      <c r="D94" s="18"/>
      <c r="E94" s="19"/>
      <c r="F94" s="18"/>
      <c r="G94" s="51"/>
      <c r="H94" s="51"/>
      <c r="I94" s="51"/>
      <c r="J94" s="51"/>
      <c r="K94" s="18"/>
      <c r="L94" s="18"/>
      <c r="M94" s="18"/>
      <c r="N94" s="18"/>
      <c r="O94" s="18"/>
      <c r="P94" s="50"/>
      <c r="Q94" s="18"/>
      <c r="R94" s="18"/>
      <c r="S94" s="18"/>
      <c r="T94" s="18"/>
    </row>
    <row r="95" spans="1:20">
      <c r="A95" s="4">
        <v>91</v>
      </c>
      <c r="B95" s="50"/>
      <c r="C95" s="51"/>
      <c r="D95" s="18"/>
      <c r="E95" s="19"/>
      <c r="F95" s="18"/>
      <c r="G95" s="51"/>
      <c r="H95" s="51"/>
      <c r="I95" s="51"/>
      <c r="J95" s="51"/>
      <c r="K95" s="18"/>
      <c r="L95" s="18"/>
      <c r="M95" s="18"/>
      <c r="N95" s="18"/>
      <c r="O95" s="18"/>
      <c r="P95" s="50"/>
      <c r="Q95" s="18"/>
      <c r="R95" s="18"/>
      <c r="S95" s="18"/>
      <c r="T95" s="18"/>
    </row>
    <row r="96" spans="1:20">
      <c r="A96" s="4">
        <v>92</v>
      </c>
      <c r="B96" s="50"/>
      <c r="C96" s="51"/>
      <c r="D96" s="18"/>
      <c r="E96" s="19"/>
      <c r="F96" s="18"/>
      <c r="G96" s="51"/>
      <c r="H96" s="51"/>
      <c r="I96" s="51"/>
      <c r="J96" s="51"/>
      <c r="K96" s="18"/>
      <c r="L96" s="18"/>
      <c r="M96" s="18"/>
      <c r="N96" s="18"/>
      <c r="O96" s="18"/>
      <c r="P96" s="50"/>
      <c r="Q96" s="18"/>
      <c r="R96" s="18"/>
      <c r="S96" s="18"/>
      <c r="T96" s="18"/>
    </row>
    <row r="97" spans="1:20">
      <c r="A97" s="4">
        <v>93</v>
      </c>
      <c r="B97" s="50"/>
      <c r="C97" s="51"/>
      <c r="D97" s="18"/>
      <c r="E97" s="19"/>
      <c r="F97" s="18"/>
      <c r="G97" s="51"/>
      <c r="H97" s="51"/>
      <c r="I97" s="51"/>
      <c r="J97" s="51"/>
      <c r="K97" s="18"/>
      <c r="L97" s="18"/>
      <c r="M97" s="18"/>
      <c r="N97" s="18"/>
      <c r="O97" s="18"/>
      <c r="P97" s="50"/>
      <c r="Q97" s="18"/>
      <c r="R97" s="18"/>
      <c r="S97" s="18"/>
      <c r="T97" s="18"/>
    </row>
    <row r="98" spans="1:20">
      <c r="A98" s="4">
        <v>94</v>
      </c>
      <c r="B98" s="50"/>
      <c r="C98" s="51"/>
      <c r="D98" s="18"/>
      <c r="E98" s="19"/>
      <c r="F98" s="18"/>
      <c r="G98" s="51"/>
      <c r="H98" s="51"/>
      <c r="I98" s="51"/>
      <c r="J98" s="51"/>
      <c r="K98" s="18"/>
      <c r="L98" s="18"/>
      <c r="M98" s="18"/>
      <c r="N98" s="18"/>
      <c r="O98" s="18"/>
      <c r="P98" s="50"/>
      <c r="Q98" s="18"/>
      <c r="R98" s="18"/>
      <c r="S98" s="18"/>
      <c r="T98" s="18"/>
    </row>
    <row r="99" spans="1:20">
      <c r="A99" s="4">
        <v>95</v>
      </c>
      <c r="B99" s="50"/>
      <c r="C99" s="51"/>
      <c r="D99" s="18"/>
      <c r="E99" s="19"/>
      <c r="F99" s="18"/>
      <c r="G99" s="51"/>
      <c r="H99" s="51"/>
      <c r="I99" s="51"/>
      <c r="J99" s="51"/>
      <c r="K99" s="18"/>
      <c r="L99" s="18"/>
      <c r="M99" s="18"/>
      <c r="N99" s="18"/>
      <c r="O99" s="18"/>
      <c r="P99" s="50"/>
      <c r="Q99" s="18"/>
      <c r="R99" s="18"/>
      <c r="S99" s="18"/>
      <c r="T99" s="18"/>
    </row>
    <row r="100" spans="1:20">
      <c r="A100" s="4">
        <v>96</v>
      </c>
      <c r="B100" s="50"/>
      <c r="C100" s="51"/>
      <c r="D100" s="18"/>
      <c r="E100" s="19"/>
      <c r="F100" s="18"/>
      <c r="G100" s="51"/>
      <c r="H100" s="51"/>
      <c r="I100" s="51"/>
      <c r="J100" s="51"/>
      <c r="K100" s="18"/>
      <c r="L100" s="18"/>
      <c r="M100" s="18"/>
      <c r="N100" s="18"/>
      <c r="O100" s="18"/>
      <c r="P100" s="50"/>
      <c r="Q100" s="18"/>
      <c r="R100" s="18"/>
      <c r="S100" s="18"/>
      <c r="T100" s="18"/>
    </row>
    <row r="101" spans="1:20">
      <c r="A101" s="4">
        <v>97</v>
      </c>
      <c r="B101" s="50"/>
      <c r="C101" s="51"/>
      <c r="D101" s="18"/>
      <c r="E101" s="19"/>
      <c r="F101" s="18"/>
      <c r="G101" s="51"/>
      <c r="H101" s="51"/>
      <c r="I101" s="51"/>
      <c r="J101" s="51"/>
      <c r="K101" s="18"/>
      <c r="L101" s="18"/>
      <c r="M101" s="18"/>
      <c r="N101" s="18"/>
      <c r="O101" s="18"/>
      <c r="P101" s="50"/>
      <c r="Q101" s="18"/>
      <c r="R101" s="18"/>
      <c r="S101" s="18"/>
      <c r="T101" s="18"/>
    </row>
    <row r="102" spans="1:20">
      <c r="A102" s="4">
        <v>98</v>
      </c>
      <c r="B102" s="50"/>
      <c r="C102" s="51"/>
      <c r="D102" s="18"/>
      <c r="E102" s="19"/>
      <c r="F102" s="18"/>
      <c r="G102" s="51"/>
      <c r="H102" s="51"/>
      <c r="I102" s="51"/>
      <c r="J102" s="51"/>
      <c r="K102" s="18"/>
      <c r="L102" s="18"/>
      <c r="M102" s="18"/>
      <c r="N102" s="18"/>
      <c r="O102" s="18"/>
      <c r="P102" s="50"/>
      <c r="Q102" s="18"/>
      <c r="R102" s="18"/>
      <c r="S102" s="18"/>
      <c r="T102" s="18"/>
    </row>
    <row r="103" spans="1:20">
      <c r="A103" s="4">
        <v>99</v>
      </c>
      <c r="B103" s="50"/>
      <c r="C103" s="51"/>
      <c r="D103" s="18"/>
      <c r="E103" s="19"/>
      <c r="F103" s="18"/>
      <c r="G103" s="51"/>
      <c r="H103" s="51"/>
      <c r="I103" s="51"/>
      <c r="J103" s="51"/>
      <c r="K103" s="18"/>
      <c r="L103" s="18"/>
      <c r="M103" s="18"/>
      <c r="N103" s="18"/>
      <c r="O103" s="18"/>
      <c r="P103" s="50"/>
      <c r="Q103" s="18"/>
      <c r="R103" s="18"/>
      <c r="S103" s="18"/>
      <c r="T103" s="18"/>
    </row>
    <row r="104" spans="1:20">
      <c r="A104" s="4">
        <v>100</v>
      </c>
      <c r="B104" s="50"/>
      <c r="C104" s="51"/>
      <c r="D104" s="18"/>
      <c r="E104" s="19"/>
      <c r="F104" s="18"/>
      <c r="G104" s="51"/>
      <c r="H104" s="51"/>
      <c r="I104" s="51"/>
      <c r="J104" s="51"/>
      <c r="K104" s="18"/>
      <c r="L104" s="18"/>
      <c r="M104" s="18"/>
      <c r="N104" s="18"/>
      <c r="O104" s="18"/>
      <c r="P104" s="50"/>
      <c r="Q104" s="18"/>
      <c r="R104" s="18"/>
      <c r="S104" s="18"/>
      <c r="T104" s="18"/>
    </row>
    <row r="105" spans="1:20">
      <c r="A105" s="4">
        <v>101</v>
      </c>
      <c r="B105" s="50"/>
      <c r="C105" s="51"/>
      <c r="D105" s="18"/>
      <c r="E105" s="19"/>
      <c r="F105" s="18"/>
      <c r="G105" s="51"/>
      <c r="H105" s="51"/>
      <c r="I105" s="51"/>
      <c r="J105" s="51"/>
      <c r="K105" s="18"/>
      <c r="L105" s="18"/>
      <c r="M105" s="18"/>
      <c r="N105" s="18"/>
      <c r="O105" s="18"/>
      <c r="P105" s="50"/>
      <c r="Q105" s="18"/>
      <c r="R105" s="18"/>
      <c r="S105" s="18"/>
      <c r="T105" s="18"/>
    </row>
    <row r="106" spans="1:20">
      <c r="A106" s="4">
        <v>102</v>
      </c>
      <c r="B106" s="50"/>
      <c r="C106" s="51"/>
      <c r="D106" s="18"/>
      <c r="E106" s="19"/>
      <c r="F106" s="18"/>
      <c r="G106" s="51"/>
      <c r="H106" s="51"/>
      <c r="I106" s="51"/>
      <c r="J106" s="51"/>
      <c r="K106" s="18"/>
      <c r="L106" s="18"/>
      <c r="M106" s="18"/>
      <c r="N106" s="18"/>
      <c r="O106" s="18"/>
      <c r="P106" s="50"/>
      <c r="Q106" s="18"/>
      <c r="R106" s="18"/>
      <c r="S106" s="18"/>
      <c r="T106" s="18"/>
    </row>
    <row r="107" spans="1:20">
      <c r="A107" s="4">
        <v>103</v>
      </c>
      <c r="B107" s="50"/>
      <c r="C107" s="51"/>
      <c r="D107" s="18"/>
      <c r="E107" s="19"/>
      <c r="F107" s="18"/>
      <c r="G107" s="51"/>
      <c r="H107" s="51"/>
      <c r="I107" s="51"/>
      <c r="J107" s="51"/>
      <c r="K107" s="18"/>
      <c r="L107" s="18"/>
      <c r="M107" s="18"/>
      <c r="N107" s="18"/>
      <c r="O107" s="18"/>
      <c r="P107" s="50"/>
      <c r="Q107" s="18"/>
      <c r="R107" s="18"/>
      <c r="S107" s="18"/>
      <c r="T107" s="18"/>
    </row>
    <row r="108" spans="1:20">
      <c r="A108" s="4">
        <v>104</v>
      </c>
      <c r="B108" s="50"/>
      <c r="C108" s="51"/>
      <c r="D108" s="18"/>
      <c r="E108" s="19"/>
      <c r="F108" s="18"/>
      <c r="G108" s="51"/>
      <c r="H108" s="51"/>
      <c r="I108" s="51"/>
      <c r="J108" s="51"/>
      <c r="K108" s="18"/>
      <c r="L108" s="18"/>
      <c r="M108" s="18"/>
      <c r="N108" s="18"/>
      <c r="O108" s="18"/>
      <c r="P108" s="50"/>
      <c r="Q108" s="18"/>
      <c r="R108" s="18"/>
      <c r="S108" s="18"/>
      <c r="T108" s="18"/>
    </row>
    <row r="109" spans="1:20">
      <c r="A109" s="4">
        <v>105</v>
      </c>
      <c r="B109" s="50"/>
      <c r="C109" s="51"/>
      <c r="D109" s="18"/>
      <c r="E109" s="19"/>
      <c r="F109" s="18"/>
      <c r="G109" s="51"/>
      <c r="H109" s="51"/>
      <c r="I109" s="51"/>
      <c r="J109" s="51"/>
      <c r="K109" s="18"/>
      <c r="L109" s="18"/>
      <c r="M109" s="18"/>
      <c r="N109" s="18"/>
      <c r="O109" s="18"/>
      <c r="P109" s="50"/>
      <c r="Q109" s="18"/>
      <c r="R109" s="18"/>
      <c r="S109" s="18"/>
      <c r="T109" s="18"/>
    </row>
    <row r="110" spans="1:20">
      <c r="A110" s="4">
        <v>106</v>
      </c>
      <c r="B110" s="50"/>
      <c r="C110" s="51"/>
      <c r="D110" s="18"/>
      <c r="E110" s="19"/>
      <c r="F110" s="18"/>
      <c r="G110" s="51"/>
      <c r="H110" s="51"/>
      <c r="I110" s="51"/>
      <c r="J110" s="51"/>
      <c r="K110" s="18"/>
      <c r="L110" s="18"/>
      <c r="M110" s="18"/>
      <c r="N110" s="18"/>
      <c r="O110" s="18"/>
      <c r="P110" s="50"/>
      <c r="Q110" s="18"/>
      <c r="R110" s="18"/>
      <c r="S110" s="18"/>
      <c r="T110" s="18"/>
    </row>
    <row r="111" spans="1:20">
      <c r="A111" s="4">
        <v>107</v>
      </c>
      <c r="B111" s="50"/>
      <c r="C111" s="51"/>
      <c r="D111" s="18"/>
      <c r="E111" s="19"/>
      <c r="F111" s="18"/>
      <c r="G111" s="51"/>
      <c r="H111" s="51"/>
      <c r="I111" s="51"/>
      <c r="J111" s="51"/>
      <c r="K111" s="18"/>
      <c r="L111" s="18"/>
      <c r="M111" s="18"/>
      <c r="N111" s="18"/>
      <c r="O111" s="18"/>
      <c r="P111" s="50"/>
      <c r="Q111" s="18"/>
      <c r="R111" s="18"/>
      <c r="S111" s="18"/>
      <c r="T111" s="18"/>
    </row>
    <row r="112" spans="1:20">
      <c r="A112" s="4">
        <v>108</v>
      </c>
      <c r="B112" s="50"/>
      <c r="C112" s="51"/>
      <c r="D112" s="18"/>
      <c r="E112" s="19"/>
      <c r="F112" s="18"/>
      <c r="G112" s="51"/>
      <c r="H112" s="51"/>
      <c r="I112" s="51"/>
      <c r="J112" s="51"/>
      <c r="K112" s="18"/>
      <c r="L112" s="18"/>
      <c r="M112" s="18"/>
      <c r="N112" s="18"/>
      <c r="O112" s="18"/>
      <c r="P112" s="50"/>
      <c r="Q112" s="18"/>
      <c r="R112" s="18"/>
      <c r="S112" s="18"/>
      <c r="T112" s="18"/>
    </row>
    <row r="113" spans="1:20">
      <c r="A113" s="4">
        <v>109</v>
      </c>
      <c r="B113" s="50"/>
      <c r="C113" s="51"/>
      <c r="D113" s="18"/>
      <c r="E113" s="19"/>
      <c r="F113" s="18"/>
      <c r="G113" s="51"/>
      <c r="H113" s="51"/>
      <c r="I113" s="51"/>
      <c r="J113" s="51"/>
      <c r="K113" s="18"/>
      <c r="L113" s="18"/>
      <c r="M113" s="18"/>
      <c r="N113" s="18"/>
      <c r="O113" s="18"/>
      <c r="P113" s="50"/>
      <c r="Q113" s="18"/>
      <c r="R113" s="18"/>
      <c r="S113" s="18"/>
      <c r="T113" s="18"/>
    </row>
    <row r="114" spans="1:20">
      <c r="A114" s="4">
        <v>110</v>
      </c>
      <c r="B114" s="50"/>
      <c r="C114" s="51"/>
      <c r="D114" s="18"/>
      <c r="E114" s="19"/>
      <c r="F114" s="18"/>
      <c r="G114" s="51"/>
      <c r="H114" s="51"/>
      <c r="I114" s="51"/>
      <c r="J114" s="51"/>
      <c r="K114" s="18"/>
      <c r="L114" s="18"/>
      <c r="M114" s="18"/>
      <c r="N114" s="18"/>
      <c r="O114" s="18"/>
      <c r="P114" s="50"/>
      <c r="Q114" s="18"/>
      <c r="R114" s="18"/>
      <c r="S114" s="18"/>
      <c r="T114" s="18"/>
    </row>
    <row r="115" spans="1:20">
      <c r="A115" s="4">
        <v>111</v>
      </c>
      <c r="B115" s="50"/>
      <c r="C115" s="51"/>
      <c r="D115" s="18"/>
      <c r="E115" s="19"/>
      <c r="F115" s="18"/>
      <c r="G115" s="51"/>
      <c r="H115" s="51"/>
      <c r="I115" s="51"/>
      <c r="J115" s="51"/>
      <c r="K115" s="18"/>
      <c r="L115" s="18"/>
      <c r="M115" s="18"/>
      <c r="N115" s="18"/>
      <c r="O115" s="18"/>
      <c r="P115" s="50"/>
      <c r="Q115" s="18"/>
      <c r="R115" s="18"/>
      <c r="S115" s="18"/>
      <c r="T115" s="18"/>
    </row>
    <row r="116" spans="1:20">
      <c r="A116" s="4">
        <v>112</v>
      </c>
      <c r="B116" s="50"/>
      <c r="C116" s="51"/>
      <c r="D116" s="18"/>
      <c r="E116" s="19"/>
      <c r="F116" s="18"/>
      <c r="G116" s="51"/>
      <c r="H116" s="51"/>
      <c r="I116" s="51"/>
      <c r="J116" s="51"/>
      <c r="K116" s="18"/>
      <c r="L116" s="18"/>
      <c r="M116" s="18"/>
      <c r="N116" s="18"/>
      <c r="O116" s="18"/>
      <c r="P116" s="50"/>
      <c r="Q116" s="18"/>
      <c r="R116" s="18"/>
      <c r="S116" s="18"/>
      <c r="T116" s="18"/>
    </row>
    <row r="117" spans="1:20">
      <c r="A117" s="4">
        <v>113</v>
      </c>
      <c r="B117" s="50"/>
      <c r="C117" s="51"/>
      <c r="D117" s="18"/>
      <c r="E117" s="19"/>
      <c r="F117" s="18"/>
      <c r="G117" s="51"/>
      <c r="H117" s="51"/>
      <c r="I117" s="51"/>
      <c r="J117" s="51"/>
      <c r="K117" s="18"/>
      <c r="L117" s="18"/>
      <c r="M117" s="18"/>
      <c r="N117" s="18"/>
      <c r="O117" s="18"/>
      <c r="P117" s="50"/>
      <c r="Q117" s="18"/>
      <c r="R117" s="18"/>
      <c r="S117" s="18"/>
      <c r="T117" s="18"/>
    </row>
    <row r="118" spans="1:20">
      <c r="A118" s="4">
        <v>114</v>
      </c>
      <c r="B118" s="50"/>
      <c r="C118" s="51"/>
      <c r="D118" s="18"/>
      <c r="E118" s="19"/>
      <c r="F118" s="18"/>
      <c r="G118" s="51"/>
      <c r="H118" s="51"/>
      <c r="I118" s="51"/>
      <c r="J118" s="51"/>
      <c r="K118" s="18"/>
      <c r="L118" s="18"/>
      <c r="M118" s="18"/>
      <c r="N118" s="18"/>
      <c r="O118" s="18"/>
      <c r="P118" s="50"/>
      <c r="Q118" s="18"/>
      <c r="R118" s="18"/>
      <c r="S118" s="18"/>
      <c r="T118" s="18"/>
    </row>
    <row r="119" spans="1:20">
      <c r="A119" s="4">
        <v>115</v>
      </c>
      <c r="B119" s="50"/>
      <c r="C119" s="51"/>
      <c r="D119" s="18"/>
      <c r="E119" s="19"/>
      <c r="F119" s="18"/>
      <c r="G119" s="51"/>
      <c r="H119" s="51"/>
      <c r="I119" s="51"/>
      <c r="J119" s="51"/>
      <c r="K119" s="18"/>
      <c r="L119" s="18"/>
      <c r="M119" s="18"/>
      <c r="N119" s="18"/>
      <c r="O119" s="18"/>
      <c r="P119" s="50"/>
      <c r="Q119" s="18"/>
      <c r="R119" s="18"/>
      <c r="S119" s="18"/>
      <c r="T119" s="18"/>
    </row>
    <row r="120" spans="1:20">
      <c r="A120" s="4">
        <v>116</v>
      </c>
      <c r="B120" s="50"/>
      <c r="C120" s="51"/>
      <c r="D120" s="18"/>
      <c r="E120" s="19"/>
      <c r="F120" s="18"/>
      <c r="G120" s="51"/>
      <c r="H120" s="51"/>
      <c r="I120" s="51"/>
      <c r="J120" s="51"/>
      <c r="K120" s="18"/>
      <c r="L120" s="18"/>
      <c r="M120" s="18"/>
      <c r="N120" s="18"/>
      <c r="O120" s="18"/>
      <c r="P120" s="50"/>
      <c r="Q120" s="18"/>
      <c r="R120" s="18"/>
      <c r="S120" s="18"/>
      <c r="T120" s="18"/>
    </row>
    <row r="121" spans="1:20">
      <c r="A121" s="4">
        <v>117</v>
      </c>
      <c r="B121" s="50"/>
      <c r="C121" s="53"/>
      <c r="D121" s="18"/>
      <c r="E121" s="19"/>
      <c r="F121" s="18"/>
      <c r="G121" s="53"/>
      <c r="H121" s="53"/>
      <c r="I121" s="53"/>
      <c r="J121" s="53"/>
      <c r="K121" s="18"/>
      <c r="L121" s="18"/>
      <c r="M121" s="18"/>
      <c r="N121" s="18"/>
      <c r="O121" s="18"/>
      <c r="P121" s="50"/>
      <c r="Q121" s="18"/>
      <c r="R121" s="18"/>
      <c r="S121" s="18"/>
      <c r="T121" s="18"/>
    </row>
    <row r="122" spans="1:20">
      <c r="A122" s="4">
        <v>118</v>
      </c>
      <c r="B122" s="50"/>
      <c r="C122" s="51"/>
      <c r="D122" s="18"/>
      <c r="E122" s="19"/>
      <c r="F122" s="18"/>
      <c r="G122" s="51"/>
      <c r="H122" s="51"/>
      <c r="I122" s="51"/>
      <c r="J122" s="51"/>
      <c r="K122" s="18"/>
      <c r="L122" s="18"/>
      <c r="M122" s="18"/>
      <c r="N122" s="18"/>
      <c r="O122" s="18"/>
      <c r="P122" s="50"/>
      <c r="Q122" s="18"/>
      <c r="R122" s="18"/>
      <c r="S122" s="18"/>
      <c r="T122" s="18"/>
    </row>
    <row r="123" spans="1:20">
      <c r="A123" s="4">
        <v>119</v>
      </c>
      <c r="B123" s="50"/>
      <c r="C123" s="51"/>
      <c r="D123" s="18"/>
      <c r="E123" s="19"/>
      <c r="F123" s="18"/>
      <c r="G123" s="51"/>
      <c r="H123" s="51"/>
      <c r="I123" s="51"/>
      <c r="J123" s="51"/>
      <c r="K123" s="18"/>
      <c r="L123" s="18"/>
      <c r="M123" s="18"/>
      <c r="N123" s="18"/>
      <c r="O123" s="18"/>
      <c r="P123" s="50"/>
      <c r="Q123" s="18"/>
      <c r="R123" s="18"/>
      <c r="S123" s="18"/>
      <c r="T123" s="18"/>
    </row>
    <row r="124" spans="1:20">
      <c r="A124" s="4">
        <v>120</v>
      </c>
      <c r="B124" s="50"/>
      <c r="C124" s="51"/>
      <c r="D124" s="18"/>
      <c r="E124" s="19"/>
      <c r="F124" s="18"/>
      <c r="G124" s="51"/>
      <c r="H124" s="51"/>
      <c r="I124" s="51"/>
      <c r="J124" s="51"/>
      <c r="K124" s="18"/>
      <c r="L124" s="18"/>
      <c r="M124" s="18"/>
      <c r="N124" s="18"/>
      <c r="O124" s="18"/>
      <c r="P124" s="50"/>
      <c r="Q124" s="18"/>
      <c r="R124" s="18"/>
      <c r="S124" s="18"/>
      <c r="T124" s="18"/>
    </row>
    <row r="125" spans="1:20">
      <c r="A125" s="4">
        <v>121</v>
      </c>
      <c r="B125" s="17"/>
      <c r="C125" s="51"/>
      <c r="D125" s="18"/>
      <c r="E125" s="19"/>
      <c r="F125" s="18"/>
      <c r="G125" s="51"/>
      <c r="H125" s="51"/>
      <c r="I125" s="51"/>
      <c r="J125" s="51"/>
      <c r="K125" s="18"/>
      <c r="L125" s="18"/>
      <c r="M125" s="18"/>
      <c r="N125" s="18"/>
      <c r="O125" s="18"/>
      <c r="P125" s="24"/>
      <c r="Q125" s="18"/>
      <c r="R125" s="18"/>
      <c r="S125" s="18"/>
      <c r="T125" s="18"/>
    </row>
    <row r="126" spans="1:20">
      <c r="A126" s="4">
        <v>122</v>
      </c>
      <c r="B126" s="17"/>
      <c r="C126" s="51"/>
      <c r="D126" s="18"/>
      <c r="E126" s="19"/>
      <c r="F126" s="18"/>
      <c r="G126" s="51"/>
      <c r="H126" s="51"/>
      <c r="I126" s="51"/>
      <c r="J126" s="51"/>
      <c r="K126" s="18"/>
      <c r="L126" s="18"/>
      <c r="M126" s="18"/>
      <c r="N126" s="18"/>
      <c r="O126" s="18"/>
      <c r="P126" s="24"/>
      <c r="Q126" s="18"/>
      <c r="R126" s="18"/>
      <c r="S126" s="18"/>
      <c r="T126" s="18"/>
    </row>
    <row r="127" spans="1:20">
      <c r="A127" s="4">
        <v>123</v>
      </c>
      <c r="B127" s="17"/>
      <c r="C127" s="51"/>
      <c r="D127" s="18"/>
      <c r="E127" s="19"/>
      <c r="F127" s="18"/>
      <c r="G127" s="51"/>
      <c r="H127" s="51"/>
      <c r="I127" s="51"/>
      <c r="J127" s="51"/>
      <c r="K127" s="18"/>
      <c r="L127" s="18"/>
      <c r="M127" s="18"/>
      <c r="N127" s="18"/>
      <c r="O127" s="18"/>
      <c r="P127" s="24"/>
      <c r="Q127" s="18"/>
      <c r="R127" s="18"/>
      <c r="S127" s="18"/>
      <c r="T127" s="18"/>
    </row>
    <row r="128" spans="1:20">
      <c r="A128" s="4">
        <v>124</v>
      </c>
      <c r="B128" s="17"/>
      <c r="C128" s="51"/>
      <c r="D128" s="18"/>
      <c r="E128" s="19"/>
      <c r="F128" s="18"/>
      <c r="G128" s="51"/>
      <c r="H128" s="51"/>
      <c r="I128" s="51"/>
      <c r="J128" s="51"/>
      <c r="K128" s="18"/>
      <c r="L128" s="18"/>
      <c r="M128" s="18"/>
      <c r="N128" s="18"/>
      <c r="O128" s="18"/>
      <c r="P128" s="24"/>
      <c r="Q128" s="18"/>
      <c r="R128" s="18"/>
      <c r="S128" s="18"/>
      <c r="T128" s="18"/>
    </row>
    <row r="129" spans="1:20">
      <c r="A129" s="4">
        <v>125</v>
      </c>
      <c r="B129" s="17"/>
      <c r="C129" s="51"/>
      <c r="D129" s="18"/>
      <c r="E129" s="19"/>
      <c r="F129" s="18"/>
      <c r="G129" s="51"/>
      <c r="H129" s="51"/>
      <c r="I129" s="51"/>
      <c r="J129" s="51"/>
      <c r="K129" s="18"/>
      <c r="L129" s="18"/>
      <c r="M129" s="18"/>
      <c r="N129" s="18"/>
      <c r="O129" s="18"/>
      <c r="P129" s="24"/>
      <c r="Q129" s="18"/>
      <c r="R129" s="18"/>
      <c r="S129" s="18"/>
      <c r="T129" s="18"/>
    </row>
    <row r="130" spans="1:20">
      <c r="A130" s="4">
        <v>126</v>
      </c>
      <c r="B130" s="17"/>
      <c r="C130" s="51"/>
      <c r="D130" s="18"/>
      <c r="E130" s="19"/>
      <c r="F130" s="18"/>
      <c r="G130" s="51"/>
      <c r="H130" s="51"/>
      <c r="I130" s="51"/>
      <c r="J130" s="51"/>
      <c r="K130" s="18"/>
      <c r="L130" s="18"/>
      <c r="M130" s="18"/>
      <c r="N130" s="18"/>
      <c r="O130" s="18"/>
      <c r="P130" s="24"/>
      <c r="Q130" s="18"/>
      <c r="R130" s="18"/>
      <c r="S130" s="18"/>
      <c r="T130" s="18"/>
    </row>
    <row r="131" spans="1:20">
      <c r="A131" s="4">
        <v>127</v>
      </c>
      <c r="B131" s="17"/>
      <c r="C131" s="51"/>
      <c r="D131" s="18"/>
      <c r="E131" s="19"/>
      <c r="F131" s="18"/>
      <c r="G131" s="51"/>
      <c r="H131" s="51"/>
      <c r="I131" s="51"/>
      <c r="J131" s="51"/>
      <c r="K131" s="18"/>
      <c r="L131" s="18"/>
      <c r="M131" s="18"/>
      <c r="N131" s="18"/>
      <c r="O131" s="18"/>
      <c r="P131" s="24"/>
      <c r="Q131" s="18"/>
      <c r="R131" s="18"/>
      <c r="S131" s="18"/>
      <c r="T131" s="18"/>
    </row>
    <row r="132" spans="1:20">
      <c r="A132" s="4">
        <v>128</v>
      </c>
      <c r="B132" s="17"/>
      <c r="C132" s="51"/>
      <c r="D132" s="18"/>
      <c r="E132" s="19"/>
      <c r="F132" s="18"/>
      <c r="G132" s="51"/>
      <c r="H132" s="51"/>
      <c r="I132" s="51"/>
      <c r="J132" s="51"/>
      <c r="K132" s="18"/>
      <c r="L132" s="18"/>
      <c r="M132" s="18"/>
      <c r="N132" s="18"/>
      <c r="O132" s="18"/>
      <c r="P132" s="24"/>
      <c r="Q132" s="18"/>
      <c r="R132" s="18"/>
      <c r="S132" s="18"/>
      <c r="T132" s="18"/>
    </row>
    <row r="133" spans="1:20">
      <c r="A133" s="4">
        <v>129</v>
      </c>
      <c r="B133" s="17"/>
      <c r="C133" s="51"/>
      <c r="D133" s="18"/>
      <c r="E133" s="19"/>
      <c r="F133" s="18"/>
      <c r="G133" s="51"/>
      <c r="H133" s="51"/>
      <c r="I133" s="51"/>
      <c r="J133" s="51"/>
      <c r="K133" s="18"/>
      <c r="L133" s="18"/>
      <c r="M133" s="18"/>
      <c r="N133" s="18"/>
      <c r="O133" s="18"/>
      <c r="P133" s="24"/>
      <c r="Q133" s="18"/>
      <c r="R133" s="18"/>
      <c r="S133" s="18"/>
      <c r="T133" s="18"/>
    </row>
    <row r="134" spans="1:20">
      <c r="A134" s="4">
        <v>130</v>
      </c>
      <c r="B134" s="17"/>
      <c r="C134" s="51"/>
      <c r="D134" s="18"/>
      <c r="E134" s="19"/>
      <c r="F134" s="18"/>
      <c r="G134" s="51"/>
      <c r="H134" s="51"/>
      <c r="I134" s="51"/>
      <c r="J134" s="51"/>
      <c r="K134" s="18"/>
      <c r="L134" s="18"/>
      <c r="M134" s="18"/>
      <c r="N134" s="18"/>
      <c r="O134" s="18"/>
      <c r="P134" s="24"/>
      <c r="Q134" s="18"/>
      <c r="R134" s="18"/>
      <c r="S134" s="18"/>
      <c r="T134" s="18"/>
    </row>
    <row r="135" spans="1:20">
      <c r="A135" s="4">
        <v>131</v>
      </c>
      <c r="B135" s="17"/>
      <c r="C135" s="51"/>
      <c r="D135" s="18"/>
      <c r="E135" s="19"/>
      <c r="F135" s="18"/>
      <c r="G135" s="51"/>
      <c r="H135" s="51"/>
      <c r="I135" s="51"/>
      <c r="J135" s="51"/>
      <c r="K135" s="18"/>
      <c r="L135" s="18"/>
      <c r="M135" s="18"/>
      <c r="N135" s="18"/>
      <c r="O135" s="18"/>
      <c r="P135" s="24"/>
      <c r="Q135" s="18"/>
      <c r="R135" s="18"/>
      <c r="S135" s="18"/>
      <c r="T135" s="18"/>
    </row>
    <row r="136" spans="1:20">
      <c r="A136" s="4">
        <v>132</v>
      </c>
      <c r="B136" s="17"/>
      <c r="C136" s="51"/>
      <c r="D136" s="18"/>
      <c r="E136" s="19"/>
      <c r="F136" s="18"/>
      <c r="G136" s="51"/>
      <c r="H136" s="51"/>
      <c r="I136" s="51"/>
      <c r="J136" s="51"/>
      <c r="K136" s="18"/>
      <c r="L136" s="18"/>
      <c r="M136" s="18"/>
      <c r="N136" s="18"/>
      <c r="O136" s="18"/>
      <c r="P136" s="24"/>
      <c r="Q136" s="18"/>
      <c r="R136" s="18"/>
      <c r="S136" s="18"/>
      <c r="T136" s="18"/>
    </row>
    <row r="137" spans="1:20">
      <c r="A137" s="4">
        <v>133</v>
      </c>
      <c r="B137" s="17"/>
      <c r="C137" s="51"/>
      <c r="D137" s="18"/>
      <c r="E137" s="19"/>
      <c r="F137" s="18"/>
      <c r="G137" s="51"/>
      <c r="H137" s="51"/>
      <c r="I137" s="51"/>
      <c r="J137" s="51"/>
      <c r="K137" s="18"/>
      <c r="L137" s="18"/>
      <c r="M137" s="18"/>
      <c r="N137" s="18"/>
      <c r="O137" s="18"/>
      <c r="P137" s="24"/>
      <c r="Q137" s="18"/>
      <c r="R137" s="18"/>
      <c r="S137" s="18"/>
      <c r="T137" s="18"/>
    </row>
    <row r="138" spans="1:20">
      <c r="A138" s="4">
        <v>134</v>
      </c>
      <c r="B138" s="17"/>
      <c r="C138" s="55"/>
      <c r="D138" s="18"/>
      <c r="E138" s="19"/>
      <c r="F138" s="18"/>
      <c r="G138" s="51"/>
      <c r="H138" s="51"/>
      <c r="I138" s="51"/>
      <c r="J138" s="51"/>
      <c r="K138" s="18"/>
      <c r="L138" s="18"/>
      <c r="M138" s="18"/>
      <c r="N138" s="18"/>
      <c r="O138" s="18"/>
      <c r="P138" s="24"/>
      <c r="Q138" s="18"/>
      <c r="R138" s="18"/>
      <c r="S138" s="18"/>
      <c r="T138" s="18"/>
    </row>
    <row r="139" spans="1:20">
      <c r="A139" s="4">
        <v>135</v>
      </c>
      <c r="B139" s="17"/>
      <c r="C139" s="51"/>
      <c r="D139" s="18"/>
      <c r="E139" s="19"/>
      <c r="F139" s="18"/>
      <c r="G139" s="51"/>
      <c r="H139" s="51"/>
      <c r="I139" s="51"/>
      <c r="J139" s="51"/>
      <c r="K139" s="18"/>
      <c r="L139" s="18"/>
      <c r="M139" s="18"/>
      <c r="N139" s="18"/>
      <c r="O139" s="18"/>
      <c r="P139" s="24"/>
      <c r="Q139" s="18"/>
      <c r="R139" s="18"/>
      <c r="S139" s="18"/>
      <c r="T139" s="18"/>
    </row>
    <row r="140" spans="1:20">
      <c r="A140" s="4">
        <v>136</v>
      </c>
      <c r="B140" s="17"/>
      <c r="C140" s="51"/>
      <c r="D140" s="18"/>
      <c r="E140" s="19"/>
      <c r="F140" s="18"/>
      <c r="G140" s="51"/>
      <c r="H140" s="51"/>
      <c r="I140" s="51"/>
      <c r="J140" s="51"/>
      <c r="K140" s="18"/>
      <c r="L140" s="18"/>
      <c r="M140" s="18"/>
      <c r="N140" s="18"/>
      <c r="O140" s="18"/>
      <c r="P140" s="24"/>
      <c r="Q140" s="18"/>
      <c r="R140" s="18"/>
      <c r="S140" s="18"/>
      <c r="T140" s="18"/>
    </row>
    <row r="141" spans="1:20">
      <c r="A141" s="4">
        <v>137</v>
      </c>
      <c r="B141" s="17"/>
      <c r="C141" s="51"/>
      <c r="D141" s="18"/>
      <c r="E141" s="19"/>
      <c r="F141" s="18"/>
      <c r="G141" s="51"/>
      <c r="H141" s="51"/>
      <c r="I141" s="51"/>
      <c r="J141" s="51"/>
      <c r="K141" s="18"/>
      <c r="L141" s="18"/>
      <c r="M141" s="18"/>
      <c r="N141" s="18"/>
      <c r="O141" s="18"/>
      <c r="P141" s="24"/>
      <c r="Q141" s="18"/>
      <c r="R141" s="18"/>
      <c r="S141" s="18"/>
      <c r="T141" s="18"/>
    </row>
    <row r="142" spans="1:20">
      <c r="A142" s="4">
        <v>138</v>
      </c>
      <c r="B142" s="17"/>
      <c r="C142" s="51"/>
      <c r="D142" s="18"/>
      <c r="E142" s="19"/>
      <c r="F142" s="18"/>
      <c r="G142" s="51"/>
      <c r="H142" s="51"/>
      <c r="I142" s="51"/>
      <c r="J142" s="51"/>
      <c r="K142" s="18"/>
      <c r="L142" s="18"/>
      <c r="M142" s="18"/>
      <c r="N142" s="18"/>
      <c r="O142" s="18"/>
      <c r="P142" s="24"/>
      <c r="Q142" s="18"/>
      <c r="R142" s="18"/>
      <c r="S142" s="18"/>
      <c r="T142" s="18"/>
    </row>
    <row r="143" spans="1:20">
      <c r="A143" s="4">
        <v>139</v>
      </c>
      <c r="B143" s="17"/>
      <c r="C143" s="51"/>
      <c r="D143" s="18"/>
      <c r="E143" s="19"/>
      <c r="F143" s="18"/>
      <c r="G143" s="51"/>
      <c r="H143" s="51"/>
      <c r="I143" s="51"/>
      <c r="J143" s="51"/>
      <c r="K143" s="18"/>
      <c r="L143" s="18"/>
      <c r="M143" s="18"/>
      <c r="N143" s="18"/>
      <c r="O143" s="18"/>
      <c r="P143" s="24"/>
      <c r="Q143" s="18"/>
      <c r="R143" s="18"/>
      <c r="S143" s="18"/>
      <c r="T143" s="18"/>
    </row>
    <row r="144" spans="1:20">
      <c r="A144" s="4">
        <v>140</v>
      </c>
      <c r="B144" s="17"/>
      <c r="C144" s="51"/>
      <c r="D144" s="18"/>
      <c r="E144" s="19"/>
      <c r="F144" s="18"/>
      <c r="G144" s="51"/>
      <c r="H144" s="51"/>
      <c r="I144" s="51"/>
      <c r="J144" s="51"/>
      <c r="K144" s="18"/>
      <c r="L144" s="18"/>
      <c r="M144" s="18"/>
      <c r="N144" s="18"/>
      <c r="O144" s="18"/>
      <c r="P144" s="24"/>
      <c r="Q144" s="18"/>
      <c r="R144" s="18"/>
      <c r="S144" s="18"/>
      <c r="T144" s="18"/>
    </row>
    <row r="145" spans="1:20">
      <c r="A145" s="4">
        <v>141</v>
      </c>
      <c r="B145" s="17"/>
      <c r="C145" s="51"/>
      <c r="D145" s="18"/>
      <c r="E145" s="19"/>
      <c r="F145" s="18"/>
      <c r="G145" s="51"/>
      <c r="H145" s="51"/>
      <c r="I145" s="51"/>
      <c r="J145" s="51"/>
      <c r="K145" s="18"/>
      <c r="L145" s="18"/>
      <c r="M145" s="18"/>
      <c r="N145" s="18"/>
      <c r="O145" s="18"/>
      <c r="P145" s="24"/>
      <c r="Q145" s="18"/>
      <c r="R145" s="18"/>
      <c r="S145" s="18"/>
      <c r="T145" s="18"/>
    </row>
    <row r="146" spans="1:20">
      <c r="A146" s="4">
        <v>142</v>
      </c>
      <c r="B146" s="17"/>
      <c r="C146" s="51"/>
      <c r="D146" s="18"/>
      <c r="E146" s="19"/>
      <c r="F146" s="18"/>
      <c r="G146" s="51"/>
      <c r="H146" s="51"/>
      <c r="I146" s="51"/>
      <c r="J146" s="51"/>
      <c r="K146" s="18"/>
      <c r="L146" s="18"/>
      <c r="M146" s="18"/>
      <c r="N146" s="18"/>
      <c r="O146" s="18"/>
      <c r="P146" s="24"/>
      <c r="Q146" s="18"/>
      <c r="R146" s="18"/>
      <c r="S146" s="18"/>
      <c r="T146" s="18"/>
    </row>
    <row r="147" spans="1:20">
      <c r="A147" s="4">
        <v>143</v>
      </c>
      <c r="B147" s="17"/>
      <c r="C147" s="51"/>
      <c r="D147" s="18"/>
      <c r="E147" s="19"/>
      <c r="F147" s="18"/>
      <c r="G147" s="51"/>
      <c r="H147" s="51"/>
      <c r="I147" s="51"/>
      <c r="J147" s="51"/>
      <c r="K147" s="18"/>
      <c r="L147" s="18"/>
      <c r="M147" s="18"/>
      <c r="N147" s="18"/>
      <c r="O147" s="18"/>
      <c r="P147" s="24"/>
      <c r="Q147" s="18"/>
      <c r="R147" s="18"/>
      <c r="S147" s="18"/>
      <c r="T147" s="18"/>
    </row>
    <row r="148" spans="1:20">
      <c r="A148" s="4">
        <v>144</v>
      </c>
      <c r="B148" s="17"/>
      <c r="C148" s="51"/>
      <c r="D148" s="18"/>
      <c r="E148" s="19"/>
      <c r="F148" s="18"/>
      <c r="G148" s="51"/>
      <c r="H148" s="51"/>
      <c r="I148" s="51"/>
      <c r="J148" s="51"/>
      <c r="K148" s="18"/>
      <c r="L148" s="18"/>
      <c r="M148" s="18"/>
      <c r="N148" s="18"/>
      <c r="O148" s="18"/>
      <c r="P148" s="24"/>
      <c r="Q148" s="18"/>
      <c r="R148" s="18"/>
      <c r="S148" s="18"/>
      <c r="T148" s="18"/>
    </row>
    <row r="149" spans="1:20">
      <c r="A149" s="4">
        <v>145</v>
      </c>
      <c r="B149" s="17"/>
      <c r="C149" s="51"/>
      <c r="D149" s="18"/>
      <c r="E149" s="19"/>
      <c r="F149" s="18"/>
      <c r="G149" s="51"/>
      <c r="H149" s="51"/>
      <c r="I149" s="51"/>
      <c r="J149" s="51"/>
      <c r="K149" s="18"/>
      <c r="L149" s="18"/>
      <c r="M149" s="18"/>
      <c r="N149" s="18"/>
      <c r="O149" s="18"/>
      <c r="P149" s="24"/>
      <c r="Q149" s="18"/>
      <c r="R149" s="18"/>
      <c r="S149" s="18"/>
      <c r="T149" s="18"/>
    </row>
    <row r="150" spans="1:20">
      <c r="A150" s="4">
        <v>146</v>
      </c>
      <c r="B150" s="17"/>
      <c r="C150" s="51"/>
      <c r="D150" s="18"/>
      <c r="E150" s="19"/>
      <c r="F150" s="18"/>
      <c r="G150" s="51"/>
      <c r="H150" s="51"/>
      <c r="I150" s="51"/>
      <c r="J150" s="51"/>
      <c r="K150" s="18"/>
      <c r="L150" s="18"/>
      <c r="M150" s="18"/>
      <c r="N150" s="18"/>
      <c r="O150" s="18"/>
      <c r="P150" s="24"/>
      <c r="Q150" s="18"/>
      <c r="R150" s="18"/>
      <c r="S150" s="18"/>
      <c r="T150" s="18"/>
    </row>
    <row r="151" spans="1:20">
      <c r="A151" s="4">
        <v>147</v>
      </c>
      <c r="B151" s="17"/>
      <c r="C151" s="51"/>
      <c r="D151" s="18"/>
      <c r="E151" s="19"/>
      <c r="F151" s="18"/>
      <c r="G151" s="51"/>
      <c r="H151" s="51"/>
      <c r="I151" s="51"/>
      <c r="J151" s="51"/>
      <c r="K151" s="18"/>
      <c r="L151" s="18"/>
      <c r="M151" s="18"/>
      <c r="N151" s="18"/>
      <c r="O151" s="18"/>
      <c r="P151" s="24"/>
      <c r="Q151" s="18"/>
      <c r="R151" s="18"/>
      <c r="S151" s="18"/>
      <c r="T151" s="18"/>
    </row>
    <row r="152" spans="1:20">
      <c r="A152" s="4">
        <v>148</v>
      </c>
      <c r="B152" s="17"/>
      <c r="C152" s="51"/>
      <c r="D152" s="18"/>
      <c r="E152" s="19"/>
      <c r="F152" s="18"/>
      <c r="G152" s="51"/>
      <c r="H152" s="51"/>
      <c r="I152" s="51"/>
      <c r="J152" s="51"/>
      <c r="K152" s="18"/>
      <c r="L152" s="18"/>
      <c r="M152" s="18"/>
      <c r="N152" s="18"/>
      <c r="O152" s="18"/>
      <c r="P152" s="24"/>
      <c r="Q152" s="18"/>
      <c r="R152" s="18"/>
      <c r="S152" s="18"/>
      <c r="T152" s="18"/>
    </row>
    <row r="153" spans="1:20">
      <c r="A153" s="4">
        <v>149</v>
      </c>
      <c r="B153" s="17"/>
      <c r="C153" s="51"/>
      <c r="D153" s="18"/>
      <c r="E153" s="19"/>
      <c r="F153" s="18"/>
      <c r="G153" s="51"/>
      <c r="H153" s="51"/>
      <c r="I153" s="51"/>
      <c r="J153" s="51"/>
      <c r="K153" s="18"/>
      <c r="L153" s="18"/>
      <c r="M153" s="18"/>
      <c r="N153" s="18"/>
      <c r="O153" s="18"/>
      <c r="P153" s="24"/>
      <c r="Q153" s="18"/>
      <c r="R153" s="18"/>
      <c r="S153" s="18"/>
      <c r="T153" s="18"/>
    </row>
    <row r="154" spans="1:20">
      <c r="A154" s="4">
        <v>150</v>
      </c>
      <c r="B154" s="17"/>
      <c r="C154" s="51"/>
      <c r="D154" s="18"/>
      <c r="E154" s="19"/>
      <c r="F154" s="18"/>
      <c r="G154" s="51"/>
      <c r="H154" s="51"/>
      <c r="I154" s="51"/>
      <c r="J154" s="51"/>
      <c r="K154" s="18"/>
      <c r="L154" s="18"/>
      <c r="M154" s="18"/>
      <c r="N154" s="18"/>
      <c r="O154" s="18"/>
      <c r="P154" s="24"/>
      <c r="Q154" s="18"/>
      <c r="R154" s="18"/>
      <c r="S154" s="18"/>
      <c r="T154" s="18"/>
    </row>
    <row r="155" spans="1:20">
      <c r="A155" s="4">
        <v>151</v>
      </c>
      <c r="B155" s="17"/>
      <c r="C155" s="51"/>
      <c r="D155" s="18"/>
      <c r="E155" s="19"/>
      <c r="F155" s="18"/>
      <c r="G155" s="51"/>
      <c r="H155" s="51"/>
      <c r="I155" s="51"/>
      <c r="J155" s="51"/>
      <c r="K155" s="18"/>
      <c r="L155" s="18"/>
      <c r="M155" s="18"/>
      <c r="N155" s="18"/>
      <c r="O155" s="18"/>
      <c r="P155" s="24"/>
      <c r="Q155" s="18"/>
      <c r="R155" s="18"/>
      <c r="S155" s="18"/>
      <c r="T155" s="18"/>
    </row>
    <row r="156" spans="1:20">
      <c r="A156" s="4">
        <v>152</v>
      </c>
      <c r="B156" s="17"/>
      <c r="C156" s="51"/>
      <c r="D156" s="18"/>
      <c r="E156" s="19"/>
      <c r="F156" s="18"/>
      <c r="G156" s="51"/>
      <c r="H156" s="51"/>
      <c r="I156" s="51"/>
      <c r="J156" s="51"/>
      <c r="K156" s="18"/>
      <c r="L156" s="18"/>
      <c r="M156" s="18"/>
      <c r="N156" s="18"/>
      <c r="O156" s="18"/>
      <c r="P156" s="24"/>
      <c r="Q156" s="18"/>
      <c r="R156" s="18"/>
      <c r="S156" s="18"/>
      <c r="T156" s="18"/>
    </row>
    <row r="157" spans="1:20">
      <c r="A157" s="4">
        <v>153</v>
      </c>
      <c r="B157" s="17"/>
      <c r="C157" s="51"/>
      <c r="D157" s="18"/>
      <c r="E157" s="19"/>
      <c r="F157" s="18"/>
      <c r="G157" s="51"/>
      <c r="H157" s="51"/>
      <c r="I157" s="51"/>
      <c r="J157" s="51"/>
      <c r="K157" s="18"/>
      <c r="L157" s="18"/>
      <c r="M157" s="18"/>
      <c r="N157" s="18"/>
      <c r="O157" s="18"/>
      <c r="P157" s="24"/>
      <c r="Q157" s="18"/>
      <c r="R157" s="18"/>
      <c r="S157" s="18"/>
      <c r="T157" s="18"/>
    </row>
    <row r="158" spans="1:20">
      <c r="A158" s="4">
        <v>154</v>
      </c>
      <c r="B158" s="17"/>
      <c r="C158" s="51"/>
      <c r="D158" s="18"/>
      <c r="E158" s="19"/>
      <c r="F158" s="18"/>
      <c r="G158" s="51"/>
      <c r="H158" s="51"/>
      <c r="I158" s="51"/>
      <c r="J158" s="51"/>
      <c r="K158" s="18"/>
      <c r="L158" s="18"/>
      <c r="M158" s="18"/>
      <c r="N158" s="18"/>
      <c r="O158" s="18"/>
      <c r="P158" s="24"/>
      <c r="Q158" s="18"/>
      <c r="R158" s="18"/>
      <c r="S158" s="18"/>
      <c r="T158" s="18"/>
    </row>
    <row r="159" spans="1:20">
      <c r="A159" s="4">
        <v>155</v>
      </c>
      <c r="B159" s="17"/>
      <c r="C159" s="51"/>
      <c r="D159" s="18"/>
      <c r="E159" s="19"/>
      <c r="F159" s="18"/>
      <c r="G159" s="51"/>
      <c r="H159" s="51"/>
      <c r="I159" s="51"/>
      <c r="J159" s="51"/>
      <c r="K159" s="18"/>
      <c r="L159" s="18"/>
      <c r="M159" s="18"/>
      <c r="N159" s="18"/>
      <c r="O159" s="18"/>
      <c r="P159" s="24"/>
      <c r="Q159" s="18"/>
      <c r="R159" s="18"/>
      <c r="S159" s="18"/>
      <c r="T159" s="18"/>
    </row>
    <row r="160" spans="1:20">
      <c r="A160" s="4">
        <v>156</v>
      </c>
      <c r="B160" s="17"/>
      <c r="C160" s="51"/>
      <c r="D160" s="18"/>
      <c r="E160" s="19"/>
      <c r="F160" s="18"/>
      <c r="G160" s="51"/>
      <c r="H160" s="51"/>
      <c r="I160" s="51"/>
      <c r="J160" s="51"/>
      <c r="K160" s="18"/>
      <c r="L160" s="18"/>
      <c r="M160" s="18"/>
      <c r="N160" s="18"/>
      <c r="O160" s="18"/>
      <c r="P160" s="24"/>
      <c r="Q160" s="18"/>
      <c r="R160" s="18"/>
      <c r="S160" s="18"/>
      <c r="T160" s="18"/>
    </row>
    <row r="161" spans="1:20">
      <c r="A161" s="4">
        <v>157</v>
      </c>
      <c r="B161" s="17"/>
      <c r="C161" s="51"/>
      <c r="D161" s="18"/>
      <c r="E161" s="19"/>
      <c r="F161" s="18"/>
      <c r="G161" s="51"/>
      <c r="H161" s="51"/>
      <c r="I161" s="51"/>
      <c r="J161" s="51"/>
      <c r="K161" s="18"/>
      <c r="L161" s="18"/>
      <c r="M161" s="18"/>
      <c r="N161" s="18"/>
      <c r="O161" s="18"/>
      <c r="P161" s="24"/>
      <c r="Q161" s="18"/>
      <c r="R161" s="18"/>
      <c r="S161" s="18"/>
      <c r="T161" s="18"/>
    </row>
    <row r="162" spans="1:20">
      <c r="A162" s="4">
        <v>158</v>
      </c>
      <c r="B162" s="17"/>
      <c r="C162" s="51"/>
      <c r="D162" s="18"/>
      <c r="E162" s="19"/>
      <c r="F162" s="18"/>
      <c r="G162" s="51"/>
      <c r="H162" s="51"/>
      <c r="I162" s="51"/>
      <c r="J162" s="51"/>
      <c r="K162" s="18"/>
      <c r="L162" s="18"/>
      <c r="M162" s="18"/>
      <c r="N162" s="18"/>
      <c r="O162" s="18"/>
      <c r="P162" s="24"/>
      <c r="Q162" s="18"/>
      <c r="R162" s="18"/>
      <c r="S162" s="18"/>
      <c r="T162" s="18"/>
    </row>
    <row r="163" spans="1:20">
      <c r="A163" s="4">
        <v>159</v>
      </c>
      <c r="B163" s="17"/>
      <c r="C163" s="51"/>
      <c r="D163" s="18"/>
      <c r="E163" s="19"/>
      <c r="F163" s="18"/>
      <c r="G163" s="51"/>
      <c r="H163" s="51"/>
      <c r="I163" s="51"/>
      <c r="J163" s="51"/>
      <c r="K163" s="18"/>
      <c r="L163" s="18"/>
      <c r="M163" s="18"/>
      <c r="N163" s="18"/>
      <c r="O163" s="18"/>
      <c r="P163" s="24"/>
      <c r="Q163" s="18"/>
      <c r="R163" s="18"/>
      <c r="S163" s="18"/>
      <c r="T163" s="18"/>
    </row>
    <row r="164" spans="1:20">
      <c r="A164" s="4">
        <v>160</v>
      </c>
      <c r="B164" s="17"/>
      <c r="C164" s="53"/>
      <c r="D164" s="18"/>
      <c r="E164" s="19"/>
      <c r="F164" s="18"/>
      <c r="G164" s="51"/>
      <c r="H164" s="51"/>
      <c r="I164" s="51"/>
      <c r="J164" s="51"/>
      <c r="K164" s="18"/>
      <c r="L164" s="18"/>
      <c r="M164" s="18"/>
      <c r="N164" s="18"/>
      <c r="O164" s="18"/>
      <c r="P164" s="24"/>
      <c r="Q164" s="18"/>
      <c r="R164" s="18"/>
      <c r="S164" s="18"/>
      <c r="T164" s="18"/>
    </row>
    <row r="165" spans="1:20">
      <c r="A165" s="3" t="s">
        <v>11</v>
      </c>
      <c r="B165" s="40"/>
      <c r="C165" s="3">
        <f>COUNTIFS(C5:C164,"*")</f>
        <v>88</v>
      </c>
      <c r="D165" s="3"/>
      <c r="E165" s="13"/>
      <c r="F165" s="3"/>
      <c r="G165" s="13">
        <f>SUM(G5:G164)</f>
        <v>2335</v>
      </c>
      <c r="H165" s="13">
        <f>SUM(H5:H164)</f>
        <v>2306</v>
      </c>
      <c r="I165" s="13">
        <f>SUM(I5:I164)</f>
        <v>4660</v>
      </c>
      <c r="J165" s="3"/>
      <c r="K165" s="7"/>
      <c r="L165" s="21"/>
      <c r="M165" s="21"/>
      <c r="N165" s="7"/>
      <c r="O165" s="7"/>
      <c r="P165" s="14"/>
      <c r="Q165" s="3"/>
      <c r="R165" s="3"/>
      <c r="S165" s="3"/>
      <c r="T165" s="12"/>
    </row>
    <row r="166" spans="1:20">
      <c r="A166" s="45" t="s">
        <v>67</v>
      </c>
      <c r="B166" s="10">
        <f>COUNTIF(B$5:B$164,"Team 1")</f>
        <v>1</v>
      </c>
      <c r="C166" s="45" t="s">
        <v>29</v>
      </c>
      <c r="D166" s="10">
        <f>COUNTIF(D5:D164,"Anganwadi")</f>
        <v>88</v>
      </c>
    </row>
    <row r="167" spans="1:20">
      <c r="A167" s="45" t="s">
        <v>68</v>
      </c>
      <c r="B167" s="10">
        <f>COUNTIF(B$6:B$164,"Team 2")</f>
        <v>12</v>
      </c>
      <c r="C167" s="45" t="s">
        <v>27</v>
      </c>
      <c r="D167" s="10">
        <f>COUNTIF(D5:D164,"School")</f>
        <v>0</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571</v>
      </c>
      <c r="B1" s="122"/>
      <c r="C1" s="122"/>
      <c r="D1" s="123"/>
      <c r="E1" s="123"/>
      <c r="F1" s="123"/>
      <c r="G1" s="123"/>
      <c r="H1" s="123"/>
      <c r="I1" s="123"/>
      <c r="J1" s="123"/>
      <c r="K1" s="123"/>
      <c r="L1" s="123"/>
      <c r="M1" s="123"/>
      <c r="N1" s="123"/>
      <c r="O1" s="123"/>
      <c r="P1" s="123"/>
      <c r="Q1" s="123"/>
      <c r="R1" s="123"/>
      <c r="S1" s="123"/>
    </row>
    <row r="2" spans="1:20">
      <c r="A2" s="126" t="s">
        <v>63</v>
      </c>
      <c r="B2" s="127"/>
      <c r="C2" s="127"/>
      <c r="D2" s="25" t="s">
        <v>257</v>
      </c>
      <c r="E2" s="22"/>
      <c r="F2" s="22"/>
      <c r="G2" s="22"/>
      <c r="H2" s="22"/>
      <c r="I2" s="22"/>
      <c r="J2" s="22"/>
      <c r="K2" s="22"/>
      <c r="L2" s="22"/>
      <c r="M2" s="22"/>
      <c r="N2" s="22"/>
      <c r="O2" s="22"/>
      <c r="P2" s="22"/>
      <c r="Q2" s="22"/>
      <c r="R2" s="22"/>
      <c r="S2" s="22"/>
    </row>
    <row r="3" spans="1:20" ht="24" customHeight="1">
      <c r="A3" s="128" t="s">
        <v>14</v>
      </c>
      <c r="B3" s="124" t="s">
        <v>66</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23" t="s">
        <v>9</v>
      </c>
      <c r="H4" s="23" t="s">
        <v>10</v>
      </c>
      <c r="I4" s="23" t="s">
        <v>11</v>
      </c>
      <c r="J4" s="129"/>
      <c r="K4" s="125"/>
      <c r="L4" s="125"/>
      <c r="M4" s="125"/>
      <c r="N4" s="125"/>
      <c r="O4" s="125"/>
      <c r="P4" s="128"/>
      <c r="Q4" s="128"/>
      <c r="R4" s="129"/>
      <c r="S4" s="129"/>
      <c r="T4" s="129"/>
    </row>
    <row r="5" spans="1:20">
      <c r="A5" s="4">
        <v>1</v>
      </c>
      <c r="B5" s="50" t="s">
        <v>259</v>
      </c>
      <c r="C5" s="50" t="s">
        <v>260</v>
      </c>
      <c r="D5" s="18" t="s">
        <v>27</v>
      </c>
      <c r="E5" s="19"/>
      <c r="F5" s="18" t="s">
        <v>261</v>
      </c>
      <c r="G5" s="19">
        <v>11</v>
      </c>
      <c r="H5" s="50">
        <v>11</v>
      </c>
      <c r="I5" s="17">
        <f>+G5+H5</f>
        <v>22</v>
      </c>
      <c r="J5" s="18">
        <v>8822624910</v>
      </c>
      <c r="K5" s="18" t="s">
        <v>88</v>
      </c>
      <c r="L5" s="18" t="s">
        <v>89</v>
      </c>
      <c r="M5" s="18">
        <v>9854775937</v>
      </c>
      <c r="N5" s="18" t="s">
        <v>90</v>
      </c>
      <c r="O5" s="18">
        <v>9577204306</v>
      </c>
      <c r="P5" s="63" t="s">
        <v>378</v>
      </c>
      <c r="Q5" s="18" t="s">
        <v>401</v>
      </c>
      <c r="R5" s="18"/>
      <c r="S5" s="18" t="s">
        <v>262</v>
      </c>
      <c r="T5" s="18"/>
    </row>
    <row r="6" spans="1:20">
      <c r="A6" s="4">
        <v>2</v>
      </c>
      <c r="B6" s="50" t="s">
        <v>259</v>
      </c>
      <c r="C6" s="50" t="s">
        <v>263</v>
      </c>
      <c r="D6" s="18" t="s">
        <v>27</v>
      </c>
      <c r="E6" s="19"/>
      <c r="F6" s="18" t="s">
        <v>261</v>
      </c>
      <c r="G6" s="19">
        <v>10</v>
      </c>
      <c r="H6" s="50">
        <v>7</v>
      </c>
      <c r="I6" s="17">
        <f>+G6+H6</f>
        <v>17</v>
      </c>
      <c r="J6" s="18">
        <v>9864121963</v>
      </c>
      <c r="K6" s="18" t="s">
        <v>88</v>
      </c>
      <c r="L6" s="18" t="s">
        <v>93</v>
      </c>
      <c r="M6" s="18">
        <v>9435450381</v>
      </c>
      <c r="N6" s="18" t="s">
        <v>90</v>
      </c>
      <c r="O6" s="18"/>
      <c r="P6" s="63" t="s">
        <v>378</v>
      </c>
      <c r="Q6" s="18" t="s">
        <v>401</v>
      </c>
      <c r="R6" s="18"/>
      <c r="S6" s="18" t="s">
        <v>262</v>
      </c>
      <c r="T6" s="18"/>
    </row>
    <row r="7" spans="1:20">
      <c r="A7" s="4">
        <v>3</v>
      </c>
      <c r="B7" s="50" t="s">
        <v>259</v>
      </c>
      <c r="C7" s="50" t="s">
        <v>264</v>
      </c>
      <c r="D7" s="18" t="s">
        <v>27</v>
      </c>
      <c r="E7" s="19"/>
      <c r="F7" s="18" t="s">
        <v>261</v>
      </c>
      <c r="G7" s="19">
        <v>44</v>
      </c>
      <c r="H7" s="50">
        <v>40</v>
      </c>
      <c r="I7" s="17">
        <f t="shared" ref="I7:I24" si="0">+G7+H7</f>
        <v>84</v>
      </c>
      <c r="J7" s="18">
        <v>9864121963</v>
      </c>
      <c r="K7" s="18" t="s">
        <v>88</v>
      </c>
      <c r="L7" s="18" t="s">
        <v>94</v>
      </c>
      <c r="M7" s="18">
        <v>9957214908</v>
      </c>
      <c r="N7" s="18" t="s">
        <v>95</v>
      </c>
      <c r="O7" s="18">
        <v>8011124048</v>
      </c>
      <c r="P7" s="63" t="s">
        <v>378</v>
      </c>
      <c r="Q7" s="18" t="s">
        <v>401</v>
      </c>
      <c r="R7" s="18"/>
      <c r="S7" s="18" t="s">
        <v>262</v>
      </c>
      <c r="T7" s="18"/>
    </row>
    <row r="8" spans="1:20">
      <c r="A8" s="4">
        <v>4</v>
      </c>
      <c r="B8" s="50" t="s">
        <v>259</v>
      </c>
      <c r="C8" s="50" t="s">
        <v>265</v>
      </c>
      <c r="D8" s="18" t="s">
        <v>27</v>
      </c>
      <c r="E8" s="19"/>
      <c r="F8" s="18" t="s">
        <v>261</v>
      </c>
      <c r="G8" s="19">
        <v>5</v>
      </c>
      <c r="H8" s="50">
        <v>5</v>
      </c>
      <c r="I8" s="17">
        <f t="shared" si="0"/>
        <v>10</v>
      </c>
      <c r="J8" s="18">
        <v>9613417229</v>
      </c>
      <c r="K8" s="18" t="s">
        <v>84</v>
      </c>
      <c r="L8" s="18" t="s">
        <v>96</v>
      </c>
      <c r="M8" s="18">
        <v>9859006813</v>
      </c>
      <c r="N8" s="18" t="s">
        <v>97</v>
      </c>
      <c r="O8" s="18">
        <v>7399568600</v>
      </c>
      <c r="P8" s="63" t="s">
        <v>379</v>
      </c>
      <c r="Q8" s="18" t="s">
        <v>142</v>
      </c>
      <c r="R8" s="18"/>
      <c r="S8" s="18" t="s">
        <v>262</v>
      </c>
      <c r="T8" s="18"/>
    </row>
    <row r="9" spans="1:20">
      <c r="A9" s="4">
        <v>5</v>
      </c>
      <c r="B9" s="50" t="s">
        <v>259</v>
      </c>
      <c r="C9" s="50" t="s">
        <v>266</v>
      </c>
      <c r="D9" s="18" t="s">
        <v>27</v>
      </c>
      <c r="E9" s="19"/>
      <c r="F9" s="18" t="s">
        <v>261</v>
      </c>
      <c r="G9" s="19">
        <v>25</v>
      </c>
      <c r="H9" s="50">
        <v>26</v>
      </c>
      <c r="I9" s="17">
        <f t="shared" si="0"/>
        <v>51</v>
      </c>
      <c r="J9" s="18">
        <v>9957071078</v>
      </c>
      <c r="K9" s="18" t="s">
        <v>98</v>
      </c>
      <c r="L9" s="18" t="s">
        <v>99</v>
      </c>
      <c r="M9" s="18">
        <v>9678984597</v>
      </c>
      <c r="N9" s="18" t="s">
        <v>100</v>
      </c>
      <c r="O9" s="18">
        <v>882265007</v>
      </c>
      <c r="P9" s="63" t="s">
        <v>379</v>
      </c>
      <c r="Q9" s="18" t="s">
        <v>142</v>
      </c>
      <c r="R9" s="18"/>
      <c r="S9" s="18" t="s">
        <v>262</v>
      </c>
      <c r="T9" s="18"/>
    </row>
    <row r="10" spans="1:20">
      <c r="A10" s="4">
        <v>6</v>
      </c>
      <c r="B10" s="50" t="s">
        <v>259</v>
      </c>
      <c r="C10" s="50" t="s">
        <v>267</v>
      </c>
      <c r="D10" s="18" t="s">
        <v>27</v>
      </c>
      <c r="E10" s="19"/>
      <c r="F10" s="18" t="s">
        <v>268</v>
      </c>
      <c r="G10" s="19">
        <v>22</v>
      </c>
      <c r="H10" s="50">
        <v>22</v>
      </c>
      <c r="I10" s="17">
        <f t="shared" si="0"/>
        <v>44</v>
      </c>
      <c r="J10" s="18">
        <v>9957110730</v>
      </c>
      <c r="K10" s="18" t="s">
        <v>101</v>
      </c>
      <c r="L10" s="18" t="s">
        <v>102</v>
      </c>
      <c r="M10" s="18">
        <v>9859740519</v>
      </c>
      <c r="N10" s="18" t="s">
        <v>97</v>
      </c>
      <c r="O10" s="18">
        <v>7399568600</v>
      </c>
      <c r="P10" s="63" t="s">
        <v>379</v>
      </c>
      <c r="Q10" s="18" t="s">
        <v>142</v>
      </c>
      <c r="R10" s="18"/>
      <c r="S10" s="18" t="s">
        <v>262</v>
      </c>
      <c r="T10" s="18"/>
    </row>
    <row r="11" spans="1:20">
      <c r="A11" s="4">
        <v>7</v>
      </c>
      <c r="B11" s="50" t="s">
        <v>259</v>
      </c>
      <c r="C11" s="50" t="s">
        <v>269</v>
      </c>
      <c r="D11" s="18" t="s">
        <v>27</v>
      </c>
      <c r="E11" s="19"/>
      <c r="F11" s="18" t="s">
        <v>270</v>
      </c>
      <c r="G11" s="19">
        <v>20</v>
      </c>
      <c r="H11" s="50">
        <v>6</v>
      </c>
      <c r="I11" s="17">
        <f t="shared" si="0"/>
        <v>26</v>
      </c>
      <c r="J11" s="18">
        <v>9864405092</v>
      </c>
      <c r="K11" s="18" t="s">
        <v>103</v>
      </c>
      <c r="L11" s="18" t="s">
        <v>104</v>
      </c>
      <c r="M11" s="18">
        <v>9854752171</v>
      </c>
      <c r="N11" s="18" t="s">
        <v>105</v>
      </c>
      <c r="O11" s="18">
        <v>9508658624</v>
      </c>
      <c r="P11" s="63" t="s">
        <v>380</v>
      </c>
      <c r="Q11" s="18" t="s">
        <v>143</v>
      </c>
      <c r="R11" s="18"/>
      <c r="S11" s="18" t="s">
        <v>262</v>
      </c>
      <c r="T11" s="18"/>
    </row>
    <row r="12" spans="1:20">
      <c r="A12" s="4">
        <v>8</v>
      </c>
      <c r="B12" s="50" t="s">
        <v>259</v>
      </c>
      <c r="C12" s="50" t="s">
        <v>271</v>
      </c>
      <c r="D12" s="18" t="s">
        <v>27</v>
      </c>
      <c r="E12" s="19"/>
      <c r="F12" s="18" t="s">
        <v>272</v>
      </c>
      <c r="G12" s="19">
        <v>50</v>
      </c>
      <c r="H12" s="50">
        <v>59</v>
      </c>
      <c r="I12" s="17">
        <f t="shared" si="0"/>
        <v>109</v>
      </c>
      <c r="J12" s="18">
        <v>8011687201</v>
      </c>
      <c r="K12" s="18" t="s">
        <v>106</v>
      </c>
      <c r="L12" s="18" t="s">
        <v>107</v>
      </c>
      <c r="M12" s="18">
        <v>9864293431</v>
      </c>
      <c r="N12" s="18" t="s">
        <v>108</v>
      </c>
      <c r="O12" s="18">
        <v>9859761575</v>
      </c>
      <c r="P12" s="63" t="s">
        <v>380</v>
      </c>
      <c r="Q12" s="18" t="s">
        <v>143</v>
      </c>
      <c r="R12" s="18"/>
      <c r="S12" s="18" t="s">
        <v>262</v>
      </c>
      <c r="T12" s="18"/>
    </row>
    <row r="13" spans="1:20">
      <c r="A13" s="4">
        <v>9</v>
      </c>
      <c r="B13" s="50" t="s">
        <v>259</v>
      </c>
      <c r="C13" s="50" t="s">
        <v>273</v>
      </c>
      <c r="D13" s="18" t="s">
        <v>27</v>
      </c>
      <c r="E13" s="19"/>
      <c r="F13" s="18" t="s">
        <v>272</v>
      </c>
      <c r="G13" s="19">
        <v>44</v>
      </c>
      <c r="H13" s="50">
        <v>30</v>
      </c>
      <c r="I13" s="17">
        <f t="shared" si="0"/>
        <v>74</v>
      </c>
      <c r="J13" s="18">
        <v>96781127867</v>
      </c>
      <c r="K13" s="18" t="s">
        <v>109</v>
      </c>
      <c r="L13" s="18" t="s">
        <v>107</v>
      </c>
      <c r="M13" s="18">
        <v>9864293431</v>
      </c>
      <c r="N13" s="18" t="s">
        <v>110</v>
      </c>
      <c r="O13" s="18">
        <v>9859475665</v>
      </c>
      <c r="P13" s="63">
        <v>43231</v>
      </c>
      <c r="Q13" s="18" t="s">
        <v>144</v>
      </c>
      <c r="R13" s="18"/>
      <c r="S13" s="18" t="s">
        <v>262</v>
      </c>
      <c r="T13" s="18"/>
    </row>
    <row r="14" spans="1:20">
      <c r="A14" s="4">
        <v>10</v>
      </c>
      <c r="B14" s="50" t="s">
        <v>259</v>
      </c>
      <c r="C14" s="50" t="s">
        <v>274</v>
      </c>
      <c r="D14" s="18" t="s">
        <v>27</v>
      </c>
      <c r="E14" s="19"/>
      <c r="F14" s="18" t="s">
        <v>272</v>
      </c>
      <c r="G14" s="19">
        <v>30</v>
      </c>
      <c r="H14" s="50">
        <v>31</v>
      </c>
      <c r="I14" s="17">
        <f t="shared" si="0"/>
        <v>61</v>
      </c>
      <c r="J14" s="18">
        <v>9854448210</v>
      </c>
      <c r="K14" s="18" t="s">
        <v>98</v>
      </c>
      <c r="L14" s="18"/>
      <c r="M14" s="18"/>
      <c r="N14" s="18" t="s">
        <v>110</v>
      </c>
      <c r="O14" s="18">
        <v>9613449753</v>
      </c>
      <c r="P14" s="63" t="s">
        <v>381</v>
      </c>
      <c r="Q14" s="18" t="s">
        <v>144</v>
      </c>
      <c r="R14" s="18"/>
      <c r="S14" s="18" t="s">
        <v>262</v>
      </c>
      <c r="T14" s="18"/>
    </row>
    <row r="15" spans="1:20">
      <c r="A15" s="4">
        <v>11</v>
      </c>
      <c r="B15" s="50" t="s">
        <v>259</v>
      </c>
      <c r="C15" s="50" t="s">
        <v>275</v>
      </c>
      <c r="D15" s="18" t="s">
        <v>27</v>
      </c>
      <c r="E15" s="19"/>
      <c r="F15" s="18" t="s">
        <v>261</v>
      </c>
      <c r="G15" s="19">
        <v>25</v>
      </c>
      <c r="H15" s="50">
        <v>40</v>
      </c>
      <c r="I15" s="17">
        <f t="shared" si="0"/>
        <v>65</v>
      </c>
      <c r="J15" s="18">
        <v>7896160605</v>
      </c>
      <c r="K15" s="18" t="s">
        <v>111</v>
      </c>
      <c r="L15" s="18" t="s">
        <v>112</v>
      </c>
      <c r="M15" s="18">
        <v>9401450202</v>
      </c>
      <c r="N15" s="18" t="s">
        <v>113</v>
      </c>
      <c r="O15" s="18">
        <v>9859108086</v>
      </c>
      <c r="P15" s="63">
        <v>43292</v>
      </c>
      <c r="Q15" s="18" t="s">
        <v>140</v>
      </c>
      <c r="R15" s="18"/>
      <c r="S15" s="18" t="s">
        <v>262</v>
      </c>
      <c r="T15" s="18"/>
    </row>
    <row r="16" spans="1:20">
      <c r="A16" s="4">
        <v>12</v>
      </c>
      <c r="B16" s="50" t="s">
        <v>259</v>
      </c>
      <c r="C16" s="50" t="s">
        <v>276</v>
      </c>
      <c r="D16" s="18" t="s">
        <v>27</v>
      </c>
      <c r="E16" s="19"/>
      <c r="F16" s="18" t="s">
        <v>261</v>
      </c>
      <c r="G16" s="19">
        <v>12</v>
      </c>
      <c r="H16" s="50">
        <v>12</v>
      </c>
      <c r="I16" s="17">
        <f t="shared" si="0"/>
        <v>24</v>
      </c>
      <c r="J16" s="18">
        <v>8822498185</v>
      </c>
      <c r="K16" s="18" t="s">
        <v>111</v>
      </c>
      <c r="L16" s="18" t="s">
        <v>99</v>
      </c>
      <c r="M16" s="18">
        <v>9678984597</v>
      </c>
      <c r="N16" s="18" t="s">
        <v>114</v>
      </c>
      <c r="O16" s="18">
        <v>9854227346</v>
      </c>
      <c r="P16" s="63">
        <v>43292</v>
      </c>
      <c r="Q16" s="18" t="s">
        <v>140</v>
      </c>
      <c r="R16" s="18"/>
      <c r="S16" s="18" t="s">
        <v>262</v>
      </c>
      <c r="T16" s="18"/>
    </row>
    <row r="17" spans="1:20">
      <c r="A17" s="4">
        <v>13</v>
      </c>
      <c r="B17" s="50" t="s">
        <v>259</v>
      </c>
      <c r="C17" s="50" t="s">
        <v>277</v>
      </c>
      <c r="D17" s="18" t="s">
        <v>27</v>
      </c>
      <c r="E17" s="19"/>
      <c r="F17" s="18" t="s">
        <v>261</v>
      </c>
      <c r="G17" s="19">
        <v>10</v>
      </c>
      <c r="H17" s="50">
        <v>7</v>
      </c>
      <c r="I17" s="17">
        <f t="shared" si="0"/>
        <v>17</v>
      </c>
      <c r="J17" s="18">
        <v>9613273185</v>
      </c>
      <c r="K17" s="18" t="s">
        <v>111</v>
      </c>
      <c r="L17" s="18" t="s">
        <v>89</v>
      </c>
      <c r="M17" s="18">
        <v>9854775937</v>
      </c>
      <c r="N17" s="18" t="s">
        <v>115</v>
      </c>
      <c r="O17" s="18">
        <v>9854457347</v>
      </c>
      <c r="P17" s="63">
        <v>43292</v>
      </c>
      <c r="Q17" s="18" t="s">
        <v>140</v>
      </c>
      <c r="R17" s="18"/>
      <c r="S17" s="18" t="s">
        <v>262</v>
      </c>
      <c r="T17" s="18"/>
    </row>
    <row r="18" spans="1:20">
      <c r="A18" s="4">
        <v>14</v>
      </c>
      <c r="B18" s="50" t="s">
        <v>259</v>
      </c>
      <c r="C18" s="50" t="s">
        <v>278</v>
      </c>
      <c r="D18" s="18" t="s">
        <v>27</v>
      </c>
      <c r="E18" s="19"/>
      <c r="F18" s="18" t="s">
        <v>270</v>
      </c>
      <c r="G18" s="19">
        <v>20</v>
      </c>
      <c r="H18" s="50">
        <v>9</v>
      </c>
      <c r="I18" s="17">
        <f t="shared" si="0"/>
        <v>29</v>
      </c>
      <c r="J18" s="18">
        <v>9707408270</v>
      </c>
      <c r="K18" s="18" t="s">
        <v>88</v>
      </c>
      <c r="L18" s="18" t="s">
        <v>89</v>
      </c>
      <c r="M18" s="18">
        <v>9854775937</v>
      </c>
      <c r="N18" s="18" t="s">
        <v>116</v>
      </c>
      <c r="O18" s="18">
        <v>9854649817</v>
      </c>
      <c r="P18" s="63">
        <v>43323</v>
      </c>
      <c r="Q18" s="18" t="s">
        <v>401</v>
      </c>
      <c r="R18" s="18"/>
      <c r="S18" s="18" t="s">
        <v>262</v>
      </c>
      <c r="T18" s="18"/>
    </row>
    <row r="19" spans="1:20">
      <c r="A19" s="4">
        <v>15</v>
      </c>
      <c r="B19" s="50" t="s">
        <v>259</v>
      </c>
      <c r="C19" s="50" t="s">
        <v>279</v>
      </c>
      <c r="D19" s="18" t="s">
        <v>27</v>
      </c>
      <c r="E19" s="19"/>
      <c r="F19" s="18" t="s">
        <v>261</v>
      </c>
      <c r="G19" s="19">
        <v>15</v>
      </c>
      <c r="H19" s="50">
        <v>20</v>
      </c>
      <c r="I19" s="17">
        <f t="shared" si="0"/>
        <v>35</v>
      </c>
      <c r="J19" s="18">
        <v>9854530451</v>
      </c>
      <c r="K19" s="18" t="s">
        <v>88</v>
      </c>
      <c r="L19" s="18" t="s">
        <v>89</v>
      </c>
      <c r="M19" s="18">
        <v>9854775937</v>
      </c>
      <c r="N19" s="18" t="s">
        <v>117</v>
      </c>
      <c r="O19" s="18">
        <v>8822940920</v>
      </c>
      <c r="P19" s="63">
        <v>43323</v>
      </c>
      <c r="Q19" s="18" t="s">
        <v>401</v>
      </c>
      <c r="R19" s="18"/>
      <c r="S19" s="18" t="s">
        <v>262</v>
      </c>
      <c r="T19" s="18"/>
    </row>
    <row r="20" spans="1:20">
      <c r="A20" s="4">
        <v>16</v>
      </c>
      <c r="B20" s="50" t="s">
        <v>259</v>
      </c>
      <c r="C20" s="50" t="s">
        <v>280</v>
      </c>
      <c r="D20" s="18" t="s">
        <v>27</v>
      </c>
      <c r="E20" s="19"/>
      <c r="F20" s="18" t="s">
        <v>272</v>
      </c>
      <c r="G20" s="19">
        <v>40</v>
      </c>
      <c r="H20" s="50">
        <v>40</v>
      </c>
      <c r="I20" s="17">
        <f t="shared" si="0"/>
        <v>80</v>
      </c>
      <c r="J20" s="18">
        <v>9508003022</v>
      </c>
      <c r="K20" s="18" t="s">
        <v>118</v>
      </c>
      <c r="L20" s="18" t="s">
        <v>89</v>
      </c>
      <c r="M20" s="18">
        <v>9854775937</v>
      </c>
      <c r="N20" s="18" t="s">
        <v>119</v>
      </c>
      <c r="O20" s="18">
        <v>9707757598</v>
      </c>
      <c r="P20" s="63">
        <v>43323</v>
      </c>
      <c r="Q20" s="18" t="s">
        <v>401</v>
      </c>
      <c r="R20" s="18"/>
      <c r="S20" s="18" t="s">
        <v>262</v>
      </c>
      <c r="T20" s="18"/>
    </row>
    <row r="21" spans="1:20">
      <c r="A21" s="4">
        <v>17</v>
      </c>
      <c r="B21" s="50" t="s">
        <v>259</v>
      </c>
      <c r="C21" s="50" t="s">
        <v>281</v>
      </c>
      <c r="D21" s="18" t="s">
        <v>27</v>
      </c>
      <c r="E21" s="19"/>
      <c r="F21" s="18" t="s">
        <v>270</v>
      </c>
      <c r="G21" s="19">
        <v>30</v>
      </c>
      <c r="H21" s="50">
        <v>38</v>
      </c>
      <c r="I21" s="17">
        <f t="shared" si="0"/>
        <v>68</v>
      </c>
      <c r="J21" s="18">
        <v>9085638674</v>
      </c>
      <c r="K21" s="18" t="s">
        <v>118</v>
      </c>
      <c r="L21" s="18" t="s">
        <v>89</v>
      </c>
      <c r="M21" s="18">
        <v>9854775937</v>
      </c>
      <c r="N21" s="18" t="s">
        <v>120</v>
      </c>
      <c r="O21" s="18">
        <v>9854648105</v>
      </c>
      <c r="P21" s="63">
        <v>43354</v>
      </c>
      <c r="Q21" s="18" t="s">
        <v>142</v>
      </c>
      <c r="R21" s="18"/>
      <c r="S21" s="18" t="s">
        <v>262</v>
      </c>
      <c r="T21" s="18"/>
    </row>
    <row r="22" spans="1:20">
      <c r="A22" s="4">
        <v>18</v>
      </c>
      <c r="B22" s="50" t="s">
        <v>259</v>
      </c>
      <c r="C22" s="50" t="s">
        <v>282</v>
      </c>
      <c r="D22" s="18" t="s">
        <v>27</v>
      </c>
      <c r="E22" s="19"/>
      <c r="F22" s="18" t="s">
        <v>272</v>
      </c>
      <c r="G22" s="19">
        <v>30</v>
      </c>
      <c r="H22" s="50">
        <v>47</v>
      </c>
      <c r="I22" s="17">
        <f t="shared" si="0"/>
        <v>77</v>
      </c>
      <c r="J22" s="18">
        <v>9864565304</v>
      </c>
      <c r="K22" s="18"/>
      <c r="L22" s="18" t="s">
        <v>99</v>
      </c>
      <c r="M22" s="18">
        <v>9678984597</v>
      </c>
      <c r="N22" s="18" t="s">
        <v>121</v>
      </c>
      <c r="O22" s="18">
        <v>7399595825</v>
      </c>
      <c r="P22" s="63">
        <v>43354</v>
      </c>
      <c r="Q22" s="18" t="s">
        <v>142</v>
      </c>
      <c r="R22" s="18"/>
      <c r="S22" s="18" t="s">
        <v>262</v>
      </c>
      <c r="T22" s="18"/>
    </row>
    <row r="23" spans="1:20">
      <c r="A23" s="4">
        <v>19</v>
      </c>
      <c r="B23" s="50" t="s">
        <v>259</v>
      </c>
      <c r="C23" s="50" t="s">
        <v>283</v>
      </c>
      <c r="D23" s="18" t="s">
        <v>27</v>
      </c>
      <c r="E23" s="19"/>
      <c r="F23" s="18" t="s">
        <v>261</v>
      </c>
      <c r="G23" s="19">
        <v>22</v>
      </c>
      <c r="H23" s="50">
        <v>26</v>
      </c>
      <c r="I23" s="17">
        <f t="shared" si="0"/>
        <v>48</v>
      </c>
      <c r="J23" s="18">
        <v>9864121963</v>
      </c>
      <c r="K23" s="18"/>
      <c r="L23" s="18" t="s">
        <v>99</v>
      </c>
      <c r="M23" s="18">
        <v>9678984597</v>
      </c>
      <c r="N23" s="18" t="s">
        <v>121</v>
      </c>
      <c r="O23" s="18">
        <v>9854972259</v>
      </c>
      <c r="P23" s="54" t="s">
        <v>382</v>
      </c>
      <c r="Q23" s="18" t="s">
        <v>143</v>
      </c>
      <c r="R23" s="18"/>
      <c r="S23" s="18" t="s">
        <v>262</v>
      </c>
      <c r="T23" s="18"/>
    </row>
    <row r="24" spans="1:20">
      <c r="A24" s="4">
        <v>20</v>
      </c>
      <c r="B24" s="50" t="s">
        <v>259</v>
      </c>
      <c r="C24" s="50" t="s">
        <v>284</v>
      </c>
      <c r="D24" s="18" t="s">
        <v>27</v>
      </c>
      <c r="E24" s="19"/>
      <c r="F24" s="18" t="s">
        <v>261</v>
      </c>
      <c r="G24" s="19">
        <v>10</v>
      </c>
      <c r="H24" s="50">
        <v>5</v>
      </c>
      <c r="I24" s="17">
        <f t="shared" si="0"/>
        <v>15</v>
      </c>
      <c r="J24" s="18">
        <v>9613417229</v>
      </c>
      <c r="K24" s="18" t="s">
        <v>122</v>
      </c>
      <c r="L24" s="18" t="s">
        <v>123</v>
      </c>
      <c r="M24" s="18">
        <v>9954620101</v>
      </c>
      <c r="N24" s="18" t="s">
        <v>124</v>
      </c>
      <c r="O24" s="18">
        <v>9859090841</v>
      </c>
      <c r="P24" s="50" t="s">
        <v>382</v>
      </c>
      <c r="Q24" s="18" t="s">
        <v>143</v>
      </c>
      <c r="R24" s="18"/>
      <c r="S24" s="18" t="s">
        <v>262</v>
      </c>
      <c r="T24" s="18"/>
    </row>
    <row r="25" spans="1:20">
      <c r="A25" s="4">
        <v>21</v>
      </c>
      <c r="B25" s="50" t="s">
        <v>259</v>
      </c>
      <c r="C25" s="50" t="s">
        <v>285</v>
      </c>
      <c r="D25" s="18" t="s">
        <v>27</v>
      </c>
      <c r="E25" s="19"/>
      <c r="F25" s="18" t="s">
        <v>261</v>
      </c>
      <c r="G25" s="19">
        <v>25</v>
      </c>
      <c r="H25" s="50">
        <v>27</v>
      </c>
      <c r="I25" s="17">
        <f t="shared" ref="I25:I88" si="1">+G25+H25</f>
        <v>52</v>
      </c>
      <c r="J25" s="18">
        <v>9864405092</v>
      </c>
      <c r="K25" s="18" t="s">
        <v>126</v>
      </c>
      <c r="L25" s="18" t="s">
        <v>99</v>
      </c>
      <c r="M25" s="18">
        <v>9678984597</v>
      </c>
      <c r="N25" s="18" t="s">
        <v>127</v>
      </c>
      <c r="O25" s="18">
        <v>9706184020</v>
      </c>
      <c r="P25" s="50" t="s">
        <v>383</v>
      </c>
      <c r="Q25" s="18" t="s">
        <v>144</v>
      </c>
      <c r="R25" s="18"/>
      <c r="S25" s="18" t="s">
        <v>262</v>
      </c>
      <c r="T25" s="18"/>
    </row>
    <row r="26" spans="1:20">
      <c r="A26" s="4">
        <v>22</v>
      </c>
      <c r="B26" s="50" t="s">
        <v>259</v>
      </c>
      <c r="C26" s="50" t="s">
        <v>286</v>
      </c>
      <c r="D26" s="18" t="s">
        <v>27</v>
      </c>
      <c r="E26" s="19"/>
      <c r="F26" s="18" t="s">
        <v>261</v>
      </c>
      <c r="G26" s="19">
        <v>15</v>
      </c>
      <c r="H26" s="50">
        <v>20</v>
      </c>
      <c r="I26" s="17">
        <f t="shared" si="1"/>
        <v>35</v>
      </c>
      <c r="J26" s="18">
        <v>8011687201</v>
      </c>
      <c r="K26" s="18" t="s">
        <v>128</v>
      </c>
      <c r="L26" s="18"/>
      <c r="M26" s="18"/>
      <c r="N26" s="18" t="s">
        <v>129</v>
      </c>
      <c r="O26" s="18">
        <v>9854227346</v>
      </c>
      <c r="P26" s="50" t="s">
        <v>383</v>
      </c>
      <c r="Q26" s="18" t="s">
        <v>144</v>
      </c>
      <c r="R26" s="18"/>
      <c r="S26" s="18" t="s">
        <v>262</v>
      </c>
      <c r="T26" s="18"/>
    </row>
    <row r="27" spans="1:20">
      <c r="A27" s="4">
        <v>23</v>
      </c>
      <c r="B27" s="50" t="s">
        <v>259</v>
      </c>
      <c r="C27" s="50" t="s">
        <v>287</v>
      </c>
      <c r="D27" s="18" t="s">
        <v>27</v>
      </c>
      <c r="E27" s="19"/>
      <c r="F27" s="18" t="s">
        <v>261</v>
      </c>
      <c r="G27" s="19">
        <v>25</v>
      </c>
      <c r="H27" s="50">
        <v>30</v>
      </c>
      <c r="I27" s="17">
        <f t="shared" si="1"/>
        <v>55</v>
      </c>
      <c r="J27" s="18">
        <v>96781127867</v>
      </c>
      <c r="K27" s="18" t="s">
        <v>130</v>
      </c>
      <c r="L27" s="18" t="s">
        <v>123</v>
      </c>
      <c r="M27" s="18">
        <v>9954620101</v>
      </c>
      <c r="N27" s="18" t="s">
        <v>131</v>
      </c>
      <c r="O27" s="18">
        <v>9854424013</v>
      </c>
      <c r="P27" s="50" t="s">
        <v>384</v>
      </c>
      <c r="Q27" s="18" t="s">
        <v>140</v>
      </c>
      <c r="R27" s="18"/>
      <c r="S27" s="18" t="s">
        <v>262</v>
      </c>
      <c r="T27" s="18"/>
    </row>
    <row r="28" spans="1:20">
      <c r="A28" s="4">
        <v>24</v>
      </c>
      <c r="B28" s="50" t="s">
        <v>259</v>
      </c>
      <c r="C28" s="50" t="s">
        <v>288</v>
      </c>
      <c r="D28" s="18" t="s">
        <v>27</v>
      </c>
      <c r="E28" s="19"/>
      <c r="F28" s="18" t="s">
        <v>261</v>
      </c>
      <c r="G28" s="19">
        <v>35</v>
      </c>
      <c r="H28" s="50">
        <v>35</v>
      </c>
      <c r="I28" s="17">
        <f t="shared" si="1"/>
        <v>70</v>
      </c>
      <c r="J28" s="18">
        <v>9854448210</v>
      </c>
      <c r="K28" s="18"/>
      <c r="L28" s="18" t="s">
        <v>112</v>
      </c>
      <c r="M28" s="18">
        <v>9859006813</v>
      </c>
      <c r="N28" s="18" t="s">
        <v>132</v>
      </c>
      <c r="O28" s="18">
        <v>9706210470</v>
      </c>
      <c r="P28" s="50" t="s">
        <v>384</v>
      </c>
      <c r="Q28" s="18" t="s">
        <v>140</v>
      </c>
      <c r="R28" s="18"/>
      <c r="S28" s="18" t="s">
        <v>262</v>
      </c>
      <c r="T28" s="18"/>
    </row>
    <row r="29" spans="1:20">
      <c r="A29" s="4">
        <v>25</v>
      </c>
      <c r="B29" s="50" t="s">
        <v>259</v>
      </c>
      <c r="C29" s="50" t="s">
        <v>289</v>
      </c>
      <c r="D29" s="18" t="s">
        <v>27</v>
      </c>
      <c r="E29" s="19"/>
      <c r="F29" s="18" t="s">
        <v>270</v>
      </c>
      <c r="G29" s="19">
        <v>10</v>
      </c>
      <c r="H29" s="50">
        <v>16</v>
      </c>
      <c r="I29" s="17">
        <f t="shared" si="1"/>
        <v>26</v>
      </c>
      <c r="J29" s="18">
        <v>7896160605</v>
      </c>
      <c r="K29" s="18" t="s">
        <v>128</v>
      </c>
      <c r="L29" s="18" t="s">
        <v>112</v>
      </c>
      <c r="M29" s="18">
        <v>9957214908</v>
      </c>
      <c r="N29" s="18" t="s">
        <v>133</v>
      </c>
      <c r="O29" s="18">
        <v>9577204306</v>
      </c>
      <c r="P29" s="50" t="s">
        <v>384</v>
      </c>
      <c r="Q29" s="18" t="s">
        <v>140</v>
      </c>
      <c r="R29" s="18"/>
      <c r="S29" s="18" t="s">
        <v>262</v>
      </c>
      <c r="T29" s="18"/>
    </row>
    <row r="30" spans="1:20">
      <c r="A30" s="4">
        <v>26</v>
      </c>
      <c r="B30" s="50" t="s">
        <v>259</v>
      </c>
      <c r="C30" s="50" t="s">
        <v>290</v>
      </c>
      <c r="D30" s="18" t="s">
        <v>27</v>
      </c>
      <c r="E30" s="19"/>
      <c r="F30" s="18" t="s">
        <v>261</v>
      </c>
      <c r="G30" s="19">
        <v>25</v>
      </c>
      <c r="H30" s="50">
        <v>29</v>
      </c>
      <c r="I30" s="17">
        <f t="shared" si="1"/>
        <v>54</v>
      </c>
      <c r="J30" s="18">
        <v>8822498185</v>
      </c>
      <c r="K30" s="18"/>
      <c r="L30" s="18"/>
      <c r="M30" s="18"/>
      <c r="N30" s="18"/>
      <c r="O30" s="18"/>
      <c r="P30" s="50" t="s">
        <v>385</v>
      </c>
      <c r="Q30" s="18" t="s">
        <v>401</v>
      </c>
      <c r="R30" s="18"/>
      <c r="S30" s="18" t="s">
        <v>262</v>
      </c>
      <c r="T30" s="18"/>
    </row>
    <row r="31" spans="1:20">
      <c r="A31" s="4">
        <v>27</v>
      </c>
      <c r="B31" s="50" t="s">
        <v>259</v>
      </c>
      <c r="C31" s="50" t="s">
        <v>291</v>
      </c>
      <c r="D31" s="18" t="s">
        <v>27</v>
      </c>
      <c r="E31" s="19"/>
      <c r="F31" s="18" t="s">
        <v>261</v>
      </c>
      <c r="G31" s="19">
        <v>10</v>
      </c>
      <c r="H31" s="50">
        <v>19</v>
      </c>
      <c r="I31" s="17">
        <f t="shared" si="1"/>
        <v>29</v>
      </c>
      <c r="J31" s="18">
        <v>9613273185</v>
      </c>
      <c r="K31" s="18"/>
      <c r="L31" s="18"/>
      <c r="M31" s="18"/>
      <c r="N31" s="18"/>
      <c r="O31" s="18"/>
      <c r="P31" s="50" t="s">
        <v>385</v>
      </c>
      <c r="Q31" s="18" t="s">
        <v>401</v>
      </c>
      <c r="R31" s="18"/>
      <c r="S31" s="18" t="s">
        <v>262</v>
      </c>
      <c r="T31" s="18"/>
    </row>
    <row r="32" spans="1:20">
      <c r="A32" s="4">
        <v>28</v>
      </c>
      <c r="B32" s="50" t="s">
        <v>259</v>
      </c>
      <c r="C32" s="50" t="s">
        <v>292</v>
      </c>
      <c r="D32" s="18" t="s">
        <v>27</v>
      </c>
      <c r="E32" s="19"/>
      <c r="F32" s="18" t="s">
        <v>261</v>
      </c>
      <c r="G32" s="19">
        <v>30</v>
      </c>
      <c r="H32" s="50">
        <v>35</v>
      </c>
      <c r="I32" s="17">
        <f t="shared" si="1"/>
        <v>65</v>
      </c>
      <c r="J32" s="18">
        <v>9707408270</v>
      </c>
      <c r="K32" s="18" t="s">
        <v>128</v>
      </c>
      <c r="L32" s="18" t="s">
        <v>134</v>
      </c>
      <c r="M32" s="18">
        <v>9957214908</v>
      </c>
      <c r="N32" s="18" t="s">
        <v>135</v>
      </c>
      <c r="O32" s="18">
        <v>9859761575</v>
      </c>
      <c r="P32" s="50" t="s">
        <v>385</v>
      </c>
      <c r="Q32" s="18" t="s">
        <v>401</v>
      </c>
      <c r="R32" s="18"/>
      <c r="S32" s="18" t="s">
        <v>262</v>
      </c>
      <c r="T32" s="18"/>
    </row>
    <row r="33" spans="1:20">
      <c r="A33" s="4">
        <v>29</v>
      </c>
      <c r="B33" s="50" t="s">
        <v>259</v>
      </c>
      <c r="C33" s="50" t="s">
        <v>293</v>
      </c>
      <c r="D33" s="18" t="s">
        <v>27</v>
      </c>
      <c r="E33" s="19"/>
      <c r="F33" s="18" t="s">
        <v>270</v>
      </c>
      <c r="G33" s="19">
        <v>46</v>
      </c>
      <c r="H33" s="50">
        <v>30</v>
      </c>
      <c r="I33" s="17">
        <f t="shared" si="1"/>
        <v>76</v>
      </c>
      <c r="J33" s="18">
        <v>9854530451</v>
      </c>
      <c r="K33" s="18" t="s">
        <v>106</v>
      </c>
      <c r="L33" s="18" t="s">
        <v>107</v>
      </c>
      <c r="M33" s="18">
        <v>9864293431</v>
      </c>
      <c r="N33" s="18" t="s">
        <v>108</v>
      </c>
      <c r="O33" s="56"/>
      <c r="P33" s="50" t="s">
        <v>386</v>
      </c>
      <c r="Q33" s="18" t="s">
        <v>142</v>
      </c>
      <c r="R33" s="18"/>
      <c r="S33" s="18" t="s">
        <v>262</v>
      </c>
      <c r="T33" s="18"/>
    </row>
    <row r="34" spans="1:20">
      <c r="A34" s="4">
        <v>30</v>
      </c>
      <c r="B34" s="50" t="s">
        <v>259</v>
      </c>
      <c r="C34" s="50" t="s">
        <v>294</v>
      </c>
      <c r="D34" s="18" t="s">
        <v>27</v>
      </c>
      <c r="E34" s="19"/>
      <c r="F34" s="18" t="s">
        <v>272</v>
      </c>
      <c r="G34" s="19">
        <v>30</v>
      </c>
      <c r="H34" s="50">
        <v>35</v>
      </c>
      <c r="I34" s="17">
        <f t="shared" si="1"/>
        <v>65</v>
      </c>
      <c r="J34" s="18">
        <v>9508003022</v>
      </c>
      <c r="K34" s="18" t="s">
        <v>109</v>
      </c>
      <c r="L34" s="18" t="s">
        <v>107</v>
      </c>
      <c r="M34" s="18">
        <v>9864293431</v>
      </c>
      <c r="N34" s="18" t="s">
        <v>110</v>
      </c>
      <c r="O34" s="56"/>
      <c r="P34" s="50" t="s">
        <v>386</v>
      </c>
      <c r="Q34" s="18" t="s">
        <v>142</v>
      </c>
      <c r="R34" s="18"/>
      <c r="S34" s="18" t="s">
        <v>262</v>
      </c>
      <c r="T34" s="18"/>
    </row>
    <row r="35" spans="1:20">
      <c r="A35" s="4">
        <v>31</v>
      </c>
      <c r="B35" s="50" t="s">
        <v>259</v>
      </c>
      <c r="C35" s="50" t="s">
        <v>295</v>
      </c>
      <c r="D35" s="18" t="s">
        <v>27</v>
      </c>
      <c r="E35" s="19"/>
      <c r="F35" s="18" t="s">
        <v>261</v>
      </c>
      <c r="G35" s="19">
        <v>25</v>
      </c>
      <c r="H35" s="50">
        <v>27</v>
      </c>
      <c r="I35" s="17">
        <f t="shared" si="1"/>
        <v>52</v>
      </c>
      <c r="J35" s="18">
        <v>9085638674</v>
      </c>
      <c r="K35" s="18" t="s">
        <v>98</v>
      </c>
      <c r="L35" s="18"/>
      <c r="M35" s="18"/>
      <c r="N35" s="18" t="s">
        <v>110</v>
      </c>
      <c r="O35" s="56"/>
      <c r="P35" s="50" t="s">
        <v>387</v>
      </c>
      <c r="Q35" s="18" t="s">
        <v>143</v>
      </c>
      <c r="R35" s="18"/>
      <c r="S35" s="18" t="s">
        <v>262</v>
      </c>
      <c r="T35" s="18"/>
    </row>
    <row r="36" spans="1:20">
      <c r="A36" s="4">
        <v>32</v>
      </c>
      <c r="B36" s="50" t="s">
        <v>259</v>
      </c>
      <c r="C36" s="50" t="s">
        <v>296</v>
      </c>
      <c r="D36" s="18" t="s">
        <v>27</v>
      </c>
      <c r="E36" s="19"/>
      <c r="F36" s="18" t="s">
        <v>261</v>
      </c>
      <c r="G36" s="19">
        <v>38</v>
      </c>
      <c r="H36" s="50">
        <v>40</v>
      </c>
      <c r="I36" s="17">
        <f t="shared" si="1"/>
        <v>78</v>
      </c>
      <c r="J36" s="18">
        <v>9864565304</v>
      </c>
      <c r="K36" s="18" t="s">
        <v>111</v>
      </c>
      <c r="L36" s="18" t="s">
        <v>112</v>
      </c>
      <c r="M36" s="18">
        <v>9401450202</v>
      </c>
      <c r="N36" s="18" t="s">
        <v>113</v>
      </c>
      <c r="O36" s="18">
        <v>9613449753</v>
      </c>
      <c r="P36" s="50" t="s">
        <v>387</v>
      </c>
      <c r="Q36" s="18" t="s">
        <v>143</v>
      </c>
      <c r="R36" s="18"/>
      <c r="S36" s="18" t="s">
        <v>262</v>
      </c>
      <c r="T36" s="18"/>
    </row>
    <row r="37" spans="1:20">
      <c r="A37" s="4">
        <v>33</v>
      </c>
      <c r="B37" s="50" t="s">
        <v>259</v>
      </c>
      <c r="C37" s="50" t="s">
        <v>297</v>
      </c>
      <c r="D37" s="18" t="s">
        <v>27</v>
      </c>
      <c r="E37" s="19"/>
      <c r="F37" s="18" t="s">
        <v>261</v>
      </c>
      <c r="G37" s="19">
        <v>22</v>
      </c>
      <c r="H37" s="50">
        <v>22</v>
      </c>
      <c r="I37" s="17">
        <f t="shared" si="1"/>
        <v>44</v>
      </c>
      <c r="J37" s="18">
        <v>9508003022</v>
      </c>
      <c r="K37" s="18" t="s">
        <v>118</v>
      </c>
      <c r="L37" s="18" t="s">
        <v>89</v>
      </c>
      <c r="M37" s="18">
        <v>9854775937</v>
      </c>
      <c r="N37" s="18" t="s">
        <v>119</v>
      </c>
      <c r="O37" s="18">
        <v>9854648105</v>
      </c>
      <c r="P37" s="50" t="s">
        <v>388</v>
      </c>
      <c r="Q37" s="18" t="s">
        <v>144</v>
      </c>
      <c r="R37" s="18"/>
      <c r="S37" s="18" t="s">
        <v>262</v>
      </c>
      <c r="T37" s="18"/>
    </row>
    <row r="38" spans="1:20">
      <c r="A38" s="4">
        <v>34</v>
      </c>
      <c r="B38" s="50" t="s">
        <v>259</v>
      </c>
      <c r="C38" s="50" t="s">
        <v>298</v>
      </c>
      <c r="D38" s="18" t="s">
        <v>27</v>
      </c>
      <c r="E38" s="19"/>
      <c r="F38" s="18" t="s">
        <v>261</v>
      </c>
      <c r="G38" s="19">
        <v>10</v>
      </c>
      <c r="H38" s="50">
        <v>3</v>
      </c>
      <c r="I38" s="17">
        <f t="shared" si="1"/>
        <v>13</v>
      </c>
      <c r="J38" s="18">
        <v>9085638674</v>
      </c>
      <c r="K38" s="18" t="s">
        <v>118</v>
      </c>
      <c r="L38" s="18" t="s">
        <v>89</v>
      </c>
      <c r="M38" s="18">
        <v>9854775937</v>
      </c>
      <c r="N38" s="18" t="s">
        <v>120</v>
      </c>
      <c r="O38" s="18">
        <v>7399595825</v>
      </c>
      <c r="P38" s="50" t="s">
        <v>388</v>
      </c>
      <c r="Q38" s="18" t="s">
        <v>144</v>
      </c>
      <c r="R38" s="18"/>
      <c r="S38" s="18" t="s">
        <v>262</v>
      </c>
      <c r="T38" s="57"/>
    </row>
    <row r="39" spans="1:20">
      <c r="A39" s="4">
        <v>35</v>
      </c>
      <c r="B39" s="50" t="s">
        <v>259</v>
      </c>
      <c r="C39" s="50" t="s">
        <v>299</v>
      </c>
      <c r="D39" s="18" t="s">
        <v>27</v>
      </c>
      <c r="E39" s="19"/>
      <c r="F39" s="18" t="s">
        <v>270</v>
      </c>
      <c r="G39" s="19">
        <v>20</v>
      </c>
      <c r="H39" s="50">
        <v>6</v>
      </c>
      <c r="I39" s="17">
        <f t="shared" si="1"/>
        <v>26</v>
      </c>
      <c r="J39" s="18">
        <v>9864565304</v>
      </c>
      <c r="K39" s="18"/>
      <c r="L39" s="18" t="s">
        <v>99</v>
      </c>
      <c r="M39" s="18">
        <v>9678984597</v>
      </c>
      <c r="N39" s="18" t="s">
        <v>121</v>
      </c>
      <c r="O39" s="18">
        <v>9854972259</v>
      </c>
      <c r="P39" s="50" t="s">
        <v>388</v>
      </c>
      <c r="Q39" s="18" t="s">
        <v>144</v>
      </c>
      <c r="R39" s="18"/>
      <c r="S39" s="18" t="s">
        <v>262</v>
      </c>
      <c r="T39" s="58"/>
    </row>
    <row r="40" spans="1:20">
      <c r="A40" s="4">
        <v>36</v>
      </c>
      <c r="B40" s="50" t="s">
        <v>259</v>
      </c>
      <c r="C40" s="50" t="s">
        <v>300</v>
      </c>
      <c r="D40" s="18" t="s">
        <v>27</v>
      </c>
      <c r="E40" s="19"/>
      <c r="F40" s="18" t="s">
        <v>261</v>
      </c>
      <c r="G40" s="19">
        <v>16</v>
      </c>
      <c r="H40" s="50">
        <v>10</v>
      </c>
      <c r="I40" s="17">
        <f t="shared" si="1"/>
        <v>26</v>
      </c>
      <c r="J40" s="18">
        <v>9707408270</v>
      </c>
      <c r="K40" s="18"/>
      <c r="L40" s="18" t="s">
        <v>99</v>
      </c>
      <c r="M40" s="18">
        <v>9678984597</v>
      </c>
      <c r="N40" s="18" t="s">
        <v>121</v>
      </c>
      <c r="O40" s="18">
        <v>9859090841</v>
      </c>
      <c r="P40" s="50" t="s">
        <v>389</v>
      </c>
      <c r="Q40" s="18" t="s">
        <v>139</v>
      </c>
      <c r="R40" s="18"/>
      <c r="S40" s="18" t="s">
        <v>262</v>
      </c>
      <c r="T40" s="58"/>
    </row>
    <row r="41" spans="1:20">
      <c r="A41" s="4">
        <v>37</v>
      </c>
      <c r="B41" s="50" t="s">
        <v>259</v>
      </c>
      <c r="C41" s="50" t="s">
        <v>301</v>
      </c>
      <c r="D41" s="18" t="s">
        <v>27</v>
      </c>
      <c r="E41" s="19"/>
      <c r="F41" s="18" t="s">
        <v>270</v>
      </c>
      <c r="G41" s="19">
        <v>30</v>
      </c>
      <c r="H41" s="50">
        <v>39</v>
      </c>
      <c r="I41" s="17">
        <f t="shared" si="1"/>
        <v>69</v>
      </c>
      <c r="J41" s="18">
        <v>9854530451</v>
      </c>
      <c r="K41" s="18" t="s">
        <v>122</v>
      </c>
      <c r="L41" s="18" t="s">
        <v>123</v>
      </c>
      <c r="M41" s="18">
        <v>9954620101</v>
      </c>
      <c r="N41" s="18" t="s">
        <v>124</v>
      </c>
      <c r="O41" s="18">
        <v>8876396612</v>
      </c>
      <c r="P41" s="50" t="s">
        <v>389</v>
      </c>
      <c r="Q41" s="18" t="s">
        <v>139</v>
      </c>
      <c r="R41" s="18"/>
      <c r="S41" s="18" t="s">
        <v>262</v>
      </c>
      <c r="T41" s="58"/>
    </row>
    <row r="42" spans="1:20">
      <c r="A42" s="4">
        <v>38</v>
      </c>
      <c r="B42" s="50" t="s">
        <v>259</v>
      </c>
      <c r="C42" s="50" t="s">
        <v>302</v>
      </c>
      <c r="D42" s="18" t="s">
        <v>27</v>
      </c>
      <c r="E42" s="19"/>
      <c r="F42" s="18" t="s">
        <v>261</v>
      </c>
      <c r="G42" s="19">
        <v>20</v>
      </c>
      <c r="H42" s="50">
        <v>9</v>
      </c>
      <c r="I42" s="17">
        <f t="shared" si="1"/>
        <v>29</v>
      </c>
      <c r="J42" s="18">
        <v>9508003022</v>
      </c>
      <c r="K42" s="18" t="s">
        <v>84</v>
      </c>
      <c r="L42" s="18" t="s">
        <v>123</v>
      </c>
      <c r="M42" s="18">
        <v>9954620101</v>
      </c>
      <c r="N42" s="18" t="s">
        <v>125</v>
      </c>
      <c r="O42" s="18">
        <v>9864122290</v>
      </c>
      <c r="P42" s="50" t="s">
        <v>390</v>
      </c>
      <c r="Q42" s="18" t="s">
        <v>140</v>
      </c>
      <c r="R42" s="18"/>
      <c r="S42" s="18" t="s">
        <v>262</v>
      </c>
      <c r="T42" s="58"/>
    </row>
    <row r="43" spans="1:20">
      <c r="A43" s="4">
        <v>39</v>
      </c>
      <c r="B43" s="50" t="s">
        <v>259</v>
      </c>
      <c r="C43" s="50" t="s">
        <v>303</v>
      </c>
      <c r="D43" s="18" t="s">
        <v>27</v>
      </c>
      <c r="E43" s="19"/>
      <c r="F43" s="18" t="s">
        <v>261</v>
      </c>
      <c r="G43" s="19">
        <v>15</v>
      </c>
      <c r="H43" s="50">
        <v>10</v>
      </c>
      <c r="I43" s="17">
        <f t="shared" si="1"/>
        <v>25</v>
      </c>
      <c r="J43" s="18">
        <v>9085638674</v>
      </c>
      <c r="K43" s="18" t="s">
        <v>84</v>
      </c>
      <c r="L43" s="18" t="s">
        <v>99</v>
      </c>
      <c r="M43" s="18">
        <v>9678984597</v>
      </c>
      <c r="N43" s="18" t="s">
        <v>125</v>
      </c>
      <c r="O43" s="18">
        <v>9706184020</v>
      </c>
      <c r="P43" s="50" t="s">
        <v>390</v>
      </c>
      <c r="Q43" s="18" t="s">
        <v>140</v>
      </c>
      <c r="R43" s="18"/>
      <c r="S43" s="18" t="s">
        <v>262</v>
      </c>
      <c r="T43" s="58"/>
    </row>
    <row r="44" spans="1:20">
      <c r="A44" s="4">
        <v>40</v>
      </c>
      <c r="B44" s="50" t="s">
        <v>259</v>
      </c>
      <c r="C44" s="50" t="s">
        <v>304</v>
      </c>
      <c r="D44" s="18" t="s">
        <v>27</v>
      </c>
      <c r="E44" s="19"/>
      <c r="F44" s="18" t="s">
        <v>272</v>
      </c>
      <c r="G44" s="19">
        <v>140</v>
      </c>
      <c r="H44" s="50">
        <v>144</v>
      </c>
      <c r="I44" s="17">
        <f t="shared" si="1"/>
        <v>284</v>
      </c>
      <c r="J44" s="18">
        <v>9864565304</v>
      </c>
      <c r="K44" s="18" t="s">
        <v>126</v>
      </c>
      <c r="L44" s="18" t="s">
        <v>99</v>
      </c>
      <c r="M44" s="18">
        <v>9678984597</v>
      </c>
      <c r="N44" s="18" t="s">
        <v>127</v>
      </c>
      <c r="O44" s="18">
        <v>9854227346</v>
      </c>
      <c r="P44" s="50" t="s">
        <v>258</v>
      </c>
      <c r="Q44" s="18" t="s">
        <v>401</v>
      </c>
      <c r="R44" s="18"/>
      <c r="S44" s="18" t="s">
        <v>262</v>
      </c>
      <c r="T44" s="58"/>
    </row>
    <row r="45" spans="1:20">
      <c r="A45" s="4">
        <v>41</v>
      </c>
      <c r="B45" s="50" t="s">
        <v>259</v>
      </c>
      <c r="C45" s="50" t="s">
        <v>305</v>
      </c>
      <c r="D45" s="18" t="s">
        <v>27</v>
      </c>
      <c r="E45" s="19"/>
      <c r="F45" s="18" t="s">
        <v>270</v>
      </c>
      <c r="G45" s="19">
        <v>40</v>
      </c>
      <c r="H45" s="50">
        <v>46</v>
      </c>
      <c r="I45" s="17">
        <f t="shared" si="1"/>
        <v>86</v>
      </c>
      <c r="J45" s="59">
        <v>9508003022</v>
      </c>
      <c r="K45" s="18" t="s">
        <v>106</v>
      </c>
      <c r="L45" s="18" t="s">
        <v>107</v>
      </c>
      <c r="M45" s="18">
        <v>9864293431</v>
      </c>
      <c r="N45" s="18" t="s">
        <v>108</v>
      </c>
      <c r="O45" s="18">
        <v>9707757598</v>
      </c>
      <c r="P45" s="50" t="s">
        <v>391</v>
      </c>
      <c r="Q45" s="18" t="s">
        <v>144</v>
      </c>
      <c r="R45" s="18"/>
      <c r="S45" s="18" t="s">
        <v>262</v>
      </c>
      <c r="T45" s="58"/>
    </row>
    <row r="46" spans="1:20">
      <c r="A46" s="4">
        <v>42</v>
      </c>
      <c r="B46" s="50" t="s">
        <v>259</v>
      </c>
      <c r="C46" s="50" t="s">
        <v>306</v>
      </c>
      <c r="D46" s="18" t="s">
        <v>27</v>
      </c>
      <c r="E46" s="19"/>
      <c r="F46" s="18" t="s">
        <v>272</v>
      </c>
      <c r="G46" s="19">
        <v>38</v>
      </c>
      <c r="H46" s="50">
        <v>20</v>
      </c>
      <c r="I46" s="17">
        <f t="shared" si="1"/>
        <v>58</v>
      </c>
      <c r="J46" s="59">
        <v>9085638674</v>
      </c>
      <c r="K46" s="18" t="s">
        <v>109</v>
      </c>
      <c r="L46" s="18" t="s">
        <v>107</v>
      </c>
      <c r="M46" s="18">
        <v>9864293431</v>
      </c>
      <c r="N46" s="18" t="s">
        <v>110</v>
      </c>
      <c r="O46" s="18">
        <v>9854648105</v>
      </c>
      <c r="P46" s="50" t="s">
        <v>391</v>
      </c>
      <c r="Q46" s="18" t="s">
        <v>144</v>
      </c>
      <c r="R46" s="18"/>
      <c r="S46" s="18" t="s">
        <v>262</v>
      </c>
      <c r="T46" s="58"/>
    </row>
    <row r="47" spans="1:20">
      <c r="A47" s="4">
        <v>43</v>
      </c>
      <c r="B47" s="50" t="s">
        <v>259</v>
      </c>
      <c r="C47" s="50" t="s">
        <v>307</v>
      </c>
      <c r="D47" s="18" t="s">
        <v>27</v>
      </c>
      <c r="E47" s="19"/>
      <c r="F47" s="18" t="s">
        <v>261</v>
      </c>
      <c r="G47" s="19">
        <v>30</v>
      </c>
      <c r="H47" s="50">
        <v>20</v>
      </c>
      <c r="I47" s="17">
        <f t="shared" si="1"/>
        <v>50</v>
      </c>
      <c r="J47" s="59">
        <v>9864565304</v>
      </c>
      <c r="K47" s="18" t="s">
        <v>98</v>
      </c>
      <c r="L47" s="18"/>
      <c r="M47" s="18"/>
      <c r="N47" s="18" t="s">
        <v>110</v>
      </c>
      <c r="O47" s="18">
        <v>7399595825</v>
      </c>
      <c r="P47" s="50" t="s">
        <v>392</v>
      </c>
      <c r="Q47" s="18" t="s">
        <v>139</v>
      </c>
      <c r="R47" s="18"/>
      <c r="S47" s="18" t="s">
        <v>262</v>
      </c>
      <c r="T47" s="58"/>
    </row>
    <row r="48" spans="1:20">
      <c r="A48" s="4">
        <v>44</v>
      </c>
      <c r="B48" s="50" t="s">
        <v>259</v>
      </c>
      <c r="C48" s="50" t="s">
        <v>308</v>
      </c>
      <c r="D48" s="18" t="s">
        <v>27</v>
      </c>
      <c r="E48" s="19"/>
      <c r="F48" s="18" t="s">
        <v>261</v>
      </c>
      <c r="G48" s="19">
        <v>10</v>
      </c>
      <c r="H48" s="50">
        <v>9</v>
      </c>
      <c r="I48" s="17">
        <f t="shared" si="1"/>
        <v>19</v>
      </c>
      <c r="J48" s="59">
        <v>7896160605</v>
      </c>
      <c r="K48" s="18" t="s">
        <v>111</v>
      </c>
      <c r="L48" s="18" t="s">
        <v>112</v>
      </c>
      <c r="M48" s="18">
        <v>9401450202</v>
      </c>
      <c r="N48" s="18" t="s">
        <v>113</v>
      </c>
      <c r="O48" s="18">
        <v>9854972259</v>
      </c>
      <c r="P48" s="64" t="s">
        <v>392</v>
      </c>
      <c r="Q48" s="18" t="s">
        <v>139</v>
      </c>
      <c r="R48" s="18"/>
      <c r="S48" s="18" t="s">
        <v>262</v>
      </c>
      <c r="T48" s="58"/>
    </row>
    <row r="49" spans="1:20">
      <c r="A49" s="4">
        <v>45</v>
      </c>
      <c r="B49" s="50" t="s">
        <v>259</v>
      </c>
      <c r="C49" s="50" t="s">
        <v>309</v>
      </c>
      <c r="D49" s="18" t="s">
        <v>27</v>
      </c>
      <c r="E49" s="19"/>
      <c r="F49" s="18" t="s">
        <v>261</v>
      </c>
      <c r="G49" s="19">
        <v>22</v>
      </c>
      <c r="H49" s="50">
        <v>20</v>
      </c>
      <c r="I49" s="17">
        <f t="shared" si="1"/>
        <v>42</v>
      </c>
      <c r="J49" s="59">
        <v>8822498185</v>
      </c>
      <c r="K49" s="18" t="s">
        <v>111</v>
      </c>
      <c r="L49" s="18" t="s">
        <v>99</v>
      </c>
      <c r="M49" s="18">
        <v>9678984597</v>
      </c>
      <c r="N49" s="18" t="s">
        <v>114</v>
      </c>
      <c r="O49" s="18">
        <v>9859090841</v>
      </c>
      <c r="P49" s="50" t="s">
        <v>392</v>
      </c>
      <c r="Q49" s="18" t="s">
        <v>139</v>
      </c>
      <c r="R49" s="18"/>
      <c r="S49" s="18" t="s">
        <v>262</v>
      </c>
      <c r="T49" s="18"/>
    </row>
    <row r="50" spans="1:20">
      <c r="A50" s="4">
        <v>46</v>
      </c>
      <c r="B50" s="50" t="s">
        <v>259</v>
      </c>
      <c r="C50" s="50" t="s">
        <v>310</v>
      </c>
      <c r="D50" s="18" t="s">
        <v>27</v>
      </c>
      <c r="E50" s="19"/>
      <c r="F50" s="18" t="s">
        <v>261</v>
      </c>
      <c r="G50" s="19">
        <v>100</v>
      </c>
      <c r="H50" s="50">
        <v>59</v>
      </c>
      <c r="I50" s="17">
        <f t="shared" si="1"/>
        <v>159</v>
      </c>
      <c r="J50" s="18"/>
      <c r="K50" s="18" t="s">
        <v>311</v>
      </c>
      <c r="L50" s="18" t="s">
        <v>112</v>
      </c>
      <c r="M50" s="18">
        <v>9957214908</v>
      </c>
      <c r="N50" s="18" t="s">
        <v>312</v>
      </c>
      <c r="O50" s="18">
        <v>9954262794</v>
      </c>
      <c r="P50" s="50" t="s">
        <v>393</v>
      </c>
      <c r="Q50" s="18" t="s">
        <v>140</v>
      </c>
      <c r="R50" s="18"/>
      <c r="S50" s="18" t="s">
        <v>262</v>
      </c>
      <c r="T50" s="18"/>
    </row>
    <row r="51" spans="1:20">
      <c r="A51" s="4">
        <v>47</v>
      </c>
      <c r="B51" s="50" t="s">
        <v>259</v>
      </c>
      <c r="C51" s="50" t="s">
        <v>313</v>
      </c>
      <c r="D51" s="18" t="s">
        <v>27</v>
      </c>
      <c r="E51" s="19"/>
      <c r="F51" s="18" t="s">
        <v>261</v>
      </c>
      <c r="G51" s="19">
        <v>39</v>
      </c>
      <c r="H51" s="50">
        <v>20</v>
      </c>
      <c r="I51" s="17">
        <f t="shared" si="1"/>
        <v>59</v>
      </c>
      <c r="J51" s="18">
        <v>9854749172</v>
      </c>
      <c r="K51" s="18" t="s">
        <v>311</v>
      </c>
      <c r="L51" s="18" t="s">
        <v>112</v>
      </c>
      <c r="M51" s="18">
        <v>9957214908</v>
      </c>
      <c r="N51" s="18"/>
      <c r="O51" s="18"/>
      <c r="P51" s="50" t="s">
        <v>393</v>
      </c>
      <c r="Q51" s="18" t="s">
        <v>140</v>
      </c>
      <c r="R51" s="18"/>
      <c r="S51" s="18" t="s">
        <v>262</v>
      </c>
      <c r="T51" s="18"/>
    </row>
    <row r="52" spans="1:20">
      <c r="A52" s="4">
        <v>48</v>
      </c>
      <c r="B52" s="50" t="s">
        <v>259</v>
      </c>
      <c r="C52" s="50" t="s">
        <v>314</v>
      </c>
      <c r="D52" s="18" t="s">
        <v>27</v>
      </c>
      <c r="E52" s="19"/>
      <c r="F52" s="18" t="s">
        <v>272</v>
      </c>
      <c r="G52" s="19">
        <v>70</v>
      </c>
      <c r="H52" s="50">
        <v>63</v>
      </c>
      <c r="I52" s="17">
        <f t="shared" si="1"/>
        <v>133</v>
      </c>
      <c r="J52" s="17">
        <v>9854691896</v>
      </c>
      <c r="K52" s="18" t="s">
        <v>311</v>
      </c>
      <c r="L52" s="18" t="s">
        <v>112</v>
      </c>
      <c r="M52" s="18">
        <v>9954532316</v>
      </c>
      <c r="N52" s="18" t="s">
        <v>315</v>
      </c>
      <c r="O52" s="18">
        <v>7399873447</v>
      </c>
      <c r="P52" s="50" t="s">
        <v>393</v>
      </c>
      <c r="Q52" s="18" t="s">
        <v>140</v>
      </c>
      <c r="R52" s="18"/>
      <c r="S52" s="18" t="s">
        <v>262</v>
      </c>
      <c r="T52" s="18"/>
    </row>
    <row r="53" spans="1:20">
      <c r="A53" s="4">
        <v>49</v>
      </c>
      <c r="B53" s="50" t="s">
        <v>259</v>
      </c>
      <c r="C53" s="50" t="s">
        <v>316</v>
      </c>
      <c r="D53" s="18" t="s">
        <v>27</v>
      </c>
      <c r="E53" s="19"/>
      <c r="F53" s="18" t="s">
        <v>261</v>
      </c>
      <c r="G53" s="19">
        <v>35</v>
      </c>
      <c r="H53" s="50">
        <v>35</v>
      </c>
      <c r="I53" s="17">
        <f t="shared" si="1"/>
        <v>70</v>
      </c>
      <c r="J53" s="17">
        <v>9854691896</v>
      </c>
      <c r="K53" s="18" t="s">
        <v>311</v>
      </c>
      <c r="L53" s="18" t="s">
        <v>112</v>
      </c>
      <c r="M53" s="18">
        <v>9954532316</v>
      </c>
      <c r="N53" s="18" t="s">
        <v>315</v>
      </c>
      <c r="O53" s="17">
        <v>9854805988</v>
      </c>
      <c r="P53" s="50" t="s">
        <v>394</v>
      </c>
      <c r="Q53" s="18" t="s">
        <v>401</v>
      </c>
      <c r="R53" s="18"/>
      <c r="S53" s="18" t="s">
        <v>262</v>
      </c>
      <c r="T53" s="18"/>
    </row>
    <row r="54" spans="1:20">
      <c r="A54" s="4">
        <v>50</v>
      </c>
      <c r="B54" s="50" t="s">
        <v>259</v>
      </c>
      <c r="C54" s="50" t="s">
        <v>317</v>
      </c>
      <c r="D54" s="18" t="s">
        <v>27</v>
      </c>
      <c r="E54" s="19"/>
      <c r="F54" s="18" t="s">
        <v>270</v>
      </c>
      <c r="G54" s="19">
        <v>40</v>
      </c>
      <c r="H54" s="50">
        <v>44</v>
      </c>
      <c r="I54" s="17">
        <f t="shared" si="1"/>
        <v>84</v>
      </c>
      <c r="J54" s="17">
        <v>9854691896</v>
      </c>
      <c r="K54" s="18" t="s">
        <v>311</v>
      </c>
      <c r="L54" s="18" t="s">
        <v>112</v>
      </c>
      <c r="M54" s="18">
        <v>9954532316</v>
      </c>
      <c r="N54" s="18" t="s">
        <v>132</v>
      </c>
      <c r="O54" s="18">
        <v>8135957285</v>
      </c>
      <c r="P54" s="50" t="s">
        <v>394</v>
      </c>
      <c r="Q54" s="18" t="s">
        <v>401</v>
      </c>
      <c r="R54" s="18"/>
      <c r="S54" s="18" t="s">
        <v>262</v>
      </c>
      <c r="T54" s="18"/>
    </row>
    <row r="55" spans="1:20">
      <c r="A55" s="4">
        <v>51</v>
      </c>
      <c r="B55" s="50" t="s">
        <v>318</v>
      </c>
      <c r="C55" s="50" t="s">
        <v>319</v>
      </c>
      <c r="D55" s="18" t="s">
        <v>27</v>
      </c>
      <c r="E55" s="19"/>
      <c r="F55" s="18" t="s">
        <v>261</v>
      </c>
      <c r="G55" s="19">
        <v>21</v>
      </c>
      <c r="H55" s="50">
        <v>21</v>
      </c>
      <c r="I55" s="17">
        <f t="shared" si="1"/>
        <v>42</v>
      </c>
      <c r="J55" s="18">
        <v>8011121671</v>
      </c>
      <c r="K55" s="18" t="s">
        <v>101</v>
      </c>
      <c r="L55" s="18" t="s">
        <v>134</v>
      </c>
      <c r="M55" s="18">
        <v>9954532316</v>
      </c>
      <c r="N55" s="18" t="s">
        <v>121</v>
      </c>
      <c r="O55" s="18">
        <v>7399595825</v>
      </c>
      <c r="P55" s="50" t="s">
        <v>395</v>
      </c>
      <c r="Q55" s="18" t="s">
        <v>142</v>
      </c>
      <c r="R55" s="18"/>
      <c r="S55" s="18" t="s">
        <v>262</v>
      </c>
      <c r="T55" s="18"/>
    </row>
    <row r="56" spans="1:20">
      <c r="A56" s="4">
        <v>52</v>
      </c>
      <c r="B56" s="50" t="s">
        <v>318</v>
      </c>
      <c r="C56" s="50" t="s">
        <v>320</v>
      </c>
      <c r="D56" s="18" t="s">
        <v>27</v>
      </c>
      <c r="E56" s="19"/>
      <c r="F56" s="18" t="s">
        <v>261</v>
      </c>
      <c r="G56" s="19">
        <v>30</v>
      </c>
      <c r="H56" s="50">
        <v>26</v>
      </c>
      <c r="I56" s="17">
        <f t="shared" si="1"/>
        <v>56</v>
      </c>
      <c r="J56" s="18">
        <v>9707676995</v>
      </c>
      <c r="K56" s="18" t="s">
        <v>101</v>
      </c>
      <c r="L56" s="18" t="s">
        <v>134</v>
      </c>
      <c r="M56" s="18">
        <v>9954532316</v>
      </c>
      <c r="N56" s="18" t="s">
        <v>121</v>
      </c>
      <c r="O56" s="18">
        <v>9854972259</v>
      </c>
      <c r="P56" s="50" t="s">
        <v>395</v>
      </c>
      <c r="Q56" s="18" t="s">
        <v>142</v>
      </c>
      <c r="R56" s="18"/>
      <c r="S56" s="18" t="s">
        <v>262</v>
      </c>
      <c r="T56" s="18"/>
    </row>
    <row r="57" spans="1:20">
      <c r="A57" s="4">
        <v>53</v>
      </c>
      <c r="B57" s="50" t="s">
        <v>136</v>
      </c>
      <c r="C57" s="50" t="s">
        <v>321</v>
      </c>
      <c r="D57" s="18" t="s">
        <v>27</v>
      </c>
      <c r="E57" s="19"/>
      <c r="F57" s="18" t="s">
        <v>261</v>
      </c>
      <c r="G57" s="19">
        <v>15</v>
      </c>
      <c r="H57" s="50">
        <v>15</v>
      </c>
      <c r="I57" s="17">
        <f t="shared" si="1"/>
        <v>30</v>
      </c>
      <c r="J57" s="18">
        <v>9678710519</v>
      </c>
      <c r="K57" s="18" t="s">
        <v>322</v>
      </c>
      <c r="L57" s="18" t="s">
        <v>134</v>
      </c>
      <c r="M57" s="18">
        <v>9954532316</v>
      </c>
      <c r="N57" s="18" t="s">
        <v>124</v>
      </c>
      <c r="O57" s="18">
        <v>8011719005</v>
      </c>
      <c r="P57" s="50" t="s">
        <v>378</v>
      </c>
      <c r="Q57" s="18" t="s">
        <v>401</v>
      </c>
      <c r="R57" s="18"/>
      <c r="S57" s="18" t="s">
        <v>262</v>
      </c>
      <c r="T57" s="18"/>
    </row>
    <row r="58" spans="1:20">
      <c r="A58" s="4">
        <v>54</v>
      </c>
      <c r="B58" s="50" t="s">
        <v>136</v>
      </c>
      <c r="C58" s="50" t="s">
        <v>323</v>
      </c>
      <c r="D58" s="18" t="s">
        <v>27</v>
      </c>
      <c r="E58" s="19"/>
      <c r="F58" s="18" t="s">
        <v>261</v>
      </c>
      <c r="G58" s="19">
        <v>16</v>
      </c>
      <c r="H58" s="50">
        <v>20</v>
      </c>
      <c r="I58" s="17">
        <f t="shared" si="1"/>
        <v>36</v>
      </c>
      <c r="J58" s="18">
        <v>8486051552</v>
      </c>
      <c r="K58" s="18" t="s">
        <v>101</v>
      </c>
      <c r="L58" s="18" t="s">
        <v>134</v>
      </c>
      <c r="M58" s="18"/>
      <c r="N58" s="18" t="s">
        <v>133</v>
      </c>
      <c r="O58" s="18">
        <v>9706210470</v>
      </c>
      <c r="P58" s="50" t="s">
        <v>378</v>
      </c>
      <c r="Q58" s="18" t="s">
        <v>401</v>
      </c>
      <c r="R58" s="18"/>
      <c r="S58" s="18" t="s">
        <v>262</v>
      </c>
      <c r="T58" s="18"/>
    </row>
    <row r="59" spans="1:20">
      <c r="A59" s="4">
        <v>55</v>
      </c>
      <c r="B59" s="50" t="s">
        <v>136</v>
      </c>
      <c r="C59" s="50" t="s">
        <v>324</v>
      </c>
      <c r="D59" s="18" t="s">
        <v>27</v>
      </c>
      <c r="E59" s="19"/>
      <c r="F59" s="18" t="s">
        <v>261</v>
      </c>
      <c r="G59" s="19">
        <v>12</v>
      </c>
      <c r="H59" s="50">
        <v>12</v>
      </c>
      <c r="I59" s="17">
        <f t="shared" si="1"/>
        <v>24</v>
      </c>
      <c r="J59" s="18">
        <v>9085638674</v>
      </c>
      <c r="K59" s="18" t="s">
        <v>322</v>
      </c>
      <c r="L59" s="18" t="s">
        <v>134</v>
      </c>
      <c r="M59" s="18"/>
      <c r="N59" s="18" t="s">
        <v>90</v>
      </c>
      <c r="O59" s="18">
        <v>9577204306</v>
      </c>
      <c r="P59" s="50" t="s">
        <v>378</v>
      </c>
      <c r="Q59" s="18" t="s">
        <v>401</v>
      </c>
      <c r="R59" s="18"/>
      <c r="S59" s="18" t="s">
        <v>262</v>
      </c>
      <c r="T59" s="18"/>
    </row>
    <row r="60" spans="1:20">
      <c r="A60" s="4">
        <v>56</v>
      </c>
      <c r="B60" s="50" t="s">
        <v>136</v>
      </c>
      <c r="C60" s="50" t="s">
        <v>325</v>
      </c>
      <c r="D60" s="18" t="s">
        <v>27</v>
      </c>
      <c r="E60" s="19"/>
      <c r="F60" s="18" t="s">
        <v>272</v>
      </c>
      <c r="G60" s="19">
        <v>157</v>
      </c>
      <c r="H60" s="50">
        <v>150</v>
      </c>
      <c r="I60" s="17">
        <f t="shared" si="1"/>
        <v>307</v>
      </c>
      <c r="J60" s="18">
        <v>9577023359</v>
      </c>
      <c r="K60" s="18" t="s">
        <v>322</v>
      </c>
      <c r="L60" s="18" t="s">
        <v>326</v>
      </c>
      <c r="M60" s="18"/>
      <c r="N60" s="18" t="s">
        <v>90</v>
      </c>
      <c r="O60" s="18"/>
      <c r="P60" s="50" t="s">
        <v>379</v>
      </c>
      <c r="Q60" s="18" t="s">
        <v>142</v>
      </c>
      <c r="R60" s="18"/>
      <c r="S60" s="18" t="s">
        <v>262</v>
      </c>
      <c r="T60" s="18"/>
    </row>
    <row r="61" spans="1:20">
      <c r="A61" s="4">
        <v>57</v>
      </c>
      <c r="B61" s="50" t="s">
        <v>136</v>
      </c>
      <c r="C61" s="50" t="s">
        <v>325</v>
      </c>
      <c r="D61" s="18" t="s">
        <v>27</v>
      </c>
      <c r="E61" s="19"/>
      <c r="F61" s="18" t="s">
        <v>272</v>
      </c>
      <c r="G61" s="19">
        <v>157</v>
      </c>
      <c r="H61" s="50">
        <v>150</v>
      </c>
      <c r="I61" s="17">
        <f t="shared" si="1"/>
        <v>307</v>
      </c>
      <c r="J61" s="56"/>
      <c r="K61" s="56"/>
      <c r="L61" s="56"/>
      <c r="M61" s="56"/>
      <c r="N61" s="56"/>
      <c r="O61" s="56"/>
      <c r="P61" s="50" t="s">
        <v>380</v>
      </c>
      <c r="Q61" s="18" t="s">
        <v>143</v>
      </c>
      <c r="R61" s="18"/>
      <c r="S61" s="18" t="s">
        <v>262</v>
      </c>
      <c r="T61" s="18"/>
    </row>
    <row r="62" spans="1:20">
      <c r="A62" s="4">
        <v>58</v>
      </c>
      <c r="B62" s="50" t="s">
        <v>136</v>
      </c>
      <c r="C62" s="50" t="s">
        <v>325</v>
      </c>
      <c r="D62" s="18" t="s">
        <v>27</v>
      </c>
      <c r="E62" s="19"/>
      <c r="F62" s="18" t="s">
        <v>272</v>
      </c>
      <c r="G62" s="19">
        <v>157</v>
      </c>
      <c r="H62" s="50">
        <v>150</v>
      </c>
      <c r="I62" s="17">
        <f t="shared" si="1"/>
        <v>307</v>
      </c>
      <c r="J62" s="18"/>
      <c r="K62" s="18"/>
      <c r="L62" s="18"/>
      <c r="M62" s="18"/>
      <c r="N62" s="18"/>
      <c r="O62" s="18"/>
      <c r="P62" s="50" t="s">
        <v>396</v>
      </c>
      <c r="Q62" s="18" t="s">
        <v>144</v>
      </c>
      <c r="R62" s="18"/>
      <c r="S62" s="18" t="s">
        <v>262</v>
      </c>
      <c r="T62" s="18"/>
    </row>
    <row r="63" spans="1:20">
      <c r="A63" s="4">
        <v>59</v>
      </c>
      <c r="B63" s="50" t="s">
        <v>136</v>
      </c>
      <c r="C63" s="50" t="s">
        <v>327</v>
      </c>
      <c r="D63" s="18" t="s">
        <v>27</v>
      </c>
      <c r="E63" s="19"/>
      <c r="F63" s="18" t="s">
        <v>261</v>
      </c>
      <c r="G63" s="19">
        <v>13</v>
      </c>
      <c r="H63" s="50">
        <v>10</v>
      </c>
      <c r="I63" s="17">
        <f t="shared" si="1"/>
        <v>23</v>
      </c>
      <c r="J63" s="18">
        <v>9864422469</v>
      </c>
      <c r="K63" s="18" t="s">
        <v>88</v>
      </c>
      <c r="L63" s="18" t="s">
        <v>326</v>
      </c>
      <c r="M63" s="18">
        <v>9854212549</v>
      </c>
      <c r="N63" s="18" t="s">
        <v>110</v>
      </c>
      <c r="O63" s="18">
        <v>9859475665</v>
      </c>
      <c r="P63" s="50" t="s">
        <v>397</v>
      </c>
      <c r="Q63" s="18" t="s">
        <v>140</v>
      </c>
      <c r="R63" s="18"/>
      <c r="S63" s="18" t="s">
        <v>262</v>
      </c>
      <c r="T63" s="18"/>
    </row>
    <row r="64" spans="1:20">
      <c r="A64" s="4">
        <v>60</v>
      </c>
      <c r="B64" s="50" t="s">
        <v>136</v>
      </c>
      <c r="C64" s="50" t="s">
        <v>328</v>
      </c>
      <c r="D64" s="18" t="s">
        <v>27</v>
      </c>
      <c r="E64" s="19"/>
      <c r="F64" s="18" t="s">
        <v>261</v>
      </c>
      <c r="G64" s="19">
        <v>26</v>
      </c>
      <c r="H64" s="50">
        <v>30</v>
      </c>
      <c r="I64" s="17">
        <f t="shared" si="1"/>
        <v>56</v>
      </c>
      <c r="J64" s="18"/>
      <c r="K64" s="18" t="s">
        <v>109</v>
      </c>
      <c r="L64" s="18" t="s">
        <v>326</v>
      </c>
      <c r="M64" s="18"/>
      <c r="N64" s="18" t="s">
        <v>113</v>
      </c>
      <c r="O64" s="18">
        <v>9859108086</v>
      </c>
      <c r="P64" s="50" t="s">
        <v>397</v>
      </c>
      <c r="Q64" s="18" t="s">
        <v>140</v>
      </c>
      <c r="R64" s="18"/>
      <c r="S64" s="18" t="s">
        <v>262</v>
      </c>
      <c r="T64" s="18"/>
    </row>
    <row r="65" spans="1:20">
      <c r="A65" s="4">
        <v>61</v>
      </c>
      <c r="B65" s="50" t="s">
        <v>136</v>
      </c>
      <c r="C65" s="50" t="s">
        <v>329</v>
      </c>
      <c r="D65" s="18" t="s">
        <v>27</v>
      </c>
      <c r="E65" s="19"/>
      <c r="F65" s="18" t="s">
        <v>272</v>
      </c>
      <c r="G65" s="19">
        <v>22</v>
      </c>
      <c r="H65" s="50">
        <v>22</v>
      </c>
      <c r="I65" s="17">
        <f t="shared" si="1"/>
        <v>44</v>
      </c>
      <c r="J65" s="18">
        <v>9707408270</v>
      </c>
      <c r="K65" s="18" t="s">
        <v>98</v>
      </c>
      <c r="L65" s="18" t="s">
        <v>330</v>
      </c>
      <c r="M65" s="18">
        <v>9854752171</v>
      </c>
      <c r="N65" s="18" t="s">
        <v>114</v>
      </c>
      <c r="O65" s="18">
        <v>9854227346</v>
      </c>
      <c r="P65" s="50" t="s">
        <v>398</v>
      </c>
      <c r="Q65" s="18" t="s">
        <v>401</v>
      </c>
      <c r="R65" s="18"/>
      <c r="S65" s="18" t="s">
        <v>262</v>
      </c>
      <c r="T65" s="18"/>
    </row>
    <row r="66" spans="1:20">
      <c r="A66" s="4">
        <v>62</v>
      </c>
      <c r="B66" s="50" t="s">
        <v>136</v>
      </c>
      <c r="C66" s="50" t="s">
        <v>331</v>
      </c>
      <c r="D66" s="18" t="s">
        <v>27</v>
      </c>
      <c r="E66" s="19"/>
      <c r="F66" s="18" t="s">
        <v>261</v>
      </c>
      <c r="G66" s="19">
        <v>24</v>
      </c>
      <c r="H66" s="50">
        <v>24</v>
      </c>
      <c r="I66" s="17">
        <f t="shared" si="1"/>
        <v>48</v>
      </c>
      <c r="J66" s="18">
        <v>9859127727</v>
      </c>
      <c r="K66" s="18" t="s">
        <v>126</v>
      </c>
      <c r="L66" s="18" t="s">
        <v>89</v>
      </c>
      <c r="M66" s="18">
        <v>9854752171</v>
      </c>
      <c r="N66" s="18" t="s">
        <v>116</v>
      </c>
      <c r="O66" s="18">
        <v>9854649817</v>
      </c>
      <c r="P66" s="50" t="s">
        <v>398</v>
      </c>
      <c r="Q66" s="18" t="s">
        <v>401</v>
      </c>
      <c r="R66" s="18"/>
      <c r="S66" s="18" t="s">
        <v>262</v>
      </c>
      <c r="T66" s="18"/>
    </row>
    <row r="67" spans="1:20">
      <c r="A67" s="4">
        <v>63</v>
      </c>
      <c r="B67" s="50" t="s">
        <v>136</v>
      </c>
      <c r="C67" s="50" t="s">
        <v>332</v>
      </c>
      <c r="D67" s="18" t="s">
        <v>27</v>
      </c>
      <c r="E67" s="19"/>
      <c r="F67" s="18" t="s">
        <v>270</v>
      </c>
      <c r="G67" s="19">
        <v>50</v>
      </c>
      <c r="H67" s="50">
        <v>59</v>
      </c>
      <c r="I67" s="17">
        <f t="shared" si="1"/>
        <v>109</v>
      </c>
      <c r="J67" s="18">
        <v>9859127727</v>
      </c>
      <c r="K67" s="18" t="s">
        <v>111</v>
      </c>
      <c r="L67" s="18"/>
      <c r="M67" s="18"/>
      <c r="N67" s="18" t="s">
        <v>117</v>
      </c>
      <c r="O67" s="18">
        <v>8822940920</v>
      </c>
      <c r="P67" s="50" t="s">
        <v>399</v>
      </c>
      <c r="Q67" s="18" t="s">
        <v>142</v>
      </c>
      <c r="R67" s="18"/>
      <c r="S67" s="18" t="s">
        <v>262</v>
      </c>
      <c r="T67" s="18"/>
    </row>
    <row r="68" spans="1:20">
      <c r="A68" s="4">
        <v>64</v>
      </c>
      <c r="B68" s="50" t="s">
        <v>136</v>
      </c>
      <c r="C68" s="50" t="s">
        <v>333</v>
      </c>
      <c r="D68" s="18" t="s">
        <v>27</v>
      </c>
      <c r="E68" s="19"/>
      <c r="F68" s="18" t="s">
        <v>272</v>
      </c>
      <c r="G68" s="19">
        <v>122</v>
      </c>
      <c r="H68" s="50">
        <v>125</v>
      </c>
      <c r="I68" s="17">
        <f t="shared" si="1"/>
        <v>247</v>
      </c>
      <c r="J68" s="18">
        <v>9707408270</v>
      </c>
      <c r="K68" s="18" t="s">
        <v>111</v>
      </c>
      <c r="L68" s="18" t="s">
        <v>326</v>
      </c>
      <c r="M68" s="18">
        <v>9859006813</v>
      </c>
      <c r="N68" s="18"/>
      <c r="O68" s="18"/>
      <c r="P68" s="50" t="s">
        <v>382</v>
      </c>
      <c r="Q68" s="18" t="s">
        <v>143</v>
      </c>
      <c r="R68" s="18"/>
      <c r="S68" s="18" t="s">
        <v>262</v>
      </c>
      <c r="T68" s="18"/>
    </row>
    <row r="69" spans="1:20">
      <c r="A69" s="4">
        <v>65</v>
      </c>
      <c r="B69" s="50" t="s">
        <v>136</v>
      </c>
      <c r="C69" s="50" t="s">
        <v>333</v>
      </c>
      <c r="D69" s="18" t="s">
        <v>27</v>
      </c>
      <c r="E69" s="19"/>
      <c r="F69" s="18" t="s">
        <v>272</v>
      </c>
      <c r="G69" s="19">
        <v>122</v>
      </c>
      <c r="H69" s="50">
        <v>125</v>
      </c>
      <c r="I69" s="17">
        <f t="shared" si="1"/>
        <v>247</v>
      </c>
      <c r="J69" s="18">
        <v>9859675228</v>
      </c>
      <c r="K69" s="18" t="s">
        <v>88</v>
      </c>
      <c r="L69" s="18" t="s">
        <v>334</v>
      </c>
      <c r="M69" s="18">
        <v>9859006813</v>
      </c>
      <c r="N69" s="18" t="s">
        <v>119</v>
      </c>
      <c r="O69" s="18">
        <v>9707757598</v>
      </c>
      <c r="P69" s="50" t="s">
        <v>383</v>
      </c>
      <c r="Q69" s="18" t="s">
        <v>144</v>
      </c>
      <c r="R69" s="18"/>
      <c r="S69" s="18" t="s">
        <v>262</v>
      </c>
      <c r="T69" s="18"/>
    </row>
    <row r="70" spans="1:20">
      <c r="A70" s="4">
        <v>66</v>
      </c>
      <c r="B70" s="50" t="s">
        <v>136</v>
      </c>
      <c r="C70" s="50" t="s">
        <v>335</v>
      </c>
      <c r="D70" s="18" t="s">
        <v>27</v>
      </c>
      <c r="E70" s="19"/>
      <c r="F70" s="18" t="s">
        <v>261</v>
      </c>
      <c r="G70" s="19">
        <v>20</v>
      </c>
      <c r="H70" s="50">
        <v>26</v>
      </c>
      <c r="I70" s="17">
        <f t="shared" si="1"/>
        <v>46</v>
      </c>
      <c r="J70" s="18">
        <v>9401252827</v>
      </c>
      <c r="K70" s="18" t="s">
        <v>336</v>
      </c>
      <c r="L70" s="18" t="s">
        <v>115</v>
      </c>
      <c r="M70" s="18">
        <v>9678984597</v>
      </c>
      <c r="N70" s="18" t="s">
        <v>124</v>
      </c>
      <c r="O70" s="18">
        <v>9859090841</v>
      </c>
      <c r="P70" s="50" t="s">
        <v>384</v>
      </c>
      <c r="Q70" s="18" t="s">
        <v>140</v>
      </c>
      <c r="R70" s="18"/>
      <c r="S70" s="18" t="s">
        <v>262</v>
      </c>
      <c r="T70" s="18"/>
    </row>
    <row r="71" spans="1:20">
      <c r="A71" s="4">
        <v>67</v>
      </c>
      <c r="B71" s="50" t="s">
        <v>136</v>
      </c>
      <c r="C71" s="50" t="s">
        <v>337</v>
      </c>
      <c r="D71" s="18" t="s">
        <v>27</v>
      </c>
      <c r="E71" s="19"/>
      <c r="F71" s="18" t="s">
        <v>261</v>
      </c>
      <c r="G71" s="19">
        <v>11</v>
      </c>
      <c r="H71" s="50">
        <v>11</v>
      </c>
      <c r="I71" s="17">
        <f t="shared" si="1"/>
        <v>22</v>
      </c>
      <c r="J71" s="18"/>
      <c r="K71" s="18"/>
      <c r="L71" s="18" t="s">
        <v>112</v>
      </c>
      <c r="M71" s="18"/>
      <c r="N71" s="18"/>
      <c r="O71" s="18">
        <v>9859475665</v>
      </c>
      <c r="P71" s="50" t="s">
        <v>384</v>
      </c>
      <c r="Q71" s="18" t="s">
        <v>140</v>
      </c>
      <c r="R71" s="18"/>
      <c r="S71" s="18" t="s">
        <v>262</v>
      </c>
      <c r="T71" s="18"/>
    </row>
    <row r="72" spans="1:20">
      <c r="A72" s="4">
        <v>68</v>
      </c>
      <c r="B72" s="50" t="s">
        <v>136</v>
      </c>
      <c r="C72" s="50" t="s">
        <v>338</v>
      </c>
      <c r="D72" s="18" t="s">
        <v>27</v>
      </c>
      <c r="E72" s="19"/>
      <c r="F72" s="18" t="s">
        <v>270</v>
      </c>
      <c r="G72" s="19">
        <v>20</v>
      </c>
      <c r="H72" s="50">
        <v>7</v>
      </c>
      <c r="I72" s="17">
        <f t="shared" si="1"/>
        <v>27</v>
      </c>
      <c r="J72" s="56"/>
      <c r="K72" s="56"/>
      <c r="L72" s="18" t="s">
        <v>112</v>
      </c>
      <c r="M72" s="56"/>
      <c r="N72" s="56"/>
      <c r="O72" s="18">
        <v>9859108086</v>
      </c>
      <c r="P72" s="50" t="s">
        <v>384</v>
      </c>
      <c r="Q72" s="18" t="s">
        <v>140</v>
      </c>
      <c r="R72" s="18"/>
      <c r="S72" s="18" t="s">
        <v>262</v>
      </c>
      <c r="T72" s="18"/>
    </row>
    <row r="73" spans="1:20">
      <c r="A73" s="4">
        <v>69</v>
      </c>
      <c r="B73" s="50" t="s">
        <v>136</v>
      </c>
      <c r="C73" s="50" t="s">
        <v>339</v>
      </c>
      <c r="D73" s="18" t="s">
        <v>27</v>
      </c>
      <c r="E73" s="19"/>
      <c r="F73" s="18" t="s">
        <v>261</v>
      </c>
      <c r="G73" s="19">
        <v>13</v>
      </c>
      <c r="H73" s="50">
        <v>13</v>
      </c>
      <c r="I73" s="17">
        <f t="shared" si="1"/>
        <v>26</v>
      </c>
      <c r="J73" s="18">
        <v>9678113630</v>
      </c>
      <c r="K73" s="18" t="s">
        <v>118</v>
      </c>
      <c r="L73" s="18" t="s">
        <v>112</v>
      </c>
      <c r="M73" s="18"/>
      <c r="N73" s="18"/>
      <c r="O73" s="18">
        <v>9854227346</v>
      </c>
      <c r="P73" s="50" t="s">
        <v>385</v>
      </c>
      <c r="Q73" s="18" t="s">
        <v>401</v>
      </c>
      <c r="R73" s="18"/>
      <c r="S73" s="18" t="s">
        <v>262</v>
      </c>
      <c r="T73" s="18"/>
    </row>
    <row r="74" spans="1:20">
      <c r="A74" s="4">
        <v>70</v>
      </c>
      <c r="B74" s="50" t="s">
        <v>136</v>
      </c>
      <c r="C74" s="50" t="s">
        <v>340</v>
      </c>
      <c r="D74" s="18" t="s">
        <v>27</v>
      </c>
      <c r="E74" s="19"/>
      <c r="F74" s="18" t="s">
        <v>270</v>
      </c>
      <c r="G74" s="19">
        <v>10</v>
      </c>
      <c r="H74" s="50">
        <v>8</v>
      </c>
      <c r="I74" s="17">
        <f t="shared" si="1"/>
        <v>18</v>
      </c>
      <c r="J74" s="18">
        <v>9706184020</v>
      </c>
      <c r="K74" s="18" t="s">
        <v>88</v>
      </c>
      <c r="L74" s="18" t="s">
        <v>94</v>
      </c>
      <c r="M74" s="18">
        <v>9957214908</v>
      </c>
      <c r="N74" s="18" t="s">
        <v>341</v>
      </c>
      <c r="O74" s="18">
        <v>8822265176</v>
      </c>
      <c r="P74" s="50" t="s">
        <v>385</v>
      </c>
      <c r="Q74" s="18" t="s">
        <v>401</v>
      </c>
      <c r="R74" s="18"/>
      <c r="S74" s="18" t="s">
        <v>262</v>
      </c>
      <c r="T74" s="18"/>
    </row>
    <row r="75" spans="1:20">
      <c r="A75" s="4">
        <v>71</v>
      </c>
      <c r="B75" s="50" t="s">
        <v>136</v>
      </c>
      <c r="C75" s="50" t="s">
        <v>342</v>
      </c>
      <c r="D75" s="18" t="s">
        <v>27</v>
      </c>
      <c r="E75" s="19"/>
      <c r="F75" s="18" t="s">
        <v>261</v>
      </c>
      <c r="G75" s="19">
        <v>20</v>
      </c>
      <c r="H75" s="50">
        <v>20</v>
      </c>
      <c r="I75" s="17">
        <f t="shared" si="1"/>
        <v>40</v>
      </c>
      <c r="J75" s="18">
        <v>9954744262</v>
      </c>
      <c r="K75" s="18" t="s">
        <v>88</v>
      </c>
      <c r="L75" s="18" t="s">
        <v>94</v>
      </c>
      <c r="M75" s="18">
        <v>9957214908</v>
      </c>
      <c r="N75" s="18" t="s">
        <v>97</v>
      </c>
      <c r="O75" s="18">
        <v>7399568600</v>
      </c>
      <c r="P75" s="50" t="s">
        <v>385</v>
      </c>
      <c r="Q75" s="18" t="s">
        <v>401</v>
      </c>
      <c r="R75" s="18"/>
      <c r="S75" s="18" t="s">
        <v>262</v>
      </c>
      <c r="T75" s="18"/>
    </row>
    <row r="76" spans="1:20">
      <c r="A76" s="4">
        <v>72</v>
      </c>
      <c r="B76" s="50" t="s">
        <v>136</v>
      </c>
      <c r="C76" s="50" t="s">
        <v>343</v>
      </c>
      <c r="D76" s="18" t="s">
        <v>27</v>
      </c>
      <c r="E76" s="19"/>
      <c r="F76" s="18" t="s">
        <v>270</v>
      </c>
      <c r="G76" s="19">
        <v>70</v>
      </c>
      <c r="H76" s="50">
        <v>79</v>
      </c>
      <c r="I76" s="17">
        <f t="shared" si="1"/>
        <v>149</v>
      </c>
      <c r="J76" s="18">
        <v>9678165412</v>
      </c>
      <c r="K76" s="18" t="s">
        <v>122</v>
      </c>
      <c r="L76" s="18" t="s">
        <v>344</v>
      </c>
      <c r="M76" s="18">
        <v>9954532316</v>
      </c>
      <c r="N76" s="18" t="s">
        <v>105</v>
      </c>
      <c r="O76" s="18">
        <v>9508658624</v>
      </c>
      <c r="P76" s="50" t="s">
        <v>386</v>
      </c>
      <c r="Q76" s="18" t="s">
        <v>142</v>
      </c>
      <c r="R76" s="18"/>
      <c r="S76" s="18" t="s">
        <v>262</v>
      </c>
      <c r="T76" s="18"/>
    </row>
    <row r="77" spans="1:20">
      <c r="A77" s="4">
        <v>73</v>
      </c>
      <c r="B77" s="50" t="s">
        <v>136</v>
      </c>
      <c r="C77" s="50" t="s">
        <v>345</v>
      </c>
      <c r="D77" s="18" t="s">
        <v>27</v>
      </c>
      <c r="E77" s="19"/>
      <c r="F77" s="18" t="s">
        <v>346</v>
      </c>
      <c r="G77" s="19">
        <v>16</v>
      </c>
      <c r="H77" s="50">
        <v>15</v>
      </c>
      <c r="I77" s="17">
        <f t="shared" si="1"/>
        <v>31</v>
      </c>
      <c r="J77" s="17">
        <v>9864858412</v>
      </c>
      <c r="K77" s="18" t="s">
        <v>122</v>
      </c>
      <c r="L77" s="18" t="s">
        <v>344</v>
      </c>
      <c r="M77" s="18">
        <v>9954532316</v>
      </c>
      <c r="N77" s="18" t="s">
        <v>347</v>
      </c>
      <c r="O77" s="18">
        <v>9613674234</v>
      </c>
      <c r="P77" s="50" t="s">
        <v>386</v>
      </c>
      <c r="Q77" s="18" t="s">
        <v>142</v>
      </c>
      <c r="R77" s="18"/>
      <c r="S77" s="18" t="s">
        <v>262</v>
      </c>
      <c r="T77" s="18"/>
    </row>
    <row r="78" spans="1:20">
      <c r="A78" s="4">
        <v>74</v>
      </c>
      <c r="B78" s="50" t="s">
        <v>136</v>
      </c>
      <c r="C78" s="50" t="s">
        <v>348</v>
      </c>
      <c r="D78" s="18" t="s">
        <v>27</v>
      </c>
      <c r="E78" s="19"/>
      <c r="F78" s="18" t="s">
        <v>261</v>
      </c>
      <c r="G78" s="19">
        <v>33</v>
      </c>
      <c r="H78" s="50">
        <v>40</v>
      </c>
      <c r="I78" s="17">
        <f t="shared" si="1"/>
        <v>73</v>
      </c>
      <c r="J78" s="18">
        <v>8876539826</v>
      </c>
      <c r="K78" s="18" t="s">
        <v>122</v>
      </c>
      <c r="L78" s="18" t="s">
        <v>344</v>
      </c>
      <c r="M78" s="18">
        <v>9954532316</v>
      </c>
      <c r="N78" s="18" t="s">
        <v>97</v>
      </c>
      <c r="O78" s="18">
        <v>7399568600</v>
      </c>
      <c r="P78" s="50" t="s">
        <v>386</v>
      </c>
      <c r="Q78" s="18" t="s">
        <v>142</v>
      </c>
      <c r="R78" s="18"/>
      <c r="S78" s="18" t="s">
        <v>262</v>
      </c>
      <c r="T78" s="18"/>
    </row>
    <row r="79" spans="1:20">
      <c r="A79" s="4">
        <v>75</v>
      </c>
      <c r="B79" s="50" t="s">
        <v>136</v>
      </c>
      <c r="C79" s="50" t="s">
        <v>349</v>
      </c>
      <c r="D79" s="18" t="s">
        <v>27</v>
      </c>
      <c r="E79" s="19"/>
      <c r="F79" s="18" t="s">
        <v>261</v>
      </c>
      <c r="G79" s="19">
        <v>33</v>
      </c>
      <c r="H79" s="50">
        <v>40</v>
      </c>
      <c r="I79" s="17">
        <f t="shared" si="1"/>
        <v>73</v>
      </c>
      <c r="J79" s="18">
        <v>9678874141</v>
      </c>
      <c r="K79" s="18" t="s">
        <v>122</v>
      </c>
      <c r="L79" s="18" t="s">
        <v>344</v>
      </c>
      <c r="M79" s="18">
        <v>9954532316</v>
      </c>
      <c r="N79" s="18" t="s">
        <v>100</v>
      </c>
      <c r="O79" s="18">
        <v>882265007</v>
      </c>
      <c r="P79" s="50" t="s">
        <v>387</v>
      </c>
      <c r="Q79" s="18" t="s">
        <v>143</v>
      </c>
      <c r="R79" s="18"/>
      <c r="S79" s="18" t="s">
        <v>262</v>
      </c>
      <c r="T79" s="18"/>
    </row>
    <row r="80" spans="1:20">
      <c r="A80" s="4">
        <v>76</v>
      </c>
      <c r="B80" s="50" t="s">
        <v>136</v>
      </c>
      <c r="C80" s="50" t="s">
        <v>350</v>
      </c>
      <c r="D80" s="18" t="s">
        <v>27</v>
      </c>
      <c r="E80" s="19"/>
      <c r="F80" s="18" t="s">
        <v>272</v>
      </c>
      <c r="G80" s="19">
        <v>30</v>
      </c>
      <c r="H80" s="50">
        <v>35</v>
      </c>
      <c r="I80" s="17">
        <f t="shared" si="1"/>
        <v>65</v>
      </c>
      <c r="J80" s="18">
        <v>9854964011</v>
      </c>
      <c r="K80" s="18" t="s">
        <v>122</v>
      </c>
      <c r="L80" s="18" t="s">
        <v>344</v>
      </c>
      <c r="M80" s="18">
        <v>9954532316</v>
      </c>
      <c r="N80" s="18" t="s">
        <v>351</v>
      </c>
      <c r="O80" s="18">
        <v>8011121671</v>
      </c>
      <c r="P80" s="50" t="s">
        <v>387</v>
      </c>
      <c r="Q80" s="18" t="s">
        <v>143</v>
      </c>
      <c r="R80" s="18"/>
      <c r="S80" s="18" t="s">
        <v>262</v>
      </c>
      <c r="T80" s="18"/>
    </row>
    <row r="81" spans="1:20">
      <c r="A81" s="4">
        <v>77</v>
      </c>
      <c r="B81" s="50" t="s">
        <v>136</v>
      </c>
      <c r="C81" s="61" t="s">
        <v>352</v>
      </c>
      <c r="D81" s="18" t="s">
        <v>27</v>
      </c>
      <c r="E81" s="19"/>
      <c r="F81" s="18" t="s">
        <v>272</v>
      </c>
      <c r="G81" s="19">
        <v>25</v>
      </c>
      <c r="H81" s="61">
        <v>31</v>
      </c>
      <c r="I81" s="17">
        <f t="shared" si="1"/>
        <v>56</v>
      </c>
      <c r="J81" s="18">
        <v>8011851599</v>
      </c>
      <c r="K81" s="18" t="s">
        <v>122</v>
      </c>
      <c r="L81" s="18" t="s">
        <v>344</v>
      </c>
      <c r="M81" s="18">
        <v>9954532316</v>
      </c>
      <c r="N81" s="18" t="s">
        <v>132</v>
      </c>
      <c r="O81" s="18">
        <v>9954033502</v>
      </c>
      <c r="P81" s="50" t="s">
        <v>388</v>
      </c>
      <c r="Q81" s="18" t="s">
        <v>144</v>
      </c>
      <c r="R81" s="18"/>
      <c r="S81" s="18" t="s">
        <v>262</v>
      </c>
      <c r="T81" s="18"/>
    </row>
    <row r="82" spans="1:20">
      <c r="A82" s="4">
        <v>78</v>
      </c>
      <c r="B82" s="50" t="s">
        <v>136</v>
      </c>
      <c r="C82" s="50" t="s">
        <v>353</v>
      </c>
      <c r="D82" s="18" t="s">
        <v>27</v>
      </c>
      <c r="E82" s="19"/>
      <c r="F82" s="18" t="s">
        <v>272</v>
      </c>
      <c r="G82" s="19">
        <v>45</v>
      </c>
      <c r="H82" s="50">
        <v>49</v>
      </c>
      <c r="I82" s="17">
        <f t="shared" si="1"/>
        <v>94</v>
      </c>
      <c r="J82" s="18">
        <v>9954525383</v>
      </c>
      <c r="K82" s="18" t="s">
        <v>122</v>
      </c>
      <c r="L82" s="18" t="s">
        <v>344</v>
      </c>
      <c r="M82" s="18">
        <v>9954532316</v>
      </c>
      <c r="N82" s="18" t="s">
        <v>315</v>
      </c>
      <c r="O82" s="18">
        <v>7399873447</v>
      </c>
      <c r="P82" s="50" t="s">
        <v>388</v>
      </c>
      <c r="Q82" s="18" t="s">
        <v>144</v>
      </c>
      <c r="R82" s="18"/>
      <c r="S82" s="18" t="s">
        <v>262</v>
      </c>
      <c r="T82" s="18"/>
    </row>
    <row r="83" spans="1:20">
      <c r="A83" s="4">
        <v>79</v>
      </c>
      <c r="B83" s="50" t="s">
        <v>136</v>
      </c>
      <c r="C83" s="50" t="s">
        <v>354</v>
      </c>
      <c r="D83" s="18" t="s">
        <v>27</v>
      </c>
      <c r="E83" s="19"/>
      <c r="F83" s="18" t="s">
        <v>261</v>
      </c>
      <c r="G83" s="19">
        <v>22</v>
      </c>
      <c r="H83" s="50">
        <v>22</v>
      </c>
      <c r="I83" s="17">
        <f t="shared" si="1"/>
        <v>44</v>
      </c>
      <c r="J83" s="18">
        <v>7896821399</v>
      </c>
      <c r="K83" s="18"/>
      <c r="L83" s="18"/>
      <c r="M83" s="18"/>
      <c r="N83" s="18" t="s">
        <v>315</v>
      </c>
      <c r="O83" s="17">
        <v>9854805988</v>
      </c>
      <c r="P83" s="50" t="s">
        <v>389</v>
      </c>
      <c r="Q83" s="18" t="s">
        <v>139</v>
      </c>
      <c r="R83" s="18"/>
      <c r="S83" s="18" t="s">
        <v>262</v>
      </c>
      <c r="T83" s="18"/>
    </row>
    <row r="84" spans="1:20">
      <c r="A84" s="4">
        <v>80</v>
      </c>
      <c r="B84" s="50" t="s">
        <v>136</v>
      </c>
      <c r="C84" s="62" t="s">
        <v>355</v>
      </c>
      <c r="D84" s="18" t="s">
        <v>27</v>
      </c>
      <c r="E84" s="19"/>
      <c r="F84" s="18" t="s">
        <v>261</v>
      </c>
      <c r="G84" s="19">
        <v>39</v>
      </c>
      <c r="H84" s="62">
        <v>40</v>
      </c>
      <c r="I84" s="17">
        <f t="shared" si="1"/>
        <v>79</v>
      </c>
      <c r="J84" s="18">
        <v>7399116522</v>
      </c>
      <c r="K84" s="18"/>
      <c r="L84" s="18"/>
      <c r="M84" s="18"/>
      <c r="N84" s="18" t="s">
        <v>132</v>
      </c>
      <c r="O84" s="18">
        <v>8135957285</v>
      </c>
      <c r="P84" s="50" t="s">
        <v>389</v>
      </c>
      <c r="Q84" s="18" t="s">
        <v>139</v>
      </c>
      <c r="R84" s="18"/>
      <c r="S84" s="18" t="s">
        <v>262</v>
      </c>
      <c r="T84" s="18"/>
    </row>
    <row r="85" spans="1:20">
      <c r="A85" s="4">
        <v>81</v>
      </c>
      <c r="B85" s="50" t="s">
        <v>136</v>
      </c>
      <c r="C85" s="50" t="s">
        <v>356</v>
      </c>
      <c r="D85" s="18" t="s">
        <v>27</v>
      </c>
      <c r="E85" s="19"/>
      <c r="F85" s="18" t="s">
        <v>261</v>
      </c>
      <c r="G85" s="19">
        <v>7</v>
      </c>
      <c r="H85" s="50">
        <v>7</v>
      </c>
      <c r="I85" s="17">
        <f t="shared" si="1"/>
        <v>14</v>
      </c>
      <c r="J85" s="18">
        <v>9954944765</v>
      </c>
      <c r="K85" s="18"/>
      <c r="L85" s="18"/>
      <c r="M85" s="18"/>
      <c r="N85" s="18" t="s">
        <v>133</v>
      </c>
      <c r="O85" s="18">
        <v>9706210470</v>
      </c>
      <c r="P85" s="50" t="s">
        <v>390</v>
      </c>
      <c r="Q85" s="18" t="s">
        <v>140</v>
      </c>
      <c r="R85" s="18"/>
      <c r="S85" s="18" t="s">
        <v>262</v>
      </c>
      <c r="T85" s="18"/>
    </row>
    <row r="86" spans="1:20">
      <c r="A86" s="4">
        <v>82</v>
      </c>
      <c r="B86" s="50" t="s">
        <v>136</v>
      </c>
      <c r="C86" s="50" t="s">
        <v>357</v>
      </c>
      <c r="D86" s="18" t="s">
        <v>27</v>
      </c>
      <c r="E86" s="19"/>
      <c r="F86" s="18" t="s">
        <v>261</v>
      </c>
      <c r="G86" s="19">
        <v>32</v>
      </c>
      <c r="H86" s="50">
        <v>30</v>
      </c>
      <c r="I86" s="17">
        <f t="shared" si="1"/>
        <v>62</v>
      </c>
      <c r="J86" s="18">
        <v>9854951708</v>
      </c>
      <c r="K86" s="18" t="s">
        <v>358</v>
      </c>
      <c r="L86" s="18" t="s">
        <v>359</v>
      </c>
      <c r="M86" s="18">
        <v>9854212549</v>
      </c>
      <c r="N86" s="18" t="s">
        <v>90</v>
      </c>
      <c r="O86" s="18">
        <v>9577204306</v>
      </c>
      <c r="P86" s="50" t="s">
        <v>390</v>
      </c>
      <c r="Q86" s="18" t="s">
        <v>140</v>
      </c>
      <c r="R86" s="18"/>
      <c r="S86" s="18" t="s">
        <v>262</v>
      </c>
      <c r="T86" s="18"/>
    </row>
    <row r="87" spans="1:20">
      <c r="A87" s="4">
        <v>83</v>
      </c>
      <c r="B87" s="50" t="s">
        <v>136</v>
      </c>
      <c r="C87" s="50" t="s">
        <v>360</v>
      </c>
      <c r="D87" s="18" t="s">
        <v>27</v>
      </c>
      <c r="E87" s="19"/>
      <c r="F87" s="18" t="s">
        <v>261</v>
      </c>
      <c r="G87" s="19">
        <v>22</v>
      </c>
      <c r="H87" s="50">
        <v>22</v>
      </c>
      <c r="I87" s="17">
        <f t="shared" si="1"/>
        <v>44</v>
      </c>
      <c r="J87" s="18">
        <v>9678367635</v>
      </c>
      <c r="K87" s="18" t="s">
        <v>358</v>
      </c>
      <c r="L87" s="18" t="s">
        <v>359</v>
      </c>
      <c r="M87" s="18">
        <v>9854212549</v>
      </c>
      <c r="N87" s="18" t="s">
        <v>90</v>
      </c>
      <c r="O87" s="18"/>
      <c r="P87" s="50" t="s">
        <v>400</v>
      </c>
      <c r="Q87" s="18" t="s">
        <v>401</v>
      </c>
      <c r="R87" s="18"/>
      <c r="S87" s="18" t="s">
        <v>262</v>
      </c>
      <c r="T87" s="18"/>
    </row>
    <row r="88" spans="1:20">
      <c r="A88" s="4">
        <v>84</v>
      </c>
      <c r="B88" s="50" t="s">
        <v>136</v>
      </c>
      <c r="C88" s="50" t="s">
        <v>361</v>
      </c>
      <c r="D88" s="18" t="s">
        <v>27</v>
      </c>
      <c r="E88" s="19"/>
      <c r="F88" s="18" t="s">
        <v>261</v>
      </c>
      <c r="G88" s="19">
        <v>34</v>
      </c>
      <c r="H88" s="50">
        <v>40</v>
      </c>
      <c r="I88" s="17">
        <f t="shared" si="1"/>
        <v>74</v>
      </c>
      <c r="J88" s="18">
        <v>9613482852</v>
      </c>
      <c r="K88" s="18" t="s">
        <v>358</v>
      </c>
      <c r="L88" s="18" t="s">
        <v>359</v>
      </c>
      <c r="M88" s="18">
        <v>9854212549</v>
      </c>
      <c r="N88" s="18" t="s">
        <v>95</v>
      </c>
      <c r="O88" s="18">
        <v>8011124048</v>
      </c>
      <c r="P88" s="50" t="s">
        <v>400</v>
      </c>
      <c r="Q88" s="18" t="s">
        <v>401</v>
      </c>
      <c r="R88" s="18"/>
      <c r="S88" s="18" t="s">
        <v>262</v>
      </c>
      <c r="T88" s="18"/>
    </row>
    <row r="89" spans="1:20">
      <c r="A89" s="4">
        <v>85</v>
      </c>
      <c r="B89" s="50" t="s">
        <v>136</v>
      </c>
      <c r="C89" s="50" t="s">
        <v>362</v>
      </c>
      <c r="D89" s="18" t="s">
        <v>27</v>
      </c>
      <c r="E89" s="19"/>
      <c r="F89" s="18" t="s">
        <v>261</v>
      </c>
      <c r="G89" s="19">
        <v>26</v>
      </c>
      <c r="H89" s="50">
        <v>30</v>
      </c>
      <c r="I89" s="17">
        <f t="shared" ref="I89:I101" si="2">+G89+H89</f>
        <v>56</v>
      </c>
      <c r="J89" s="18">
        <v>9613152933</v>
      </c>
      <c r="K89" s="18" t="s">
        <v>358</v>
      </c>
      <c r="L89" s="18" t="s">
        <v>359</v>
      </c>
      <c r="M89" s="18">
        <v>9854212549</v>
      </c>
      <c r="N89" s="18" t="s">
        <v>363</v>
      </c>
      <c r="O89" s="18">
        <v>9854978918</v>
      </c>
      <c r="P89" s="50" t="s">
        <v>400</v>
      </c>
      <c r="Q89" s="18" t="s">
        <v>401</v>
      </c>
      <c r="R89" s="18"/>
      <c r="S89" s="18" t="s">
        <v>262</v>
      </c>
      <c r="T89" s="18"/>
    </row>
    <row r="90" spans="1:20">
      <c r="A90" s="4">
        <v>86</v>
      </c>
      <c r="B90" s="50" t="s">
        <v>136</v>
      </c>
      <c r="C90" s="50" t="s">
        <v>364</v>
      </c>
      <c r="D90" s="18" t="s">
        <v>27</v>
      </c>
      <c r="E90" s="19"/>
      <c r="F90" s="18" t="s">
        <v>261</v>
      </c>
      <c r="G90" s="19">
        <v>6</v>
      </c>
      <c r="H90" s="50">
        <v>6</v>
      </c>
      <c r="I90" s="17">
        <f t="shared" si="2"/>
        <v>12</v>
      </c>
      <c r="J90" s="18">
        <v>7399747300</v>
      </c>
      <c r="K90" s="18" t="s">
        <v>358</v>
      </c>
      <c r="L90" s="18" t="s">
        <v>359</v>
      </c>
      <c r="M90" s="18">
        <v>9854212549</v>
      </c>
      <c r="N90" s="18" t="s">
        <v>133</v>
      </c>
      <c r="O90" s="18">
        <v>9435117436</v>
      </c>
      <c r="P90" s="50" t="s">
        <v>391</v>
      </c>
      <c r="Q90" s="18" t="s">
        <v>144</v>
      </c>
      <c r="R90" s="18"/>
      <c r="S90" s="18" t="s">
        <v>262</v>
      </c>
      <c r="T90" s="18"/>
    </row>
    <row r="91" spans="1:20">
      <c r="A91" s="4">
        <v>87</v>
      </c>
      <c r="B91" s="50" t="s">
        <v>136</v>
      </c>
      <c r="C91" s="50" t="s">
        <v>365</v>
      </c>
      <c r="D91" s="18" t="s">
        <v>27</v>
      </c>
      <c r="E91" s="19"/>
      <c r="F91" s="18" t="s">
        <v>261</v>
      </c>
      <c r="G91" s="19">
        <v>19</v>
      </c>
      <c r="H91" s="50">
        <v>10</v>
      </c>
      <c r="I91" s="17">
        <f t="shared" si="2"/>
        <v>29</v>
      </c>
      <c r="J91" s="18">
        <v>8436290826</v>
      </c>
      <c r="K91" s="18" t="s">
        <v>358</v>
      </c>
      <c r="L91" s="18" t="s">
        <v>359</v>
      </c>
      <c r="M91" s="18">
        <v>9854212549</v>
      </c>
      <c r="N91" s="18" t="s">
        <v>135</v>
      </c>
      <c r="O91" s="18">
        <v>9954340334</v>
      </c>
      <c r="P91" s="50" t="s">
        <v>391</v>
      </c>
      <c r="Q91" s="18" t="s">
        <v>144</v>
      </c>
      <c r="R91" s="18"/>
      <c r="S91" s="18" t="s">
        <v>262</v>
      </c>
      <c r="T91" s="18"/>
    </row>
    <row r="92" spans="1:20">
      <c r="A92" s="4">
        <v>88</v>
      </c>
      <c r="B92" s="50" t="s">
        <v>136</v>
      </c>
      <c r="C92" s="50" t="s">
        <v>366</v>
      </c>
      <c r="D92" s="18" t="s">
        <v>27</v>
      </c>
      <c r="E92" s="19"/>
      <c r="F92" s="18" t="s">
        <v>261</v>
      </c>
      <c r="G92" s="19">
        <v>11</v>
      </c>
      <c r="H92" s="50">
        <v>11</v>
      </c>
      <c r="I92" s="17">
        <f t="shared" si="2"/>
        <v>22</v>
      </c>
      <c r="J92" s="18">
        <v>9707765753</v>
      </c>
      <c r="K92" s="18"/>
      <c r="L92" s="18"/>
      <c r="M92" s="18"/>
      <c r="N92" s="18" t="s">
        <v>108</v>
      </c>
      <c r="O92" s="18">
        <v>9859761575</v>
      </c>
      <c r="P92" s="50" t="s">
        <v>391</v>
      </c>
      <c r="Q92" s="18" t="s">
        <v>144</v>
      </c>
      <c r="R92" s="18"/>
      <c r="S92" s="18" t="s">
        <v>262</v>
      </c>
      <c r="T92" s="18"/>
    </row>
    <row r="93" spans="1:20">
      <c r="A93" s="4">
        <v>89</v>
      </c>
      <c r="B93" s="50" t="s">
        <v>136</v>
      </c>
      <c r="C93" s="50" t="s">
        <v>367</v>
      </c>
      <c r="D93" s="18" t="s">
        <v>27</v>
      </c>
      <c r="E93" s="19"/>
      <c r="F93" s="18" t="s">
        <v>270</v>
      </c>
      <c r="G93" s="19">
        <v>24</v>
      </c>
      <c r="H93" s="50">
        <v>24</v>
      </c>
      <c r="I93" s="17">
        <f t="shared" si="2"/>
        <v>48</v>
      </c>
      <c r="J93" s="18">
        <v>9859745311</v>
      </c>
      <c r="K93" s="18"/>
      <c r="L93" s="18"/>
      <c r="M93" s="18"/>
      <c r="N93" s="18" t="s">
        <v>110</v>
      </c>
      <c r="O93" s="18">
        <v>9859475665</v>
      </c>
      <c r="P93" s="50" t="s">
        <v>392</v>
      </c>
      <c r="Q93" s="18" t="s">
        <v>139</v>
      </c>
      <c r="R93" s="18"/>
      <c r="S93" s="18" t="s">
        <v>262</v>
      </c>
      <c r="T93" s="18"/>
    </row>
    <row r="94" spans="1:20">
      <c r="A94" s="4">
        <v>90</v>
      </c>
      <c r="B94" s="50" t="s">
        <v>136</v>
      </c>
      <c r="C94" s="50" t="s">
        <v>368</v>
      </c>
      <c r="D94" s="18" t="s">
        <v>27</v>
      </c>
      <c r="E94" s="19"/>
      <c r="F94" s="18" t="s">
        <v>261</v>
      </c>
      <c r="G94" s="19">
        <v>26</v>
      </c>
      <c r="H94" s="50">
        <v>30</v>
      </c>
      <c r="I94" s="17">
        <f t="shared" si="2"/>
        <v>56</v>
      </c>
      <c r="J94" s="18">
        <v>9957830089</v>
      </c>
      <c r="K94" s="18" t="s">
        <v>98</v>
      </c>
      <c r="L94" s="18" t="s">
        <v>104</v>
      </c>
      <c r="M94" s="18">
        <v>9854752171</v>
      </c>
      <c r="N94" s="18" t="s">
        <v>110</v>
      </c>
      <c r="O94" s="18">
        <v>9613449753</v>
      </c>
      <c r="P94" s="50" t="s">
        <v>392</v>
      </c>
      <c r="Q94" s="18" t="s">
        <v>139</v>
      </c>
      <c r="R94" s="18"/>
      <c r="S94" s="18" t="s">
        <v>262</v>
      </c>
      <c r="T94" s="18"/>
    </row>
    <row r="95" spans="1:20">
      <c r="A95" s="4">
        <v>91</v>
      </c>
      <c r="B95" s="50" t="s">
        <v>136</v>
      </c>
      <c r="C95" s="50" t="s">
        <v>369</v>
      </c>
      <c r="D95" s="18" t="s">
        <v>27</v>
      </c>
      <c r="E95" s="19"/>
      <c r="F95" s="18" t="s">
        <v>261</v>
      </c>
      <c r="G95" s="19">
        <v>12</v>
      </c>
      <c r="H95" s="50">
        <v>11</v>
      </c>
      <c r="I95" s="17">
        <f t="shared" si="2"/>
        <v>23</v>
      </c>
      <c r="J95" s="18">
        <v>8399889239</v>
      </c>
      <c r="K95" s="18" t="s">
        <v>98</v>
      </c>
      <c r="L95" s="18" t="s">
        <v>104</v>
      </c>
      <c r="M95" s="18">
        <v>9854752171</v>
      </c>
      <c r="N95" s="18" t="s">
        <v>113</v>
      </c>
      <c r="O95" s="18">
        <v>9859108086</v>
      </c>
      <c r="P95" s="50" t="s">
        <v>393</v>
      </c>
      <c r="Q95" s="18" t="s">
        <v>140</v>
      </c>
      <c r="R95" s="18"/>
      <c r="S95" s="18" t="s">
        <v>262</v>
      </c>
      <c r="T95" s="18"/>
    </row>
    <row r="96" spans="1:20">
      <c r="A96" s="4">
        <v>92</v>
      </c>
      <c r="B96" s="50" t="s">
        <v>136</v>
      </c>
      <c r="C96" s="50" t="s">
        <v>370</v>
      </c>
      <c r="D96" s="18" t="s">
        <v>27</v>
      </c>
      <c r="E96" s="19"/>
      <c r="F96" s="18" t="s">
        <v>272</v>
      </c>
      <c r="G96" s="19">
        <v>36</v>
      </c>
      <c r="H96" s="50">
        <v>30</v>
      </c>
      <c r="I96" s="17">
        <f t="shared" si="2"/>
        <v>66</v>
      </c>
      <c r="J96" s="18">
        <v>9957390269</v>
      </c>
      <c r="K96" s="18" t="s">
        <v>98</v>
      </c>
      <c r="L96" s="18" t="s">
        <v>104</v>
      </c>
      <c r="M96" s="18">
        <v>9854752171</v>
      </c>
      <c r="N96" s="18" t="s">
        <v>371</v>
      </c>
      <c r="O96" s="18">
        <v>9678331936</v>
      </c>
      <c r="P96" s="50" t="s">
        <v>393</v>
      </c>
      <c r="Q96" s="18" t="s">
        <v>140</v>
      </c>
      <c r="R96" s="18"/>
      <c r="S96" s="18" t="s">
        <v>262</v>
      </c>
      <c r="T96" s="18"/>
    </row>
    <row r="97" spans="1:20">
      <c r="A97" s="4">
        <v>93</v>
      </c>
      <c r="B97" s="50" t="s">
        <v>136</v>
      </c>
      <c r="C97" s="50" t="s">
        <v>372</v>
      </c>
      <c r="D97" s="18" t="s">
        <v>27</v>
      </c>
      <c r="E97" s="19"/>
      <c r="F97" s="18" t="s">
        <v>261</v>
      </c>
      <c r="G97" s="19">
        <v>25</v>
      </c>
      <c r="H97" s="50">
        <v>25</v>
      </c>
      <c r="I97" s="17">
        <f t="shared" si="2"/>
        <v>50</v>
      </c>
      <c r="J97" s="18">
        <v>8876282573</v>
      </c>
      <c r="K97" s="18"/>
      <c r="L97" s="18"/>
      <c r="M97" s="18"/>
      <c r="N97" s="18" t="s">
        <v>114</v>
      </c>
      <c r="O97" s="18">
        <v>9854227346</v>
      </c>
      <c r="P97" s="50" t="s">
        <v>394</v>
      </c>
      <c r="Q97" s="18" t="s">
        <v>401</v>
      </c>
      <c r="R97" s="18"/>
      <c r="S97" s="18" t="s">
        <v>262</v>
      </c>
      <c r="T97" s="18"/>
    </row>
    <row r="98" spans="1:20">
      <c r="A98" s="4">
        <v>94</v>
      </c>
      <c r="B98" s="50" t="s">
        <v>136</v>
      </c>
      <c r="C98" s="50" t="s">
        <v>373</v>
      </c>
      <c r="D98" s="18" t="s">
        <v>27</v>
      </c>
      <c r="E98" s="19"/>
      <c r="F98" s="18" t="s">
        <v>270</v>
      </c>
      <c r="G98" s="19">
        <v>15</v>
      </c>
      <c r="H98" s="50">
        <v>15</v>
      </c>
      <c r="I98" s="17">
        <f t="shared" si="2"/>
        <v>30</v>
      </c>
      <c r="J98" s="18">
        <v>8486893416</v>
      </c>
      <c r="K98" s="18" t="s">
        <v>103</v>
      </c>
      <c r="L98" s="18" t="s">
        <v>96</v>
      </c>
      <c r="M98" s="18">
        <v>9859006813</v>
      </c>
      <c r="N98" s="18" t="s">
        <v>115</v>
      </c>
      <c r="O98" s="18">
        <v>9854457347</v>
      </c>
      <c r="P98" s="50" t="s">
        <v>394</v>
      </c>
      <c r="Q98" s="18" t="s">
        <v>401</v>
      </c>
      <c r="R98" s="18"/>
      <c r="S98" s="18" t="s">
        <v>262</v>
      </c>
      <c r="T98" s="18"/>
    </row>
    <row r="99" spans="1:20">
      <c r="A99" s="4">
        <v>95</v>
      </c>
      <c r="B99" s="50" t="s">
        <v>136</v>
      </c>
      <c r="C99" s="50" t="s">
        <v>374</v>
      </c>
      <c r="D99" s="18" t="s">
        <v>27</v>
      </c>
      <c r="E99" s="19"/>
      <c r="F99" s="18" t="s">
        <v>261</v>
      </c>
      <c r="G99" s="19">
        <v>9</v>
      </c>
      <c r="H99" s="50">
        <v>9</v>
      </c>
      <c r="I99" s="17">
        <f t="shared" si="2"/>
        <v>18</v>
      </c>
      <c r="J99" s="18">
        <v>9577332314</v>
      </c>
      <c r="K99" s="18" t="s">
        <v>103</v>
      </c>
      <c r="L99" s="18" t="s">
        <v>96</v>
      </c>
      <c r="M99" s="18">
        <v>9859006813</v>
      </c>
      <c r="N99" s="18" t="s">
        <v>116</v>
      </c>
      <c r="O99" s="18">
        <v>9854649817</v>
      </c>
      <c r="P99" s="50" t="s">
        <v>395</v>
      </c>
      <c r="Q99" s="18" t="s">
        <v>142</v>
      </c>
      <c r="R99" s="18"/>
      <c r="S99" s="18" t="s">
        <v>262</v>
      </c>
      <c r="T99" s="18"/>
    </row>
    <row r="100" spans="1:20">
      <c r="A100" s="4">
        <v>96</v>
      </c>
      <c r="B100" s="50" t="s">
        <v>136</v>
      </c>
      <c r="C100" s="50" t="s">
        <v>375</v>
      </c>
      <c r="D100" s="18" t="s">
        <v>27</v>
      </c>
      <c r="E100" s="19"/>
      <c r="F100" s="18" t="s">
        <v>261</v>
      </c>
      <c r="G100" s="19">
        <v>13</v>
      </c>
      <c r="H100" s="50">
        <v>13</v>
      </c>
      <c r="I100" s="17">
        <f t="shared" si="2"/>
        <v>26</v>
      </c>
      <c r="J100" s="18">
        <v>9613636326</v>
      </c>
      <c r="K100" s="18" t="s">
        <v>376</v>
      </c>
      <c r="L100" s="18" t="s">
        <v>96</v>
      </c>
      <c r="M100" s="18">
        <v>9859006813</v>
      </c>
      <c r="N100" s="18" t="s">
        <v>117</v>
      </c>
      <c r="O100" s="18">
        <v>8822940920</v>
      </c>
      <c r="P100" s="50" t="s">
        <v>395</v>
      </c>
      <c r="Q100" s="18" t="s">
        <v>142</v>
      </c>
      <c r="R100" s="18"/>
      <c r="S100" s="18" t="s">
        <v>262</v>
      </c>
      <c r="T100" s="18"/>
    </row>
    <row r="101" spans="1:20">
      <c r="A101" s="4">
        <v>97</v>
      </c>
      <c r="B101" s="50" t="s">
        <v>136</v>
      </c>
      <c r="C101" s="50" t="s">
        <v>377</v>
      </c>
      <c r="D101" s="18" t="s">
        <v>27</v>
      </c>
      <c r="E101" s="19"/>
      <c r="F101" s="18" t="s">
        <v>261</v>
      </c>
      <c r="G101" s="19">
        <v>24</v>
      </c>
      <c r="H101" s="50">
        <v>24</v>
      </c>
      <c r="I101" s="17">
        <f t="shared" si="2"/>
        <v>48</v>
      </c>
      <c r="J101" s="18">
        <v>9707722350</v>
      </c>
      <c r="K101" s="18" t="s">
        <v>103</v>
      </c>
      <c r="L101" s="18" t="s">
        <v>96</v>
      </c>
      <c r="M101" s="18">
        <v>9859006813</v>
      </c>
      <c r="N101" s="18" t="s">
        <v>119</v>
      </c>
      <c r="O101" s="18">
        <v>9707757598</v>
      </c>
      <c r="P101" s="50" t="s">
        <v>395</v>
      </c>
      <c r="Q101" s="18" t="s">
        <v>142</v>
      </c>
      <c r="R101" s="18"/>
      <c r="S101" s="18" t="s">
        <v>262</v>
      </c>
      <c r="T101" s="18"/>
    </row>
    <row r="102" spans="1:20">
      <c r="A102" s="4">
        <v>98</v>
      </c>
      <c r="B102" s="50"/>
      <c r="C102" s="50"/>
      <c r="D102" s="18"/>
      <c r="E102" s="19"/>
      <c r="F102" s="18"/>
      <c r="G102" s="19"/>
      <c r="H102" s="50"/>
      <c r="I102" s="17"/>
      <c r="J102" s="18"/>
      <c r="K102" s="18"/>
      <c r="L102" s="18"/>
      <c r="M102" s="18"/>
      <c r="N102" s="18"/>
      <c r="O102" s="18"/>
      <c r="P102" s="50"/>
      <c r="Q102" s="18"/>
      <c r="R102" s="18"/>
      <c r="S102" s="18"/>
      <c r="T102" s="18"/>
    </row>
    <row r="103" spans="1:20">
      <c r="A103" s="4">
        <v>99</v>
      </c>
      <c r="B103" s="50"/>
      <c r="C103" s="50"/>
      <c r="D103" s="18"/>
      <c r="E103" s="19"/>
      <c r="F103" s="18"/>
      <c r="G103" s="19"/>
      <c r="H103" s="50"/>
      <c r="I103" s="17"/>
      <c r="J103" s="18"/>
      <c r="K103" s="18"/>
      <c r="L103" s="18"/>
      <c r="M103" s="18"/>
      <c r="N103" s="18"/>
      <c r="O103" s="18"/>
      <c r="P103" s="50"/>
      <c r="Q103" s="18"/>
      <c r="R103" s="18"/>
      <c r="S103" s="18"/>
      <c r="T103" s="18"/>
    </row>
    <row r="104" spans="1:20">
      <c r="A104" s="4">
        <v>100</v>
      </c>
      <c r="B104" s="50"/>
      <c r="C104" s="50"/>
      <c r="D104" s="18"/>
      <c r="E104" s="19"/>
      <c r="F104" s="18"/>
      <c r="G104" s="19"/>
      <c r="H104" s="50"/>
      <c r="I104" s="17"/>
      <c r="J104" s="18"/>
      <c r="K104" s="18"/>
      <c r="L104" s="18"/>
      <c r="M104" s="18"/>
      <c r="N104" s="18"/>
      <c r="O104" s="18"/>
      <c r="P104" s="50"/>
      <c r="Q104" s="18"/>
      <c r="R104" s="18"/>
      <c r="S104" s="18"/>
      <c r="T104" s="18"/>
    </row>
    <row r="105" spans="1:20">
      <c r="A105" s="4">
        <v>101</v>
      </c>
      <c r="B105" s="50"/>
      <c r="C105" s="50"/>
      <c r="D105" s="18"/>
      <c r="E105" s="19"/>
      <c r="F105" s="18"/>
      <c r="G105" s="19"/>
      <c r="H105" s="50"/>
      <c r="I105" s="17"/>
      <c r="J105" s="18"/>
      <c r="K105" s="18"/>
      <c r="L105" s="18"/>
      <c r="M105" s="18"/>
      <c r="N105" s="18"/>
      <c r="O105" s="18"/>
      <c r="P105" s="50"/>
      <c r="Q105" s="18"/>
      <c r="R105" s="18"/>
      <c r="S105" s="18"/>
      <c r="T105" s="18"/>
    </row>
    <row r="106" spans="1:20">
      <c r="A106" s="4">
        <v>102</v>
      </c>
      <c r="B106" s="50"/>
      <c r="C106" s="50"/>
      <c r="D106" s="18"/>
      <c r="E106" s="19"/>
      <c r="F106" s="18"/>
      <c r="G106" s="19"/>
      <c r="H106" s="50"/>
      <c r="I106" s="17"/>
      <c r="J106" s="18"/>
      <c r="K106" s="18"/>
      <c r="L106" s="18"/>
      <c r="M106" s="18"/>
      <c r="N106" s="18"/>
      <c r="O106" s="18"/>
      <c r="P106" s="50"/>
      <c r="Q106" s="18"/>
      <c r="R106" s="18"/>
      <c r="S106" s="18"/>
      <c r="T106" s="18"/>
    </row>
    <row r="107" spans="1:20">
      <c r="A107" s="4">
        <v>103</v>
      </c>
      <c r="B107" s="50"/>
      <c r="C107" s="50"/>
      <c r="D107" s="18"/>
      <c r="E107" s="19"/>
      <c r="F107" s="18"/>
      <c r="G107" s="19"/>
      <c r="H107" s="50"/>
      <c r="I107" s="17"/>
      <c r="J107" s="18"/>
      <c r="K107" s="18"/>
      <c r="L107" s="18"/>
      <c r="M107" s="18"/>
      <c r="N107" s="18"/>
      <c r="O107" s="18"/>
      <c r="P107" s="50"/>
      <c r="Q107" s="18"/>
      <c r="R107" s="18"/>
      <c r="S107" s="18"/>
      <c r="T107" s="18"/>
    </row>
    <row r="108" spans="1:20">
      <c r="A108" s="4">
        <v>104</v>
      </c>
      <c r="B108" s="50"/>
      <c r="C108" s="50"/>
      <c r="D108" s="18"/>
      <c r="E108" s="19"/>
      <c r="F108" s="18"/>
      <c r="G108" s="19"/>
      <c r="H108" s="50"/>
      <c r="I108" s="17"/>
      <c r="J108" s="18"/>
      <c r="K108" s="18"/>
      <c r="L108" s="18"/>
      <c r="M108" s="18"/>
      <c r="N108" s="18"/>
      <c r="O108" s="18"/>
      <c r="P108" s="50"/>
      <c r="Q108" s="18"/>
      <c r="R108" s="18"/>
      <c r="S108" s="18"/>
      <c r="T108" s="18"/>
    </row>
    <row r="109" spans="1:20">
      <c r="A109" s="4">
        <v>105</v>
      </c>
      <c r="B109" s="50"/>
      <c r="C109" s="50"/>
      <c r="D109" s="18"/>
      <c r="E109" s="19"/>
      <c r="F109" s="18"/>
      <c r="G109" s="19"/>
      <c r="H109" s="50"/>
      <c r="I109" s="17"/>
      <c r="J109" s="18"/>
      <c r="K109" s="18"/>
      <c r="L109" s="18"/>
      <c r="M109" s="18"/>
      <c r="N109" s="18"/>
      <c r="O109" s="18"/>
      <c r="P109" s="50"/>
      <c r="Q109" s="18"/>
      <c r="R109" s="18"/>
      <c r="S109" s="18"/>
      <c r="T109" s="18"/>
    </row>
    <row r="110" spans="1:20">
      <c r="A110" s="4">
        <v>106</v>
      </c>
      <c r="B110" s="50"/>
      <c r="C110" s="50"/>
      <c r="D110" s="18"/>
      <c r="E110" s="19"/>
      <c r="F110" s="18"/>
      <c r="G110" s="19"/>
      <c r="H110" s="50"/>
      <c r="I110" s="17"/>
      <c r="J110" s="18"/>
      <c r="K110" s="18"/>
      <c r="L110" s="18"/>
      <c r="M110" s="18"/>
      <c r="N110" s="18"/>
      <c r="O110" s="18"/>
      <c r="P110" s="50"/>
      <c r="Q110" s="18"/>
      <c r="R110" s="18"/>
      <c r="S110" s="18"/>
      <c r="T110" s="18"/>
    </row>
    <row r="111" spans="1:20">
      <c r="A111" s="4">
        <v>107</v>
      </c>
      <c r="B111" s="50"/>
      <c r="C111" s="50"/>
      <c r="D111" s="18"/>
      <c r="E111" s="19"/>
      <c r="F111" s="18"/>
      <c r="G111" s="19"/>
      <c r="H111" s="50"/>
      <c r="I111" s="17"/>
      <c r="J111" s="18"/>
      <c r="K111" s="18"/>
      <c r="L111" s="18"/>
      <c r="M111" s="18"/>
      <c r="N111" s="18"/>
      <c r="O111" s="18"/>
      <c r="P111" s="50"/>
      <c r="Q111" s="18"/>
      <c r="R111" s="18"/>
      <c r="S111" s="18"/>
      <c r="T111" s="18"/>
    </row>
    <row r="112" spans="1:20">
      <c r="A112" s="4">
        <v>108</v>
      </c>
      <c r="B112" s="50"/>
      <c r="C112" s="50"/>
      <c r="D112" s="18"/>
      <c r="E112" s="19"/>
      <c r="F112" s="18"/>
      <c r="G112" s="19"/>
      <c r="H112" s="50"/>
      <c r="I112" s="17"/>
      <c r="J112" s="18"/>
      <c r="K112" s="18"/>
      <c r="L112" s="18"/>
      <c r="M112" s="18"/>
      <c r="N112" s="18"/>
      <c r="O112" s="18"/>
      <c r="P112" s="50"/>
      <c r="Q112" s="18"/>
      <c r="R112" s="18"/>
      <c r="S112" s="18"/>
      <c r="T112" s="18"/>
    </row>
    <row r="113" spans="1:20">
      <c r="A113" s="4">
        <v>109</v>
      </c>
      <c r="B113" s="50"/>
      <c r="C113" s="50"/>
      <c r="D113" s="18"/>
      <c r="E113" s="19"/>
      <c r="F113" s="18"/>
      <c r="G113" s="19"/>
      <c r="H113" s="50"/>
      <c r="I113" s="17"/>
      <c r="J113" s="18"/>
      <c r="K113" s="18"/>
      <c r="L113" s="18"/>
      <c r="M113" s="18"/>
      <c r="N113" s="18"/>
      <c r="O113" s="18"/>
      <c r="P113" s="50"/>
      <c r="Q113" s="18"/>
      <c r="R113" s="18"/>
      <c r="S113" s="18"/>
      <c r="T113" s="18"/>
    </row>
    <row r="114" spans="1:20">
      <c r="A114" s="4">
        <v>110</v>
      </c>
      <c r="B114" s="50"/>
      <c r="C114" s="50"/>
      <c r="D114" s="18"/>
      <c r="E114" s="19"/>
      <c r="F114" s="18"/>
      <c r="G114" s="19"/>
      <c r="H114" s="50"/>
      <c r="I114" s="17"/>
      <c r="J114" s="18"/>
      <c r="K114" s="18"/>
      <c r="L114" s="18"/>
      <c r="M114" s="18"/>
      <c r="N114" s="18"/>
      <c r="O114" s="18"/>
      <c r="P114" s="50"/>
      <c r="Q114" s="18"/>
      <c r="R114" s="18"/>
      <c r="S114" s="18"/>
      <c r="T114" s="18"/>
    </row>
    <row r="115" spans="1:20">
      <c r="A115" s="4">
        <v>111</v>
      </c>
      <c r="B115" s="50"/>
      <c r="C115" s="50"/>
      <c r="D115" s="18"/>
      <c r="E115" s="19"/>
      <c r="F115" s="18"/>
      <c r="G115" s="19"/>
      <c r="H115" s="50"/>
      <c r="I115" s="17"/>
      <c r="J115" s="18"/>
      <c r="K115" s="18"/>
      <c r="L115" s="18"/>
      <c r="M115" s="18"/>
      <c r="N115" s="18"/>
      <c r="O115" s="18"/>
      <c r="P115" s="50"/>
      <c r="Q115" s="18"/>
      <c r="R115" s="18"/>
      <c r="S115" s="18"/>
      <c r="T115" s="18"/>
    </row>
    <row r="116" spans="1:20">
      <c r="A116" s="4">
        <v>112</v>
      </c>
      <c r="B116" s="50"/>
      <c r="C116" s="50"/>
      <c r="D116" s="18"/>
      <c r="E116" s="19"/>
      <c r="F116" s="18"/>
      <c r="G116" s="19"/>
      <c r="H116" s="50"/>
      <c r="I116" s="17"/>
      <c r="J116" s="18"/>
      <c r="K116" s="18"/>
      <c r="L116" s="18"/>
      <c r="M116" s="18"/>
      <c r="N116" s="18"/>
      <c r="O116" s="18"/>
      <c r="P116" s="50"/>
      <c r="Q116" s="18"/>
      <c r="R116" s="18"/>
      <c r="S116" s="18"/>
      <c r="T116" s="18"/>
    </row>
    <row r="117" spans="1:20">
      <c r="A117" s="4">
        <v>113</v>
      </c>
      <c r="B117" s="50"/>
      <c r="C117" s="60"/>
      <c r="D117" s="18"/>
      <c r="E117" s="19"/>
      <c r="F117" s="18"/>
      <c r="G117" s="19"/>
      <c r="H117" s="19"/>
      <c r="I117" s="51"/>
      <c r="J117" s="18"/>
      <c r="K117" s="18"/>
      <c r="L117" s="18"/>
      <c r="M117" s="18"/>
      <c r="N117" s="18"/>
      <c r="O117" s="18"/>
      <c r="P117" s="50"/>
      <c r="Q117" s="18"/>
      <c r="R117" s="18"/>
      <c r="S117" s="18"/>
      <c r="T117" s="18"/>
    </row>
    <row r="118" spans="1:20">
      <c r="A118" s="4">
        <v>114</v>
      </c>
      <c r="B118" s="50"/>
      <c r="C118" s="60"/>
      <c r="D118" s="18"/>
      <c r="E118" s="19"/>
      <c r="F118" s="18"/>
      <c r="G118" s="19"/>
      <c r="H118" s="19"/>
      <c r="I118" s="51"/>
      <c r="J118" s="18"/>
      <c r="K118" s="18"/>
      <c r="L118" s="18"/>
      <c r="M118" s="18"/>
      <c r="N118" s="18"/>
      <c r="O118" s="18"/>
      <c r="P118" s="50"/>
      <c r="Q118" s="18"/>
      <c r="R118" s="18"/>
      <c r="S118" s="18"/>
      <c r="T118" s="18"/>
    </row>
    <row r="119" spans="1:20">
      <c r="A119" s="4">
        <v>115</v>
      </c>
      <c r="B119" s="50"/>
      <c r="C119" s="60"/>
      <c r="D119" s="18"/>
      <c r="E119" s="19"/>
      <c r="F119" s="18"/>
      <c r="G119" s="19"/>
      <c r="H119" s="19"/>
      <c r="I119" s="51"/>
      <c r="J119" s="18"/>
      <c r="K119" s="18"/>
      <c r="L119" s="18"/>
      <c r="M119" s="18"/>
      <c r="N119" s="18"/>
      <c r="O119" s="18"/>
      <c r="P119" s="50"/>
      <c r="Q119" s="18"/>
      <c r="R119" s="18"/>
      <c r="S119" s="18"/>
      <c r="T119" s="18"/>
    </row>
    <row r="120" spans="1:20">
      <c r="A120" s="4">
        <v>116</v>
      </c>
      <c r="B120" s="50"/>
      <c r="C120" s="60"/>
      <c r="D120" s="18"/>
      <c r="E120" s="19"/>
      <c r="F120" s="18"/>
      <c r="G120" s="19"/>
      <c r="H120" s="19"/>
      <c r="I120" s="51"/>
      <c r="J120" s="18"/>
      <c r="K120" s="18"/>
      <c r="L120" s="18"/>
      <c r="M120" s="18"/>
      <c r="N120" s="18"/>
      <c r="O120" s="18"/>
      <c r="P120" s="50"/>
      <c r="Q120" s="18"/>
      <c r="R120" s="18"/>
      <c r="S120" s="18"/>
      <c r="T120" s="18"/>
    </row>
    <row r="121" spans="1:20">
      <c r="A121" s="4">
        <v>117</v>
      </c>
      <c r="B121" s="50"/>
      <c r="C121" s="60"/>
      <c r="D121" s="18"/>
      <c r="E121" s="19"/>
      <c r="F121" s="18"/>
      <c r="G121" s="19"/>
      <c r="H121" s="19"/>
      <c r="I121" s="51"/>
      <c r="J121" s="18"/>
      <c r="K121" s="18"/>
      <c r="L121" s="18"/>
      <c r="M121" s="18"/>
      <c r="N121" s="18"/>
      <c r="O121" s="18"/>
      <c r="P121" s="50"/>
      <c r="Q121" s="18"/>
      <c r="R121" s="18"/>
      <c r="S121" s="18"/>
      <c r="T121" s="18"/>
    </row>
    <row r="122" spans="1:20">
      <c r="A122" s="4">
        <v>118</v>
      </c>
      <c r="B122" s="50"/>
      <c r="C122" s="60"/>
      <c r="D122" s="18"/>
      <c r="E122" s="19"/>
      <c r="F122" s="18"/>
      <c r="G122" s="19"/>
      <c r="H122" s="19"/>
      <c r="I122" s="51"/>
      <c r="J122" s="18"/>
      <c r="K122" s="18"/>
      <c r="L122" s="18"/>
      <c r="M122" s="18"/>
      <c r="N122" s="18"/>
      <c r="O122" s="18"/>
      <c r="P122" s="50"/>
      <c r="Q122" s="18"/>
      <c r="R122" s="18"/>
      <c r="S122" s="18"/>
      <c r="T122" s="18"/>
    </row>
    <row r="123" spans="1:20">
      <c r="A123" s="4">
        <v>119</v>
      </c>
      <c r="B123" s="50"/>
      <c r="C123" s="60"/>
      <c r="D123" s="18"/>
      <c r="E123" s="19"/>
      <c r="F123" s="18"/>
      <c r="G123" s="19"/>
      <c r="H123" s="19"/>
      <c r="I123" s="51"/>
      <c r="J123" s="18"/>
      <c r="K123" s="18"/>
      <c r="L123" s="18"/>
      <c r="M123" s="18"/>
      <c r="N123" s="18"/>
      <c r="O123" s="18"/>
      <c r="P123" s="50"/>
      <c r="Q123" s="18"/>
      <c r="R123" s="18"/>
      <c r="S123" s="18"/>
      <c r="T123" s="18"/>
    </row>
    <row r="124" spans="1:20">
      <c r="A124" s="4">
        <v>120</v>
      </c>
      <c r="B124" s="50"/>
      <c r="C124" s="60"/>
      <c r="D124" s="18"/>
      <c r="E124" s="19"/>
      <c r="F124" s="18"/>
      <c r="G124" s="19"/>
      <c r="H124" s="19"/>
      <c r="I124" s="51"/>
      <c r="J124" s="18"/>
      <c r="K124" s="18"/>
      <c r="L124" s="18"/>
      <c r="M124" s="18"/>
      <c r="N124" s="18"/>
      <c r="O124" s="18"/>
      <c r="P124" s="50"/>
      <c r="Q124" s="18"/>
      <c r="R124" s="18"/>
      <c r="S124" s="18"/>
      <c r="T124" s="18"/>
    </row>
    <row r="125" spans="1:20">
      <c r="A125" s="4">
        <v>121</v>
      </c>
      <c r="B125" s="17"/>
      <c r="C125" s="18"/>
      <c r="D125" s="18"/>
      <c r="E125" s="19"/>
      <c r="F125" s="18"/>
      <c r="G125" s="19"/>
      <c r="H125" s="19"/>
      <c r="I125" s="17">
        <f t="shared" ref="I125:I134" si="3">+G125+H125</f>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3"/>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4">+G135+H135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4"/>
      <c r="Q164" s="18"/>
      <c r="R164" s="18"/>
      <c r="S164" s="18"/>
      <c r="T164" s="18"/>
    </row>
    <row r="165" spans="1:20">
      <c r="A165" s="21" t="s">
        <v>11</v>
      </c>
      <c r="B165" s="40"/>
      <c r="C165" s="21">
        <f>COUNTIFS(C5:C164,"*")</f>
        <v>97</v>
      </c>
      <c r="D165" s="21"/>
      <c r="E165" s="13"/>
      <c r="F165" s="21"/>
      <c r="G165" s="21">
        <f>SUM(G5:G164)</f>
        <v>3178</v>
      </c>
      <c r="H165" s="21">
        <f>SUM(H5:H164)</f>
        <v>3115</v>
      </c>
      <c r="I165" s="21">
        <f>SUM(I5:I164)</f>
        <v>6293</v>
      </c>
      <c r="J165" s="21"/>
      <c r="K165" s="21"/>
      <c r="L165" s="21"/>
      <c r="M165" s="21"/>
      <c r="N165" s="21"/>
      <c r="O165" s="21"/>
      <c r="P165" s="14"/>
      <c r="Q165" s="21"/>
      <c r="R165" s="21"/>
      <c r="S165" s="21"/>
      <c r="T165" s="12"/>
    </row>
    <row r="166" spans="1:20">
      <c r="A166" s="45" t="s">
        <v>67</v>
      </c>
      <c r="B166" s="10">
        <f>COUNTIF(B$5:B$164,"Team 1")</f>
        <v>0</v>
      </c>
      <c r="C166" s="45" t="s">
        <v>29</v>
      </c>
      <c r="D166" s="10">
        <f>COUNTIF(D5:D164,"Anganwadi")</f>
        <v>0</v>
      </c>
    </row>
    <row r="167" spans="1:20">
      <c r="A167" s="45" t="s">
        <v>68</v>
      </c>
      <c r="B167" s="10">
        <f>COUNTIF(B$6:B$164,"Team 2")</f>
        <v>0</v>
      </c>
      <c r="C167" s="45" t="s">
        <v>27</v>
      </c>
      <c r="D167" s="10">
        <f>COUNTIF(D5:D164,"School")</f>
        <v>97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9 D60:D164">
      <formula1>"Anganwadi,School"</formula1>
    </dataValidation>
    <dataValidation type="list" allowBlank="1" showInputMessage="1" showErrorMessage="1" sqref="B5:B29 B60: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572</v>
      </c>
      <c r="B1" s="122"/>
      <c r="C1" s="122"/>
      <c r="D1" s="123"/>
      <c r="E1" s="123"/>
      <c r="F1" s="123"/>
      <c r="G1" s="123"/>
      <c r="H1" s="123"/>
      <c r="I1" s="123"/>
      <c r="J1" s="123"/>
      <c r="K1" s="123"/>
      <c r="L1" s="123"/>
      <c r="M1" s="123"/>
      <c r="N1" s="123"/>
      <c r="O1" s="123"/>
      <c r="P1" s="123"/>
      <c r="Q1" s="123"/>
      <c r="R1" s="123"/>
      <c r="S1" s="123"/>
    </row>
    <row r="2" spans="1:20">
      <c r="A2" s="126" t="s">
        <v>63</v>
      </c>
      <c r="B2" s="127"/>
      <c r="C2" s="127"/>
      <c r="D2" s="25"/>
      <c r="E2" s="22"/>
      <c r="F2" s="22"/>
      <c r="G2" s="22"/>
      <c r="H2" s="22"/>
      <c r="I2" s="22"/>
      <c r="J2" s="22"/>
      <c r="K2" s="22"/>
      <c r="L2" s="22"/>
      <c r="M2" s="22"/>
      <c r="N2" s="22"/>
      <c r="O2" s="22"/>
      <c r="P2" s="22"/>
      <c r="Q2" s="22"/>
      <c r="R2" s="22"/>
      <c r="S2" s="22"/>
    </row>
    <row r="3" spans="1:20" ht="24" customHeight="1">
      <c r="A3" s="128" t="s">
        <v>14</v>
      </c>
      <c r="B3" s="124" t="s">
        <v>66</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23" t="s">
        <v>9</v>
      </c>
      <c r="H4" s="23" t="s">
        <v>10</v>
      </c>
      <c r="I4" s="23" t="s">
        <v>11</v>
      </c>
      <c r="J4" s="129"/>
      <c r="K4" s="125"/>
      <c r="L4" s="125"/>
      <c r="M4" s="125"/>
      <c r="N4" s="125"/>
      <c r="O4" s="125"/>
      <c r="P4" s="128"/>
      <c r="Q4" s="128"/>
      <c r="R4" s="129"/>
      <c r="S4" s="129"/>
      <c r="T4" s="129"/>
    </row>
    <row r="5" spans="1:20">
      <c r="A5" s="4">
        <v>1</v>
      </c>
      <c r="B5" s="50" t="s">
        <v>67</v>
      </c>
      <c r="C5" s="50" t="s">
        <v>402</v>
      </c>
      <c r="D5" s="18" t="s">
        <v>27</v>
      </c>
      <c r="E5" s="19"/>
      <c r="F5" s="18" t="s">
        <v>261</v>
      </c>
      <c r="G5" s="19">
        <v>20</v>
      </c>
      <c r="H5" s="50">
        <v>19</v>
      </c>
      <c r="I5" s="17">
        <f>+G5+H5</f>
        <v>39</v>
      </c>
      <c r="J5" s="18">
        <v>9706184020</v>
      </c>
      <c r="K5" s="18" t="s">
        <v>88</v>
      </c>
      <c r="L5" s="18" t="s">
        <v>94</v>
      </c>
      <c r="M5" s="18">
        <v>9957214908</v>
      </c>
      <c r="N5" s="18" t="s">
        <v>341</v>
      </c>
      <c r="O5" s="18">
        <v>8822265176</v>
      </c>
      <c r="P5" s="50" t="s">
        <v>475</v>
      </c>
      <c r="Q5" s="18" t="s">
        <v>143</v>
      </c>
      <c r="R5" s="18"/>
      <c r="S5" s="18" t="s">
        <v>91</v>
      </c>
      <c r="T5" s="18"/>
    </row>
    <row r="6" spans="1:20">
      <c r="A6" s="4">
        <v>2</v>
      </c>
      <c r="B6" s="50" t="s">
        <v>67</v>
      </c>
      <c r="C6" s="50" t="s">
        <v>403</v>
      </c>
      <c r="D6" s="18" t="s">
        <v>27</v>
      </c>
      <c r="E6" s="19"/>
      <c r="F6" s="18" t="s">
        <v>261</v>
      </c>
      <c r="G6" s="19">
        <v>10</v>
      </c>
      <c r="H6" s="50">
        <v>15</v>
      </c>
      <c r="I6" s="17">
        <f>+G6+H6</f>
        <v>25</v>
      </c>
      <c r="J6" s="18">
        <v>9954744262</v>
      </c>
      <c r="K6" s="18" t="s">
        <v>88</v>
      </c>
      <c r="L6" s="18" t="s">
        <v>94</v>
      </c>
      <c r="M6" s="18">
        <v>9957214908</v>
      </c>
      <c r="N6" s="18" t="s">
        <v>97</v>
      </c>
      <c r="O6" s="18">
        <v>7399568600</v>
      </c>
      <c r="P6" s="50" t="s">
        <v>475</v>
      </c>
      <c r="Q6" s="18" t="s">
        <v>143</v>
      </c>
      <c r="R6" s="18"/>
      <c r="S6" s="18" t="s">
        <v>91</v>
      </c>
      <c r="T6" s="18"/>
    </row>
    <row r="7" spans="1:20">
      <c r="A7" s="4">
        <v>3</v>
      </c>
      <c r="B7" s="50" t="s">
        <v>67</v>
      </c>
      <c r="C7" s="50" t="s">
        <v>404</v>
      </c>
      <c r="D7" s="18" t="s">
        <v>27</v>
      </c>
      <c r="E7" s="19"/>
      <c r="F7" s="18" t="s">
        <v>270</v>
      </c>
      <c r="G7" s="19">
        <v>20</v>
      </c>
      <c r="H7" s="50">
        <v>10</v>
      </c>
      <c r="I7" s="17">
        <f t="shared" ref="I7:I32" si="0">+G7+H7</f>
        <v>30</v>
      </c>
      <c r="J7" s="18">
        <v>9678165412</v>
      </c>
      <c r="K7" s="18" t="s">
        <v>122</v>
      </c>
      <c r="L7" s="18" t="s">
        <v>344</v>
      </c>
      <c r="M7" s="18">
        <v>9954532316</v>
      </c>
      <c r="N7" s="18" t="s">
        <v>105</v>
      </c>
      <c r="O7" s="18">
        <v>9508658624</v>
      </c>
      <c r="P7" s="50" t="s">
        <v>475</v>
      </c>
      <c r="Q7" s="18" t="s">
        <v>143</v>
      </c>
      <c r="R7" s="18"/>
      <c r="S7" s="18" t="s">
        <v>91</v>
      </c>
      <c r="T7" s="18"/>
    </row>
    <row r="8" spans="1:20">
      <c r="A8" s="4">
        <v>4</v>
      </c>
      <c r="B8" s="50" t="s">
        <v>67</v>
      </c>
      <c r="C8" s="50" t="s">
        <v>405</v>
      </c>
      <c r="D8" s="18" t="s">
        <v>27</v>
      </c>
      <c r="E8" s="19"/>
      <c r="F8" s="18" t="s">
        <v>270</v>
      </c>
      <c r="G8" s="19">
        <v>15</v>
      </c>
      <c r="H8" s="50">
        <v>15</v>
      </c>
      <c r="I8" s="17">
        <f t="shared" si="0"/>
        <v>30</v>
      </c>
      <c r="J8" s="17">
        <v>9864858412</v>
      </c>
      <c r="K8" s="18" t="s">
        <v>122</v>
      </c>
      <c r="L8" s="18" t="s">
        <v>344</v>
      </c>
      <c r="M8" s="18">
        <v>9954532316</v>
      </c>
      <c r="N8" s="18" t="s">
        <v>347</v>
      </c>
      <c r="O8" s="18">
        <v>9613674234</v>
      </c>
      <c r="P8" s="50" t="s">
        <v>476</v>
      </c>
      <c r="Q8" s="18" t="s">
        <v>144</v>
      </c>
      <c r="R8" s="18"/>
      <c r="S8" s="18" t="s">
        <v>91</v>
      </c>
      <c r="T8" s="18"/>
    </row>
    <row r="9" spans="1:20">
      <c r="A9" s="4">
        <v>5</v>
      </c>
      <c r="B9" s="50" t="s">
        <v>67</v>
      </c>
      <c r="C9" s="50" t="s">
        <v>406</v>
      </c>
      <c r="D9" s="18" t="s">
        <v>27</v>
      </c>
      <c r="E9" s="19"/>
      <c r="F9" s="18" t="s">
        <v>272</v>
      </c>
      <c r="G9" s="19">
        <v>11</v>
      </c>
      <c r="H9" s="50">
        <v>10</v>
      </c>
      <c r="I9" s="17">
        <f t="shared" si="0"/>
        <v>21</v>
      </c>
      <c r="J9" s="18">
        <v>8876539826</v>
      </c>
      <c r="K9" s="18" t="s">
        <v>122</v>
      </c>
      <c r="L9" s="18" t="s">
        <v>344</v>
      </c>
      <c r="M9" s="18">
        <v>9954532316</v>
      </c>
      <c r="N9" s="18" t="s">
        <v>97</v>
      </c>
      <c r="O9" s="18">
        <v>7399568600</v>
      </c>
      <c r="P9" s="50" t="s">
        <v>476</v>
      </c>
      <c r="Q9" s="18" t="s">
        <v>144</v>
      </c>
      <c r="R9" s="18"/>
      <c r="S9" s="18" t="s">
        <v>91</v>
      </c>
      <c r="T9" s="18"/>
    </row>
    <row r="10" spans="1:20">
      <c r="A10" s="4">
        <v>6</v>
      </c>
      <c r="B10" s="50" t="s">
        <v>67</v>
      </c>
      <c r="C10" s="50" t="s">
        <v>407</v>
      </c>
      <c r="D10" s="18" t="s">
        <v>27</v>
      </c>
      <c r="E10" s="19"/>
      <c r="F10" s="18" t="s">
        <v>272</v>
      </c>
      <c r="G10" s="19">
        <v>10</v>
      </c>
      <c r="H10" s="50">
        <v>17</v>
      </c>
      <c r="I10" s="17">
        <f t="shared" si="0"/>
        <v>27</v>
      </c>
      <c r="J10" s="18">
        <v>9678874141</v>
      </c>
      <c r="K10" s="18" t="s">
        <v>122</v>
      </c>
      <c r="L10" s="18" t="s">
        <v>344</v>
      </c>
      <c r="M10" s="18">
        <v>9954532316</v>
      </c>
      <c r="N10" s="18" t="s">
        <v>100</v>
      </c>
      <c r="O10" s="18">
        <v>882265007</v>
      </c>
      <c r="P10" s="50" t="s">
        <v>476</v>
      </c>
      <c r="Q10" s="18" t="s">
        <v>144</v>
      </c>
      <c r="R10" s="18"/>
      <c r="S10" s="18" t="s">
        <v>91</v>
      </c>
      <c r="T10" s="18"/>
    </row>
    <row r="11" spans="1:20">
      <c r="A11" s="4">
        <v>7</v>
      </c>
      <c r="B11" s="50" t="s">
        <v>67</v>
      </c>
      <c r="C11" s="50" t="s">
        <v>408</v>
      </c>
      <c r="D11" s="18" t="s">
        <v>27</v>
      </c>
      <c r="E11" s="19"/>
      <c r="F11" s="18" t="s">
        <v>272</v>
      </c>
      <c r="G11" s="19">
        <v>26</v>
      </c>
      <c r="H11" s="50">
        <v>25</v>
      </c>
      <c r="I11" s="17">
        <f t="shared" si="0"/>
        <v>51</v>
      </c>
      <c r="J11" s="18">
        <v>9854964011</v>
      </c>
      <c r="K11" s="18" t="s">
        <v>122</v>
      </c>
      <c r="L11" s="18" t="s">
        <v>344</v>
      </c>
      <c r="M11" s="18">
        <v>9954532316</v>
      </c>
      <c r="N11" s="18" t="s">
        <v>351</v>
      </c>
      <c r="O11" s="18">
        <v>8011121671</v>
      </c>
      <c r="P11" s="50" t="s">
        <v>477</v>
      </c>
      <c r="Q11" s="18" t="s">
        <v>144</v>
      </c>
      <c r="R11" s="18"/>
      <c r="S11" s="18" t="s">
        <v>91</v>
      </c>
      <c r="T11" s="18"/>
    </row>
    <row r="12" spans="1:20">
      <c r="A12" s="4">
        <v>8</v>
      </c>
      <c r="B12" s="50" t="s">
        <v>67</v>
      </c>
      <c r="C12" s="50" t="s">
        <v>409</v>
      </c>
      <c r="D12" s="18" t="s">
        <v>27</v>
      </c>
      <c r="E12" s="19"/>
      <c r="F12" s="18" t="s">
        <v>410</v>
      </c>
      <c r="G12" s="19">
        <v>76</v>
      </c>
      <c r="H12" s="50">
        <v>76</v>
      </c>
      <c r="I12" s="17">
        <f t="shared" si="0"/>
        <v>152</v>
      </c>
      <c r="J12" s="18">
        <v>8011851599</v>
      </c>
      <c r="K12" s="18" t="s">
        <v>122</v>
      </c>
      <c r="L12" s="18" t="s">
        <v>344</v>
      </c>
      <c r="M12" s="18">
        <v>9954532316</v>
      </c>
      <c r="N12" s="18" t="s">
        <v>132</v>
      </c>
      <c r="O12" s="18">
        <v>9954033502</v>
      </c>
      <c r="P12" s="50" t="s">
        <v>479</v>
      </c>
      <c r="Q12" s="18" t="s">
        <v>139</v>
      </c>
      <c r="R12" s="18"/>
      <c r="S12" s="18" t="s">
        <v>91</v>
      </c>
      <c r="T12" s="18"/>
    </row>
    <row r="13" spans="1:20">
      <c r="A13" s="4">
        <v>9</v>
      </c>
      <c r="B13" s="50" t="s">
        <v>67</v>
      </c>
      <c r="C13" s="50" t="s">
        <v>409</v>
      </c>
      <c r="D13" s="18" t="s">
        <v>27</v>
      </c>
      <c r="E13" s="19"/>
      <c r="F13" s="18" t="s">
        <v>410</v>
      </c>
      <c r="G13" s="19">
        <v>75</v>
      </c>
      <c r="H13" s="50">
        <v>75</v>
      </c>
      <c r="I13" s="17">
        <f t="shared" si="0"/>
        <v>150</v>
      </c>
      <c r="J13" s="18">
        <v>9954525383</v>
      </c>
      <c r="K13" s="18" t="s">
        <v>122</v>
      </c>
      <c r="L13" s="18" t="s">
        <v>344</v>
      </c>
      <c r="M13" s="18">
        <v>9954532316</v>
      </c>
      <c r="N13" s="18" t="s">
        <v>315</v>
      </c>
      <c r="O13" s="18">
        <v>7399873447</v>
      </c>
      <c r="P13" s="50" t="s">
        <v>480</v>
      </c>
      <c r="Q13" s="18" t="s">
        <v>140</v>
      </c>
      <c r="R13" s="18"/>
      <c r="S13" s="18" t="s">
        <v>91</v>
      </c>
      <c r="T13" s="18"/>
    </row>
    <row r="14" spans="1:20">
      <c r="A14" s="4">
        <v>10</v>
      </c>
      <c r="B14" s="50" t="s">
        <v>67</v>
      </c>
      <c r="C14" s="50" t="s">
        <v>409</v>
      </c>
      <c r="D14" s="18" t="s">
        <v>27</v>
      </c>
      <c r="E14" s="19"/>
      <c r="F14" s="18" t="s">
        <v>410</v>
      </c>
      <c r="G14" s="19">
        <v>75</v>
      </c>
      <c r="H14" s="50">
        <v>70</v>
      </c>
      <c r="I14" s="17">
        <f t="shared" si="0"/>
        <v>145</v>
      </c>
      <c r="J14" s="18">
        <v>7896821399</v>
      </c>
      <c r="K14" s="18" t="s">
        <v>122</v>
      </c>
      <c r="L14" s="18" t="s">
        <v>344</v>
      </c>
      <c r="M14" s="18">
        <v>9954532316</v>
      </c>
      <c r="N14" s="18" t="s">
        <v>315</v>
      </c>
      <c r="O14" s="17">
        <v>9854805988</v>
      </c>
      <c r="P14" s="50" t="s">
        <v>481</v>
      </c>
      <c r="Q14" s="18" t="s">
        <v>141</v>
      </c>
      <c r="R14" s="18"/>
      <c r="S14" s="18" t="s">
        <v>91</v>
      </c>
      <c r="T14" s="18"/>
    </row>
    <row r="15" spans="1:20">
      <c r="A15" s="4">
        <v>11</v>
      </c>
      <c r="B15" s="50" t="s">
        <v>67</v>
      </c>
      <c r="C15" s="50" t="s">
        <v>409</v>
      </c>
      <c r="D15" s="18" t="s">
        <v>27</v>
      </c>
      <c r="E15" s="19"/>
      <c r="F15" s="18" t="s">
        <v>410</v>
      </c>
      <c r="G15" s="19">
        <v>70</v>
      </c>
      <c r="H15" s="50">
        <v>80</v>
      </c>
      <c r="I15" s="17">
        <f t="shared" si="0"/>
        <v>150</v>
      </c>
      <c r="J15" s="18">
        <v>9957830089</v>
      </c>
      <c r="K15" s="18" t="s">
        <v>98</v>
      </c>
      <c r="L15" s="18" t="s">
        <v>104</v>
      </c>
      <c r="M15" s="18">
        <v>9854752171</v>
      </c>
      <c r="N15" s="18" t="s">
        <v>110</v>
      </c>
      <c r="O15" s="18">
        <v>9613449753</v>
      </c>
      <c r="P15" s="50" t="s">
        <v>482</v>
      </c>
      <c r="Q15" s="18" t="s">
        <v>142</v>
      </c>
      <c r="R15" s="18"/>
      <c r="S15" s="18" t="s">
        <v>91</v>
      </c>
      <c r="T15" s="18"/>
    </row>
    <row r="16" spans="1:20">
      <c r="A16" s="4">
        <v>12</v>
      </c>
      <c r="B16" s="50" t="s">
        <v>67</v>
      </c>
      <c r="C16" s="50" t="s">
        <v>409</v>
      </c>
      <c r="D16" s="18" t="s">
        <v>27</v>
      </c>
      <c r="E16" s="19"/>
      <c r="F16" s="18" t="s">
        <v>410</v>
      </c>
      <c r="G16" s="19">
        <v>76</v>
      </c>
      <c r="H16" s="50">
        <v>70</v>
      </c>
      <c r="I16" s="17">
        <f t="shared" si="0"/>
        <v>146</v>
      </c>
      <c r="J16" s="18">
        <v>8399889239</v>
      </c>
      <c r="K16" s="18" t="s">
        <v>98</v>
      </c>
      <c r="L16" s="18" t="s">
        <v>104</v>
      </c>
      <c r="M16" s="18">
        <v>9854752171</v>
      </c>
      <c r="N16" s="18" t="s">
        <v>113</v>
      </c>
      <c r="O16" s="18">
        <v>9859108086</v>
      </c>
      <c r="P16" s="50" t="s">
        <v>483</v>
      </c>
      <c r="Q16" s="18" t="s">
        <v>143</v>
      </c>
      <c r="R16" s="18"/>
      <c r="S16" s="18" t="s">
        <v>91</v>
      </c>
      <c r="T16" s="18"/>
    </row>
    <row r="17" spans="1:20">
      <c r="A17" s="4">
        <v>13</v>
      </c>
      <c r="B17" s="50" t="s">
        <v>67</v>
      </c>
      <c r="C17" s="60" t="s">
        <v>411</v>
      </c>
      <c r="D17" s="18" t="s">
        <v>27</v>
      </c>
      <c r="E17" s="19"/>
      <c r="F17" s="18" t="s">
        <v>270</v>
      </c>
      <c r="G17" s="19">
        <v>13</v>
      </c>
      <c r="H17" s="65">
        <v>7</v>
      </c>
      <c r="I17" s="17">
        <f t="shared" si="0"/>
        <v>20</v>
      </c>
      <c r="J17" s="18">
        <v>9957390269</v>
      </c>
      <c r="K17" s="18" t="s">
        <v>98</v>
      </c>
      <c r="L17" s="18" t="s">
        <v>104</v>
      </c>
      <c r="M17" s="18">
        <v>9854752171</v>
      </c>
      <c r="N17" s="18" t="s">
        <v>371</v>
      </c>
      <c r="O17" s="18">
        <v>9678331936</v>
      </c>
      <c r="P17" s="50" t="s">
        <v>478</v>
      </c>
      <c r="Q17" s="18" t="s">
        <v>144</v>
      </c>
      <c r="R17" s="18"/>
      <c r="S17" s="18" t="s">
        <v>91</v>
      </c>
      <c r="T17" s="18"/>
    </row>
    <row r="18" spans="1:20">
      <c r="A18" s="4">
        <v>14</v>
      </c>
      <c r="B18" s="50" t="s">
        <v>67</v>
      </c>
      <c r="C18" s="60" t="s">
        <v>412</v>
      </c>
      <c r="D18" s="18" t="s">
        <v>27</v>
      </c>
      <c r="E18" s="19"/>
      <c r="F18" s="18" t="s">
        <v>272</v>
      </c>
      <c r="G18" s="19">
        <v>13</v>
      </c>
      <c r="H18" s="65">
        <v>20</v>
      </c>
      <c r="I18" s="17">
        <f t="shared" si="0"/>
        <v>33</v>
      </c>
      <c r="J18" s="18">
        <v>9678367635</v>
      </c>
      <c r="K18" s="18" t="s">
        <v>122</v>
      </c>
      <c r="L18" s="18" t="s">
        <v>344</v>
      </c>
      <c r="M18" s="18">
        <v>9954532316</v>
      </c>
      <c r="N18" s="18" t="s">
        <v>90</v>
      </c>
      <c r="O18" s="18"/>
      <c r="P18" s="50" t="s">
        <v>478</v>
      </c>
      <c r="Q18" s="18" t="s">
        <v>144</v>
      </c>
      <c r="R18" s="18"/>
      <c r="S18" s="18" t="s">
        <v>91</v>
      </c>
      <c r="T18" s="18"/>
    </row>
    <row r="19" spans="1:20">
      <c r="A19" s="4">
        <v>15</v>
      </c>
      <c r="B19" s="50" t="s">
        <v>67</v>
      </c>
      <c r="C19" s="60" t="s">
        <v>413</v>
      </c>
      <c r="D19" s="18" t="s">
        <v>27</v>
      </c>
      <c r="E19" s="19"/>
      <c r="F19" s="18" t="s">
        <v>261</v>
      </c>
      <c r="G19" s="19">
        <v>9</v>
      </c>
      <c r="H19" s="65">
        <v>9</v>
      </c>
      <c r="I19" s="17">
        <f t="shared" si="0"/>
        <v>18</v>
      </c>
      <c r="J19" s="18">
        <v>9613482852</v>
      </c>
      <c r="K19" s="18" t="s">
        <v>358</v>
      </c>
      <c r="L19" s="18" t="s">
        <v>359</v>
      </c>
      <c r="M19" s="18">
        <v>9854212549</v>
      </c>
      <c r="N19" s="18" t="s">
        <v>95</v>
      </c>
      <c r="O19" s="18">
        <v>8011124048</v>
      </c>
      <c r="P19" s="50" t="s">
        <v>484</v>
      </c>
      <c r="Q19" s="18" t="s">
        <v>139</v>
      </c>
      <c r="R19" s="18"/>
      <c r="S19" s="18" t="s">
        <v>91</v>
      </c>
      <c r="T19" s="18"/>
    </row>
    <row r="20" spans="1:20">
      <c r="A20" s="4">
        <v>16</v>
      </c>
      <c r="B20" s="50" t="s">
        <v>67</v>
      </c>
      <c r="C20" s="60" t="s">
        <v>414</v>
      </c>
      <c r="D20" s="18" t="s">
        <v>27</v>
      </c>
      <c r="E20" s="19"/>
      <c r="F20" s="18" t="s">
        <v>261</v>
      </c>
      <c r="G20" s="19">
        <v>4</v>
      </c>
      <c r="H20" s="65">
        <v>5</v>
      </c>
      <c r="I20" s="17">
        <f t="shared" si="0"/>
        <v>9</v>
      </c>
      <c r="J20" s="18">
        <v>9613152933</v>
      </c>
      <c r="K20" s="18" t="s">
        <v>358</v>
      </c>
      <c r="L20" s="18" t="s">
        <v>359</v>
      </c>
      <c r="M20" s="18">
        <v>9854212549</v>
      </c>
      <c r="N20" s="18" t="s">
        <v>363</v>
      </c>
      <c r="O20" s="18">
        <v>9854978918</v>
      </c>
      <c r="P20" s="50" t="s">
        <v>484</v>
      </c>
      <c r="Q20" s="18" t="s">
        <v>139</v>
      </c>
      <c r="R20" s="18"/>
      <c r="S20" s="18" t="s">
        <v>91</v>
      </c>
      <c r="T20" s="18"/>
    </row>
    <row r="21" spans="1:20">
      <c r="A21" s="4">
        <v>17</v>
      </c>
      <c r="B21" s="50" t="s">
        <v>67</v>
      </c>
      <c r="C21" s="60" t="s">
        <v>415</v>
      </c>
      <c r="D21" s="18" t="s">
        <v>27</v>
      </c>
      <c r="E21" s="19"/>
      <c r="F21" s="18" t="s">
        <v>261</v>
      </c>
      <c r="G21" s="19">
        <v>36</v>
      </c>
      <c r="H21" s="66">
        <v>36</v>
      </c>
      <c r="I21" s="17">
        <f t="shared" si="0"/>
        <v>72</v>
      </c>
      <c r="J21" s="18">
        <v>7399747300</v>
      </c>
      <c r="K21" s="18" t="s">
        <v>358</v>
      </c>
      <c r="L21" s="18" t="s">
        <v>359</v>
      </c>
      <c r="M21" s="18">
        <v>9854212549</v>
      </c>
      <c r="N21" s="18" t="s">
        <v>133</v>
      </c>
      <c r="O21" s="18">
        <v>9435117436</v>
      </c>
      <c r="P21" s="65" t="s">
        <v>485</v>
      </c>
      <c r="Q21" s="18" t="s">
        <v>140</v>
      </c>
      <c r="R21" s="18"/>
      <c r="S21" s="18" t="s">
        <v>91</v>
      </c>
      <c r="T21" s="18"/>
    </row>
    <row r="22" spans="1:20">
      <c r="A22" s="4">
        <v>18</v>
      </c>
      <c r="B22" s="50" t="s">
        <v>67</v>
      </c>
      <c r="C22" s="60" t="s">
        <v>416</v>
      </c>
      <c r="D22" s="18" t="s">
        <v>27</v>
      </c>
      <c r="E22" s="19"/>
      <c r="F22" s="18" t="s">
        <v>270</v>
      </c>
      <c r="G22" s="19">
        <v>20</v>
      </c>
      <c r="H22" s="66">
        <v>20</v>
      </c>
      <c r="I22" s="17">
        <f t="shared" si="0"/>
        <v>40</v>
      </c>
      <c r="J22" s="18">
        <v>8436290826</v>
      </c>
      <c r="K22" s="18" t="s">
        <v>358</v>
      </c>
      <c r="L22" s="18" t="s">
        <v>359</v>
      </c>
      <c r="M22" s="18">
        <v>9854212549</v>
      </c>
      <c r="N22" s="18" t="s">
        <v>135</v>
      </c>
      <c r="O22" s="18">
        <v>9954340334</v>
      </c>
      <c r="P22" s="65" t="s">
        <v>485</v>
      </c>
      <c r="Q22" s="18" t="s">
        <v>140</v>
      </c>
      <c r="R22" s="18"/>
      <c r="S22" s="18" t="s">
        <v>91</v>
      </c>
      <c r="T22" s="18"/>
    </row>
    <row r="23" spans="1:20">
      <c r="A23" s="4">
        <v>19</v>
      </c>
      <c r="B23" s="50" t="s">
        <v>67</v>
      </c>
      <c r="C23" s="60" t="s">
        <v>417</v>
      </c>
      <c r="D23" s="18" t="s">
        <v>27</v>
      </c>
      <c r="E23" s="19"/>
      <c r="F23" s="18" t="s">
        <v>261</v>
      </c>
      <c r="G23" s="19">
        <v>11</v>
      </c>
      <c r="H23" s="66">
        <v>10</v>
      </c>
      <c r="I23" s="17">
        <f t="shared" si="0"/>
        <v>21</v>
      </c>
      <c r="J23" s="18">
        <v>9707765753</v>
      </c>
      <c r="K23" s="18"/>
      <c r="L23" s="18"/>
      <c r="M23" s="18"/>
      <c r="N23" s="18" t="s">
        <v>108</v>
      </c>
      <c r="O23" s="18">
        <v>9859761575</v>
      </c>
      <c r="P23" s="65" t="s">
        <v>485</v>
      </c>
      <c r="Q23" s="18" t="s">
        <v>140</v>
      </c>
      <c r="R23" s="18"/>
      <c r="S23" s="18" t="s">
        <v>91</v>
      </c>
      <c r="T23" s="18"/>
    </row>
    <row r="24" spans="1:20">
      <c r="A24" s="4">
        <v>20</v>
      </c>
      <c r="B24" s="50" t="s">
        <v>67</v>
      </c>
      <c r="C24" s="60" t="s">
        <v>418</v>
      </c>
      <c r="D24" s="18" t="s">
        <v>27</v>
      </c>
      <c r="E24" s="19"/>
      <c r="F24" s="18" t="s">
        <v>272</v>
      </c>
      <c r="G24" s="19">
        <v>23</v>
      </c>
      <c r="H24" s="66">
        <v>30</v>
      </c>
      <c r="I24" s="17">
        <f t="shared" si="0"/>
        <v>53</v>
      </c>
      <c r="J24" s="18">
        <v>9859745311</v>
      </c>
      <c r="K24" s="18"/>
      <c r="L24" s="18"/>
      <c r="M24" s="18"/>
      <c r="N24" s="18" t="s">
        <v>110</v>
      </c>
      <c r="O24" s="18">
        <v>9859475665</v>
      </c>
      <c r="P24" s="65" t="s">
        <v>486</v>
      </c>
      <c r="Q24" s="18" t="s">
        <v>141</v>
      </c>
      <c r="R24" s="18"/>
      <c r="S24" s="18" t="s">
        <v>91</v>
      </c>
      <c r="T24" s="18"/>
    </row>
    <row r="25" spans="1:20">
      <c r="A25" s="4">
        <v>21</v>
      </c>
      <c r="B25" s="50" t="s">
        <v>67</v>
      </c>
      <c r="C25" s="60" t="s">
        <v>419</v>
      </c>
      <c r="D25" s="18" t="s">
        <v>27</v>
      </c>
      <c r="E25" s="19"/>
      <c r="F25" s="18" t="s">
        <v>261</v>
      </c>
      <c r="G25" s="19">
        <v>13</v>
      </c>
      <c r="H25" s="66">
        <v>20</v>
      </c>
      <c r="I25" s="17">
        <f t="shared" si="0"/>
        <v>33</v>
      </c>
      <c r="J25" s="18">
        <v>9957830089</v>
      </c>
      <c r="K25" s="18" t="s">
        <v>98</v>
      </c>
      <c r="L25" s="18" t="s">
        <v>104</v>
      </c>
      <c r="M25" s="18">
        <v>9854752171</v>
      </c>
      <c r="N25" s="18" t="s">
        <v>110</v>
      </c>
      <c r="O25" s="18">
        <v>9613449753</v>
      </c>
      <c r="P25" s="65" t="s">
        <v>486</v>
      </c>
      <c r="Q25" s="18" t="s">
        <v>141</v>
      </c>
      <c r="R25" s="18"/>
      <c r="S25" s="18" t="s">
        <v>91</v>
      </c>
      <c r="T25" s="18"/>
    </row>
    <row r="26" spans="1:20">
      <c r="A26" s="4">
        <v>22</v>
      </c>
      <c r="B26" s="50" t="s">
        <v>67</v>
      </c>
      <c r="C26" s="60" t="s">
        <v>420</v>
      </c>
      <c r="D26" s="18" t="s">
        <v>27</v>
      </c>
      <c r="E26" s="19"/>
      <c r="F26" s="18" t="s">
        <v>272</v>
      </c>
      <c r="G26" s="19">
        <v>5</v>
      </c>
      <c r="H26" s="66">
        <v>4</v>
      </c>
      <c r="I26" s="17">
        <f t="shared" si="0"/>
        <v>9</v>
      </c>
      <c r="J26" s="18">
        <v>8399889239</v>
      </c>
      <c r="K26" s="18" t="s">
        <v>98</v>
      </c>
      <c r="L26" s="18" t="s">
        <v>104</v>
      </c>
      <c r="M26" s="18">
        <v>9854752171</v>
      </c>
      <c r="N26" s="18" t="s">
        <v>113</v>
      </c>
      <c r="O26" s="18">
        <v>9859108086</v>
      </c>
      <c r="P26" s="65" t="s">
        <v>487</v>
      </c>
      <c r="Q26" s="18" t="s">
        <v>142</v>
      </c>
      <c r="R26" s="18"/>
      <c r="S26" s="18" t="s">
        <v>91</v>
      </c>
      <c r="T26" s="18"/>
    </row>
    <row r="27" spans="1:20">
      <c r="A27" s="4">
        <v>23</v>
      </c>
      <c r="B27" s="50" t="s">
        <v>67</v>
      </c>
      <c r="C27" s="67" t="s">
        <v>421</v>
      </c>
      <c r="D27" s="18" t="s">
        <v>27</v>
      </c>
      <c r="E27" s="19"/>
      <c r="F27" s="18" t="s">
        <v>261</v>
      </c>
      <c r="G27" s="19">
        <v>7</v>
      </c>
      <c r="H27" s="66">
        <v>8</v>
      </c>
      <c r="I27" s="17">
        <f t="shared" si="0"/>
        <v>15</v>
      </c>
      <c r="J27" s="18">
        <v>9957390269</v>
      </c>
      <c r="K27" s="18" t="s">
        <v>98</v>
      </c>
      <c r="L27" s="18" t="s">
        <v>104</v>
      </c>
      <c r="M27" s="18">
        <v>9854752171</v>
      </c>
      <c r="N27" s="18" t="s">
        <v>371</v>
      </c>
      <c r="O27" s="18">
        <v>9678331936</v>
      </c>
      <c r="P27" s="68" t="s">
        <v>487</v>
      </c>
      <c r="Q27" s="18" t="s">
        <v>142</v>
      </c>
      <c r="R27" s="18"/>
      <c r="S27" s="18" t="s">
        <v>91</v>
      </c>
      <c r="T27" s="18"/>
    </row>
    <row r="28" spans="1:20">
      <c r="A28" s="4">
        <v>24</v>
      </c>
      <c r="B28" s="50" t="s">
        <v>67</v>
      </c>
      <c r="C28" s="60" t="s">
        <v>422</v>
      </c>
      <c r="D28" s="18" t="s">
        <v>27</v>
      </c>
      <c r="E28" s="19"/>
      <c r="F28" s="18" t="s">
        <v>261</v>
      </c>
      <c r="G28" s="19">
        <v>30</v>
      </c>
      <c r="H28" s="65">
        <v>30</v>
      </c>
      <c r="I28" s="17">
        <f t="shared" si="0"/>
        <v>60</v>
      </c>
      <c r="J28" s="18">
        <v>8876282573</v>
      </c>
      <c r="K28" s="18"/>
      <c r="L28" s="18"/>
      <c r="M28" s="18"/>
      <c r="N28" s="18" t="s">
        <v>114</v>
      </c>
      <c r="O28" s="18">
        <v>9854227346</v>
      </c>
      <c r="P28" s="65" t="s">
        <v>488</v>
      </c>
      <c r="Q28" s="18" t="s">
        <v>143</v>
      </c>
      <c r="R28" s="18"/>
      <c r="S28" s="18" t="s">
        <v>91</v>
      </c>
      <c r="T28" s="18"/>
    </row>
    <row r="29" spans="1:20">
      <c r="A29" s="4">
        <v>25</v>
      </c>
      <c r="B29" s="50" t="s">
        <v>67</v>
      </c>
      <c r="C29" s="60" t="s">
        <v>423</v>
      </c>
      <c r="D29" s="18" t="s">
        <v>27</v>
      </c>
      <c r="E29" s="19"/>
      <c r="F29" s="18" t="s">
        <v>272</v>
      </c>
      <c r="G29" s="19">
        <v>18</v>
      </c>
      <c r="H29" s="65">
        <v>30</v>
      </c>
      <c r="I29" s="17">
        <f t="shared" si="0"/>
        <v>48</v>
      </c>
      <c r="J29" s="18">
        <v>8486893416</v>
      </c>
      <c r="K29" s="18" t="s">
        <v>103</v>
      </c>
      <c r="L29" s="18" t="s">
        <v>96</v>
      </c>
      <c r="M29" s="18">
        <v>9859006813</v>
      </c>
      <c r="N29" s="18" t="s">
        <v>115</v>
      </c>
      <c r="O29" s="18">
        <v>9854457347</v>
      </c>
      <c r="P29" s="65" t="s">
        <v>488</v>
      </c>
      <c r="Q29" s="18" t="s">
        <v>143</v>
      </c>
      <c r="R29" s="18"/>
      <c r="S29" s="18" t="s">
        <v>91</v>
      </c>
      <c r="T29" s="18"/>
    </row>
    <row r="30" spans="1:20">
      <c r="A30" s="4">
        <v>26</v>
      </c>
      <c r="B30" s="50" t="s">
        <v>67</v>
      </c>
      <c r="C30" s="51" t="s">
        <v>424</v>
      </c>
      <c r="D30" s="18" t="s">
        <v>27</v>
      </c>
      <c r="E30" s="19"/>
      <c r="F30" s="18" t="s">
        <v>261</v>
      </c>
      <c r="G30" s="19">
        <v>25</v>
      </c>
      <c r="H30" s="51">
        <v>30</v>
      </c>
      <c r="I30" s="17">
        <f t="shared" si="0"/>
        <v>55</v>
      </c>
      <c r="J30" s="18">
        <v>9577332314</v>
      </c>
      <c r="K30" s="18" t="s">
        <v>103</v>
      </c>
      <c r="L30" s="18" t="s">
        <v>96</v>
      </c>
      <c r="M30" s="18">
        <v>9859006813</v>
      </c>
      <c r="N30" s="18" t="s">
        <v>116</v>
      </c>
      <c r="O30" s="18">
        <v>9854649817</v>
      </c>
      <c r="P30" s="50" t="s">
        <v>489</v>
      </c>
      <c r="Q30" s="18" t="s">
        <v>144</v>
      </c>
      <c r="R30" s="18"/>
      <c r="S30" s="18" t="s">
        <v>91</v>
      </c>
      <c r="T30" s="18"/>
    </row>
    <row r="31" spans="1:20">
      <c r="A31" s="4">
        <v>27</v>
      </c>
      <c r="B31" s="50" t="s">
        <v>67</v>
      </c>
      <c r="C31" s="51" t="s">
        <v>425</v>
      </c>
      <c r="D31" s="18" t="s">
        <v>27</v>
      </c>
      <c r="E31" s="19"/>
      <c r="F31" s="18" t="s">
        <v>261</v>
      </c>
      <c r="G31" s="19">
        <v>15</v>
      </c>
      <c r="H31" s="51">
        <v>30</v>
      </c>
      <c r="I31" s="17">
        <f t="shared" si="0"/>
        <v>45</v>
      </c>
      <c r="J31" s="18">
        <v>9613636326</v>
      </c>
      <c r="K31" s="18" t="s">
        <v>376</v>
      </c>
      <c r="L31" s="18" t="s">
        <v>96</v>
      </c>
      <c r="M31" s="18">
        <v>9859006813</v>
      </c>
      <c r="N31" s="18" t="s">
        <v>117</v>
      </c>
      <c r="O31" s="18">
        <v>8822940920</v>
      </c>
      <c r="P31" s="50" t="s">
        <v>489</v>
      </c>
      <c r="Q31" s="18" t="s">
        <v>144</v>
      </c>
      <c r="R31" s="18"/>
      <c r="S31" s="18" t="s">
        <v>91</v>
      </c>
      <c r="T31" s="18"/>
    </row>
    <row r="32" spans="1:20">
      <c r="A32" s="4">
        <v>28</v>
      </c>
      <c r="B32" s="50" t="s">
        <v>67</v>
      </c>
      <c r="C32" s="51" t="s">
        <v>426</v>
      </c>
      <c r="D32" s="18" t="s">
        <v>27</v>
      </c>
      <c r="E32" s="19"/>
      <c r="F32" s="18" t="s">
        <v>261</v>
      </c>
      <c r="G32" s="19">
        <v>20</v>
      </c>
      <c r="H32" s="51">
        <v>20</v>
      </c>
      <c r="I32" s="17">
        <f t="shared" si="0"/>
        <v>40</v>
      </c>
      <c r="J32" s="18">
        <v>9707722350</v>
      </c>
      <c r="K32" s="18" t="s">
        <v>103</v>
      </c>
      <c r="L32" s="18" t="s">
        <v>96</v>
      </c>
      <c r="M32" s="18">
        <v>9859006813</v>
      </c>
      <c r="N32" s="18" t="s">
        <v>119</v>
      </c>
      <c r="O32" s="18">
        <v>9707757598</v>
      </c>
      <c r="P32" s="50" t="s">
        <v>490</v>
      </c>
      <c r="Q32" s="18" t="s">
        <v>139</v>
      </c>
      <c r="R32" s="18"/>
      <c r="S32" s="18" t="s">
        <v>91</v>
      </c>
      <c r="T32" s="18"/>
    </row>
    <row r="33" spans="1:20">
      <c r="A33" s="4">
        <v>29</v>
      </c>
      <c r="B33" s="50" t="s">
        <v>67</v>
      </c>
      <c r="C33" s="51" t="s">
        <v>427</v>
      </c>
      <c r="D33" s="18" t="s">
        <v>27</v>
      </c>
      <c r="E33" s="19"/>
      <c r="F33" s="18" t="s">
        <v>261</v>
      </c>
      <c r="G33" s="19">
        <v>19</v>
      </c>
      <c r="H33" s="51">
        <v>10</v>
      </c>
      <c r="I33" s="17">
        <f t="shared" ref="I33:I34" si="1">+G33+H33</f>
        <v>29</v>
      </c>
      <c r="J33" s="18">
        <v>8256001653</v>
      </c>
      <c r="K33" s="18" t="s">
        <v>322</v>
      </c>
      <c r="L33" s="18" t="s">
        <v>428</v>
      </c>
      <c r="M33" s="18">
        <v>9678984597</v>
      </c>
      <c r="N33" s="18" t="s">
        <v>121</v>
      </c>
      <c r="O33" s="18">
        <v>7399595825</v>
      </c>
      <c r="P33" s="50" t="s">
        <v>491</v>
      </c>
      <c r="Q33" s="18" t="s">
        <v>140</v>
      </c>
      <c r="R33" s="18"/>
      <c r="S33" s="18" t="s">
        <v>91</v>
      </c>
      <c r="T33" s="18"/>
    </row>
    <row r="34" spans="1:20">
      <c r="A34" s="4">
        <v>30</v>
      </c>
      <c r="B34" s="50" t="s">
        <v>67</v>
      </c>
      <c r="C34" s="51" t="s">
        <v>429</v>
      </c>
      <c r="D34" s="18" t="s">
        <v>27</v>
      </c>
      <c r="E34" s="19"/>
      <c r="F34" s="18" t="s">
        <v>261</v>
      </c>
      <c r="G34" s="19">
        <v>21</v>
      </c>
      <c r="H34" s="51">
        <v>20</v>
      </c>
      <c r="I34" s="17">
        <f t="shared" si="1"/>
        <v>41</v>
      </c>
      <c r="J34" s="18">
        <v>7896488059</v>
      </c>
      <c r="K34" s="18" t="s">
        <v>322</v>
      </c>
      <c r="L34" s="18" t="s">
        <v>428</v>
      </c>
      <c r="M34" s="18">
        <v>9678984597</v>
      </c>
      <c r="N34" s="18" t="s">
        <v>121</v>
      </c>
      <c r="O34" s="18">
        <v>9854972259</v>
      </c>
      <c r="P34" s="50" t="s">
        <v>491</v>
      </c>
      <c r="Q34" s="18" t="s">
        <v>140</v>
      </c>
      <c r="R34" s="18"/>
      <c r="S34" s="18" t="s">
        <v>91</v>
      </c>
      <c r="T34" s="18"/>
    </row>
    <row r="35" spans="1:20">
      <c r="A35" s="4">
        <v>31</v>
      </c>
      <c r="B35" s="50" t="s">
        <v>67</v>
      </c>
      <c r="C35" s="60" t="s">
        <v>432</v>
      </c>
      <c r="D35" s="18" t="s">
        <v>27</v>
      </c>
      <c r="E35" s="19"/>
      <c r="F35" s="18" t="s">
        <v>270</v>
      </c>
      <c r="G35" s="19">
        <v>100</v>
      </c>
      <c r="H35" s="65">
        <v>157</v>
      </c>
      <c r="I35" s="17">
        <f t="shared" ref="I35:I47" si="2">+G35+H35</f>
        <v>257</v>
      </c>
      <c r="J35" s="69">
        <v>8822264880</v>
      </c>
      <c r="K35" s="18" t="s">
        <v>431</v>
      </c>
      <c r="L35" s="18" t="s">
        <v>107</v>
      </c>
      <c r="M35" s="18">
        <v>9864293431</v>
      </c>
      <c r="N35" s="18" t="s">
        <v>430</v>
      </c>
      <c r="O35" s="18">
        <v>9957117701</v>
      </c>
      <c r="P35" s="65" t="s">
        <v>492</v>
      </c>
      <c r="Q35" s="18" t="s">
        <v>141</v>
      </c>
      <c r="R35" s="18"/>
      <c r="S35" s="18" t="s">
        <v>91</v>
      </c>
      <c r="T35" s="18"/>
    </row>
    <row r="36" spans="1:20">
      <c r="A36" s="4">
        <v>32</v>
      </c>
      <c r="B36" s="50" t="s">
        <v>67</v>
      </c>
      <c r="C36" s="60" t="s">
        <v>432</v>
      </c>
      <c r="D36" s="18" t="s">
        <v>27</v>
      </c>
      <c r="E36" s="19"/>
      <c r="F36" s="18" t="s">
        <v>270</v>
      </c>
      <c r="G36" s="19">
        <v>157</v>
      </c>
      <c r="H36" s="65">
        <v>100</v>
      </c>
      <c r="I36" s="17">
        <f t="shared" si="2"/>
        <v>257</v>
      </c>
      <c r="J36" s="17">
        <v>9859774078</v>
      </c>
      <c r="K36" s="18" t="s">
        <v>431</v>
      </c>
      <c r="L36" s="18" t="s">
        <v>107</v>
      </c>
      <c r="M36" s="18">
        <v>9864293431</v>
      </c>
      <c r="N36" s="18" t="s">
        <v>433</v>
      </c>
      <c r="O36" s="18">
        <v>9864622854</v>
      </c>
      <c r="P36" s="65" t="s">
        <v>493</v>
      </c>
      <c r="Q36" s="18" t="s">
        <v>142</v>
      </c>
      <c r="R36" s="18"/>
      <c r="S36" s="18" t="s">
        <v>91</v>
      </c>
      <c r="T36" s="18"/>
    </row>
    <row r="37" spans="1:20">
      <c r="A37" s="4">
        <v>33</v>
      </c>
      <c r="B37" s="50" t="s">
        <v>67</v>
      </c>
      <c r="C37" s="60" t="s">
        <v>434</v>
      </c>
      <c r="D37" s="18" t="s">
        <v>27</v>
      </c>
      <c r="E37" s="19"/>
      <c r="F37" s="18" t="s">
        <v>261</v>
      </c>
      <c r="G37" s="19">
        <v>60</v>
      </c>
      <c r="H37" s="65">
        <v>100</v>
      </c>
      <c r="I37" s="17">
        <f t="shared" si="2"/>
        <v>160</v>
      </c>
      <c r="J37" s="17">
        <v>8876272029</v>
      </c>
      <c r="K37" s="18"/>
      <c r="L37" s="18"/>
      <c r="M37" s="18"/>
      <c r="N37" s="18" t="s">
        <v>433</v>
      </c>
      <c r="O37" s="18">
        <v>9854303395</v>
      </c>
      <c r="P37" s="65" t="s">
        <v>499</v>
      </c>
      <c r="Q37" s="18" t="s">
        <v>143</v>
      </c>
      <c r="R37" s="18"/>
      <c r="S37" s="18" t="s">
        <v>91</v>
      </c>
      <c r="T37" s="18"/>
    </row>
    <row r="38" spans="1:20">
      <c r="A38" s="4">
        <v>34</v>
      </c>
      <c r="B38" s="50" t="s">
        <v>67</v>
      </c>
      <c r="C38" s="60" t="s">
        <v>435</v>
      </c>
      <c r="D38" s="18" t="s">
        <v>27</v>
      </c>
      <c r="E38" s="19"/>
      <c r="F38" s="18" t="s">
        <v>261</v>
      </c>
      <c r="G38" s="19">
        <v>30</v>
      </c>
      <c r="H38" s="65">
        <v>30</v>
      </c>
      <c r="I38" s="17">
        <f t="shared" si="2"/>
        <v>60</v>
      </c>
      <c r="J38" s="17">
        <v>9864164856</v>
      </c>
      <c r="K38" s="18" t="s">
        <v>84</v>
      </c>
      <c r="L38" s="18"/>
      <c r="M38" s="18"/>
      <c r="N38" s="18" t="s">
        <v>433</v>
      </c>
      <c r="O38" s="18">
        <v>9707505524</v>
      </c>
      <c r="P38" s="65" t="s">
        <v>499</v>
      </c>
      <c r="Q38" s="18" t="s">
        <v>143</v>
      </c>
      <c r="R38" s="18"/>
      <c r="S38" s="18" t="s">
        <v>91</v>
      </c>
      <c r="T38" s="18"/>
    </row>
    <row r="39" spans="1:20">
      <c r="A39" s="4">
        <v>35</v>
      </c>
      <c r="B39" s="50" t="s">
        <v>67</v>
      </c>
      <c r="C39" s="60" t="s">
        <v>436</v>
      </c>
      <c r="D39" s="18" t="s">
        <v>27</v>
      </c>
      <c r="E39" s="19"/>
      <c r="F39" s="18" t="s">
        <v>261</v>
      </c>
      <c r="G39" s="19">
        <v>12</v>
      </c>
      <c r="H39" s="65">
        <v>12</v>
      </c>
      <c r="I39" s="17">
        <f t="shared" si="2"/>
        <v>24</v>
      </c>
      <c r="J39" s="70"/>
      <c r="K39" s="18"/>
      <c r="L39" s="18"/>
      <c r="M39" s="18"/>
      <c r="N39" s="18" t="s">
        <v>437</v>
      </c>
      <c r="O39" s="18">
        <v>9577920300</v>
      </c>
      <c r="P39" s="65" t="s">
        <v>494</v>
      </c>
      <c r="Q39" s="18" t="s">
        <v>144</v>
      </c>
      <c r="R39" s="18"/>
      <c r="S39" s="18" t="s">
        <v>91</v>
      </c>
      <c r="T39" s="18"/>
    </row>
    <row r="40" spans="1:20">
      <c r="A40" s="4">
        <v>36</v>
      </c>
      <c r="B40" s="50" t="s">
        <v>67</v>
      </c>
      <c r="C40" s="60" t="s">
        <v>438</v>
      </c>
      <c r="D40" s="18" t="s">
        <v>27</v>
      </c>
      <c r="E40" s="19"/>
      <c r="F40" s="18" t="s">
        <v>270</v>
      </c>
      <c r="G40" s="19">
        <v>32</v>
      </c>
      <c r="H40" s="65">
        <v>20</v>
      </c>
      <c r="I40" s="17">
        <f t="shared" si="2"/>
        <v>52</v>
      </c>
      <c r="J40" s="17"/>
      <c r="K40" s="18"/>
      <c r="L40" s="18"/>
      <c r="M40" s="18"/>
      <c r="N40" s="18" t="s">
        <v>312</v>
      </c>
      <c r="O40" s="18">
        <v>9854913070</v>
      </c>
      <c r="P40" s="65" t="s">
        <v>494</v>
      </c>
      <c r="Q40" s="18" t="s">
        <v>144</v>
      </c>
      <c r="R40" s="18"/>
      <c r="S40" s="18" t="s">
        <v>91</v>
      </c>
      <c r="T40" s="18"/>
    </row>
    <row r="41" spans="1:20">
      <c r="A41" s="4">
        <v>37</v>
      </c>
      <c r="B41" s="50" t="s">
        <v>67</v>
      </c>
      <c r="C41" s="60" t="s">
        <v>439</v>
      </c>
      <c r="D41" s="18" t="s">
        <v>27</v>
      </c>
      <c r="E41" s="19"/>
      <c r="F41" s="18" t="s">
        <v>261</v>
      </c>
      <c r="G41" s="19">
        <v>27</v>
      </c>
      <c r="H41" s="65">
        <v>20</v>
      </c>
      <c r="I41" s="17">
        <f t="shared" si="2"/>
        <v>47</v>
      </c>
      <c r="J41" s="17">
        <v>9854539596</v>
      </c>
      <c r="K41" s="18" t="s">
        <v>440</v>
      </c>
      <c r="L41" s="18" t="s">
        <v>99</v>
      </c>
      <c r="M41" s="18">
        <v>9678984597</v>
      </c>
      <c r="N41" s="18"/>
      <c r="O41" s="18">
        <v>9954033502</v>
      </c>
      <c r="P41" s="65" t="s">
        <v>495</v>
      </c>
      <c r="Q41" s="18" t="s">
        <v>140</v>
      </c>
      <c r="R41" s="18"/>
      <c r="S41" s="18" t="s">
        <v>91</v>
      </c>
      <c r="T41" s="18"/>
    </row>
    <row r="42" spans="1:20">
      <c r="A42" s="4">
        <v>38</v>
      </c>
      <c r="B42" s="50" t="s">
        <v>67</v>
      </c>
      <c r="C42" s="60" t="s">
        <v>441</v>
      </c>
      <c r="D42" s="18" t="s">
        <v>27</v>
      </c>
      <c r="E42" s="19"/>
      <c r="F42" s="18" t="s">
        <v>270</v>
      </c>
      <c r="G42" s="19">
        <v>27</v>
      </c>
      <c r="H42" s="65">
        <v>20</v>
      </c>
      <c r="I42" s="17">
        <f t="shared" si="2"/>
        <v>47</v>
      </c>
      <c r="J42" s="17">
        <v>9085159470</v>
      </c>
      <c r="K42" s="18" t="s">
        <v>440</v>
      </c>
      <c r="L42" s="18" t="s">
        <v>99</v>
      </c>
      <c r="M42" s="18">
        <v>9678984597</v>
      </c>
      <c r="N42" s="18" t="s">
        <v>132</v>
      </c>
      <c r="O42" s="18">
        <v>7399873447</v>
      </c>
      <c r="P42" s="65" t="s">
        <v>495</v>
      </c>
      <c r="Q42" s="18" t="s">
        <v>140</v>
      </c>
      <c r="R42" s="18"/>
      <c r="S42" s="18" t="s">
        <v>91</v>
      </c>
      <c r="T42" s="18"/>
    </row>
    <row r="43" spans="1:20">
      <c r="A43" s="4">
        <v>39</v>
      </c>
      <c r="B43" s="50" t="s">
        <v>67</v>
      </c>
      <c r="C43" s="60" t="s">
        <v>442</v>
      </c>
      <c r="D43" s="18" t="s">
        <v>27</v>
      </c>
      <c r="E43" s="19"/>
      <c r="F43" s="18" t="s">
        <v>261</v>
      </c>
      <c r="G43" s="19">
        <v>13</v>
      </c>
      <c r="H43" s="65">
        <v>10</v>
      </c>
      <c r="I43" s="17">
        <f t="shared" si="2"/>
        <v>23</v>
      </c>
      <c r="J43" s="17">
        <v>9577338547</v>
      </c>
      <c r="K43" s="18" t="s">
        <v>101</v>
      </c>
      <c r="L43" s="18" t="s">
        <v>89</v>
      </c>
      <c r="M43" s="18">
        <v>9854775937</v>
      </c>
      <c r="N43" s="18" t="s">
        <v>315</v>
      </c>
      <c r="O43" s="17">
        <v>9854805988</v>
      </c>
      <c r="P43" s="65" t="s">
        <v>496</v>
      </c>
      <c r="Q43" s="18" t="s">
        <v>141</v>
      </c>
      <c r="R43" s="18"/>
      <c r="S43" s="18" t="s">
        <v>91</v>
      </c>
      <c r="T43" s="18"/>
    </row>
    <row r="44" spans="1:20">
      <c r="A44" s="4">
        <v>40</v>
      </c>
      <c r="B44" s="50" t="s">
        <v>67</v>
      </c>
      <c r="C44" s="60" t="s">
        <v>443</v>
      </c>
      <c r="D44" s="18" t="s">
        <v>27</v>
      </c>
      <c r="E44" s="19"/>
      <c r="F44" s="18" t="s">
        <v>261</v>
      </c>
      <c r="G44" s="19">
        <v>20</v>
      </c>
      <c r="H44" s="65">
        <v>20</v>
      </c>
      <c r="I44" s="17">
        <f t="shared" si="2"/>
        <v>40</v>
      </c>
      <c r="J44" s="17">
        <v>80111129315</v>
      </c>
      <c r="K44" s="18" t="s">
        <v>101</v>
      </c>
      <c r="L44" s="18" t="s">
        <v>89</v>
      </c>
      <c r="M44" s="18">
        <v>9854775937</v>
      </c>
      <c r="N44" s="18" t="s">
        <v>315</v>
      </c>
      <c r="O44" s="18">
        <v>8135957285</v>
      </c>
      <c r="P44" s="65" t="s">
        <v>496</v>
      </c>
      <c r="Q44" s="18" t="s">
        <v>141</v>
      </c>
      <c r="R44" s="18"/>
      <c r="S44" s="18" t="s">
        <v>91</v>
      </c>
      <c r="T44" s="18"/>
    </row>
    <row r="45" spans="1:20">
      <c r="A45" s="4">
        <v>41</v>
      </c>
      <c r="B45" s="50" t="s">
        <v>68</v>
      </c>
      <c r="C45" s="60" t="s">
        <v>444</v>
      </c>
      <c r="D45" s="18" t="s">
        <v>27</v>
      </c>
      <c r="E45" s="19"/>
      <c r="F45" s="18" t="s">
        <v>261</v>
      </c>
      <c r="G45" s="19">
        <v>14</v>
      </c>
      <c r="H45" s="65">
        <v>20</v>
      </c>
      <c r="I45" s="17">
        <f t="shared" si="2"/>
        <v>34</v>
      </c>
      <c r="J45" s="17">
        <v>9707912198</v>
      </c>
      <c r="K45" s="18" t="s">
        <v>101</v>
      </c>
      <c r="L45" s="18" t="s">
        <v>89</v>
      </c>
      <c r="M45" s="18">
        <v>9854775937</v>
      </c>
      <c r="N45" s="18" t="s">
        <v>132</v>
      </c>
      <c r="O45" s="18">
        <v>9706210470</v>
      </c>
      <c r="P45" s="71" t="s">
        <v>497</v>
      </c>
      <c r="Q45" s="18" t="s">
        <v>142</v>
      </c>
      <c r="R45" s="18"/>
      <c r="S45" s="18" t="s">
        <v>91</v>
      </c>
      <c r="T45" s="18"/>
    </row>
    <row r="46" spans="1:20">
      <c r="A46" s="4">
        <v>42</v>
      </c>
      <c r="B46" s="50" t="s">
        <v>68</v>
      </c>
      <c r="C46" s="60" t="s">
        <v>445</v>
      </c>
      <c r="D46" s="18" t="s">
        <v>27</v>
      </c>
      <c r="E46" s="19"/>
      <c r="F46" s="18" t="s">
        <v>261</v>
      </c>
      <c r="G46" s="19">
        <v>11</v>
      </c>
      <c r="H46" s="65">
        <v>11</v>
      </c>
      <c r="I46" s="17">
        <f t="shared" si="2"/>
        <v>22</v>
      </c>
      <c r="J46" s="17">
        <v>9707251576</v>
      </c>
      <c r="K46" s="18" t="s">
        <v>440</v>
      </c>
      <c r="L46" s="18" t="s">
        <v>99</v>
      </c>
      <c r="M46" s="18">
        <v>9678984597</v>
      </c>
      <c r="N46" s="18" t="s">
        <v>133</v>
      </c>
      <c r="O46" s="18">
        <v>9577204306</v>
      </c>
      <c r="P46" s="71" t="s">
        <v>497</v>
      </c>
      <c r="Q46" s="18" t="s">
        <v>142</v>
      </c>
      <c r="R46" s="18"/>
      <c r="S46" s="18" t="s">
        <v>91</v>
      </c>
      <c r="T46" s="18"/>
    </row>
    <row r="47" spans="1:20">
      <c r="A47" s="4">
        <v>43</v>
      </c>
      <c r="B47" s="50" t="s">
        <v>68</v>
      </c>
      <c r="C47" s="60" t="s">
        <v>446</v>
      </c>
      <c r="D47" s="18" t="s">
        <v>27</v>
      </c>
      <c r="E47" s="19"/>
      <c r="F47" s="18" t="s">
        <v>261</v>
      </c>
      <c r="G47" s="19">
        <v>16</v>
      </c>
      <c r="H47" s="65">
        <v>15</v>
      </c>
      <c r="I47" s="17">
        <f t="shared" si="2"/>
        <v>31</v>
      </c>
      <c r="J47" s="17">
        <v>9864648412</v>
      </c>
      <c r="K47" s="18" t="s">
        <v>440</v>
      </c>
      <c r="L47" s="18" t="s">
        <v>99</v>
      </c>
      <c r="M47" s="18">
        <v>9678984597</v>
      </c>
      <c r="N47" s="18" t="s">
        <v>90</v>
      </c>
      <c r="O47" s="18"/>
      <c r="P47" s="71" t="s">
        <v>500</v>
      </c>
      <c r="Q47" s="18" t="s">
        <v>143</v>
      </c>
      <c r="R47" s="18"/>
      <c r="S47" s="18" t="s">
        <v>91</v>
      </c>
      <c r="T47" s="18"/>
    </row>
    <row r="48" spans="1:20">
      <c r="A48" s="4">
        <v>44</v>
      </c>
      <c r="B48" s="50" t="s">
        <v>68</v>
      </c>
      <c r="C48" s="60" t="s">
        <v>447</v>
      </c>
      <c r="D48" s="18" t="s">
        <v>27</v>
      </c>
      <c r="E48" s="19"/>
      <c r="F48" s="18" t="s">
        <v>270</v>
      </c>
      <c r="G48" s="19">
        <v>3</v>
      </c>
      <c r="H48" s="65">
        <v>3</v>
      </c>
      <c r="I48" s="17">
        <f t="shared" ref="I48:I77" si="3">+G48+H48</f>
        <v>6</v>
      </c>
      <c r="J48" s="17">
        <v>9577023359</v>
      </c>
      <c r="K48" s="18" t="s">
        <v>440</v>
      </c>
      <c r="L48" s="18" t="s">
        <v>99</v>
      </c>
      <c r="M48" s="18">
        <v>9678984597</v>
      </c>
      <c r="N48" s="18" t="s">
        <v>95</v>
      </c>
      <c r="O48" s="18">
        <v>9854978918</v>
      </c>
      <c r="P48" s="50" t="s">
        <v>500</v>
      </c>
      <c r="Q48" s="18" t="s">
        <v>143</v>
      </c>
      <c r="R48" s="18"/>
      <c r="S48" s="18" t="s">
        <v>138</v>
      </c>
      <c r="T48" s="18"/>
    </row>
    <row r="49" spans="1:20">
      <c r="A49" s="4">
        <v>45</v>
      </c>
      <c r="B49" s="50" t="s">
        <v>68</v>
      </c>
      <c r="C49" s="60" t="s">
        <v>448</v>
      </c>
      <c r="D49" s="18" t="s">
        <v>27</v>
      </c>
      <c r="E49" s="19"/>
      <c r="F49" s="18" t="s">
        <v>261</v>
      </c>
      <c r="G49" s="19">
        <v>18</v>
      </c>
      <c r="H49" s="65">
        <v>10</v>
      </c>
      <c r="I49" s="17">
        <f t="shared" si="3"/>
        <v>28</v>
      </c>
      <c r="J49" s="17">
        <v>8011265232</v>
      </c>
      <c r="K49" s="18" t="s">
        <v>440</v>
      </c>
      <c r="L49" s="18" t="s">
        <v>99</v>
      </c>
      <c r="M49" s="18">
        <v>9678984597</v>
      </c>
      <c r="N49" s="18" t="s">
        <v>363</v>
      </c>
      <c r="O49" s="18">
        <v>9435117436</v>
      </c>
      <c r="P49" s="50" t="s">
        <v>500</v>
      </c>
      <c r="Q49" s="18" t="s">
        <v>143</v>
      </c>
      <c r="R49" s="18"/>
      <c r="S49" s="18" t="s">
        <v>138</v>
      </c>
      <c r="T49" s="18"/>
    </row>
    <row r="50" spans="1:20">
      <c r="A50" s="4">
        <v>46</v>
      </c>
      <c r="B50" s="50" t="s">
        <v>68</v>
      </c>
      <c r="C50" s="60" t="s">
        <v>449</v>
      </c>
      <c r="D50" s="18" t="s">
        <v>27</v>
      </c>
      <c r="E50" s="19"/>
      <c r="F50" s="18" t="s">
        <v>261</v>
      </c>
      <c r="G50" s="19">
        <v>33</v>
      </c>
      <c r="H50" s="65">
        <v>30</v>
      </c>
      <c r="I50" s="17">
        <f t="shared" si="3"/>
        <v>63</v>
      </c>
      <c r="J50" s="17">
        <v>9508168545</v>
      </c>
      <c r="K50" s="18" t="s">
        <v>440</v>
      </c>
      <c r="L50" s="18" t="s">
        <v>99</v>
      </c>
      <c r="M50" s="18">
        <v>9678984597</v>
      </c>
      <c r="N50" s="18" t="s">
        <v>133</v>
      </c>
      <c r="O50" s="18">
        <v>9954340334</v>
      </c>
      <c r="P50" s="50" t="s">
        <v>498</v>
      </c>
      <c r="Q50" s="18" t="s">
        <v>144</v>
      </c>
      <c r="R50" s="18"/>
      <c r="S50" s="18" t="s">
        <v>138</v>
      </c>
      <c r="T50" s="18"/>
    </row>
    <row r="51" spans="1:20">
      <c r="A51" s="4">
        <v>47</v>
      </c>
      <c r="B51" s="50" t="s">
        <v>68</v>
      </c>
      <c r="C51" s="60" t="s">
        <v>450</v>
      </c>
      <c r="D51" s="18" t="s">
        <v>27</v>
      </c>
      <c r="E51" s="19"/>
      <c r="F51" s="18" t="s">
        <v>261</v>
      </c>
      <c r="G51" s="19">
        <v>10</v>
      </c>
      <c r="H51" s="65">
        <v>7</v>
      </c>
      <c r="I51" s="17">
        <f t="shared" si="3"/>
        <v>17</v>
      </c>
      <c r="J51" s="17">
        <v>8474039206</v>
      </c>
      <c r="K51" s="18" t="s">
        <v>440</v>
      </c>
      <c r="L51" s="18" t="s">
        <v>99</v>
      </c>
      <c r="M51" s="18">
        <v>9678984597</v>
      </c>
      <c r="N51" s="18" t="s">
        <v>135</v>
      </c>
      <c r="O51" s="18">
        <v>9859761575</v>
      </c>
      <c r="P51" s="50" t="s">
        <v>498</v>
      </c>
      <c r="Q51" s="18" t="s">
        <v>144</v>
      </c>
      <c r="R51" s="18"/>
      <c r="S51" s="18" t="s">
        <v>138</v>
      </c>
      <c r="T51" s="18"/>
    </row>
    <row r="52" spans="1:20">
      <c r="A52" s="4">
        <v>48</v>
      </c>
      <c r="B52" s="50" t="s">
        <v>68</v>
      </c>
      <c r="C52" s="60" t="s">
        <v>451</v>
      </c>
      <c r="D52" s="18" t="s">
        <v>27</v>
      </c>
      <c r="E52" s="19"/>
      <c r="F52" s="18" t="s">
        <v>261</v>
      </c>
      <c r="G52" s="19">
        <v>11</v>
      </c>
      <c r="H52" s="65">
        <v>11</v>
      </c>
      <c r="I52" s="17">
        <f t="shared" si="3"/>
        <v>22</v>
      </c>
      <c r="J52" s="17">
        <v>9859201719</v>
      </c>
      <c r="K52" s="18"/>
      <c r="L52" s="18"/>
      <c r="M52" s="18"/>
      <c r="N52" s="18" t="s">
        <v>108</v>
      </c>
      <c r="O52" s="18">
        <v>9859475665</v>
      </c>
      <c r="P52" s="50" t="s">
        <v>475</v>
      </c>
      <c r="Q52" s="18" t="s">
        <v>143</v>
      </c>
      <c r="R52" s="18"/>
      <c r="S52" s="18" t="s">
        <v>138</v>
      </c>
      <c r="T52" s="18"/>
    </row>
    <row r="53" spans="1:20">
      <c r="A53" s="4">
        <v>49</v>
      </c>
      <c r="B53" s="50" t="s">
        <v>68</v>
      </c>
      <c r="C53" s="60" t="s">
        <v>452</v>
      </c>
      <c r="D53" s="18" t="s">
        <v>27</v>
      </c>
      <c r="E53" s="19"/>
      <c r="F53" s="18" t="s">
        <v>261</v>
      </c>
      <c r="G53" s="19">
        <v>7</v>
      </c>
      <c r="H53" s="65">
        <v>6</v>
      </c>
      <c r="I53" s="17">
        <f t="shared" si="3"/>
        <v>13</v>
      </c>
      <c r="J53" s="17">
        <v>7399748162</v>
      </c>
      <c r="K53" s="18" t="s">
        <v>98</v>
      </c>
      <c r="L53" s="18" t="s">
        <v>104</v>
      </c>
      <c r="M53" s="18">
        <v>9854752171</v>
      </c>
      <c r="N53" s="18" t="s">
        <v>110</v>
      </c>
      <c r="O53" s="18">
        <v>9613449753</v>
      </c>
      <c r="P53" s="50" t="s">
        <v>475</v>
      </c>
      <c r="Q53" s="18" t="s">
        <v>143</v>
      </c>
      <c r="R53" s="18"/>
      <c r="S53" s="18" t="s">
        <v>138</v>
      </c>
      <c r="T53" s="18"/>
    </row>
    <row r="54" spans="1:20">
      <c r="A54" s="4">
        <v>50</v>
      </c>
      <c r="B54" s="50" t="s">
        <v>68</v>
      </c>
      <c r="C54" s="60" t="s">
        <v>453</v>
      </c>
      <c r="D54" s="18" t="s">
        <v>27</v>
      </c>
      <c r="E54" s="19"/>
      <c r="F54" s="18" t="s">
        <v>261</v>
      </c>
      <c r="G54" s="19">
        <v>12</v>
      </c>
      <c r="H54" s="65">
        <v>13</v>
      </c>
      <c r="I54" s="17">
        <f t="shared" si="3"/>
        <v>25</v>
      </c>
      <c r="J54" s="17">
        <v>9707467894</v>
      </c>
      <c r="K54" s="18" t="s">
        <v>98</v>
      </c>
      <c r="L54" s="18" t="s">
        <v>104</v>
      </c>
      <c r="M54" s="18">
        <v>9854752171</v>
      </c>
      <c r="N54" s="18" t="s">
        <v>110</v>
      </c>
      <c r="O54" s="18">
        <v>9859108086</v>
      </c>
      <c r="P54" s="50" t="s">
        <v>476</v>
      </c>
      <c r="Q54" s="18" t="s">
        <v>144</v>
      </c>
      <c r="R54" s="18"/>
      <c r="S54" s="18" t="s">
        <v>138</v>
      </c>
      <c r="T54" s="18"/>
    </row>
    <row r="55" spans="1:20">
      <c r="A55" s="4">
        <v>51</v>
      </c>
      <c r="B55" s="50" t="s">
        <v>68</v>
      </c>
      <c r="C55" s="60" t="s">
        <v>454</v>
      </c>
      <c r="D55" s="18" t="s">
        <v>27</v>
      </c>
      <c r="E55" s="19"/>
      <c r="F55" s="18" t="s">
        <v>270</v>
      </c>
      <c r="G55" s="19">
        <v>6</v>
      </c>
      <c r="H55" s="65">
        <v>6</v>
      </c>
      <c r="I55" s="17">
        <f t="shared" si="3"/>
        <v>12</v>
      </c>
      <c r="J55" s="17">
        <v>8011975308</v>
      </c>
      <c r="K55" s="18" t="s">
        <v>106</v>
      </c>
      <c r="L55" s="18"/>
      <c r="M55" s="18"/>
      <c r="N55" s="18" t="s">
        <v>113</v>
      </c>
      <c r="O55" s="18">
        <v>9678331936</v>
      </c>
      <c r="P55" s="50" t="s">
        <v>476</v>
      </c>
      <c r="Q55" s="18" t="s">
        <v>144</v>
      </c>
      <c r="R55" s="18"/>
      <c r="S55" s="18" t="s">
        <v>138</v>
      </c>
      <c r="T55" s="18"/>
    </row>
    <row r="56" spans="1:20">
      <c r="A56" s="4">
        <v>52</v>
      </c>
      <c r="B56" s="50" t="s">
        <v>68</v>
      </c>
      <c r="C56" s="67" t="s">
        <v>455</v>
      </c>
      <c r="D56" s="18" t="s">
        <v>27</v>
      </c>
      <c r="E56" s="19"/>
      <c r="F56" s="18" t="s">
        <v>261</v>
      </c>
      <c r="G56" s="19">
        <v>18</v>
      </c>
      <c r="H56" s="65">
        <v>10</v>
      </c>
      <c r="I56" s="17">
        <f t="shared" si="3"/>
        <v>28</v>
      </c>
      <c r="J56" s="17">
        <v>9508556159</v>
      </c>
      <c r="K56" s="18" t="s">
        <v>106</v>
      </c>
      <c r="L56" s="18"/>
      <c r="M56" s="18"/>
      <c r="N56" s="18" t="s">
        <v>371</v>
      </c>
      <c r="O56" s="18">
        <v>9854227346</v>
      </c>
      <c r="P56" s="50" t="s">
        <v>476</v>
      </c>
      <c r="Q56" s="18" t="s">
        <v>144</v>
      </c>
      <c r="R56" s="18"/>
      <c r="S56" s="18" t="s">
        <v>138</v>
      </c>
      <c r="T56" s="18"/>
    </row>
    <row r="57" spans="1:20">
      <c r="A57" s="4">
        <v>53</v>
      </c>
      <c r="B57" s="50" t="s">
        <v>68</v>
      </c>
      <c r="C57" s="60" t="s">
        <v>456</v>
      </c>
      <c r="D57" s="18" t="s">
        <v>27</v>
      </c>
      <c r="E57" s="19"/>
      <c r="F57" s="18" t="s">
        <v>261</v>
      </c>
      <c r="G57" s="19">
        <v>46</v>
      </c>
      <c r="H57" s="65">
        <v>30</v>
      </c>
      <c r="I57" s="17">
        <f t="shared" si="3"/>
        <v>76</v>
      </c>
      <c r="J57" s="17">
        <v>9707312024</v>
      </c>
      <c r="K57" s="18"/>
      <c r="L57" s="18"/>
      <c r="M57" s="18"/>
      <c r="N57" s="18"/>
      <c r="O57" s="18"/>
      <c r="P57" s="50" t="s">
        <v>479</v>
      </c>
      <c r="Q57" s="18" t="s">
        <v>139</v>
      </c>
      <c r="R57" s="18"/>
      <c r="S57" s="18" t="s">
        <v>138</v>
      </c>
      <c r="T57" s="18"/>
    </row>
    <row r="58" spans="1:20">
      <c r="A58" s="4">
        <v>54</v>
      </c>
      <c r="B58" s="50" t="s">
        <v>68</v>
      </c>
      <c r="C58" s="60" t="s">
        <v>457</v>
      </c>
      <c r="D58" s="18" t="s">
        <v>27</v>
      </c>
      <c r="E58" s="19"/>
      <c r="F58" s="18" t="s">
        <v>272</v>
      </c>
      <c r="G58" s="19">
        <v>175</v>
      </c>
      <c r="H58" s="65">
        <v>100</v>
      </c>
      <c r="I58" s="17">
        <f t="shared" si="3"/>
        <v>275</v>
      </c>
      <c r="J58" s="17">
        <v>9707505978</v>
      </c>
      <c r="K58" s="18" t="s">
        <v>84</v>
      </c>
      <c r="L58" s="18"/>
      <c r="M58" s="18"/>
      <c r="N58" s="18"/>
      <c r="O58" s="18"/>
      <c r="P58" s="50" t="s">
        <v>480</v>
      </c>
      <c r="Q58" s="18" t="s">
        <v>140</v>
      </c>
      <c r="R58" s="18"/>
      <c r="S58" s="18" t="s">
        <v>138</v>
      </c>
      <c r="T58" s="18"/>
    </row>
    <row r="59" spans="1:20">
      <c r="A59" s="4">
        <v>55</v>
      </c>
      <c r="B59" s="50" t="s">
        <v>68</v>
      </c>
      <c r="C59" s="60" t="s">
        <v>457</v>
      </c>
      <c r="D59" s="18" t="s">
        <v>27</v>
      </c>
      <c r="E59" s="19"/>
      <c r="F59" s="18" t="s">
        <v>272</v>
      </c>
      <c r="G59" s="19">
        <v>175</v>
      </c>
      <c r="H59" s="65">
        <v>100</v>
      </c>
      <c r="I59" s="17">
        <f t="shared" si="3"/>
        <v>275</v>
      </c>
      <c r="J59" s="17">
        <v>9577023359</v>
      </c>
      <c r="K59" s="18" t="s">
        <v>88</v>
      </c>
      <c r="L59" s="18" t="s">
        <v>94</v>
      </c>
      <c r="M59" s="18">
        <v>9957214908</v>
      </c>
      <c r="N59" s="18" t="s">
        <v>341</v>
      </c>
      <c r="O59" s="18">
        <v>8822265176</v>
      </c>
      <c r="P59" s="50" t="s">
        <v>481</v>
      </c>
      <c r="Q59" s="18" t="s">
        <v>141</v>
      </c>
      <c r="R59" s="18"/>
      <c r="S59" s="18" t="s">
        <v>138</v>
      </c>
      <c r="T59" s="18"/>
    </row>
    <row r="60" spans="1:20">
      <c r="A60" s="4">
        <v>56</v>
      </c>
      <c r="B60" s="50" t="s">
        <v>68</v>
      </c>
      <c r="C60" s="60" t="s">
        <v>458</v>
      </c>
      <c r="D60" s="18" t="s">
        <v>27</v>
      </c>
      <c r="E60" s="19"/>
      <c r="F60" s="18" t="s">
        <v>270</v>
      </c>
      <c r="G60" s="19">
        <v>11</v>
      </c>
      <c r="H60" s="65">
        <v>11</v>
      </c>
      <c r="I60" s="17">
        <f t="shared" si="3"/>
        <v>22</v>
      </c>
      <c r="J60" s="17">
        <v>8011265232</v>
      </c>
      <c r="K60" s="18" t="s">
        <v>88</v>
      </c>
      <c r="L60" s="18" t="s">
        <v>94</v>
      </c>
      <c r="M60" s="18">
        <v>9957214908</v>
      </c>
      <c r="N60" s="18" t="s">
        <v>97</v>
      </c>
      <c r="O60" s="18">
        <v>7399568600</v>
      </c>
      <c r="P60" s="50" t="s">
        <v>482</v>
      </c>
      <c r="Q60" s="18" t="s">
        <v>142</v>
      </c>
      <c r="R60" s="18"/>
      <c r="S60" s="18" t="s">
        <v>138</v>
      </c>
      <c r="T60" s="18"/>
    </row>
    <row r="61" spans="1:20">
      <c r="A61" s="4">
        <v>57</v>
      </c>
      <c r="B61" s="50" t="s">
        <v>68</v>
      </c>
      <c r="C61" s="60" t="s">
        <v>459</v>
      </c>
      <c r="D61" s="18" t="s">
        <v>27</v>
      </c>
      <c r="E61" s="19"/>
      <c r="F61" s="18" t="s">
        <v>261</v>
      </c>
      <c r="G61" s="19">
        <v>14</v>
      </c>
      <c r="H61" s="65">
        <v>20</v>
      </c>
      <c r="I61" s="17">
        <f t="shared" si="3"/>
        <v>34</v>
      </c>
      <c r="J61" s="17">
        <v>9508168545</v>
      </c>
      <c r="K61" s="18" t="s">
        <v>122</v>
      </c>
      <c r="L61" s="18" t="s">
        <v>344</v>
      </c>
      <c r="M61" s="18">
        <v>9954532316</v>
      </c>
      <c r="N61" s="18" t="s">
        <v>105</v>
      </c>
      <c r="O61" s="18">
        <v>9508658624</v>
      </c>
      <c r="P61" s="50" t="s">
        <v>482</v>
      </c>
      <c r="Q61" s="18" t="s">
        <v>142</v>
      </c>
      <c r="R61" s="18"/>
      <c r="S61" s="18" t="s">
        <v>138</v>
      </c>
      <c r="T61" s="18"/>
    </row>
    <row r="62" spans="1:20">
      <c r="A62" s="4">
        <v>58</v>
      </c>
      <c r="B62" s="50" t="s">
        <v>68</v>
      </c>
      <c r="C62" s="60" t="s">
        <v>460</v>
      </c>
      <c r="D62" s="18" t="s">
        <v>27</v>
      </c>
      <c r="E62" s="19"/>
      <c r="F62" s="18" t="s">
        <v>261</v>
      </c>
      <c r="G62" s="19">
        <v>16</v>
      </c>
      <c r="H62" s="65">
        <v>16</v>
      </c>
      <c r="I62" s="17">
        <f t="shared" si="3"/>
        <v>32</v>
      </c>
      <c r="J62" s="17">
        <v>8474039206</v>
      </c>
      <c r="K62" s="18" t="s">
        <v>122</v>
      </c>
      <c r="L62" s="18" t="s">
        <v>344</v>
      </c>
      <c r="M62" s="18">
        <v>9954532316</v>
      </c>
      <c r="N62" s="18" t="s">
        <v>347</v>
      </c>
      <c r="O62" s="18">
        <v>9613674234</v>
      </c>
      <c r="P62" s="50" t="s">
        <v>483</v>
      </c>
      <c r="Q62" s="18" t="s">
        <v>143</v>
      </c>
      <c r="R62" s="18"/>
      <c r="S62" s="18" t="s">
        <v>138</v>
      </c>
      <c r="T62" s="18"/>
    </row>
    <row r="63" spans="1:20">
      <c r="A63" s="4">
        <v>59</v>
      </c>
      <c r="B63" s="50" t="s">
        <v>68</v>
      </c>
      <c r="C63" s="60" t="s">
        <v>461</v>
      </c>
      <c r="D63" s="18" t="s">
        <v>27</v>
      </c>
      <c r="E63" s="19"/>
      <c r="F63" s="18" t="s">
        <v>261</v>
      </c>
      <c r="G63" s="19">
        <v>30</v>
      </c>
      <c r="H63" s="65">
        <v>30</v>
      </c>
      <c r="I63" s="17">
        <f t="shared" si="3"/>
        <v>60</v>
      </c>
      <c r="J63" s="17">
        <v>9859201719</v>
      </c>
      <c r="K63" s="18" t="s">
        <v>122</v>
      </c>
      <c r="L63" s="18" t="s">
        <v>344</v>
      </c>
      <c r="M63" s="18">
        <v>9954532316</v>
      </c>
      <c r="N63" s="18" t="s">
        <v>97</v>
      </c>
      <c r="O63" s="18">
        <v>7399568600</v>
      </c>
      <c r="P63" s="50" t="s">
        <v>483</v>
      </c>
      <c r="Q63" s="18" t="s">
        <v>143</v>
      </c>
      <c r="R63" s="18"/>
      <c r="S63" s="18" t="s">
        <v>138</v>
      </c>
      <c r="T63" s="18"/>
    </row>
    <row r="64" spans="1:20">
      <c r="A64" s="4">
        <v>60</v>
      </c>
      <c r="B64" s="50" t="s">
        <v>68</v>
      </c>
      <c r="C64" s="60" t="s">
        <v>462</v>
      </c>
      <c r="D64" s="18" t="s">
        <v>27</v>
      </c>
      <c r="E64" s="19"/>
      <c r="F64" s="18" t="s">
        <v>261</v>
      </c>
      <c r="G64" s="19">
        <v>19</v>
      </c>
      <c r="H64" s="65">
        <v>10</v>
      </c>
      <c r="I64" s="17">
        <f t="shared" si="3"/>
        <v>29</v>
      </c>
      <c r="J64" s="17">
        <v>7399748162</v>
      </c>
      <c r="K64" s="18" t="s">
        <v>122</v>
      </c>
      <c r="L64" s="18" t="s">
        <v>344</v>
      </c>
      <c r="M64" s="18">
        <v>9954532316</v>
      </c>
      <c r="N64" s="18" t="s">
        <v>100</v>
      </c>
      <c r="O64" s="18">
        <v>882265007</v>
      </c>
      <c r="P64" s="50" t="s">
        <v>478</v>
      </c>
      <c r="Q64" s="18" t="s">
        <v>144</v>
      </c>
      <c r="R64" s="18"/>
      <c r="S64" s="18" t="s">
        <v>138</v>
      </c>
      <c r="T64" s="18"/>
    </row>
    <row r="65" spans="1:20">
      <c r="A65" s="4">
        <v>61</v>
      </c>
      <c r="B65" s="50" t="s">
        <v>68</v>
      </c>
      <c r="C65" s="60" t="s">
        <v>463</v>
      </c>
      <c r="D65" s="18" t="s">
        <v>27</v>
      </c>
      <c r="E65" s="19"/>
      <c r="F65" s="18" t="s">
        <v>270</v>
      </c>
      <c r="G65" s="19">
        <v>3</v>
      </c>
      <c r="H65" s="65">
        <v>3</v>
      </c>
      <c r="I65" s="17">
        <f t="shared" si="3"/>
        <v>6</v>
      </c>
      <c r="J65" s="17">
        <v>9707467894</v>
      </c>
      <c r="K65" s="18" t="s">
        <v>122</v>
      </c>
      <c r="L65" s="18" t="s">
        <v>344</v>
      </c>
      <c r="M65" s="18">
        <v>9954532316</v>
      </c>
      <c r="N65" s="18" t="s">
        <v>351</v>
      </c>
      <c r="O65" s="18">
        <v>8011121671</v>
      </c>
      <c r="P65" s="50" t="s">
        <v>478</v>
      </c>
      <c r="Q65" s="18" t="s">
        <v>144</v>
      </c>
      <c r="R65" s="18"/>
      <c r="S65" s="18" t="s">
        <v>138</v>
      </c>
      <c r="T65" s="18"/>
    </row>
    <row r="66" spans="1:20">
      <c r="A66" s="4">
        <v>62</v>
      </c>
      <c r="B66" s="50" t="s">
        <v>68</v>
      </c>
      <c r="C66" s="60" t="s">
        <v>464</v>
      </c>
      <c r="D66" s="18" t="s">
        <v>27</v>
      </c>
      <c r="E66" s="19"/>
      <c r="F66" s="18" t="s">
        <v>261</v>
      </c>
      <c r="G66" s="19">
        <v>29</v>
      </c>
      <c r="H66" s="65">
        <v>20</v>
      </c>
      <c r="I66" s="17">
        <f t="shared" si="3"/>
        <v>49</v>
      </c>
      <c r="J66" s="17">
        <v>8011975308</v>
      </c>
      <c r="K66" s="18" t="s">
        <v>122</v>
      </c>
      <c r="L66" s="18" t="s">
        <v>344</v>
      </c>
      <c r="M66" s="18">
        <v>9954532316</v>
      </c>
      <c r="N66" s="18" t="s">
        <v>132</v>
      </c>
      <c r="O66" s="18">
        <v>9954033502</v>
      </c>
      <c r="P66" s="50" t="s">
        <v>484</v>
      </c>
      <c r="Q66" s="18" t="s">
        <v>139</v>
      </c>
      <c r="R66" s="18"/>
      <c r="S66" s="18" t="s">
        <v>138</v>
      </c>
      <c r="T66" s="18"/>
    </row>
    <row r="67" spans="1:20">
      <c r="A67" s="4">
        <v>63</v>
      </c>
      <c r="B67" s="50" t="s">
        <v>68</v>
      </c>
      <c r="C67" s="60" t="s">
        <v>465</v>
      </c>
      <c r="D67" s="18" t="s">
        <v>27</v>
      </c>
      <c r="E67" s="19"/>
      <c r="F67" s="18" t="s">
        <v>270</v>
      </c>
      <c r="G67" s="19">
        <v>25</v>
      </c>
      <c r="H67" s="65">
        <v>26</v>
      </c>
      <c r="I67" s="17">
        <f t="shared" si="3"/>
        <v>51</v>
      </c>
      <c r="J67" s="17">
        <v>9508556159</v>
      </c>
      <c r="K67" s="18" t="s">
        <v>122</v>
      </c>
      <c r="L67" s="18" t="s">
        <v>344</v>
      </c>
      <c r="M67" s="18">
        <v>9954532316</v>
      </c>
      <c r="N67" s="18" t="s">
        <v>315</v>
      </c>
      <c r="O67" s="18">
        <v>7399873447</v>
      </c>
      <c r="P67" s="50" t="s">
        <v>484</v>
      </c>
      <c r="Q67" s="18" t="s">
        <v>139</v>
      </c>
      <c r="R67" s="18"/>
      <c r="S67" s="18" t="s">
        <v>138</v>
      </c>
      <c r="T67" s="18"/>
    </row>
    <row r="68" spans="1:20">
      <c r="A68" s="4">
        <v>64</v>
      </c>
      <c r="B68" s="50" t="s">
        <v>68</v>
      </c>
      <c r="C68" s="60" t="s">
        <v>466</v>
      </c>
      <c r="D68" s="18" t="s">
        <v>27</v>
      </c>
      <c r="E68" s="19"/>
      <c r="F68" s="18" t="s">
        <v>261</v>
      </c>
      <c r="G68" s="19">
        <v>29</v>
      </c>
      <c r="H68" s="65">
        <v>10</v>
      </c>
      <c r="I68" s="17">
        <f t="shared" si="3"/>
        <v>39</v>
      </c>
      <c r="J68" s="17">
        <v>9707312024</v>
      </c>
      <c r="K68" s="18"/>
      <c r="L68" s="18"/>
      <c r="M68" s="18"/>
      <c r="N68" s="18" t="s">
        <v>315</v>
      </c>
      <c r="O68" s="17">
        <v>9854805988</v>
      </c>
      <c r="P68" s="50" t="s">
        <v>485</v>
      </c>
      <c r="Q68" s="18" t="s">
        <v>140</v>
      </c>
      <c r="R68" s="18"/>
      <c r="S68" s="18" t="s">
        <v>138</v>
      </c>
      <c r="T68" s="18"/>
    </row>
    <row r="69" spans="1:20">
      <c r="A69" s="4">
        <v>65</v>
      </c>
      <c r="B69" s="50" t="s">
        <v>68</v>
      </c>
      <c r="C69" s="60" t="s">
        <v>467</v>
      </c>
      <c r="D69" s="18" t="s">
        <v>27</v>
      </c>
      <c r="E69" s="19"/>
      <c r="F69" s="18" t="s">
        <v>261</v>
      </c>
      <c r="G69" s="19">
        <v>13</v>
      </c>
      <c r="H69" s="65">
        <v>10</v>
      </c>
      <c r="I69" s="17">
        <f t="shared" si="3"/>
        <v>23</v>
      </c>
      <c r="J69" s="17">
        <v>9707505978</v>
      </c>
      <c r="K69" s="18"/>
      <c r="L69" s="18"/>
      <c r="M69" s="18"/>
      <c r="N69" s="18" t="s">
        <v>132</v>
      </c>
      <c r="O69" s="18">
        <v>8135957285</v>
      </c>
      <c r="P69" s="50" t="s">
        <v>485</v>
      </c>
      <c r="Q69" s="18" t="s">
        <v>140</v>
      </c>
      <c r="R69" s="18"/>
      <c r="S69" s="18" t="s">
        <v>138</v>
      </c>
      <c r="T69" s="18"/>
    </row>
    <row r="70" spans="1:20">
      <c r="A70" s="4">
        <v>66</v>
      </c>
      <c r="B70" s="50" t="s">
        <v>68</v>
      </c>
      <c r="C70" s="60" t="s">
        <v>468</v>
      </c>
      <c r="D70" s="18" t="s">
        <v>27</v>
      </c>
      <c r="E70" s="19"/>
      <c r="F70" s="18" t="s">
        <v>261</v>
      </c>
      <c r="G70" s="19">
        <v>15</v>
      </c>
      <c r="H70" s="65">
        <v>15</v>
      </c>
      <c r="I70" s="17">
        <f t="shared" si="3"/>
        <v>30</v>
      </c>
      <c r="J70" s="17">
        <v>9577023359</v>
      </c>
      <c r="K70" s="18"/>
      <c r="L70" s="18"/>
      <c r="M70" s="18"/>
      <c r="N70" s="18" t="s">
        <v>133</v>
      </c>
      <c r="O70" s="18">
        <v>9706210470</v>
      </c>
      <c r="P70" s="50" t="s">
        <v>486</v>
      </c>
      <c r="Q70" s="18" t="s">
        <v>141</v>
      </c>
      <c r="R70" s="18"/>
      <c r="S70" s="18" t="s">
        <v>138</v>
      </c>
      <c r="T70" s="18"/>
    </row>
    <row r="71" spans="1:20">
      <c r="A71" s="4">
        <v>67</v>
      </c>
      <c r="B71" s="50" t="s">
        <v>68</v>
      </c>
      <c r="C71" s="60" t="s">
        <v>468</v>
      </c>
      <c r="D71" s="18" t="s">
        <v>27</v>
      </c>
      <c r="E71" s="19"/>
      <c r="F71" s="18" t="s">
        <v>270</v>
      </c>
      <c r="G71" s="19">
        <v>10</v>
      </c>
      <c r="H71" s="65">
        <v>16</v>
      </c>
      <c r="I71" s="17">
        <f t="shared" si="3"/>
        <v>26</v>
      </c>
      <c r="J71" s="17">
        <v>8011265232</v>
      </c>
      <c r="K71" s="18" t="s">
        <v>358</v>
      </c>
      <c r="L71" s="18" t="s">
        <v>359</v>
      </c>
      <c r="M71" s="18">
        <v>9854212549</v>
      </c>
      <c r="N71" s="18" t="s">
        <v>90</v>
      </c>
      <c r="O71" s="18">
        <v>9577204306</v>
      </c>
      <c r="P71" s="50" t="s">
        <v>486</v>
      </c>
      <c r="Q71" s="18" t="s">
        <v>141</v>
      </c>
      <c r="R71" s="18"/>
      <c r="S71" s="18" t="s">
        <v>138</v>
      </c>
      <c r="T71" s="18"/>
    </row>
    <row r="72" spans="1:20">
      <c r="A72" s="4">
        <v>68</v>
      </c>
      <c r="B72" s="50" t="s">
        <v>68</v>
      </c>
      <c r="C72" s="60" t="s">
        <v>469</v>
      </c>
      <c r="D72" s="18" t="s">
        <v>27</v>
      </c>
      <c r="E72" s="19"/>
      <c r="F72" s="18" t="s">
        <v>261</v>
      </c>
      <c r="G72" s="19">
        <v>10</v>
      </c>
      <c r="H72" s="65">
        <v>9</v>
      </c>
      <c r="I72" s="17">
        <f t="shared" si="3"/>
        <v>19</v>
      </c>
      <c r="J72" s="18"/>
      <c r="K72" s="18"/>
      <c r="L72" s="18"/>
      <c r="M72" s="18"/>
      <c r="N72" s="18"/>
      <c r="O72" s="18"/>
      <c r="P72" s="50" t="s">
        <v>487</v>
      </c>
      <c r="Q72" s="18" t="s">
        <v>142</v>
      </c>
      <c r="R72" s="18"/>
      <c r="S72" s="18" t="s">
        <v>138</v>
      </c>
      <c r="T72" s="18"/>
    </row>
    <row r="73" spans="1:20">
      <c r="A73" s="4">
        <v>69</v>
      </c>
      <c r="B73" s="50" t="s">
        <v>68</v>
      </c>
      <c r="C73" s="60" t="s">
        <v>470</v>
      </c>
      <c r="D73" s="18" t="s">
        <v>27</v>
      </c>
      <c r="E73" s="19"/>
      <c r="F73" s="18" t="s">
        <v>270</v>
      </c>
      <c r="G73" s="19">
        <v>5</v>
      </c>
      <c r="H73" s="65">
        <v>4</v>
      </c>
      <c r="I73" s="17">
        <f t="shared" si="3"/>
        <v>9</v>
      </c>
      <c r="J73" s="17">
        <v>9577023359</v>
      </c>
      <c r="K73" s="18" t="s">
        <v>88</v>
      </c>
      <c r="L73" s="18" t="s">
        <v>94</v>
      </c>
      <c r="M73" s="18">
        <v>9957214908</v>
      </c>
      <c r="N73" s="18" t="s">
        <v>341</v>
      </c>
      <c r="O73" s="18">
        <v>8822265176</v>
      </c>
      <c r="P73" s="50" t="s">
        <v>487</v>
      </c>
      <c r="Q73" s="18" t="s">
        <v>142</v>
      </c>
      <c r="R73" s="18"/>
      <c r="S73" s="18" t="s">
        <v>138</v>
      </c>
      <c r="T73" s="18"/>
    </row>
    <row r="74" spans="1:20">
      <c r="A74" s="4">
        <v>70</v>
      </c>
      <c r="B74" s="50" t="s">
        <v>68</v>
      </c>
      <c r="C74" s="60" t="s">
        <v>471</v>
      </c>
      <c r="D74" s="18" t="s">
        <v>27</v>
      </c>
      <c r="E74" s="19"/>
      <c r="F74" s="18" t="s">
        <v>261</v>
      </c>
      <c r="G74" s="19">
        <v>11</v>
      </c>
      <c r="H74" s="65">
        <v>11</v>
      </c>
      <c r="I74" s="17">
        <f t="shared" si="3"/>
        <v>22</v>
      </c>
      <c r="J74" s="17">
        <v>8011265232</v>
      </c>
      <c r="K74" s="18" t="s">
        <v>88</v>
      </c>
      <c r="L74" s="18" t="s">
        <v>94</v>
      </c>
      <c r="M74" s="18">
        <v>9957214908</v>
      </c>
      <c r="N74" s="18" t="s">
        <v>97</v>
      </c>
      <c r="O74" s="18">
        <v>7399568600</v>
      </c>
      <c r="P74" s="50" t="s">
        <v>488</v>
      </c>
      <c r="Q74" s="18" t="s">
        <v>143</v>
      </c>
      <c r="R74" s="18"/>
      <c r="S74" s="18" t="s">
        <v>138</v>
      </c>
      <c r="T74" s="18"/>
    </row>
    <row r="75" spans="1:20">
      <c r="A75" s="4">
        <v>71</v>
      </c>
      <c r="B75" s="61" t="s">
        <v>68</v>
      </c>
      <c r="C75" s="60" t="s">
        <v>472</v>
      </c>
      <c r="D75" s="18" t="s">
        <v>27</v>
      </c>
      <c r="E75" s="19"/>
      <c r="F75" s="18" t="s">
        <v>270</v>
      </c>
      <c r="G75" s="19">
        <v>100</v>
      </c>
      <c r="H75" s="65">
        <v>61</v>
      </c>
      <c r="I75" s="17">
        <f t="shared" si="3"/>
        <v>161</v>
      </c>
      <c r="J75" s="17">
        <v>9508168545</v>
      </c>
      <c r="K75" s="18" t="s">
        <v>122</v>
      </c>
      <c r="L75" s="18" t="s">
        <v>344</v>
      </c>
      <c r="M75" s="18">
        <v>9954532316</v>
      </c>
      <c r="N75" s="18" t="s">
        <v>105</v>
      </c>
      <c r="O75" s="18">
        <v>9508658624</v>
      </c>
      <c r="P75" s="50" t="s">
        <v>488</v>
      </c>
      <c r="Q75" s="18" t="s">
        <v>143</v>
      </c>
      <c r="R75" s="18"/>
      <c r="S75" s="18" t="s">
        <v>138</v>
      </c>
      <c r="T75" s="18"/>
    </row>
    <row r="76" spans="1:20">
      <c r="A76" s="4">
        <v>72</v>
      </c>
      <c r="B76" s="50" t="s">
        <v>68</v>
      </c>
      <c r="C76" s="60" t="s">
        <v>473</v>
      </c>
      <c r="D76" s="18" t="s">
        <v>27</v>
      </c>
      <c r="E76" s="19"/>
      <c r="F76" s="18" t="s">
        <v>270</v>
      </c>
      <c r="G76" s="19">
        <v>15</v>
      </c>
      <c r="H76" s="65">
        <v>15</v>
      </c>
      <c r="I76" s="17">
        <f t="shared" si="3"/>
        <v>30</v>
      </c>
      <c r="J76" s="17">
        <v>8474039206</v>
      </c>
      <c r="K76" s="18" t="s">
        <v>122</v>
      </c>
      <c r="L76" s="18" t="s">
        <v>344</v>
      </c>
      <c r="M76" s="18">
        <v>9954532316</v>
      </c>
      <c r="N76" s="18" t="s">
        <v>347</v>
      </c>
      <c r="O76" s="18">
        <v>9613674234</v>
      </c>
      <c r="P76" s="50" t="s">
        <v>489</v>
      </c>
      <c r="Q76" s="18" t="s">
        <v>144</v>
      </c>
      <c r="R76" s="18"/>
      <c r="S76" s="18" t="s">
        <v>138</v>
      </c>
      <c r="T76" s="18"/>
    </row>
    <row r="77" spans="1:20">
      <c r="A77" s="4">
        <v>73</v>
      </c>
      <c r="B77" s="50" t="s">
        <v>68</v>
      </c>
      <c r="C77" s="60" t="s">
        <v>474</v>
      </c>
      <c r="D77" s="18" t="s">
        <v>27</v>
      </c>
      <c r="E77" s="19"/>
      <c r="F77" s="18" t="s">
        <v>272</v>
      </c>
      <c r="G77" s="19">
        <v>23</v>
      </c>
      <c r="H77" s="65">
        <v>20</v>
      </c>
      <c r="I77" s="17">
        <f t="shared" si="3"/>
        <v>43</v>
      </c>
      <c r="J77" s="17">
        <v>9859201719</v>
      </c>
      <c r="K77" s="18" t="s">
        <v>122</v>
      </c>
      <c r="L77" s="18" t="s">
        <v>344</v>
      </c>
      <c r="M77" s="18">
        <v>9954532316</v>
      </c>
      <c r="N77" s="18" t="s">
        <v>97</v>
      </c>
      <c r="O77" s="18">
        <v>7399568600</v>
      </c>
      <c r="P77" s="50" t="s">
        <v>489</v>
      </c>
      <c r="Q77" s="18" t="s">
        <v>144</v>
      </c>
      <c r="R77" s="18"/>
      <c r="S77" s="18" t="s">
        <v>138</v>
      </c>
      <c r="T77" s="18"/>
    </row>
    <row r="78" spans="1:20">
      <c r="A78" s="4">
        <v>74</v>
      </c>
      <c r="B78" s="62" t="s">
        <v>68</v>
      </c>
      <c r="C78" s="51" t="s">
        <v>148</v>
      </c>
      <c r="D78" s="18" t="s">
        <v>29</v>
      </c>
      <c r="E78" s="19"/>
      <c r="F78" s="18"/>
      <c r="G78" s="51">
        <v>39</v>
      </c>
      <c r="H78" s="51">
        <v>51</v>
      </c>
      <c r="I78" s="51">
        <v>90</v>
      </c>
      <c r="J78" s="51">
        <v>9706210470</v>
      </c>
      <c r="K78" s="18" t="s">
        <v>88</v>
      </c>
      <c r="L78" s="18" t="s">
        <v>89</v>
      </c>
      <c r="M78" s="18">
        <v>9854775937</v>
      </c>
      <c r="N78" s="18" t="s">
        <v>90</v>
      </c>
      <c r="O78" s="18">
        <v>9577204306</v>
      </c>
      <c r="P78" s="52" t="s">
        <v>490</v>
      </c>
      <c r="Q78" s="18" t="s">
        <v>139</v>
      </c>
      <c r="R78" s="18"/>
      <c r="S78" s="18" t="s">
        <v>91</v>
      </c>
      <c r="T78" s="18"/>
    </row>
    <row r="79" spans="1:20">
      <c r="A79" s="4">
        <v>75</v>
      </c>
      <c r="B79" s="50" t="s">
        <v>68</v>
      </c>
      <c r="C79" s="51" t="s">
        <v>149</v>
      </c>
      <c r="D79" s="18" t="s">
        <v>29</v>
      </c>
      <c r="E79" s="19"/>
      <c r="F79" s="18"/>
      <c r="G79" s="51">
        <v>34</v>
      </c>
      <c r="H79" s="51">
        <v>25</v>
      </c>
      <c r="I79" s="51">
        <v>69</v>
      </c>
      <c r="J79" s="51">
        <v>9954340334</v>
      </c>
      <c r="K79" s="18" t="s">
        <v>88</v>
      </c>
      <c r="L79" s="18" t="s">
        <v>93</v>
      </c>
      <c r="M79" s="18">
        <v>9435450381</v>
      </c>
      <c r="N79" s="18" t="s">
        <v>90</v>
      </c>
      <c r="O79" s="18"/>
      <c r="P79" s="52" t="s">
        <v>490</v>
      </c>
      <c r="Q79" s="18" t="s">
        <v>139</v>
      </c>
      <c r="R79" s="18"/>
      <c r="S79" s="18" t="s">
        <v>91</v>
      </c>
      <c r="T79" s="18"/>
    </row>
    <row r="80" spans="1:20">
      <c r="A80" s="4">
        <v>76</v>
      </c>
      <c r="B80" s="50" t="s">
        <v>68</v>
      </c>
      <c r="C80" s="51" t="s">
        <v>150</v>
      </c>
      <c r="D80" s="18" t="s">
        <v>29</v>
      </c>
      <c r="E80" s="19"/>
      <c r="F80" s="18"/>
      <c r="G80" s="51">
        <v>24</v>
      </c>
      <c r="H80" s="51">
        <v>26</v>
      </c>
      <c r="I80" s="51">
        <v>50</v>
      </c>
      <c r="J80" s="51">
        <v>9854805988</v>
      </c>
      <c r="K80" s="18" t="s">
        <v>88</v>
      </c>
      <c r="L80" s="18" t="s">
        <v>94</v>
      </c>
      <c r="M80" s="18">
        <v>9957214908</v>
      </c>
      <c r="N80" s="18" t="s">
        <v>95</v>
      </c>
      <c r="O80" s="18">
        <v>8011124048</v>
      </c>
      <c r="P80" s="52" t="s">
        <v>491</v>
      </c>
      <c r="Q80" s="18" t="s">
        <v>140</v>
      </c>
      <c r="R80" s="18"/>
      <c r="S80" s="18" t="s">
        <v>91</v>
      </c>
      <c r="T80" s="18"/>
    </row>
    <row r="81" spans="1:20">
      <c r="A81" s="4">
        <v>77</v>
      </c>
      <c r="B81" s="61" t="s">
        <v>68</v>
      </c>
      <c r="C81" s="51" t="s">
        <v>151</v>
      </c>
      <c r="D81" s="18" t="s">
        <v>29</v>
      </c>
      <c r="E81" s="19"/>
      <c r="F81" s="18"/>
      <c r="G81" s="51">
        <v>29</v>
      </c>
      <c r="H81" s="51">
        <v>30</v>
      </c>
      <c r="I81" s="51">
        <v>59</v>
      </c>
      <c r="J81" s="51">
        <v>9859090841</v>
      </c>
      <c r="K81" s="18" t="s">
        <v>84</v>
      </c>
      <c r="L81" s="18" t="s">
        <v>96</v>
      </c>
      <c r="M81" s="18">
        <v>9859006813</v>
      </c>
      <c r="N81" s="18" t="s">
        <v>97</v>
      </c>
      <c r="O81" s="18">
        <v>7399568600</v>
      </c>
      <c r="P81" s="52" t="s">
        <v>491</v>
      </c>
      <c r="Q81" s="18" t="s">
        <v>140</v>
      </c>
      <c r="R81" s="18"/>
      <c r="S81" s="18" t="s">
        <v>91</v>
      </c>
      <c r="T81" s="18"/>
    </row>
    <row r="82" spans="1:20">
      <c r="A82" s="4">
        <v>78</v>
      </c>
      <c r="B82" s="50" t="s">
        <v>68</v>
      </c>
      <c r="C82" s="51" t="s">
        <v>152</v>
      </c>
      <c r="D82" s="18" t="s">
        <v>29</v>
      </c>
      <c r="E82" s="19"/>
      <c r="F82" s="18"/>
      <c r="G82" s="51">
        <v>28</v>
      </c>
      <c r="H82" s="51">
        <v>28</v>
      </c>
      <c r="I82" s="51">
        <v>56</v>
      </c>
      <c r="J82" s="51">
        <v>7399873447</v>
      </c>
      <c r="K82" s="18" t="s">
        <v>98</v>
      </c>
      <c r="L82" s="18" t="s">
        <v>99</v>
      </c>
      <c r="M82" s="18">
        <v>9678984597</v>
      </c>
      <c r="N82" s="18" t="s">
        <v>100</v>
      </c>
      <c r="O82" s="18">
        <v>882265007</v>
      </c>
      <c r="P82" s="52" t="s">
        <v>492</v>
      </c>
      <c r="Q82" s="18" t="s">
        <v>141</v>
      </c>
      <c r="R82" s="18"/>
      <c r="S82" s="18" t="s">
        <v>91</v>
      </c>
      <c r="T82" s="18"/>
    </row>
    <row r="83" spans="1:20">
      <c r="A83" s="4">
        <v>79</v>
      </c>
      <c r="B83" s="50" t="s">
        <v>68</v>
      </c>
      <c r="C83" s="51" t="s">
        <v>145</v>
      </c>
      <c r="D83" s="18" t="s">
        <v>29</v>
      </c>
      <c r="E83" s="19"/>
      <c r="F83" s="18"/>
      <c r="G83" s="51">
        <v>26</v>
      </c>
      <c r="H83" s="51">
        <v>16</v>
      </c>
      <c r="I83" s="51">
        <v>42</v>
      </c>
      <c r="J83" s="51">
        <v>9859053547</v>
      </c>
      <c r="K83" s="18" t="s">
        <v>101</v>
      </c>
      <c r="L83" s="18" t="s">
        <v>102</v>
      </c>
      <c r="M83" s="18">
        <v>9859740519</v>
      </c>
      <c r="N83" s="18" t="s">
        <v>97</v>
      </c>
      <c r="O83" s="18">
        <v>7399568600</v>
      </c>
      <c r="P83" s="52" t="s">
        <v>492</v>
      </c>
      <c r="Q83" s="18" t="s">
        <v>141</v>
      </c>
      <c r="R83" s="18"/>
      <c r="S83" s="18" t="s">
        <v>91</v>
      </c>
      <c r="T83" s="18"/>
    </row>
    <row r="84" spans="1:20">
      <c r="A84" s="4">
        <v>80</v>
      </c>
      <c r="B84" s="62" t="s">
        <v>68</v>
      </c>
      <c r="C84" s="51" t="s">
        <v>153</v>
      </c>
      <c r="D84" s="18" t="s">
        <v>29</v>
      </c>
      <c r="E84" s="19"/>
      <c r="F84" s="18"/>
      <c r="G84" s="51">
        <v>10</v>
      </c>
      <c r="H84" s="51">
        <v>16</v>
      </c>
      <c r="I84" s="51">
        <v>26</v>
      </c>
      <c r="J84" s="51">
        <v>9577821743</v>
      </c>
      <c r="K84" s="18" t="s">
        <v>103</v>
      </c>
      <c r="L84" s="18" t="s">
        <v>104</v>
      </c>
      <c r="M84" s="18">
        <v>9854752171</v>
      </c>
      <c r="N84" s="18" t="s">
        <v>105</v>
      </c>
      <c r="O84" s="18">
        <v>9508658624</v>
      </c>
      <c r="P84" s="52" t="s">
        <v>493</v>
      </c>
      <c r="Q84" s="18" t="s">
        <v>142</v>
      </c>
      <c r="R84" s="18"/>
      <c r="S84" s="18" t="s">
        <v>91</v>
      </c>
      <c r="T84" s="18"/>
    </row>
    <row r="85" spans="1:20">
      <c r="A85" s="4">
        <v>81</v>
      </c>
      <c r="B85" s="50" t="s">
        <v>68</v>
      </c>
      <c r="C85" s="51" t="s">
        <v>154</v>
      </c>
      <c r="D85" s="18" t="s">
        <v>29</v>
      </c>
      <c r="E85" s="19"/>
      <c r="F85" s="18"/>
      <c r="G85" s="51">
        <v>19</v>
      </c>
      <c r="H85" s="51">
        <v>15</v>
      </c>
      <c r="I85" s="51">
        <v>34</v>
      </c>
      <c r="J85" s="51">
        <v>9957363792</v>
      </c>
      <c r="K85" s="18" t="s">
        <v>106</v>
      </c>
      <c r="L85" s="18" t="s">
        <v>107</v>
      </c>
      <c r="M85" s="18">
        <v>9864293431</v>
      </c>
      <c r="N85" s="18" t="s">
        <v>108</v>
      </c>
      <c r="O85" s="18">
        <v>9859761575</v>
      </c>
      <c r="P85" s="52" t="s">
        <v>493</v>
      </c>
      <c r="Q85" s="18" t="s">
        <v>142</v>
      </c>
      <c r="R85" s="18"/>
      <c r="S85" s="18" t="s">
        <v>91</v>
      </c>
      <c r="T85" s="18"/>
    </row>
    <row r="86" spans="1:20">
      <c r="A86" s="4">
        <v>82</v>
      </c>
      <c r="B86" s="50" t="s">
        <v>68</v>
      </c>
      <c r="C86" s="51" t="s">
        <v>155</v>
      </c>
      <c r="D86" s="18" t="s">
        <v>29</v>
      </c>
      <c r="E86" s="19"/>
      <c r="F86" s="18"/>
      <c r="G86" s="51">
        <v>17</v>
      </c>
      <c r="H86" s="51">
        <v>20</v>
      </c>
      <c r="I86" s="51">
        <v>37</v>
      </c>
      <c r="J86" s="51">
        <v>9854913070</v>
      </c>
      <c r="K86" s="18" t="s">
        <v>109</v>
      </c>
      <c r="L86" s="18" t="s">
        <v>107</v>
      </c>
      <c r="M86" s="18">
        <v>9864293431</v>
      </c>
      <c r="N86" s="18" t="s">
        <v>110</v>
      </c>
      <c r="O86" s="18">
        <v>9859475665</v>
      </c>
      <c r="P86" s="54" t="s">
        <v>499</v>
      </c>
      <c r="Q86" s="18" t="s">
        <v>143</v>
      </c>
      <c r="R86" s="18"/>
      <c r="S86" s="18" t="s">
        <v>91</v>
      </c>
      <c r="T86" s="18"/>
    </row>
    <row r="87" spans="1:20">
      <c r="A87" s="4">
        <v>83</v>
      </c>
      <c r="B87" s="61" t="s">
        <v>68</v>
      </c>
      <c r="C87" s="51" t="s">
        <v>156</v>
      </c>
      <c r="D87" s="18" t="s">
        <v>29</v>
      </c>
      <c r="E87" s="19"/>
      <c r="F87" s="18"/>
      <c r="G87" s="51">
        <v>17</v>
      </c>
      <c r="H87" s="51">
        <v>25</v>
      </c>
      <c r="I87" s="51">
        <v>42</v>
      </c>
      <c r="J87" s="51">
        <v>9577204306</v>
      </c>
      <c r="K87" s="18" t="s">
        <v>98</v>
      </c>
      <c r="L87" s="18"/>
      <c r="M87" s="18"/>
      <c r="N87" s="18" t="s">
        <v>110</v>
      </c>
      <c r="O87" s="18">
        <v>9613449753</v>
      </c>
      <c r="P87" s="50" t="s">
        <v>499</v>
      </c>
      <c r="Q87" s="18" t="s">
        <v>143</v>
      </c>
      <c r="R87" s="18"/>
      <c r="S87" s="18" t="s">
        <v>91</v>
      </c>
      <c r="T87" s="18"/>
    </row>
    <row r="88" spans="1:20">
      <c r="A88" s="4">
        <v>84</v>
      </c>
      <c r="B88" s="50" t="s">
        <v>68</v>
      </c>
      <c r="C88" s="51" t="s">
        <v>157</v>
      </c>
      <c r="D88" s="18" t="s">
        <v>29</v>
      </c>
      <c r="E88" s="19"/>
      <c r="F88" s="18"/>
      <c r="G88" s="51">
        <v>48</v>
      </c>
      <c r="H88" s="51">
        <v>48</v>
      </c>
      <c r="I88" s="51">
        <v>96</v>
      </c>
      <c r="J88" s="51">
        <v>9859475665</v>
      </c>
      <c r="K88" s="18" t="s">
        <v>111</v>
      </c>
      <c r="L88" s="18" t="s">
        <v>112</v>
      </c>
      <c r="M88" s="18">
        <v>9401450202</v>
      </c>
      <c r="N88" s="18" t="s">
        <v>113</v>
      </c>
      <c r="O88" s="18">
        <v>9859108086</v>
      </c>
      <c r="P88" s="50" t="s">
        <v>494</v>
      </c>
      <c r="Q88" s="18" t="s">
        <v>144</v>
      </c>
      <c r="R88" s="18"/>
      <c r="S88" s="18" t="s">
        <v>91</v>
      </c>
      <c r="T88" s="18"/>
    </row>
    <row r="89" spans="1:20">
      <c r="A89" s="4">
        <v>85</v>
      </c>
      <c r="B89" s="50" t="s">
        <v>68</v>
      </c>
      <c r="C89" s="51" t="s">
        <v>158</v>
      </c>
      <c r="D89" s="18" t="s">
        <v>29</v>
      </c>
      <c r="E89" s="19"/>
      <c r="F89" s="18"/>
      <c r="G89" s="51">
        <v>28</v>
      </c>
      <c r="H89" s="51">
        <v>32</v>
      </c>
      <c r="I89" s="51">
        <v>60</v>
      </c>
      <c r="J89" s="51">
        <v>8999915776</v>
      </c>
      <c r="K89" s="18" t="s">
        <v>111</v>
      </c>
      <c r="L89" s="18" t="s">
        <v>99</v>
      </c>
      <c r="M89" s="18">
        <v>9678984597</v>
      </c>
      <c r="N89" s="18" t="s">
        <v>114</v>
      </c>
      <c r="O89" s="18">
        <v>9854227346</v>
      </c>
      <c r="P89" s="50" t="s">
        <v>494</v>
      </c>
      <c r="Q89" s="18" t="s">
        <v>144</v>
      </c>
      <c r="R89" s="18"/>
      <c r="S89" s="18" t="s">
        <v>91</v>
      </c>
      <c r="T89" s="18"/>
    </row>
    <row r="90" spans="1:20">
      <c r="A90" s="4">
        <v>86</v>
      </c>
      <c r="B90" s="62" t="s">
        <v>68</v>
      </c>
      <c r="C90" s="51" t="s">
        <v>159</v>
      </c>
      <c r="D90" s="18" t="s">
        <v>29</v>
      </c>
      <c r="E90" s="19"/>
      <c r="F90" s="18"/>
      <c r="G90" s="51">
        <v>22</v>
      </c>
      <c r="H90" s="51">
        <v>18</v>
      </c>
      <c r="I90" s="51">
        <v>40</v>
      </c>
      <c r="J90" s="51">
        <v>7399416803</v>
      </c>
      <c r="K90" s="18" t="s">
        <v>111</v>
      </c>
      <c r="L90" s="18" t="s">
        <v>89</v>
      </c>
      <c r="M90" s="18">
        <v>9854775937</v>
      </c>
      <c r="N90" s="18" t="s">
        <v>115</v>
      </c>
      <c r="O90" s="18">
        <v>9854457347</v>
      </c>
      <c r="P90" s="50" t="s">
        <v>495</v>
      </c>
      <c r="Q90" s="18" t="s">
        <v>140</v>
      </c>
      <c r="R90" s="18"/>
      <c r="S90" s="18" t="s">
        <v>91</v>
      </c>
      <c r="T90" s="18"/>
    </row>
    <row r="91" spans="1:20">
      <c r="A91" s="4">
        <v>87</v>
      </c>
      <c r="B91" s="62" t="s">
        <v>68</v>
      </c>
      <c r="C91" s="51" t="s">
        <v>160</v>
      </c>
      <c r="D91" s="18" t="s">
        <v>29</v>
      </c>
      <c r="E91" s="19"/>
      <c r="F91" s="18"/>
      <c r="G91" s="51">
        <v>24</v>
      </c>
      <c r="H91" s="51">
        <v>24</v>
      </c>
      <c r="I91" s="51">
        <v>48</v>
      </c>
      <c r="J91" s="51">
        <v>8011124048</v>
      </c>
      <c r="K91" s="18" t="s">
        <v>88</v>
      </c>
      <c r="L91" s="18" t="s">
        <v>89</v>
      </c>
      <c r="M91" s="18">
        <v>9854775937</v>
      </c>
      <c r="N91" s="18" t="s">
        <v>116</v>
      </c>
      <c r="O91" s="18">
        <v>9854649817</v>
      </c>
      <c r="P91" s="50" t="s">
        <v>495</v>
      </c>
      <c r="Q91" s="18" t="s">
        <v>140</v>
      </c>
      <c r="R91" s="18"/>
      <c r="S91" s="18" t="s">
        <v>91</v>
      </c>
      <c r="T91" s="18"/>
    </row>
    <row r="92" spans="1:20">
      <c r="A92" s="4">
        <v>88</v>
      </c>
      <c r="B92" s="62" t="s">
        <v>68</v>
      </c>
      <c r="C92" s="51" t="s">
        <v>161</v>
      </c>
      <c r="D92" s="18" t="s">
        <v>29</v>
      </c>
      <c r="E92" s="19"/>
      <c r="F92" s="18"/>
      <c r="G92" s="51">
        <v>10</v>
      </c>
      <c r="H92" s="51">
        <v>20</v>
      </c>
      <c r="I92" s="51">
        <v>30</v>
      </c>
      <c r="J92" s="51">
        <v>9859761575</v>
      </c>
      <c r="K92" s="18" t="s">
        <v>88</v>
      </c>
      <c r="L92" s="18" t="s">
        <v>89</v>
      </c>
      <c r="M92" s="18">
        <v>9854775937</v>
      </c>
      <c r="N92" s="18" t="s">
        <v>117</v>
      </c>
      <c r="O92" s="18">
        <v>8822940920</v>
      </c>
      <c r="P92" s="50" t="s">
        <v>496</v>
      </c>
      <c r="Q92" s="18" t="s">
        <v>141</v>
      </c>
      <c r="R92" s="18"/>
      <c r="S92" s="18" t="s">
        <v>91</v>
      </c>
      <c r="T92" s="18"/>
    </row>
    <row r="93" spans="1:20">
      <c r="A93" s="4">
        <v>89</v>
      </c>
      <c r="B93" s="50" t="s">
        <v>68</v>
      </c>
      <c r="C93" s="51" t="s">
        <v>162</v>
      </c>
      <c r="D93" s="18" t="s">
        <v>29</v>
      </c>
      <c r="E93" s="19"/>
      <c r="F93" s="18"/>
      <c r="G93" s="51">
        <v>27</v>
      </c>
      <c r="H93" s="51">
        <v>20</v>
      </c>
      <c r="I93" s="51">
        <v>47</v>
      </c>
      <c r="J93" s="51"/>
      <c r="K93" s="18" t="s">
        <v>118</v>
      </c>
      <c r="L93" s="18" t="s">
        <v>89</v>
      </c>
      <c r="M93" s="18">
        <v>9854775937</v>
      </c>
      <c r="N93" s="18" t="s">
        <v>119</v>
      </c>
      <c r="O93" s="18">
        <v>9707757598</v>
      </c>
      <c r="P93" s="50" t="s">
        <v>496</v>
      </c>
      <c r="Q93" s="18" t="s">
        <v>141</v>
      </c>
      <c r="R93" s="18"/>
      <c r="S93" s="18" t="s">
        <v>91</v>
      </c>
      <c r="T93" s="18"/>
    </row>
    <row r="94" spans="1:20">
      <c r="A94" s="4">
        <v>90</v>
      </c>
      <c r="B94" s="50" t="s">
        <v>68</v>
      </c>
      <c r="C94" s="51" t="s">
        <v>163</v>
      </c>
      <c r="D94" s="18" t="s">
        <v>29</v>
      </c>
      <c r="E94" s="19"/>
      <c r="F94" s="18"/>
      <c r="G94" s="51">
        <v>23</v>
      </c>
      <c r="H94" s="51">
        <v>18</v>
      </c>
      <c r="I94" s="51">
        <v>41</v>
      </c>
      <c r="J94" s="51">
        <v>9678331936</v>
      </c>
      <c r="K94" s="18" t="s">
        <v>118</v>
      </c>
      <c r="L94" s="18" t="s">
        <v>89</v>
      </c>
      <c r="M94" s="18">
        <v>9854775937</v>
      </c>
      <c r="N94" s="18" t="s">
        <v>120</v>
      </c>
      <c r="O94" s="18">
        <v>9854648105</v>
      </c>
      <c r="P94" s="50" t="s">
        <v>497</v>
      </c>
      <c r="Q94" s="18" t="s">
        <v>142</v>
      </c>
      <c r="R94" s="18"/>
      <c r="S94" s="18" t="s">
        <v>91</v>
      </c>
      <c r="T94" s="18"/>
    </row>
    <row r="95" spans="1:20">
      <c r="A95" s="4">
        <v>91</v>
      </c>
      <c r="B95" s="50" t="s">
        <v>68</v>
      </c>
      <c r="C95" s="51" t="s">
        <v>164</v>
      </c>
      <c r="D95" s="18" t="s">
        <v>29</v>
      </c>
      <c r="E95" s="19"/>
      <c r="F95" s="18"/>
      <c r="G95" s="51">
        <v>36</v>
      </c>
      <c r="H95" s="51">
        <v>54</v>
      </c>
      <c r="I95" s="51">
        <v>90</v>
      </c>
      <c r="J95" s="51">
        <v>9577920300</v>
      </c>
      <c r="K95" s="18"/>
      <c r="L95" s="18" t="s">
        <v>99</v>
      </c>
      <c r="M95" s="18">
        <v>9678984597</v>
      </c>
      <c r="N95" s="18" t="s">
        <v>121</v>
      </c>
      <c r="O95" s="18">
        <v>7399595825</v>
      </c>
      <c r="P95" s="50" t="s">
        <v>497</v>
      </c>
      <c r="Q95" s="18" t="s">
        <v>142</v>
      </c>
      <c r="R95" s="18"/>
      <c r="S95" s="18" t="s">
        <v>91</v>
      </c>
      <c r="T95" s="18"/>
    </row>
    <row r="96" spans="1:20">
      <c r="A96" s="4">
        <v>92</v>
      </c>
      <c r="B96" s="50" t="s">
        <v>68</v>
      </c>
      <c r="C96" s="51" t="s">
        <v>165</v>
      </c>
      <c r="D96" s="18" t="s">
        <v>29</v>
      </c>
      <c r="E96" s="19"/>
      <c r="F96" s="18"/>
      <c r="G96" s="51">
        <v>34</v>
      </c>
      <c r="H96" s="51">
        <v>33</v>
      </c>
      <c r="I96" s="51">
        <v>67</v>
      </c>
      <c r="J96" s="51">
        <v>9854460683</v>
      </c>
      <c r="K96" s="18"/>
      <c r="L96" s="18" t="s">
        <v>99</v>
      </c>
      <c r="M96" s="18">
        <v>9678984597</v>
      </c>
      <c r="N96" s="18" t="s">
        <v>121</v>
      </c>
      <c r="O96" s="18">
        <v>9854972259</v>
      </c>
      <c r="P96" s="50" t="s">
        <v>500</v>
      </c>
      <c r="Q96" s="18" t="s">
        <v>143</v>
      </c>
      <c r="R96" s="18"/>
      <c r="S96" s="18" t="s">
        <v>91</v>
      </c>
      <c r="T96" s="18"/>
    </row>
    <row r="97" spans="1:20">
      <c r="A97" s="4">
        <v>93</v>
      </c>
      <c r="B97" s="50" t="s">
        <v>68</v>
      </c>
      <c r="C97" s="51" t="s">
        <v>166</v>
      </c>
      <c r="D97" s="18" t="s">
        <v>29</v>
      </c>
      <c r="E97" s="19"/>
      <c r="F97" s="18"/>
      <c r="G97" s="51">
        <v>39</v>
      </c>
      <c r="H97" s="51">
        <v>49</v>
      </c>
      <c r="I97" s="51">
        <v>88</v>
      </c>
      <c r="J97" s="51">
        <v>9577537110</v>
      </c>
      <c r="K97" s="18" t="s">
        <v>122</v>
      </c>
      <c r="L97" s="18" t="s">
        <v>123</v>
      </c>
      <c r="M97" s="18">
        <v>9954620101</v>
      </c>
      <c r="N97" s="18" t="s">
        <v>124</v>
      </c>
      <c r="O97" s="18">
        <v>9859090841</v>
      </c>
      <c r="P97" s="50" t="s">
        <v>500</v>
      </c>
      <c r="Q97" s="18" t="s">
        <v>143</v>
      </c>
      <c r="R97" s="18"/>
      <c r="S97" s="18" t="s">
        <v>91</v>
      </c>
      <c r="T97" s="18"/>
    </row>
    <row r="98" spans="1:20">
      <c r="A98" s="4">
        <v>94</v>
      </c>
      <c r="B98" s="50" t="s">
        <v>68</v>
      </c>
      <c r="C98" s="51" t="s">
        <v>163</v>
      </c>
      <c r="D98" s="18" t="s">
        <v>29</v>
      </c>
      <c r="E98" s="19"/>
      <c r="F98" s="18"/>
      <c r="G98" s="51">
        <v>43</v>
      </c>
      <c r="H98" s="51">
        <v>41</v>
      </c>
      <c r="I98" s="51">
        <v>84</v>
      </c>
      <c r="J98" s="51">
        <v>9854649817</v>
      </c>
      <c r="K98" s="18" t="s">
        <v>84</v>
      </c>
      <c r="L98" s="18" t="s">
        <v>123</v>
      </c>
      <c r="M98" s="18">
        <v>9954620101</v>
      </c>
      <c r="N98" s="18" t="s">
        <v>125</v>
      </c>
      <c r="O98" s="18">
        <v>8876396612</v>
      </c>
      <c r="P98" s="50" t="s">
        <v>498</v>
      </c>
      <c r="Q98" s="18" t="s">
        <v>144</v>
      </c>
      <c r="R98" s="18"/>
      <c r="S98" s="18" t="s">
        <v>91</v>
      </c>
      <c r="T98" s="18"/>
    </row>
    <row r="99" spans="1:20">
      <c r="A99" s="4">
        <v>95</v>
      </c>
      <c r="B99" s="50" t="s">
        <v>68</v>
      </c>
      <c r="C99" s="51" t="s">
        <v>167</v>
      </c>
      <c r="D99" s="18" t="s">
        <v>29</v>
      </c>
      <c r="E99" s="19"/>
      <c r="F99" s="18"/>
      <c r="G99" s="51">
        <v>21</v>
      </c>
      <c r="H99" s="51">
        <v>36</v>
      </c>
      <c r="I99" s="51">
        <v>57</v>
      </c>
      <c r="J99" s="51">
        <v>9864748105</v>
      </c>
      <c r="K99" s="18" t="s">
        <v>84</v>
      </c>
      <c r="L99" s="18" t="s">
        <v>99</v>
      </c>
      <c r="M99" s="18">
        <v>9678984597</v>
      </c>
      <c r="N99" s="18" t="s">
        <v>125</v>
      </c>
      <c r="O99" s="18">
        <v>9864122290</v>
      </c>
      <c r="P99" s="50" t="s">
        <v>498</v>
      </c>
      <c r="Q99" s="18" t="s">
        <v>144</v>
      </c>
      <c r="R99" s="18"/>
      <c r="S99" s="18" t="s">
        <v>91</v>
      </c>
      <c r="T99" s="18"/>
    </row>
    <row r="100" spans="1:20">
      <c r="A100" s="4">
        <v>96</v>
      </c>
      <c r="B100" s="50"/>
      <c r="C100" s="51"/>
      <c r="D100" s="18"/>
      <c r="E100" s="19"/>
      <c r="F100" s="18"/>
      <c r="G100" s="51"/>
      <c r="H100" s="51"/>
      <c r="I100" s="51"/>
      <c r="J100" s="51"/>
      <c r="K100" s="18"/>
      <c r="L100" s="18"/>
      <c r="M100" s="18"/>
      <c r="N100" s="18"/>
      <c r="O100" s="18"/>
      <c r="P100" s="50"/>
      <c r="Q100" s="18"/>
      <c r="R100" s="18"/>
      <c r="S100" s="18"/>
      <c r="T100" s="18"/>
    </row>
    <row r="101" spans="1:20">
      <c r="A101" s="4">
        <v>97</v>
      </c>
      <c r="B101" s="50"/>
      <c r="C101" s="51"/>
      <c r="D101" s="18"/>
      <c r="E101" s="19"/>
      <c r="F101" s="18"/>
      <c r="G101" s="51"/>
      <c r="H101" s="51"/>
      <c r="I101" s="51"/>
      <c r="J101" s="51"/>
      <c r="K101" s="18"/>
      <c r="L101" s="18"/>
      <c r="M101" s="18"/>
      <c r="N101" s="18"/>
      <c r="O101" s="18"/>
      <c r="P101" s="50"/>
      <c r="Q101" s="18"/>
      <c r="R101" s="18"/>
      <c r="S101" s="18"/>
      <c r="T101" s="18"/>
    </row>
    <row r="102" spans="1:20">
      <c r="A102" s="4">
        <v>98</v>
      </c>
      <c r="B102" s="50"/>
      <c r="C102" s="51"/>
      <c r="D102" s="18"/>
      <c r="E102" s="19"/>
      <c r="F102" s="18"/>
      <c r="G102" s="51"/>
      <c r="H102" s="51"/>
      <c r="I102" s="51"/>
      <c r="J102" s="51"/>
      <c r="K102" s="18"/>
      <c r="L102" s="18"/>
      <c r="M102" s="18"/>
      <c r="N102" s="18"/>
      <c r="O102" s="18"/>
      <c r="P102" s="50"/>
      <c r="Q102" s="18"/>
      <c r="R102" s="18"/>
      <c r="S102" s="18"/>
      <c r="T102" s="18"/>
    </row>
    <row r="103" spans="1:20">
      <c r="A103" s="4">
        <v>99</v>
      </c>
      <c r="B103" s="50"/>
      <c r="C103" s="51"/>
      <c r="D103" s="18"/>
      <c r="E103" s="19"/>
      <c r="F103" s="18"/>
      <c r="G103" s="51"/>
      <c r="H103" s="51"/>
      <c r="I103" s="51"/>
      <c r="J103" s="51"/>
      <c r="K103" s="18"/>
      <c r="L103" s="18"/>
      <c r="M103" s="18"/>
      <c r="N103" s="18"/>
      <c r="O103" s="18"/>
      <c r="P103" s="50"/>
      <c r="Q103" s="18"/>
      <c r="R103" s="18"/>
      <c r="S103" s="18"/>
      <c r="T103" s="18"/>
    </row>
    <row r="104" spans="1:20">
      <c r="A104" s="4">
        <v>100</v>
      </c>
      <c r="B104" s="50"/>
      <c r="C104" s="51"/>
      <c r="D104" s="18"/>
      <c r="E104" s="19"/>
      <c r="F104" s="18"/>
      <c r="G104" s="51"/>
      <c r="H104" s="51"/>
      <c r="I104" s="51"/>
      <c r="J104" s="51"/>
      <c r="K104" s="18"/>
      <c r="L104" s="18"/>
      <c r="M104" s="18"/>
      <c r="N104" s="18"/>
      <c r="O104" s="18"/>
      <c r="P104" s="50"/>
      <c r="Q104" s="18"/>
      <c r="R104" s="18"/>
      <c r="S104" s="18"/>
      <c r="T104" s="18"/>
    </row>
    <row r="105" spans="1:20">
      <c r="A105" s="4">
        <v>101</v>
      </c>
      <c r="B105" s="50"/>
      <c r="C105" s="51"/>
      <c r="D105" s="18"/>
      <c r="E105" s="19"/>
      <c r="F105" s="18"/>
      <c r="G105" s="51"/>
      <c r="H105" s="51"/>
      <c r="I105" s="51"/>
      <c r="J105" s="51"/>
      <c r="K105" s="18"/>
      <c r="L105" s="18"/>
      <c r="M105" s="18"/>
      <c r="N105" s="18"/>
      <c r="O105" s="18"/>
      <c r="P105" s="50"/>
      <c r="Q105" s="18"/>
      <c r="R105" s="18"/>
      <c r="S105" s="18"/>
      <c r="T105" s="18"/>
    </row>
    <row r="106" spans="1:20">
      <c r="A106" s="4">
        <v>102</v>
      </c>
      <c r="B106" s="50"/>
      <c r="C106" s="51"/>
      <c r="D106" s="18"/>
      <c r="E106" s="19"/>
      <c r="F106" s="18"/>
      <c r="G106" s="51"/>
      <c r="H106" s="51"/>
      <c r="I106" s="51"/>
      <c r="J106" s="51"/>
      <c r="K106" s="18"/>
      <c r="L106" s="18"/>
      <c r="M106" s="18"/>
      <c r="N106" s="18"/>
      <c r="O106" s="18"/>
      <c r="P106" s="50"/>
      <c r="Q106" s="18"/>
      <c r="R106" s="18"/>
      <c r="S106" s="18"/>
      <c r="T106" s="18"/>
    </row>
    <row r="107" spans="1:20">
      <c r="A107" s="4">
        <v>103</v>
      </c>
      <c r="B107" s="50"/>
      <c r="C107" s="51"/>
      <c r="D107" s="18"/>
      <c r="E107" s="19"/>
      <c r="F107" s="18"/>
      <c r="G107" s="51"/>
      <c r="H107" s="51"/>
      <c r="I107" s="51"/>
      <c r="J107" s="51"/>
      <c r="K107" s="18"/>
      <c r="L107" s="18"/>
      <c r="M107" s="18"/>
      <c r="N107" s="18"/>
      <c r="O107" s="18"/>
      <c r="P107" s="50"/>
      <c r="Q107" s="18"/>
      <c r="R107" s="18"/>
      <c r="S107" s="18"/>
      <c r="T107" s="18"/>
    </row>
    <row r="108" spans="1:20">
      <c r="A108" s="4">
        <v>104</v>
      </c>
      <c r="B108" s="50"/>
      <c r="C108" s="51"/>
      <c r="D108" s="18"/>
      <c r="E108" s="19"/>
      <c r="F108" s="18"/>
      <c r="G108" s="51"/>
      <c r="H108" s="51"/>
      <c r="I108" s="51"/>
      <c r="J108" s="51"/>
      <c r="K108" s="18"/>
      <c r="L108" s="18"/>
      <c r="M108" s="18"/>
      <c r="N108" s="18"/>
      <c r="O108" s="56"/>
      <c r="P108" s="50"/>
      <c r="Q108" s="18"/>
      <c r="R108" s="18"/>
      <c r="S108" s="18"/>
      <c r="T108" s="18"/>
    </row>
    <row r="109" spans="1:20">
      <c r="A109" s="4">
        <v>105</v>
      </c>
      <c r="B109" s="50"/>
      <c r="C109" s="51"/>
      <c r="D109" s="18"/>
      <c r="E109" s="19"/>
      <c r="F109" s="18"/>
      <c r="G109" s="51"/>
      <c r="H109" s="51"/>
      <c r="I109" s="51"/>
      <c r="J109" s="51"/>
      <c r="K109" s="18"/>
      <c r="L109" s="18"/>
      <c r="M109" s="18"/>
      <c r="N109" s="18"/>
      <c r="O109" s="56"/>
      <c r="P109" s="50"/>
      <c r="Q109" s="18"/>
      <c r="R109" s="18"/>
      <c r="S109" s="18"/>
      <c r="T109" s="18"/>
    </row>
    <row r="110" spans="1:20">
      <c r="A110" s="4">
        <v>106</v>
      </c>
      <c r="B110" s="50"/>
      <c r="C110" s="51"/>
      <c r="D110" s="18"/>
      <c r="E110" s="19"/>
      <c r="F110" s="18"/>
      <c r="G110" s="51"/>
      <c r="H110" s="51"/>
      <c r="I110" s="51"/>
      <c r="J110" s="51"/>
      <c r="K110" s="18"/>
      <c r="L110" s="18"/>
      <c r="M110" s="18"/>
      <c r="N110" s="18"/>
      <c r="O110" s="56"/>
      <c r="P110" s="50"/>
      <c r="Q110" s="18"/>
      <c r="R110" s="18"/>
      <c r="S110" s="18"/>
      <c r="T110" s="18"/>
    </row>
    <row r="111" spans="1:20">
      <c r="A111" s="4">
        <v>107</v>
      </c>
      <c r="B111" s="50"/>
      <c r="C111" s="51"/>
      <c r="D111" s="18"/>
      <c r="E111" s="19"/>
      <c r="F111" s="18"/>
      <c r="G111" s="51"/>
      <c r="H111" s="51"/>
      <c r="I111" s="51"/>
      <c r="J111" s="51"/>
      <c r="K111" s="18"/>
      <c r="L111" s="18"/>
      <c r="M111" s="18"/>
      <c r="N111" s="18"/>
      <c r="O111" s="18"/>
      <c r="P111" s="50"/>
      <c r="Q111" s="18"/>
      <c r="R111" s="18"/>
      <c r="S111" s="18"/>
      <c r="T111" s="18"/>
    </row>
    <row r="112" spans="1:20">
      <c r="A112" s="4">
        <v>108</v>
      </c>
      <c r="B112" s="50"/>
      <c r="C112" s="51"/>
      <c r="D112" s="18"/>
      <c r="E112" s="19"/>
      <c r="F112" s="18"/>
      <c r="G112" s="19"/>
      <c r="H112" s="51"/>
      <c r="I112" s="17"/>
      <c r="J112" s="17"/>
      <c r="K112" s="18"/>
      <c r="L112" s="18"/>
      <c r="M112" s="18"/>
      <c r="N112" s="18"/>
      <c r="O112" s="18"/>
      <c r="P112" s="50"/>
      <c r="Q112" s="18"/>
      <c r="R112" s="18"/>
      <c r="S112" s="18"/>
      <c r="T112" s="18"/>
    </row>
    <row r="113" spans="1:20">
      <c r="A113" s="4">
        <v>109</v>
      </c>
      <c r="B113" s="50"/>
      <c r="C113" s="51"/>
      <c r="D113" s="18"/>
      <c r="E113" s="19"/>
      <c r="F113" s="18"/>
      <c r="G113" s="19"/>
      <c r="H113" s="51"/>
      <c r="I113" s="17"/>
      <c r="J113" s="17"/>
      <c r="K113" s="18"/>
      <c r="L113" s="18"/>
      <c r="M113" s="18"/>
      <c r="N113" s="18"/>
      <c r="O113" s="18"/>
      <c r="P113" s="50"/>
      <c r="Q113" s="18"/>
      <c r="R113" s="18"/>
      <c r="S113" s="18"/>
      <c r="T113" s="18"/>
    </row>
    <row r="114" spans="1:20">
      <c r="A114" s="4">
        <v>110</v>
      </c>
      <c r="B114" s="50"/>
      <c r="C114" s="51"/>
      <c r="D114" s="18"/>
      <c r="E114" s="19"/>
      <c r="F114" s="18"/>
      <c r="G114" s="19"/>
      <c r="H114" s="51"/>
      <c r="I114" s="17"/>
      <c r="J114" s="17"/>
      <c r="K114" s="18"/>
      <c r="L114" s="18"/>
      <c r="M114" s="18"/>
      <c r="N114" s="18"/>
      <c r="O114" s="18"/>
      <c r="P114" s="50"/>
      <c r="Q114" s="18"/>
      <c r="R114" s="18"/>
      <c r="S114" s="18"/>
      <c r="T114" s="18"/>
    </row>
    <row r="115" spans="1:20">
      <c r="A115" s="4">
        <v>111</v>
      </c>
      <c r="B115" s="50"/>
      <c r="C115" s="51"/>
      <c r="D115" s="18"/>
      <c r="E115" s="19"/>
      <c r="F115" s="18"/>
      <c r="G115" s="19"/>
      <c r="H115" s="51"/>
      <c r="I115" s="17"/>
      <c r="J115" s="18"/>
      <c r="K115" s="18"/>
      <c r="L115" s="18"/>
      <c r="M115" s="18"/>
      <c r="N115" s="18"/>
      <c r="O115" s="18"/>
      <c r="P115" s="50"/>
      <c r="Q115" s="18"/>
      <c r="R115" s="18"/>
      <c r="S115" s="18"/>
      <c r="T115" s="18"/>
    </row>
    <row r="116" spans="1:20">
      <c r="A116" s="4">
        <v>112</v>
      </c>
      <c r="B116" s="50"/>
      <c r="C116" s="51"/>
      <c r="D116" s="18"/>
      <c r="E116" s="19"/>
      <c r="F116" s="18"/>
      <c r="G116" s="19"/>
      <c r="H116" s="51"/>
      <c r="I116" s="17"/>
      <c r="J116" s="17"/>
      <c r="K116" s="18"/>
      <c r="L116" s="18"/>
      <c r="M116" s="18"/>
      <c r="N116" s="18"/>
      <c r="O116" s="18"/>
      <c r="P116" s="50"/>
      <c r="Q116" s="18"/>
      <c r="R116" s="18"/>
      <c r="S116" s="18"/>
      <c r="T116" s="18"/>
    </row>
    <row r="117" spans="1:20">
      <c r="A117" s="4">
        <v>113</v>
      </c>
      <c r="B117" s="17"/>
      <c r="C117" s="51"/>
      <c r="D117" s="18"/>
      <c r="E117" s="19"/>
      <c r="F117" s="18"/>
      <c r="G117" s="19"/>
      <c r="H117" s="51"/>
      <c r="I117" s="17"/>
      <c r="J117" s="17"/>
      <c r="K117" s="18"/>
      <c r="L117" s="18"/>
      <c r="M117" s="18"/>
      <c r="N117" s="18"/>
      <c r="O117" s="18"/>
      <c r="P117" s="50"/>
      <c r="Q117" s="18"/>
      <c r="R117" s="18"/>
      <c r="S117" s="18"/>
      <c r="T117" s="18"/>
    </row>
    <row r="118" spans="1:20">
      <c r="A118" s="4">
        <v>114</v>
      </c>
      <c r="B118" s="17"/>
      <c r="C118" s="51"/>
      <c r="D118" s="18"/>
      <c r="E118" s="19"/>
      <c r="F118" s="18"/>
      <c r="G118" s="19"/>
      <c r="H118" s="51"/>
      <c r="I118" s="17"/>
      <c r="J118" s="17"/>
      <c r="K118" s="18"/>
      <c r="L118" s="18"/>
      <c r="M118" s="18"/>
      <c r="N118" s="18"/>
      <c r="O118" s="18"/>
      <c r="P118" s="50"/>
      <c r="Q118" s="18"/>
      <c r="R118" s="18"/>
      <c r="S118" s="18"/>
      <c r="T118" s="18"/>
    </row>
    <row r="119" spans="1:20">
      <c r="A119" s="4">
        <v>115</v>
      </c>
      <c r="B119" s="17"/>
      <c r="C119" s="18"/>
      <c r="D119" s="18"/>
      <c r="E119" s="19"/>
      <c r="F119" s="18"/>
      <c r="G119" s="19"/>
      <c r="H119" s="19"/>
      <c r="I119" s="17">
        <f t="shared" ref="I119:I134" si="4">+G119+H119</f>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4"/>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4"/>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4"/>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4"/>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4"/>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4"/>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4"/>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4"/>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4"/>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4"/>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4"/>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4"/>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4"/>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4"/>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4"/>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5">+G135+H135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5"/>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5"/>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5"/>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5"/>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5"/>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5"/>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5"/>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5"/>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5"/>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5"/>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5"/>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5"/>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5"/>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5"/>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5"/>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5"/>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5"/>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5"/>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5"/>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5"/>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5"/>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5"/>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5"/>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5"/>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5"/>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5"/>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5"/>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5"/>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5"/>
        <v>0</v>
      </c>
      <c r="J164" s="18"/>
      <c r="K164" s="18"/>
      <c r="L164" s="18"/>
      <c r="M164" s="18"/>
      <c r="N164" s="18"/>
      <c r="O164" s="18"/>
      <c r="P164" s="24"/>
      <c r="Q164" s="18"/>
      <c r="R164" s="18"/>
      <c r="S164" s="18"/>
      <c r="T164" s="18"/>
    </row>
    <row r="165" spans="1:20">
      <c r="A165" s="21" t="s">
        <v>11</v>
      </c>
      <c r="B165" s="40"/>
      <c r="C165" s="21">
        <f>COUNTIFS(C5:C164,"*")</f>
        <v>95</v>
      </c>
      <c r="D165" s="21"/>
      <c r="E165" s="13"/>
      <c r="F165" s="21"/>
      <c r="G165" s="21">
        <f>SUM(G5:G164)</f>
        <v>2795</v>
      </c>
      <c r="H165" s="21">
        <f>SUM(H5:H164)</f>
        <v>2634</v>
      </c>
      <c r="I165" s="21">
        <f>SUM(I5:I164)</f>
        <v>5439</v>
      </c>
      <c r="J165" s="21"/>
      <c r="K165" s="21"/>
      <c r="L165" s="21"/>
      <c r="M165" s="21"/>
      <c r="N165" s="21"/>
      <c r="O165" s="21"/>
      <c r="P165" s="14"/>
      <c r="Q165" s="21"/>
      <c r="R165" s="21"/>
      <c r="S165" s="21"/>
      <c r="T165" s="12"/>
    </row>
    <row r="166" spans="1:20">
      <c r="A166" s="45" t="s">
        <v>67</v>
      </c>
      <c r="B166" s="10">
        <f>COUNTIF(B$5:B$164,"Team 1")</f>
        <v>40</v>
      </c>
      <c r="C166" s="45" t="s">
        <v>29</v>
      </c>
      <c r="D166" s="10">
        <f>COUNTIF(D5:D164,"Anganwadi")</f>
        <v>22</v>
      </c>
    </row>
    <row r="167" spans="1:20">
      <c r="A167" s="45" t="s">
        <v>68</v>
      </c>
      <c r="B167" s="10">
        <f>COUNTIF(B$6:B$164,"Team 2")</f>
        <v>55</v>
      </c>
      <c r="C167" s="45" t="s">
        <v>27</v>
      </c>
      <c r="D167" s="10">
        <f>COUNTIF(D5:D164,"School")</f>
        <v>73</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572</v>
      </c>
      <c r="B1" s="122"/>
      <c r="C1" s="122"/>
      <c r="D1" s="123"/>
      <c r="E1" s="123"/>
      <c r="F1" s="123"/>
      <c r="G1" s="123"/>
      <c r="H1" s="123"/>
      <c r="I1" s="123"/>
      <c r="J1" s="123"/>
      <c r="K1" s="123"/>
      <c r="L1" s="123"/>
      <c r="M1" s="123"/>
      <c r="N1" s="123"/>
      <c r="O1" s="123"/>
      <c r="P1" s="123"/>
      <c r="Q1" s="123"/>
      <c r="R1" s="123"/>
      <c r="S1" s="123"/>
    </row>
    <row r="2" spans="1:20">
      <c r="A2" s="126" t="s">
        <v>63</v>
      </c>
      <c r="B2" s="127"/>
      <c r="C2" s="127"/>
      <c r="D2" s="25" t="s">
        <v>501</v>
      </c>
      <c r="E2" s="22"/>
      <c r="F2" s="22"/>
      <c r="G2" s="22"/>
      <c r="H2" s="22"/>
      <c r="I2" s="22"/>
      <c r="J2" s="22"/>
      <c r="K2" s="22"/>
      <c r="L2" s="22"/>
      <c r="M2" s="22"/>
      <c r="N2" s="22"/>
      <c r="O2" s="22"/>
      <c r="P2" s="22"/>
      <c r="Q2" s="22"/>
      <c r="R2" s="22"/>
      <c r="S2" s="22"/>
    </row>
    <row r="3" spans="1:20" ht="24" customHeight="1">
      <c r="A3" s="128" t="s">
        <v>14</v>
      </c>
      <c r="B3" s="124" t="s">
        <v>66</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23" t="s">
        <v>9</v>
      </c>
      <c r="H4" s="23" t="s">
        <v>10</v>
      </c>
      <c r="I4" s="23" t="s">
        <v>11</v>
      </c>
      <c r="J4" s="129"/>
      <c r="K4" s="125"/>
      <c r="L4" s="125"/>
      <c r="M4" s="125"/>
      <c r="N4" s="125"/>
      <c r="O4" s="125"/>
      <c r="P4" s="128"/>
      <c r="Q4" s="128"/>
      <c r="R4" s="129"/>
      <c r="S4" s="129"/>
      <c r="T4" s="129"/>
    </row>
    <row r="5" spans="1:20">
      <c r="A5" s="4">
        <v>1</v>
      </c>
      <c r="B5" s="50" t="s">
        <v>87</v>
      </c>
      <c r="C5" s="51" t="s">
        <v>148</v>
      </c>
      <c r="D5" s="18" t="s">
        <v>29</v>
      </c>
      <c r="E5" s="19"/>
      <c r="F5" s="18"/>
      <c r="G5" s="51">
        <v>39</v>
      </c>
      <c r="H5" s="51">
        <v>51</v>
      </c>
      <c r="I5" s="51">
        <v>90</v>
      </c>
      <c r="J5" s="51">
        <v>9706210470</v>
      </c>
      <c r="K5" s="18" t="s">
        <v>88</v>
      </c>
      <c r="L5" s="18" t="s">
        <v>89</v>
      </c>
      <c r="M5" s="18">
        <v>9854775937</v>
      </c>
      <c r="N5" s="18" t="s">
        <v>90</v>
      </c>
      <c r="O5" s="18">
        <v>9577204306</v>
      </c>
      <c r="P5" s="52" t="s">
        <v>504</v>
      </c>
      <c r="Q5" s="18" t="s">
        <v>255</v>
      </c>
      <c r="R5" s="18"/>
      <c r="S5" s="18" t="s">
        <v>91</v>
      </c>
      <c r="T5" s="18"/>
    </row>
    <row r="6" spans="1:20">
      <c r="A6" s="4">
        <v>2</v>
      </c>
      <c r="B6" s="50" t="s">
        <v>92</v>
      </c>
      <c r="C6" s="51" t="s">
        <v>149</v>
      </c>
      <c r="D6" s="18" t="s">
        <v>29</v>
      </c>
      <c r="E6" s="19"/>
      <c r="F6" s="18"/>
      <c r="G6" s="51">
        <v>34</v>
      </c>
      <c r="H6" s="51">
        <v>25</v>
      </c>
      <c r="I6" s="51">
        <v>69</v>
      </c>
      <c r="J6" s="51">
        <v>9954340334</v>
      </c>
      <c r="K6" s="18" t="s">
        <v>88</v>
      </c>
      <c r="L6" s="18" t="s">
        <v>93</v>
      </c>
      <c r="M6" s="18">
        <v>9435450381</v>
      </c>
      <c r="N6" s="18" t="s">
        <v>90</v>
      </c>
      <c r="O6" s="18"/>
      <c r="P6" s="52" t="s">
        <v>504</v>
      </c>
      <c r="Q6" s="18" t="s">
        <v>255</v>
      </c>
      <c r="R6" s="18"/>
      <c r="S6" s="18" t="s">
        <v>91</v>
      </c>
      <c r="T6" s="18"/>
    </row>
    <row r="7" spans="1:20">
      <c r="A7" s="4">
        <v>3</v>
      </c>
      <c r="B7" s="50" t="s">
        <v>92</v>
      </c>
      <c r="C7" s="51" t="s">
        <v>150</v>
      </c>
      <c r="D7" s="18" t="s">
        <v>29</v>
      </c>
      <c r="E7" s="19"/>
      <c r="F7" s="18"/>
      <c r="G7" s="51">
        <v>24</v>
      </c>
      <c r="H7" s="51">
        <v>26</v>
      </c>
      <c r="I7" s="51">
        <v>50</v>
      </c>
      <c r="J7" s="51">
        <v>9854805988</v>
      </c>
      <c r="K7" s="18" t="s">
        <v>88</v>
      </c>
      <c r="L7" s="18" t="s">
        <v>94</v>
      </c>
      <c r="M7" s="18">
        <v>9957214908</v>
      </c>
      <c r="N7" s="18" t="s">
        <v>95</v>
      </c>
      <c r="O7" s="18">
        <v>8011124048</v>
      </c>
      <c r="P7" s="52" t="s">
        <v>505</v>
      </c>
      <c r="Q7" s="18" t="s">
        <v>256</v>
      </c>
      <c r="R7" s="18"/>
      <c r="S7" s="18" t="s">
        <v>91</v>
      </c>
      <c r="T7" s="18"/>
    </row>
    <row r="8" spans="1:20">
      <c r="A8" s="4">
        <v>4</v>
      </c>
      <c r="B8" s="50" t="s">
        <v>87</v>
      </c>
      <c r="C8" s="51" t="s">
        <v>151</v>
      </c>
      <c r="D8" s="18" t="s">
        <v>29</v>
      </c>
      <c r="E8" s="19"/>
      <c r="F8" s="18"/>
      <c r="G8" s="51">
        <v>29</v>
      </c>
      <c r="H8" s="51">
        <v>30</v>
      </c>
      <c r="I8" s="51">
        <v>59</v>
      </c>
      <c r="J8" s="51">
        <v>9859090841</v>
      </c>
      <c r="K8" s="18" t="s">
        <v>84</v>
      </c>
      <c r="L8" s="18" t="s">
        <v>96</v>
      </c>
      <c r="M8" s="18">
        <v>9859006813</v>
      </c>
      <c r="N8" s="18" t="s">
        <v>97</v>
      </c>
      <c r="O8" s="18">
        <v>7399568600</v>
      </c>
      <c r="P8" s="52" t="s">
        <v>505</v>
      </c>
      <c r="Q8" s="18" t="s">
        <v>256</v>
      </c>
      <c r="R8" s="18"/>
      <c r="S8" s="18" t="s">
        <v>91</v>
      </c>
      <c r="T8" s="18"/>
    </row>
    <row r="9" spans="1:20">
      <c r="A9" s="4">
        <v>5</v>
      </c>
      <c r="B9" s="50" t="s">
        <v>92</v>
      </c>
      <c r="C9" s="51" t="s">
        <v>152</v>
      </c>
      <c r="D9" s="18" t="s">
        <v>29</v>
      </c>
      <c r="E9" s="19"/>
      <c r="F9" s="18"/>
      <c r="G9" s="51">
        <v>28</v>
      </c>
      <c r="H9" s="51">
        <v>28</v>
      </c>
      <c r="I9" s="51">
        <v>56</v>
      </c>
      <c r="J9" s="51">
        <v>7399873447</v>
      </c>
      <c r="K9" s="18" t="s">
        <v>98</v>
      </c>
      <c r="L9" s="18" t="s">
        <v>99</v>
      </c>
      <c r="M9" s="18">
        <v>9678984597</v>
      </c>
      <c r="N9" s="18" t="s">
        <v>100</v>
      </c>
      <c r="O9" s="18">
        <v>882265007</v>
      </c>
      <c r="P9" s="52" t="s">
        <v>506</v>
      </c>
      <c r="Q9" s="18" t="s">
        <v>141</v>
      </c>
      <c r="R9" s="18"/>
      <c r="S9" s="18" t="s">
        <v>91</v>
      </c>
      <c r="T9" s="18"/>
    </row>
    <row r="10" spans="1:20">
      <c r="A10" s="4">
        <v>6</v>
      </c>
      <c r="B10" s="50" t="s">
        <v>92</v>
      </c>
      <c r="C10" s="51" t="s">
        <v>145</v>
      </c>
      <c r="D10" s="18" t="s">
        <v>29</v>
      </c>
      <c r="E10" s="19"/>
      <c r="F10" s="18"/>
      <c r="G10" s="51">
        <v>26</v>
      </c>
      <c r="H10" s="51">
        <v>16</v>
      </c>
      <c r="I10" s="51">
        <v>42</v>
      </c>
      <c r="J10" s="51">
        <v>9859053547</v>
      </c>
      <c r="K10" s="18" t="s">
        <v>101</v>
      </c>
      <c r="L10" s="18" t="s">
        <v>102</v>
      </c>
      <c r="M10" s="18">
        <v>9859740519</v>
      </c>
      <c r="N10" s="18" t="s">
        <v>97</v>
      </c>
      <c r="O10" s="18">
        <v>7399568600</v>
      </c>
      <c r="P10" s="52">
        <v>43556</v>
      </c>
      <c r="Q10" s="18" t="s">
        <v>141</v>
      </c>
      <c r="R10" s="18"/>
      <c r="S10" s="18" t="s">
        <v>91</v>
      </c>
      <c r="T10" s="18"/>
    </row>
    <row r="11" spans="1:20">
      <c r="A11" s="4">
        <v>7</v>
      </c>
      <c r="B11" s="50" t="s">
        <v>87</v>
      </c>
      <c r="C11" s="51" t="s">
        <v>153</v>
      </c>
      <c r="D11" s="18" t="s">
        <v>29</v>
      </c>
      <c r="E11" s="19"/>
      <c r="F11" s="18"/>
      <c r="G11" s="51">
        <v>10</v>
      </c>
      <c r="H11" s="51">
        <v>16</v>
      </c>
      <c r="I11" s="51">
        <v>26</v>
      </c>
      <c r="J11" s="51">
        <v>9577821743</v>
      </c>
      <c r="K11" s="18" t="s">
        <v>103</v>
      </c>
      <c r="L11" s="18" t="s">
        <v>104</v>
      </c>
      <c r="M11" s="18">
        <v>9854752171</v>
      </c>
      <c r="N11" s="18" t="s">
        <v>105</v>
      </c>
      <c r="O11" s="18">
        <v>9508658624</v>
      </c>
      <c r="P11" s="52" t="s">
        <v>507</v>
      </c>
      <c r="Q11" s="18" t="s">
        <v>142</v>
      </c>
      <c r="R11" s="18"/>
      <c r="S11" s="18" t="s">
        <v>91</v>
      </c>
      <c r="T11" s="18"/>
    </row>
    <row r="12" spans="1:20">
      <c r="A12" s="4">
        <v>8</v>
      </c>
      <c r="B12" s="50" t="s">
        <v>92</v>
      </c>
      <c r="C12" s="51" t="s">
        <v>154</v>
      </c>
      <c r="D12" s="18" t="s">
        <v>29</v>
      </c>
      <c r="E12" s="19"/>
      <c r="F12" s="18"/>
      <c r="G12" s="51">
        <v>19</v>
      </c>
      <c r="H12" s="51">
        <v>15</v>
      </c>
      <c r="I12" s="51">
        <v>34</v>
      </c>
      <c r="J12" s="51">
        <v>9957363792</v>
      </c>
      <c r="K12" s="18" t="s">
        <v>106</v>
      </c>
      <c r="L12" s="18" t="s">
        <v>107</v>
      </c>
      <c r="M12" s="18">
        <v>9864293431</v>
      </c>
      <c r="N12" s="18" t="s">
        <v>108</v>
      </c>
      <c r="O12" s="18">
        <v>9859761575</v>
      </c>
      <c r="P12" s="52" t="s">
        <v>507</v>
      </c>
      <c r="Q12" s="18" t="s">
        <v>142</v>
      </c>
      <c r="R12" s="18"/>
      <c r="S12" s="18" t="s">
        <v>91</v>
      </c>
      <c r="T12" s="18"/>
    </row>
    <row r="13" spans="1:20">
      <c r="A13" s="4">
        <v>9</v>
      </c>
      <c r="B13" s="50" t="s">
        <v>92</v>
      </c>
      <c r="C13" s="51" t="s">
        <v>155</v>
      </c>
      <c r="D13" s="18" t="s">
        <v>29</v>
      </c>
      <c r="E13" s="19"/>
      <c r="F13" s="18"/>
      <c r="G13" s="51">
        <v>17</v>
      </c>
      <c r="H13" s="51">
        <v>20</v>
      </c>
      <c r="I13" s="51">
        <v>37</v>
      </c>
      <c r="J13" s="51">
        <v>9854913070</v>
      </c>
      <c r="K13" s="18" t="s">
        <v>109</v>
      </c>
      <c r="L13" s="18" t="s">
        <v>107</v>
      </c>
      <c r="M13" s="18">
        <v>9864293431</v>
      </c>
      <c r="N13" s="18" t="s">
        <v>110</v>
      </c>
      <c r="O13" s="18">
        <v>9859475665</v>
      </c>
      <c r="P13" s="54" t="s">
        <v>508</v>
      </c>
      <c r="Q13" s="18" t="s">
        <v>143</v>
      </c>
      <c r="R13" s="18"/>
      <c r="S13" s="18" t="s">
        <v>91</v>
      </c>
      <c r="T13" s="18"/>
    </row>
    <row r="14" spans="1:20">
      <c r="A14" s="4">
        <v>10</v>
      </c>
      <c r="B14" s="50" t="s">
        <v>87</v>
      </c>
      <c r="C14" s="51" t="s">
        <v>156</v>
      </c>
      <c r="D14" s="18" t="s">
        <v>29</v>
      </c>
      <c r="E14" s="19"/>
      <c r="F14" s="18"/>
      <c r="G14" s="51">
        <v>17</v>
      </c>
      <c r="H14" s="51">
        <v>25</v>
      </c>
      <c r="I14" s="51">
        <v>42</v>
      </c>
      <c r="J14" s="51">
        <v>9577204306</v>
      </c>
      <c r="K14" s="18" t="s">
        <v>98</v>
      </c>
      <c r="L14" s="18"/>
      <c r="M14" s="18"/>
      <c r="N14" s="18" t="s">
        <v>110</v>
      </c>
      <c r="O14" s="18">
        <v>9613449753</v>
      </c>
      <c r="P14" s="50" t="s">
        <v>508</v>
      </c>
      <c r="Q14" s="18" t="s">
        <v>143</v>
      </c>
      <c r="R14" s="18"/>
      <c r="S14" s="18" t="s">
        <v>91</v>
      </c>
      <c r="T14" s="18"/>
    </row>
    <row r="15" spans="1:20">
      <c r="A15" s="4">
        <v>11</v>
      </c>
      <c r="B15" s="50" t="s">
        <v>92</v>
      </c>
      <c r="C15" s="51" t="s">
        <v>157</v>
      </c>
      <c r="D15" s="18" t="s">
        <v>29</v>
      </c>
      <c r="E15" s="19"/>
      <c r="F15" s="18"/>
      <c r="G15" s="51">
        <v>48</v>
      </c>
      <c r="H15" s="51">
        <v>48</v>
      </c>
      <c r="I15" s="51">
        <v>96</v>
      </c>
      <c r="J15" s="51">
        <v>9859475665</v>
      </c>
      <c r="K15" s="18" t="s">
        <v>111</v>
      </c>
      <c r="L15" s="18" t="s">
        <v>112</v>
      </c>
      <c r="M15" s="18">
        <v>9401450202</v>
      </c>
      <c r="N15" s="18" t="s">
        <v>113</v>
      </c>
      <c r="O15" s="18">
        <v>9859108086</v>
      </c>
      <c r="P15" s="50" t="s">
        <v>509</v>
      </c>
      <c r="Q15" s="18" t="s">
        <v>255</v>
      </c>
      <c r="R15" s="18"/>
      <c r="S15" s="18" t="s">
        <v>91</v>
      </c>
      <c r="T15" s="18"/>
    </row>
    <row r="16" spans="1:20">
      <c r="A16" s="4">
        <v>12</v>
      </c>
      <c r="B16" s="50" t="s">
        <v>92</v>
      </c>
      <c r="C16" s="51" t="s">
        <v>158</v>
      </c>
      <c r="D16" s="18" t="s">
        <v>29</v>
      </c>
      <c r="E16" s="19"/>
      <c r="F16" s="18"/>
      <c r="G16" s="51">
        <v>28</v>
      </c>
      <c r="H16" s="51">
        <v>32</v>
      </c>
      <c r="I16" s="51">
        <v>60</v>
      </c>
      <c r="J16" s="51">
        <v>8999915776</v>
      </c>
      <c r="K16" s="18" t="s">
        <v>111</v>
      </c>
      <c r="L16" s="18" t="s">
        <v>99</v>
      </c>
      <c r="M16" s="18">
        <v>9678984597</v>
      </c>
      <c r="N16" s="18" t="s">
        <v>114</v>
      </c>
      <c r="O16" s="18">
        <v>9854227346</v>
      </c>
      <c r="P16" s="50" t="s">
        <v>509</v>
      </c>
      <c r="Q16" s="18" t="s">
        <v>255</v>
      </c>
      <c r="R16" s="18"/>
      <c r="S16" s="18" t="s">
        <v>91</v>
      </c>
      <c r="T16" s="18"/>
    </row>
    <row r="17" spans="1:20">
      <c r="A17" s="4">
        <v>13</v>
      </c>
      <c r="B17" s="50" t="s">
        <v>87</v>
      </c>
      <c r="C17" s="51" t="s">
        <v>159</v>
      </c>
      <c r="D17" s="18" t="s">
        <v>29</v>
      </c>
      <c r="E17" s="19"/>
      <c r="F17" s="18"/>
      <c r="G17" s="51">
        <v>22</v>
      </c>
      <c r="H17" s="51">
        <v>18</v>
      </c>
      <c r="I17" s="51">
        <v>40</v>
      </c>
      <c r="J17" s="51">
        <v>7399416803</v>
      </c>
      <c r="K17" s="18" t="s">
        <v>111</v>
      </c>
      <c r="L17" s="18" t="s">
        <v>89</v>
      </c>
      <c r="M17" s="18">
        <v>9854775937</v>
      </c>
      <c r="N17" s="18" t="s">
        <v>115</v>
      </c>
      <c r="O17" s="18">
        <v>9854457347</v>
      </c>
      <c r="P17" s="50" t="s">
        <v>510</v>
      </c>
      <c r="Q17" s="18" t="s">
        <v>139</v>
      </c>
      <c r="R17" s="18"/>
      <c r="S17" s="18" t="s">
        <v>91</v>
      </c>
      <c r="T17" s="18"/>
    </row>
    <row r="18" spans="1:20">
      <c r="A18" s="4">
        <v>14</v>
      </c>
      <c r="B18" s="50" t="s">
        <v>92</v>
      </c>
      <c r="C18" s="51" t="s">
        <v>160</v>
      </c>
      <c r="D18" s="18" t="s">
        <v>29</v>
      </c>
      <c r="E18" s="19"/>
      <c r="F18" s="18"/>
      <c r="G18" s="51">
        <v>24</v>
      </c>
      <c r="H18" s="51">
        <v>24</v>
      </c>
      <c r="I18" s="51">
        <v>48</v>
      </c>
      <c r="J18" s="51">
        <v>8011124048</v>
      </c>
      <c r="K18" s="18" t="s">
        <v>88</v>
      </c>
      <c r="L18" s="18" t="s">
        <v>89</v>
      </c>
      <c r="M18" s="18">
        <v>9854775937</v>
      </c>
      <c r="N18" s="18" t="s">
        <v>116</v>
      </c>
      <c r="O18" s="18">
        <v>9854649817</v>
      </c>
      <c r="P18" s="50" t="s">
        <v>510</v>
      </c>
      <c r="Q18" s="18" t="s">
        <v>139</v>
      </c>
      <c r="R18" s="18"/>
      <c r="S18" s="18" t="s">
        <v>91</v>
      </c>
      <c r="T18" s="18"/>
    </row>
    <row r="19" spans="1:20">
      <c r="A19" s="4">
        <v>15</v>
      </c>
      <c r="B19" s="50" t="s">
        <v>92</v>
      </c>
      <c r="C19" s="51" t="s">
        <v>161</v>
      </c>
      <c r="D19" s="18" t="s">
        <v>29</v>
      </c>
      <c r="E19" s="19"/>
      <c r="F19" s="18"/>
      <c r="G19" s="51">
        <v>10</v>
      </c>
      <c r="H19" s="51">
        <v>20</v>
      </c>
      <c r="I19" s="51">
        <v>30</v>
      </c>
      <c r="J19" s="51">
        <v>9859761575</v>
      </c>
      <c r="K19" s="18" t="s">
        <v>88</v>
      </c>
      <c r="L19" s="18" t="s">
        <v>89</v>
      </c>
      <c r="M19" s="18">
        <v>9854775937</v>
      </c>
      <c r="N19" s="18" t="s">
        <v>117</v>
      </c>
      <c r="O19" s="18">
        <v>8822940920</v>
      </c>
      <c r="P19" s="50" t="s">
        <v>511</v>
      </c>
      <c r="Q19" s="18" t="s">
        <v>256</v>
      </c>
      <c r="R19" s="18"/>
      <c r="S19" s="18" t="s">
        <v>91</v>
      </c>
      <c r="T19" s="18"/>
    </row>
    <row r="20" spans="1:20">
      <c r="A20" s="4">
        <v>16</v>
      </c>
      <c r="B20" s="50" t="s">
        <v>87</v>
      </c>
      <c r="C20" s="51" t="s">
        <v>162</v>
      </c>
      <c r="D20" s="18" t="s">
        <v>29</v>
      </c>
      <c r="E20" s="19"/>
      <c r="F20" s="18"/>
      <c r="G20" s="51">
        <v>27</v>
      </c>
      <c r="H20" s="51">
        <v>20</v>
      </c>
      <c r="I20" s="51">
        <v>47</v>
      </c>
      <c r="J20" s="51"/>
      <c r="K20" s="18" t="s">
        <v>118</v>
      </c>
      <c r="L20" s="18" t="s">
        <v>89</v>
      </c>
      <c r="M20" s="18">
        <v>9854775937</v>
      </c>
      <c r="N20" s="18" t="s">
        <v>119</v>
      </c>
      <c r="O20" s="18">
        <v>9707757598</v>
      </c>
      <c r="P20" s="50" t="s">
        <v>511</v>
      </c>
      <c r="Q20" s="18" t="s">
        <v>256</v>
      </c>
      <c r="R20" s="18"/>
      <c r="S20" s="18" t="s">
        <v>91</v>
      </c>
      <c r="T20" s="18"/>
    </row>
    <row r="21" spans="1:20">
      <c r="A21" s="4">
        <v>17</v>
      </c>
      <c r="B21" s="50" t="s">
        <v>92</v>
      </c>
      <c r="C21" s="51" t="s">
        <v>163</v>
      </c>
      <c r="D21" s="18" t="s">
        <v>29</v>
      </c>
      <c r="E21" s="19"/>
      <c r="F21" s="18"/>
      <c r="G21" s="51">
        <v>23</v>
      </c>
      <c r="H21" s="51">
        <v>18</v>
      </c>
      <c r="I21" s="51">
        <v>41</v>
      </c>
      <c r="J21" s="51">
        <v>9678331936</v>
      </c>
      <c r="K21" s="18" t="s">
        <v>118</v>
      </c>
      <c r="L21" s="18" t="s">
        <v>89</v>
      </c>
      <c r="M21" s="18">
        <v>9854775937</v>
      </c>
      <c r="N21" s="18" t="s">
        <v>120</v>
      </c>
      <c r="O21" s="18">
        <v>9854648105</v>
      </c>
      <c r="P21" s="50" t="s">
        <v>512</v>
      </c>
      <c r="Q21" s="18" t="s">
        <v>141</v>
      </c>
      <c r="R21" s="18"/>
      <c r="S21" s="18" t="s">
        <v>91</v>
      </c>
      <c r="T21" s="18"/>
    </row>
    <row r="22" spans="1:20">
      <c r="A22" s="4">
        <v>18</v>
      </c>
      <c r="B22" s="50" t="s">
        <v>92</v>
      </c>
      <c r="C22" s="51" t="s">
        <v>164</v>
      </c>
      <c r="D22" s="18" t="s">
        <v>29</v>
      </c>
      <c r="E22" s="19"/>
      <c r="F22" s="18"/>
      <c r="G22" s="51">
        <v>36</v>
      </c>
      <c r="H22" s="51">
        <v>54</v>
      </c>
      <c r="I22" s="51">
        <v>90</v>
      </c>
      <c r="J22" s="51">
        <v>9577920300</v>
      </c>
      <c r="K22" s="18"/>
      <c r="L22" s="18" t="s">
        <v>99</v>
      </c>
      <c r="M22" s="18">
        <v>9678984597</v>
      </c>
      <c r="N22" s="18" t="s">
        <v>121</v>
      </c>
      <c r="O22" s="18">
        <v>7399595825</v>
      </c>
      <c r="P22" s="50" t="s">
        <v>512</v>
      </c>
      <c r="Q22" s="18" t="s">
        <v>141</v>
      </c>
      <c r="R22" s="18"/>
      <c r="S22" s="18" t="s">
        <v>91</v>
      </c>
      <c r="T22" s="18"/>
    </row>
    <row r="23" spans="1:20">
      <c r="A23" s="4">
        <v>19</v>
      </c>
      <c r="B23" s="50" t="s">
        <v>87</v>
      </c>
      <c r="C23" s="51" t="s">
        <v>165</v>
      </c>
      <c r="D23" s="18" t="s">
        <v>29</v>
      </c>
      <c r="E23" s="19"/>
      <c r="F23" s="18"/>
      <c r="G23" s="51">
        <v>34</v>
      </c>
      <c r="H23" s="51">
        <v>33</v>
      </c>
      <c r="I23" s="51">
        <v>67</v>
      </c>
      <c r="J23" s="51">
        <v>9854460683</v>
      </c>
      <c r="K23" s="18"/>
      <c r="L23" s="18" t="s">
        <v>99</v>
      </c>
      <c r="M23" s="18">
        <v>9678984597</v>
      </c>
      <c r="N23" s="18" t="s">
        <v>121</v>
      </c>
      <c r="O23" s="18">
        <v>9854972259</v>
      </c>
      <c r="P23" s="50" t="s">
        <v>513</v>
      </c>
      <c r="Q23" s="18" t="s">
        <v>142</v>
      </c>
      <c r="R23" s="18"/>
      <c r="S23" s="18" t="s">
        <v>91</v>
      </c>
      <c r="T23" s="18"/>
    </row>
    <row r="24" spans="1:20">
      <c r="A24" s="4">
        <v>20</v>
      </c>
      <c r="B24" s="50" t="s">
        <v>92</v>
      </c>
      <c r="C24" s="51" t="s">
        <v>166</v>
      </c>
      <c r="D24" s="18" t="s">
        <v>29</v>
      </c>
      <c r="E24" s="19"/>
      <c r="F24" s="18"/>
      <c r="G24" s="51">
        <v>39</v>
      </c>
      <c r="H24" s="51">
        <v>49</v>
      </c>
      <c r="I24" s="51">
        <v>88</v>
      </c>
      <c r="J24" s="51">
        <v>9577537110</v>
      </c>
      <c r="K24" s="18" t="s">
        <v>122</v>
      </c>
      <c r="L24" s="18" t="s">
        <v>123</v>
      </c>
      <c r="M24" s="18">
        <v>9954620101</v>
      </c>
      <c r="N24" s="18" t="s">
        <v>124</v>
      </c>
      <c r="O24" s="18">
        <v>9859090841</v>
      </c>
      <c r="P24" s="50" t="s">
        <v>513</v>
      </c>
      <c r="Q24" s="18" t="s">
        <v>142</v>
      </c>
      <c r="R24" s="18"/>
      <c r="S24" s="18" t="s">
        <v>91</v>
      </c>
      <c r="T24" s="18"/>
    </row>
    <row r="25" spans="1:20">
      <c r="A25" s="4">
        <v>21</v>
      </c>
      <c r="B25" s="50" t="s">
        <v>92</v>
      </c>
      <c r="C25" s="51" t="s">
        <v>163</v>
      </c>
      <c r="D25" s="18" t="s">
        <v>29</v>
      </c>
      <c r="E25" s="19"/>
      <c r="F25" s="18"/>
      <c r="G25" s="51">
        <v>43</v>
      </c>
      <c r="H25" s="51">
        <v>41</v>
      </c>
      <c r="I25" s="51">
        <v>84</v>
      </c>
      <c r="J25" s="51">
        <v>9854649817</v>
      </c>
      <c r="K25" s="18" t="s">
        <v>84</v>
      </c>
      <c r="L25" s="18" t="s">
        <v>123</v>
      </c>
      <c r="M25" s="18">
        <v>9954620101</v>
      </c>
      <c r="N25" s="18" t="s">
        <v>125</v>
      </c>
      <c r="O25" s="18">
        <v>8876396612</v>
      </c>
      <c r="P25" s="50" t="s">
        <v>514</v>
      </c>
      <c r="Q25" s="18" t="s">
        <v>143</v>
      </c>
      <c r="R25" s="18"/>
      <c r="S25" s="18" t="s">
        <v>91</v>
      </c>
      <c r="T25" s="18"/>
    </row>
    <row r="26" spans="1:20">
      <c r="A26" s="4">
        <v>22</v>
      </c>
      <c r="B26" s="50" t="s">
        <v>87</v>
      </c>
      <c r="C26" s="51" t="s">
        <v>167</v>
      </c>
      <c r="D26" s="18" t="s">
        <v>29</v>
      </c>
      <c r="E26" s="19"/>
      <c r="F26" s="18"/>
      <c r="G26" s="51">
        <v>21</v>
      </c>
      <c r="H26" s="51">
        <v>36</v>
      </c>
      <c r="I26" s="51">
        <v>57</v>
      </c>
      <c r="J26" s="51">
        <v>9864748105</v>
      </c>
      <c r="K26" s="18" t="s">
        <v>84</v>
      </c>
      <c r="L26" s="18" t="s">
        <v>99</v>
      </c>
      <c r="M26" s="18">
        <v>9678984597</v>
      </c>
      <c r="N26" s="18" t="s">
        <v>125</v>
      </c>
      <c r="O26" s="18">
        <v>9864122290</v>
      </c>
      <c r="P26" s="50" t="s">
        <v>514</v>
      </c>
      <c r="Q26" s="18" t="s">
        <v>143</v>
      </c>
      <c r="R26" s="18"/>
      <c r="S26" s="18" t="s">
        <v>91</v>
      </c>
      <c r="T26" s="18"/>
    </row>
    <row r="27" spans="1:20">
      <c r="A27" s="4">
        <v>23</v>
      </c>
      <c r="B27" s="50" t="s">
        <v>92</v>
      </c>
      <c r="C27" s="51" t="s">
        <v>168</v>
      </c>
      <c r="D27" s="18" t="s">
        <v>29</v>
      </c>
      <c r="E27" s="19"/>
      <c r="F27" s="18"/>
      <c r="G27" s="51">
        <v>18</v>
      </c>
      <c r="H27" s="51">
        <v>15</v>
      </c>
      <c r="I27" s="51">
        <v>33</v>
      </c>
      <c r="J27" s="51">
        <v>8822940920</v>
      </c>
      <c r="K27" s="18" t="s">
        <v>126</v>
      </c>
      <c r="L27" s="18" t="s">
        <v>99</v>
      </c>
      <c r="M27" s="18">
        <v>9678984597</v>
      </c>
      <c r="N27" s="18" t="s">
        <v>127</v>
      </c>
      <c r="O27" s="18">
        <v>9706184020</v>
      </c>
      <c r="P27" s="50" t="s">
        <v>515</v>
      </c>
      <c r="Q27" s="18" t="s">
        <v>255</v>
      </c>
      <c r="R27" s="18"/>
      <c r="S27" s="18" t="s">
        <v>91</v>
      </c>
      <c r="T27" s="18"/>
    </row>
    <row r="28" spans="1:20">
      <c r="A28" s="4">
        <v>24</v>
      </c>
      <c r="B28" s="50" t="s">
        <v>92</v>
      </c>
      <c r="C28" s="51" t="s">
        <v>169</v>
      </c>
      <c r="D28" s="18" t="s">
        <v>29</v>
      </c>
      <c r="E28" s="19"/>
      <c r="F28" s="18"/>
      <c r="G28" s="51">
        <v>16</v>
      </c>
      <c r="H28" s="51">
        <v>13</v>
      </c>
      <c r="I28" s="51">
        <v>29</v>
      </c>
      <c r="J28" s="51">
        <v>7399595825</v>
      </c>
      <c r="K28" s="18" t="s">
        <v>128</v>
      </c>
      <c r="L28" s="18"/>
      <c r="M28" s="18"/>
      <c r="N28" s="18" t="s">
        <v>129</v>
      </c>
      <c r="O28" s="18">
        <v>9854227346</v>
      </c>
      <c r="P28" s="50" t="s">
        <v>515</v>
      </c>
      <c r="Q28" s="18" t="s">
        <v>255</v>
      </c>
      <c r="R28" s="18"/>
      <c r="S28" s="18" t="s">
        <v>91</v>
      </c>
      <c r="T28" s="18"/>
    </row>
    <row r="29" spans="1:20">
      <c r="A29" s="4">
        <v>25</v>
      </c>
      <c r="B29" s="50" t="s">
        <v>87</v>
      </c>
      <c r="C29" s="51" t="s">
        <v>170</v>
      </c>
      <c r="D29" s="18" t="s">
        <v>29</v>
      </c>
      <c r="E29" s="19"/>
      <c r="F29" s="18"/>
      <c r="G29" s="51">
        <v>18</v>
      </c>
      <c r="H29" s="51">
        <v>17</v>
      </c>
      <c r="I29" s="51">
        <v>35</v>
      </c>
      <c r="J29" s="51">
        <v>9508550027</v>
      </c>
      <c r="K29" s="18" t="s">
        <v>130</v>
      </c>
      <c r="L29" s="18" t="s">
        <v>123</v>
      </c>
      <c r="M29" s="18">
        <v>9954620101</v>
      </c>
      <c r="N29" s="18" t="s">
        <v>131</v>
      </c>
      <c r="O29" s="18">
        <v>9854424013</v>
      </c>
      <c r="P29" s="50" t="s">
        <v>516</v>
      </c>
      <c r="Q29" s="18" t="s">
        <v>143</v>
      </c>
      <c r="R29" s="18"/>
      <c r="S29" s="18" t="s">
        <v>91</v>
      </c>
      <c r="T29" s="18"/>
    </row>
    <row r="30" spans="1:20">
      <c r="A30" s="4">
        <v>26</v>
      </c>
      <c r="B30" s="50" t="s">
        <v>92</v>
      </c>
      <c r="C30" s="51" t="s">
        <v>171</v>
      </c>
      <c r="D30" s="18" t="s">
        <v>29</v>
      </c>
      <c r="E30" s="19"/>
      <c r="F30" s="18"/>
      <c r="G30" s="51">
        <v>16</v>
      </c>
      <c r="H30" s="51">
        <v>25</v>
      </c>
      <c r="I30" s="51">
        <v>41</v>
      </c>
      <c r="J30" s="51">
        <v>8822264918</v>
      </c>
      <c r="K30" s="18"/>
      <c r="L30" s="18" t="s">
        <v>112</v>
      </c>
      <c r="M30" s="18">
        <v>9859006813</v>
      </c>
      <c r="N30" s="18" t="s">
        <v>132</v>
      </c>
      <c r="O30" s="18">
        <v>9706210470</v>
      </c>
      <c r="P30" s="50" t="s">
        <v>516</v>
      </c>
      <c r="Q30" s="18" t="s">
        <v>143</v>
      </c>
      <c r="R30" s="18"/>
      <c r="S30" s="18" t="s">
        <v>91</v>
      </c>
      <c r="T30" s="18"/>
    </row>
    <row r="31" spans="1:20">
      <c r="A31" s="4">
        <v>27</v>
      </c>
      <c r="B31" s="50" t="s">
        <v>92</v>
      </c>
      <c r="C31" s="51" t="s">
        <v>172</v>
      </c>
      <c r="D31" s="18" t="s">
        <v>29</v>
      </c>
      <c r="E31" s="19"/>
      <c r="F31" s="18"/>
      <c r="G31" s="51">
        <v>36</v>
      </c>
      <c r="H31" s="51">
        <v>31</v>
      </c>
      <c r="I31" s="51">
        <v>67</v>
      </c>
      <c r="J31" s="51">
        <v>8011719005</v>
      </c>
      <c r="K31" s="18" t="s">
        <v>128</v>
      </c>
      <c r="L31" s="18" t="s">
        <v>112</v>
      </c>
      <c r="M31" s="18">
        <v>9957214908</v>
      </c>
      <c r="N31" s="18" t="s">
        <v>133</v>
      </c>
      <c r="O31" s="18">
        <v>9577204306</v>
      </c>
      <c r="P31" s="50" t="s">
        <v>517</v>
      </c>
      <c r="Q31" s="18" t="s">
        <v>255</v>
      </c>
      <c r="R31" s="18"/>
      <c r="S31" s="18" t="s">
        <v>91</v>
      </c>
      <c r="T31" s="18"/>
    </row>
    <row r="32" spans="1:20">
      <c r="A32" s="4">
        <v>28</v>
      </c>
      <c r="B32" s="50" t="s">
        <v>87</v>
      </c>
      <c r="C32" s="51" t="s">
        <v>173</v>
      </c>
      <c r="D32" s="18" t="s">
        <v>29</v>
      </c>
      <c r="E32" s="19"/>
      <c r="F32" s="18"/>
      <c r="G32" s="51">
        <v>29</v>
      </c>
      <c r="H32" s="51">
        <v>27</v>
      </c>
      <c r="I32" s="51">
        <v>56</v>
      </c>
      <c r="J32" s="51">
        <v>9854972259</v>
      </c>
      <c r="K32" s="18"/>
      <c r="L32" s="18"/>
      <c r="M32" s="18"/>
      <c r="N32" s="18"/>
      <c r="O32" s="18"/>
      <c r="P32" s="50" t="s">
        <v>517</v>
      </c>
      <c r="Q32" s="18" t="s">
        <v>255</v>
      </c>
      <c r="R32" s="18"/>
      <c r="S32" s="18" t="s">
        <v>91</v>
      </c>
      <c r="T32" s="18"/>
    </row>
    <row r="33" spans="1:20">
      <c r="A33" s="4">
        <v>29</v>
      </c>
      <c r="B33" s="50" t="s">
        <v>92</v>
      </c>
      <c r="C33" s="51" t="s">
        <v>174</v>
      </c>
      <c r="D33" s="18" t="s">
        <v>29</v>
      </c>
      <c r="E33" s="19"/>
      <c r="F33" s="18"/>
      <c r="G33" s="51">
        <v>30</v>
      </c>
      <c r="H33" s="51">
        <v>27</v>
      </c>
      <c r="I33" s="51">
        <v>57</v>
      </c>
      <c r="J33" s="51">
        <v>9707765753</v>
      </c>
      <c r="K33" s="18"/>
      <c r="L33" s="18"/>
      <c r="M33" s="18"/>
      <c r="N33" s="18"/>
      <c r="O33" s="18"/>
      <c r="P33" s="50" t="s">
        <v>518</v>
      </c>
      <c r="Q33" s="18" t="s">
        <v>139</v>
      </c>
      <c r="R33" s="18"/>
      <c r="S33" s="18" t="s">
        <v>91</v>
      </c>
      <c r="T33" s="18"/>
    </row>
    <row r="34" spans="1:20">
      <c r="A34" s="4">
        <v>30</v>
      </c>
      <c r="B34" s="50" t="s">
        <v>92</v>
      </c>
      <c r="C34" s="51" t="s">
        <v>175</v>
      </c>
      <c r="D34" s="18" t="s">
        <v>29</v>
      </c>
      <c r="E34" s="19"/>
      <c r="F34" s="18"/>
      <c r="G34" s="51">
        <v>24</v>
      </c>
      <c r="H34" s="51">
        <v>21</v>
      </c>
      <c r="I34" s="51">
        <v>45</v>
      </c>
      <c r="J34" s="51">
        <v>8876396612</v>
      </c>
      <c r="K34" s="18" t="s">
        <v>128</v>
      </c>
      <c r="L34" s="18" t="s">
        <v>134</v>
      </c>
      <c r="M34" s="18">
        <v>9957214908</v>
      </c>
      <c r="N34" s="18" t="s">
        <v>135</v>
      </c>
      <c r="O34" s="18">
        <v>9859761575</v>
      </c>
      <c r="P34" s="50" t="s">
        <v>518</v>
      </c>
      <c r="Q34" s="18" t="s">
        <v>139</v>
      </c>
      <c r="R34" s="18"/>
      <c r="S34" s="18" t="s">
        <v>91</v>
      </c>
      <c r="T34" s="18"/>
    </row>
    <row r="35" spans="1:20">
      <c r="A35" s="4">
        <v>31</v>
      </c>
      <c r="B35" s="50" t="s">
        <v>87</v>
      </c>
      <c r="C35" s="51" t="s">
        <v>176</v>
      </c>
      <c r="D35" s="18" t="s">
        <v>29</v>
      </c>
      <c r="E35" s="19"/>
      <c r="F35" s="18"/>
      <c r="G35" s="51">
        <v>23</v>
      </c>
      <c r="H35" s="51">
        <v>30</v>
      </c>
      <c r="I35" s="51">
        <v>53</v>
      </c>
      <c r="J35" s="51">
        <v>9707312024</v>
      </c>
      <c r="K35" s="18" t="s">
        <v>106</v>
      </c>
      <c r="L35" s="18" t="s">
        <v>107</v>
      </c>
      <c r="M35" s="18">
        <v>9864293431</v>
      </c>
      <c r="N35" s="18" t="s">
        <v>108</v>
      </c>
      <c r="O35" s="56"/>
      <c r="P35" s="50" t="s">
        <v>519</v>
      </c>
      <c r="Q35" s="18" t="s">
        <v>256</v>
      </c>
      <c r="R35" s="18"/>
      <c r="S35" s="18" t="s">
        <v>91</v>
      </c>
      <c r="T35" s="18"/>
    </row>
    <row r="36" spans="1:20">
      <c r="A36" s="4">
        <v>32</v>
      </c>
      <c r="B36" s="50" t="s">
        <v>92</v>
      </c>
      <c r="C36" s="51" t="s">
        <v>177</v>
      </c>
      <c r="D36" s="18" t="s">
        <v>29</v>
      </c>
      <c r="E36" s="19"/>
      <c r="F36" s="18"/>
      <c r="G36" s="51">
        <v>30</v>
      </c>
      <c r="H36" s="51">
        <v>33</v>
      </c>
      <c r="I36" s="51">
        <v>63</v>
      </c>
      <c r="J36" s="51">
        <v>8011975308</v>
      </c>
      <c r="K36" s="18" t="s">
        <v>109</v>
      </c>
      <c r="L36" s="18" t="s">
        <v>107</v>
      </c>
      <c r="M36" s="18">
        <v>9864293431</v>
      </c>
      <c r="N36" s="18" t="s">
        <v>110</v>
      </c>
      <c r="O36" s="56"/>
      <c r="P36" s="50" t="s">
        <v>519</v>
      </c>
      <c r="Q36" s="18" t="s">
        <v>256</v>
      </c>
      <c r="R36" s="18"/>
      <c r="S36" s="18" t="s">
        <v>91</v>
      </c>
      <c r="T36" s="18"/>
    </row>
    <row r="37" spans="1:20">
      <c r="A37" s="4">
        <v>33</v>
      </c>
      <c r="B37" s="50" t="s">
        <v>92</v>
      </c>
      <c r="C37" s="51" t="s">
        <v>178</v>
      </c>
      <c r="D37" s="18" t="s">
        <v>29</v>
      </c>
      <c r="E37" s="19"/>
      <c r="F37" s="18"/>
      <c r="G37" s="51">
        <v>15</v>
      </c>
      <c r="H37" s="51">
        <v>12</v>
      </c>
      <c r="I37" s="51">
        <v>37</v>
      </c>
      <c r="J37" s="51">
        <v>9508556159</v>
      </c>
      <c r="K37" s="18" t="s">
        <v>98</v>
      </c>
      <c r="L37" s="18"/>
      <c r="M37" s="18"/>
      <c r="N37" s="18" t="s">
        <v>110</v>
      </c>
      <c r="O37" s="56"/>
      <c r="P37" s="50" t="s">
        <v>520</v>
      </c>
      <c r="Q37" s="18" t="s">
        <v>141</v>
      </c>
      <c r="R37" s="18"/>
      <c r="S37" s="18" t="s">
        <v>91</v>
      </c>
      <c r="T37" s="18"/>
    </row>
    <row r="38" spans="1:20">
      <c r="A38" s="4">
        <v>34</v>
      </c>
      <c r="B38" s="50" t="s">
        <v>87</v>
      </c>
      <c r="C38" s="51" t="s">
        <v>179</v>
      </c>
      <c r="D38" s="18" t="s">
        <v>29</v>
      </c>
      <c r="E38" s="19"/>
      <c r="F38" s="18"/>
      <c r="G38" s="51">
        <v>15</v>
      </c>
      <c r="H38" s="51">
        <v>15</v>
      </c>
      <c r="I38" s="51">
        <v>30</v>
      </c>
      <c r="J38" s="51">
        <v>9707505978</v>
      </c>
      <c r="K38" s="18" t="s">
        <v>111</v>
      </c>
      <c r="L38" s="18" t="s">
        <v>112</v>
      </c>
      <c r="M38" s="18">
        <v>9401450202</v>
      </c>
      <c r="N38" s="18" t="s">
        <v>113</v>
      </c>
      <c r="O38" s="18">
        <v>9613449753</v>
      </c>
      <c r="P38" s="50" t="s">
        <v>520</v>
      </c>
      <c r="Q38" s="18" t="s">
        <v>141</v>
      </c>
      <c r="R38" s="18"/>
      <c r="S38" s="18" t="s">
        <v>91</v>
      </c>
      <c r="T38" s="18"/>
    </row>
    <row r="39" spans="1:20">
      <c r="A39" s="4">
        <v>35</v>
      </c>
      <c r="B39" s="50" t="s">
        <v>92</v>
      </c>
      <c r="C39" s="51" t="s">
        <v>180</v>
      </c>
      <c r="D39" s="18" t="s">
        <v>29</v>
      </c>
      <c r="E39" s="19"/>
      <c r="F39" s="18"/>
      <c r="G39" s="51">
        <v>42</v>
      </c>
      <c r="H39" s="51">
        <v>49</v>
      </c>
      <c r="I39" s="51">
        <v>91</v>
      </c>
      <c r="J39" s="51">
        <v>9854112020</v>
      </c>
      <c r="K39" s="18" t="s">
        <v>111</v>
      </c>
      <c r="L39" s="18" t="s">
        <v>99</v>
      </c>
      <c r="M39" s="18">
        <v>9678984597</v>
      </c>
      <c r="N39" s="18" t="s">
        <v>114</v>
      </c>
      <c r="O39" s="18">
        <v>9678331936</v>
      </c>
      <c r="P39" s="50" t="s">
        <v>521</v>
      </c>
      <c r="Q39" s="18" t="s">
        <v>142</v>
      </c>
      <c r="R39" s="18"/>
      <c r="S39" s="18" t="s">
        <v>91</v>
      </c>
      <c r="T39" s="18"/>
    </row>
    <row r="40" spans="1:20">
      <c r="A40" s="4">
        <v>36</v>
      </c>
      <c r="B40" s="50" t="s">
        <v>92</v>
      </c>
      <c r="C40" s="51" t="s">
        <v>181</v>
      </c>
      <c r="D40" s="18" t="s">
        <v>29</v>
      </c>
      <c r="E40" s="19"/>
      <c r="F40" s="18"/>
      <c r="G40" s="51">
        <v>15</v>
      </c>
      <c r="H40" s="51">
        <v>8</v>
      </c>
      <c r="I40" s="51">
        <v>23</v>
      </c>
      <c r="J40" s="51">
        <v>9864622854</v>
      </c>
      <c r="K40" s="18" t="s">
        <v>111</v>
      </c>
      <c r="L40" s="18" t="s">
        <v>89</v>
      </c>
      <c r="M40" s="18">
        <v>9854775937</v>
      </c>
      <c r="N40" s="18" t="s">
        <v>115</v>
      </c>
      <c r="O40" s="18">
        <v>8822940920</v>
      </c>
      <c r="P40" s="50" t="s">
        <v>521</v>
      </c>
      <c r="Q40" s="18" t="s">
        <v>142</v>
      </c>
      <c r="R40" s="18"/>
      <c r="S40" s="18" t="s">
        <v>91</v>
      </c>
      <c r="T40" s="18"/>
    </row>
    <row r="41" spans="1:20">
      <c r="A41" s="4">
        <v>37</v>
      </c>
      <c r="B41" s="50" t="s">
        <v>87</v>
      </c>
      <c r="C41" s="51" t="s">
        <v>182</v>
      </c>
      <c r="D41" s="18" t="s">
        <v>29</v>
      </c>
      <c r="E41" s="19"/>
      <c r="F41" s="18"/>
      <c r="G41" s="51">
        <v>19</v>
      </c>
      <c r="H41" s="51">
        <v>13</v>
      </c>
      <c r="I41" s="51">
        <v>31</v>
      </c>
      <c r="J41" s="51">
        <v>8399822742</v>
      </c>
      <c r="K41" s="18" t="s">
        <v>88</v>
      </c>
      <c r="L41" s="18" t="s">
        <v>89</v>
      </c>
      <c r="M41" s="18">
        <v>9854775937</v>
      </c>
      <c r="N41" s="18" t="s">
        <v>116</v>
      </c>
      <c r="O41" s="18">
        <v>8822940920</v>
      </c>
      <c r="P41" s="50" t="s">
        <v>522</v>
      </c>
      <c r="Q41" s="18" t="s">
        <v>143</v>
      </c>
      <c r="R41" s="18"/>
      <c r="S41" s="18" t="s">
        <v>91</v>
      </c>
      <c r="T41" s="18"/>
    </row>
    <row r="42" spans="1:20">
      <c r="A42" s="4">
        <v>38</v>
      </c>
      <c r="B42" s="50" t="s">
        <v>92</v>
      </c>
      <c r="C42" s="51" t="s">
        <v>183</v>
      </c>
      <c r="D42" s="18" t="s">
        <v>29</v>
      </c>
      <c r="E42" s="19"/>
      <c r="F42" s="18"/>
      <c r="G42" s="51">
        <v>15</v>
      </c>
      <c r="H42" s="51">
        <v>20</v>
      </c>
      <c r="I42" s="51">
        <v>35</v>
      </c>
      <c r="J42" s="51">
        <v>9577821818</v>
      </c>
      <c r="K42" s="18" t="s">
        <v>88</v>
      </c>
      <c r="L42" s="18" t="s">
        <v>89</v>
      </c>
      <c r="M42" s="18">
        <v>9854775937</v>
      </c>
      <c r="N42" s="18" t="s">
        <v>117</v>
      </c>
      <c r="O42" s="18">
        <v>9707757598</v>
      </c>
      <c r="P42" s="50" t="s">
        <v>522</v>
      </c>
      <c r="Q42" s="18" t="s">
        <v>143</v>
      </c>
      <c r="R42" s="18"/>
      <c r="S42" s="18" t="s">
        <v>91</v>
      </c>
      <c r="T42" s="18"/>
    </row>
    <row r="43" spans="1:20">
      <c r="A43" s="4">
        <v>39</v>
      </c>
      <c r="B43" s="50" t="s">
        <v>92</v>
      </c>
      <c r="C43" s="51" t="s">
        <v>184</v>
      </c>
      <c r="D43" s="18" t="s">
        <v>29</v>
      </c>
      <c r="E43" s="19"/>
      <c r="F43" s="18"/>
      <c r="G43" s="51">
        <v>25</v>
      </c>
      <c r="H43" s="51">
        <v>22</v>
      </c>
      <c r="I43" s="51">
        <v>47</v>
      </c>
      <c r="J43" s="51">
        <v>9864122290</v>
      </c>
      <c r="K43" s="18" t="s">
        <v>118</v>
      </c>
      <c r="L43" s="18" t="s">
        <v>89</v>
      </c>
      <c r="M43" s="18">
        <v>9854775937</v>
      </c>
      <c r="N43" s="18" t="s">
        <v>119</v>
      </c>
      <c r="O43" s="18">
        <v>9854648105</v>
      </c>
      <c r="P43" s="50" t="s">
        <v>523</v>
      </c>
      <c r="Q43" s="18" t="s">
        <v>255</v>
      </c>
      <c r="R43" s="18"/>
      <c r="S43" s="18" t="s">
        <v>91</v>
      </c>
      <c r="T43" s="18"/>
    </row>
    <row r="44" spans="1:20">
      <c r="A44" s="4">
        <v>40</v>
      </c>
      <c r="B44" s="50" t="s">
        <v>87</v>
      </c>
      <c r="C44" s="51" t="s">
        <v>185</v>
      </c>
      <c r="D44" s="18" t="s">
        <v>29</v>
      </c>
      <c r="E44" s="19"/>
      <c r="F44" s="18"/>
      <c r="G44" s="51">
        <v>18</v>
      </c>
      <c r="H44" s="51">
        <v>12</v>
      </c>
      <c r="I44" s="51">
        <v>30</v>
      </c>
      <c r="J44" s="51">
        <v>9706184020</v>
      </c>
      <c r="K44" s="18" t="s">
        <v>118</v>
      </c>
      <c r="L44" s="18" t="s">
        <v>89</v>
      </c>
      <c r="M44" s="18">
        <v>9854775937</v>
      </c>
      <c r="N44" s="18" t="s">
        <v>120</v>
      </c>
      <c r="O44" s="18">
        <v>7399595825</v>
      </c>
      <c r="P44" s="50" t="s">
        <v>523</v>
      </c>
      <c r="Q44" s="18" t="s">
        <v>255</v>
      </c>
      <c r="R44" s="18"/>
      <c r="S44" s="18" t="s">
        <v>91</v>
      </c>
      <c r="T44" s="18"/>
    </row>
    <row r="45" spans="1:20">
      <c r="A45" s="4">
        <v>41</v>
      </c>
      <c r="B45" s="50" t="s">
        <v>92</v>
      </c>
      <c r="C45" s="51" t="s">
        <v>186</v>
      </c>
      <c r="D45" s="18" t="s">
        <v>29</v>
      </c>
      <c r="E45" s="19"/>
      <c r="F45" s="18"/>
      <c r="G45" s="51">
        <v>28</v>
      </c>
      <c r="H45" s="51">
        <v>32</v>
      </c>
      <c r="I45" s="51">
        <v>60</v>
      </c>
      <c r="J45" s="51">
        <v>8822264865</v>
      </c>
      <c r="K45" s="18"/>
      <c r="L45" s="18" t="s">
        <v>99</v>
      </c>
      <c r="M45" s="18">
        <v>9678984597</v>
      </c>
      <c r="N45" s="18" t="s">
        <v>121</v>
      </c>
      <c r="O45" s="18">
        <v>9854972259</v>
      </c>
      <c r="P45" s="50" t="s">
        <v>524</v>
      </c>
      <c r="Q45" s="18" t="s">
        <v>139</v>
      </c>
      <c r="R45" s="18"/>
      <c r="S45" s="18" t="s">
        <v>91</v>
      </c>
      <c r="T45" s="18"/>
    </row>
    <row r="46" spans="1:20">
      <c r="A46" s="4">
        <v>42</v>
      </c>
      <c r="B46" s="50" t="s">
        <v>92</v>
      </c>
      <c r="C46" s="51" t="s">
        <v>187</v>
      </c>
      <c r="D46" s="18" t="s">
        <v>29</v>
      </c>
      <c r="E46" s="19"/>
      <c r="F46" s="18"/>
      <c r="G46" s="51">
        <v>25</v>
      </c>
      <c r="H46" s="51">
        <v>34</v>
      </c>
      <c r="I46" s="51">
        <v>59</v>
      </c>
      <c r="J46" s="51">
        <v>7399862769</v>
      </c>
      <c r="K46" s="18"/>
      <c r="L46" s="18" t="s">
        <v>99</v>
      </c>
      <c r="M46" s="18">
        <v>9678984597</v>
      </c>
      <c r="N46" s="18" t="s">
        <v>121</v>
      </c>
      <c r="O46" s="18">
        <v>9859090841</v>
      </c>
      <c r="P46" s="50" t="s">
        <v>524</v>
      </c>
      <c r="Q46" s="18" t="s">
        <v>139</v>
      </c>
      <c r="R46" s="18"/>
      <c r="S46" s="18" t="s">
        <v>91</v>
      </c>
      <c r="T46" s="18"/>
    </row>
    <row r="47" spans="1:20">
      <c r="A47" s="4">
        <v>43</v>
      </c>
      <c r="B47" s="50" t="s">
        <v>87</v>
      </c>
      <c r="C47" s="51" t="s">
        <v>188</v>
      </c>
      <c r="D47" s="18" t="s">
        <v>29</v>
      </c>
      <c r="E47" s="19"/>
      <c r="F47" s="18"/>
      <c r="G47" s="51">
        <v>24</v>
      </c>
      <c r="H47" s="51">
        <v>18</v>
      </c>
      <c r="I47" s="51">
        <v>42</v>
      </c>
      <c r="J47" s="51">
        <v>8256047622</v>
      </c>
      <c r="K47" s="18" t="s">
        <v>122</v>
      </c>
      <c r="L47" s="18" t="s">
        <v>123</v>
      </c>
      <c r="M47" s="18">
        <v>9954620101</v>
      </c>
      <c r="N47" s="18" t="s">
        <v>124</v>
      </c>
      <c r="O47" s="18">
        <v>8876396612</v>
      </c>
      <c r="P47" s="50" t="s">
        <v>525</v>
      </c>
      <c r="Q47" s="18" t="s">
        <v>256</v>
      </c>
      <c r="R47" s="18"/>
      <c r="S47" s="18" t="s">
        <v>91</v>
      </c>
      <c r="T47" s="18"/>
    </row>
    <row r="48" spans="1:20">
      <c r="A48" s="4">
        <v>44</v>
      </c>
      <c r="B48" s="50" t="s">
        <v>92</v>
      </c>
      <c r="C48" s="51" t="s">
        <v>189</v>
      </c>
      <c r="D48" s="18" t="s">
        <v>29</v>
      </c>
      <c r="E48" s="19"/>
      <c r="F48" s="18"/>
      <c r="G48" s="51">
        <v>38</v>
      </c>
      <c r="H48" s="51">
        <v>29</v>
      </c>
      <c r="I48" s="51">
        <v>67</v>
      </c>
      <c r="J48" s="51">
        <v>9859233360</v>
      </c>
      <c r="K48" s="18" t="s">
        <v>84</v>
      </c>
      <c r="L48" s="18" t="s">
        <v>123</v>
      </c>
      <c r="M48" s="18">
        <v>9954620101</v>
      </c>
      <c r="N48" s="18" t="s">
        <v>125</v>
      </c>
      <c r="O48" s="18">
        <v>9864122290</v>
      </c>
      <c r="P48" s="50" t="s">
        <v>525</v>
      </c>
      <c r="Q48" s="18" t="s">
        <v>256</v>
      </c>
      <c r="R48" s="18"/>
      <c r="S48" s="18" t="s">
        <v>91</v>
      </c>
      <c r="T48" s="18"/>
    </row>
    <row r="49" spans="1:20">
      <c r="A49" s="4">
        <v>45</v>
      </c>
      <c r="B49" s="50" t="s">
        <v>92</v>
      </c>
      <c r="C49" s="51" t="s">
        <v>190</v>
      </c>
      <c r="D49" s="18" t="s">
        <v>29</v>
      </c>
      <c r="E49" s="19"/>
      <c r="F49" s="18"/>
      <c r="G49" s="51">
        <v>15</v>
      </c>
      <c r="H49" s="51">
        <v>20</v>
      </c>
      <c r="I49" s="51">
        <v>35</v>
      </c>
      <c r="J49" s="51">
        <v>7896951123</v>
      </c>
      <c r="K49" s="18" t="s">
        <v>84</v>
      </c>
      <c r="L49" s="18" t="s">
        <v>99</v>
      </c>
      <c r="M49" s="18">
        <v>9678984597</v>
      </c>
      <c r="N49" s="18" t="s">
        <v>125</v>
      </c>
      <c r="O49" s="18">
        <v>9706184020</v>
      </c>
      <c r="P49" s="52" t="s">
        <v>504</v>
      </c>
      <c r="Q49" s="18" t="s">
        <v>255</v>
      </c>
      <c r="R49" s="18"/>
      <c r="S49" s="18" t="s">
        <v>91</v>
      </c>
      <c r="T49" s="18"/>
    </row>
    <row r="50" spans="1:20">
      <c r="A50" s="4">
        <v>46</v>
      </c>
      <c r="B50" s="50" t="s">
        <v>87</v>
      </c>
      <c r="C50" s="51" t="s">
        <v>191</v>
      </c>
      <c r="D50" s="18" t="s">
        <v>29</v>
      </c>
      <c r="E50" s="19"/>
      <c r="F50" s="18"/>
      <c r="G50" s="51">
        <v>17</v>
      </c>
      <c r="H50" s="51">
        <v>18</v>
      </c>
      <c r="I50" s="51">
        <v>35</v>
      </c>
      <c r="J50" s="51">
        <v>9957374974</v>
      </c>
      <c r="K50" s="18" t="s">
        <v>126</v>
      </c>
      <c r="L50" s="18" t="s">
        <v>99</v>
      </c>
      <c r="M50" s="18">
        <v>9678984597</v>
      </c>
      <c r="N50" s="18" t="s">
        <v>127</v>
      </c>
      <c r="O50" s="18">
        <v>9854227346</v>
      </c>
      <c r="P50" s="52" t="s">
        <v>504</v>
      </c>
      <c r="Q50" s="18" t="s">
        <v>255</v>
      </c>
      <c r="R50" s="18"/>
      <c r="S50" s="18" t="s">
        <v>91</v>
      </c>
      <c r="T50" s="18"/>
    </row>
    <row r="51" spans="1:20">
      <c r="A51" s="4">
        <v>47</v>
      </c>
      <c r="B51" s="50" t="s">
        <v>92</v>
      </c>
      <c r="C51" s="51" t="s">
        <v>192</v>
      </c>
      <c r="D51" s="18" t="s">
        <v>29</v>
      </c>
      <c r="E51" s="19"/>
      <c r="F51" s="18"/>
      <c r="G51" s="51">
        <v>31</v>
      </c>
      <c r="H51" s="51">
        <v>17</v>
      </c>
      <c r="I51" s="51">
        <v>48</v>
      </c>
      <c r="J51" s="51">
        <v>9859671749</v>
      </c>
      <c r="K51" s="18" t="s">
        <v>128</v>
      </c>
      <c r="L51" s="18"/>
      <c r="M51" s="18"/>
      <c r="N51" s="18" t="s">
        <v>129</v>
      </c>
      <c r="O51" s="18">
        <v>9613449753</v>
      </c>
      <c r="P51" s="52" t="s">
        <v>505</v>
      </c>
      <c r="Q51" s="18" t="s">
        <v>256</v>
      </c>
      <c r="R51" s="18"/>
      <c r="S51" s="18" t="s">
        <v>91</v>
      </c>
      <c r="T51" s="18"/>
    </row>
    <row r="52" spans="1:20">
      <c r="A52" s="4">
        <v>48</v>
      </c>
      <c r="B52" s="50" t="s">
        <v>92</v>
      </c>
      <c r="C52" s="51" t="s">
        <v>193</v>
      </c>
      <c r="D52" s="18" t="s">
        <v>29</v>
      </c>
      <c r="E52" s="19"/>
      <c r="F52" s="18"/>
      <c r="G52" s="51">
        <v>22</v>
      </c>
      <c r="H52" s="51">
        <v>23</v>
      </c>
      <c r="I52" s="51">
        <v>45</v>
      </c>
      <c r="J52" s="51">
        <v>7086759346</v>
      </c>
      <c r="K52" s="18" t="s">
        <v>130</v>
      </c>
      <c r="L52" s="18" t="s">
        <v>123</v>
      </c>
      <c r="M52" s="18">
        <v>9954620101</v>
      </c>
      <c r="N52" s="18" t="s">
        <v>131</v>
      </c>
      <c r="O52" s="18">
        <v>9678331936</v>
      </c>
      <c r="P52" s="52" t="s">
        <v>505</v>
      </c>
      <c r="Q52" s="18" t="s">
        <v>256</v>
      </c>
      <c r="R52" s="18"/>
      <c r="S52" s="18" t="s">
        <v>91</v>
      </c>
      <c r="T52" s="18"/>
    </row>
    <row r="53" spans="1:20">
      <c r="A53" s="4">
        <v>49</v>
      </c>
      <c r="B53" s="50" t="s">
        <v>92</v>
      </c>
      <c r="C53" s="51" t="s">
        <v>194</v>
      </c>
      <c r="D53" s="18" t="s">
        <v>29</v>
      </c>
      <c r="E53" s="19"/>
      <c r="F53" s="18"/>
      <c r="G53" s="51">
        <v>35</v>
      </c>
      <c r="H53" s="51">
        <v>18</v>
      </c>
      <c r="I53" s="51">
        <v>53</v>
      </c>
      <c r="J53" s="51">
        <v>9678229773</v>
      </c>
      <c r="K53" s="18"/>
      <c r="L53" s="18" t="s">
        <v>112</v>
      </c>
      <c r="M53" s="18">
        <v>9859006813</v>
      </c>
      <c r="N53" s="18" t="s">
        <v>132</v>
      </c>
      <c r="O53" s="18">
        <v>8822940920</v>
      </c>
      <c r="P53" s="52" t="s">
        <v>506</v>
      </c>
      <c r="Q53" s="18" t="s">
        <v>141</v>
      </c>
      <c r="R53" s="18"/>
      <c r="S53" s="18" t="s">
        <v>91</v>
      </c>
      <c r="T53" s="18"/>
    </row>
    <row r="54" spans="1:20">
      <c r="A54" s="4">
        <v>50</v>
      </c>
      <c r="B54" s="50" t="s">
        <v>67</v>
      </c>
      <c r="C54" s="51" t="s">
        <v>195</v>
      </c>
      <c r="D54" s="18" t="s">
        <v>29</v>
      </c>
      <c r="E54" s="19"/>
      <c r="F54" s="18"/>
      <c r="G54" s="51">
        <v>24</v>
      </c>
      <c r="H54" s="51">
        <v>22</v>
      </c>
      <c r="I54" s="51">
        <v>46</v>
      </c>
      <c r="J54" s="51">
        <v>9954682084</v>
      </c>
      <c r="K54" s="18" t="s">
        <v>128</v>
      </c>
      <c r="L54" s="18" t="s">
        <v>112</v>
      </c>
      <c r="M54" s="18">
        <v>9957214908</v>
      </c>
      <c r="N54" s="18" t="s">
        <v>133</v>
      </c>
      <c r="O54" s="18">
        <v>8822940920</v>
      </c>
      <c r="P54" s="52">
        <v>43556</v>
      </c>
      <c r="Q54" s="18" t="s">
        <v>141</v>
      </c>
      <c r="R54" s="18"/>
      <c r="S54" s="18" t="s">
        <v>91</v>
      </c>
      <c r="T54" s="18"/>
    </row>
    <row r="55" spans="1:20">
      <c r="A55" s="4">
        <v>51</v>
      </c>
      <c r="B55" s="50" t="s">
        <v>68</v>
      </c>
      <c r="C55" s="51" t="s">
        <v>196</v>
      </c>
      <c r="D55" s="18" t="s">
        <v>29</v>
      </c>
      <c r="E55" s="19"/>
      <c r="F55" s="18"/>
      <c r="G55" s="51">
        <v>32</v>
      </c>
      <c r="H55" s="51">
        <v>28</v>
      </c>
      <c r="I55" s="51">
        <v>60</v>
      </c>
      <c r="J55" s="51">
        <v>9706200448</v>
      </c>
      <c r="K55" s="18" t="s">
        <v>106</v>
      </c>
      <c r="L55" s="18" t="s">
        <v>107</v>
      </c>
      <c r="M55" s="18">
        <v>9864293431</v>
      </c>
      <c r="N55" s="18" t="s">
        <v>108</v>
      </c>
      <c r="O55" s="18">
        <v>9707757598</v>
      </c>
      <c r="P55" s="52" t="s">
        <v>507</v>
      </c>
      <c r="Q55" s="18" t="s">
        <v>142</v>
      </c>
      <c r="R55" s="18"/>
      <c r="S55" s="18" t="s">
        <v>91</v>
      </c>
      <c r="T55" s="18"/>
    </row>
    <row r="56" spans="1:20">
      <c r="A56" s="4">
        <v>52</v>
      </c>
      <c r="B56" s="50" t="s">
        <v>68</v>
      </c>
      <c r="C56" s="51" t="s">
        <v>197</v>
      </c>
      <c r="D56" s="18" t="s">
        <v>29</v>
      </c>
      <c r="E56" s="19"/>
      <c r="F56" s="18"/>
      <c r="G56" s="51">
        <v>19</v>
      </c>
      <c r="H56" s="51">
        <v>25</v>
      </c>
      <c r="I56" s="51">
        <v>44</v>
      </c>
      <c r="J56" s="51">
        <v>8486039664</v>
      </c>
      <c r="K56" s="18" t="s">
        <v>109</v>
      </c>
      <c r="L56" s="18" t="s">
        <v>107</v>
      </c>
      <c r="M56" s="18">
        <v>9864293431</v>
      </c>
      <c r="N56" s="18" t="s">
        <v>110</v>
      </c>
      <c r="O56" s="18">
        <v>9854648105</v>
      </c>
      <c r="P56" s="52" t="s">
        <v>507</v>
      </c>
      <c r="Q56" s="18" t="s">
        <v>142</v>
      </c>
      <c r="R56" s="18"/>
      <c r="S56" s="18" t="s">
        <v>91</v>
      </c>
      <c r="T56" s="18"/>
    </row>
    <row r="57" spans="1:20">
      <c r="A57" s="4">
        <v>53</v>
      </c>
      <c r="B57" s="50" t="s">
        <v>68</v>
      </c>
      <c r="C57" s="51" t="s">
        <v>198</v>
      </c>
      <c r="D57" s="18" t="s">
        <v>29</v>
      </c>
      <c r="E57" s="19"/>
      <c r="F57" s="18"/>
      <c r="G57" s="51">
        <v>38</v>
      </c>
      <c r="H57" s="51">
        <v>35</v>
      </c>
      <c r="I57" s="51">
        <v>73</v>
      </c>
      <c r="J57" s="51">
        <v>8134992048</v>
      </c>
      <c r="K57" s="18" t="s">
        <v>98</v>
      </c>
      <c r="L57" s="18"/>
      <c r="M57" s="18"/>
      <c r="N57" s="18" t="s">
        <v>110</v>
      </c>
      <c r="O57" s="18">
        <v>7399595825</v>
      </c>
      <c r="P57" s="54" t="s">
        <v>508</v>
      </c>
      <c r="Q57" s="18" t="s">
        <v>143</v>
      </c>
      <c r="R57" s="18"/>
      <c r="S57" s="18" t="s">
        <v>91</v>
      </c>
      <c r="T57" s="18"/>
    </row>
    <row r="58" spans="1:20">
      <c r="A58" s="4">
        <v>54</v>
      </c>
      <c r="B58" s="50" t="s">
        <v>68</v>
      </c>
      <c r="C58" s="51" t="s">
        <v>199</v>
      </c>
      <c r="D58" s="18" t="s">
        <v>29</v>
      </c>
      <c r="E58" s="19"/>
      <c r="F58" s="18"/>
      <c r="G58" s="51">
        <v>21</v>
      </c>
      <c r="H58" s="51">
        <v>19</v>
      </c>
      <c r="I58" s="51">
        <v>40</v>
      </c>
      <c r="J58" s="51">
        <v>9954461199</v>
      </c>
      <c r="K58" s="18" t="s">
        <v>111</v>
      </c>
      <c r="L58" s="18" t="s">
        <v>112</v>
      </c>
      <c r="M58" s="18">
        <v>9401450202</v>
      </c>
      <c r="N58" s="18" t="s">
        <v>113</v>
      </c>
      <c r="O58" s="18">
        <v>9854972259</v>
      </c>
      <c r="P58" s="50" t="s">
        <v>508</v>
      </c>
      <c r="Q58" s="18" t="s">
        <v>143</v>
      </c>
      <c r="R58" s="18"/>
      <c r="S58" s="18" t="s">
        <v>91</v>
      </c>
      <c r="T58" s="18"/>
    </row>
    <row r="59" spans="1:20">
      <c r="A59" s="4">
        <v>55</v>
      </c>
      <c r="B59" s="50" t="s">
        <v>68</v>
      </c>
      <c r="C59" s="51" t="s">
        <v>200</v>
      </c>
      <c r="D59" s="18" t="s">
        <v>29</v>
      </c>
      <c r="E59" s="19"/>
      <c r="F59" s="18"/>
      <c r="G59" s="51">
        <v>18</v>
      </c>
      <c r="H59" s="51">
        <v>16</v>
      </c>
      <c r="I59" s="51">
        <v>34</v>
      </c>
      <c r="J59" s="51">
        <v>9707968306</v>
      </c>
      <c r="K59" s="18" t="s">
        <v>111</v>
      </c>
      <c r="L59" s="18" t="s">
        <v>99</v>
      </c>
      <c r="M59" s="18">
        <v>9678984597</v>
      </c>
      <c r="N59" s="18" t="s">
        <v>114</v>
      </c>
      <c r="O59" s="18">
        <v>9859090841</v>
      </c>
      <c r="P59" s="50" t="s">
        <v>509</v>
      </c>
      <c r="Q59" s="18" t="s">
        <v>255</v>
      </c>
      <c r="R59" s="18"/>
      <c r="S59" s="18" t="s">
        <v>91</v>
      </c>
      <c r="T59" s="18"/>
    </row>
    <row r="60" spans="1:20">
      <c r="A60" s="4">
        <v>56</v>
      </c>
      <c r="B60" s="50" t="s">
        <v>68</v>
      </c>
      <c r="C60" s="51" t="s">
        <v>201</v>
      </c>
      <c r="D60" s="18" t="s">
        <v>29</v>
      </c>
      <c r="E60" s="19"/>
      <c r="F60" s="18"/>
      <c r="G60" s="51">
        <v>34</v>
      </c>
      <c r="H60" s="51">
        <v>26</v>
      </c>
      <c r="I60" s="51">
        <v>60</v>
      </c>
      <c r="J60" s="51">
        <v>8255049372</v>
      </c>
      <c r="K60" s="18" t="s">
        <v>88</v>
      </c>
      <c r="L60" s="18" t="s">
        <v>89</v>
      </c>
      <c r="M60" s="18">
        <v>9854775937</v>
      </c>
      <c r="N60" s="18" t="s">
        <v>90</v>
      </c>
      <c r="O60" s="18">
        <v>9577204306</v>
      </c>
      <c r="P60" s="50" t="s">
        <v>509</v>
      </c>
      <c r="Q60" s="18" t="s">
        <v>255</v>
      </c>
      <c r="R60" s="18"/>
      <c r="S60" s="18" t="s">
        <v>91</v>
      </c>
      <c r="T60" s="18"/>
    </row>
    <row r="61" spans="1:20">
      <c r="A61" s="4">
        <v>57</v>
      </c>
      <c r="B61" s="50" t="s">
        <v>68</v>
      </c>
      <c r="C61" s="51" t="s">
        <v>202</v>
      </c>
      <c r="D61" s="18" t="s">
        <v>29</v>
      </c>
      <c r="E61" s="19"/>
      <c r="F61" s="18"/>
      <c r="G61" s="51">
        <v>29</v>
      </c>
      <c r="H61" s="51">
        <v>34</v>
      </c>
      <c r="I61" s="51">
        <v>63</v>
      </c>
      <c r="J61" s="51">
        <v>8751989399</v>
      </c>
      <c r="K61" s="18" t="s">
        <v>88</v>
      </c>
      <c r="L61" s="18" t="s">
        <v>93</v>
      </c>
      <c r="M61" s="18">
        <v>9435450381</v>
      </c>
      <c r="N61" s="18" t="s">
        <v>90</v>
      </c>
      <c r="O61" s="18"/>
      <c r="P61" s="50" t="s">
        <v>510</v>
      </c>
      <c r="Q61" s="18" t="s">
        <v>139</v>
      </c>
      <c r="R61" s="18"/>
      <c r="S61" s="18" t="s">
        <v>91</v>
      </c>
      <c r="T61" s="18"/>
    </row>
    <row r="62" spans="1:20">
      <c r="A62" s="4">
        <v>58</v>
      </c>
      <c r="B62" s="50" t="s">
        <v>68</v>
      </c>
      <c r="C62" s="51" t="s">
        <v>203</v>
      </c>
      <c r="D62" s="18" t="s">
        <v>29</v>
      </c>
      <c r="E62" s="19"/>
      <c r="F62" s="18"/>
      <c r="G62" s="51">
        <v>29</v>
      </c>
      <c r="H62" s="51">
        <v>22</v>
      </c>
      <c r="I62" s="51">
        <v>51</v>
      </c>
      <c r="J62" s="51">
        <v>9864405093</v>
      </c>
      <c r="K62" s="18" t="s">
        <v>88</v>
      </c>
      <c r="L62" s="18" t="s">
        <v>94</v>
      </c>
      <c r="M62" s="18">
        <v>9957214908</v>
      </c>
      <c r="N62" s="18" t="s">
        <v>95</v>
      </c>
      <c r="O62" s="18">
        <v>8011124048</v>
      </c>
      <c r="P62" s="50" t="s">
        <v>510</v>
      </c>
      <c r="Q62" s="18" t="s">
        <v>139</v>
      </c>
      <c r="R62" s="18"/>
      <c r="S62" s="18" t="s">
        <v>91</v>
      </c>
      <c r="T62" s="18"/>
    </row>
    <row r="63" spans="1:20">
      <c r="A63" s="4">
        <v>59</v>
      </c>
      <c r="B63" s="50" t="s">
        <v>68</v>
      </c>
      <c r="C63" s="51" t="s">
        <v>204</v>
      </c>
      <c r="D63" s="18" t="s">
        <v>29</v>
      </c>
      <c r="E63" s="19"/>
      <c r="F63" s="18"/>
      <c r="G63" s="51">
        <v>16</v>
      </c>
      <c r="H63" s="51">
        <v>22</v>
      </c>
      <c r="I63" s="51">
        <v>38</v>
      </c>
      <c r="J63" s="51">
        <v>8721028488</v>
      </c>
      <c r="K63" s="18" t="s">
        <v>84</v>
      </c>
      <c r="L63" s="18" t="s">
        <v>96</v>
      </c>
      <c r="M63" s="18">
        <v>9859006813</v>
      </c>
      <c r="N63" s="18" t="s">
        <v>97</v>
      </c>
      <c r="O63" s="18">
        <v>7399568600</v>
      </c>
      <c r="P63" s="50" t="s">
        <v>511</v>
      </c>
      <c r="Q63" s="18" t="s">
        <v>256</v>
      </c>
      <c r="R63" s="18"/>
      <c r="S63" s="18" t="s">
        <v>91</v>
      </c>
      <c r="T63" s="18"/>
    </row>
    <row r="64" spans="1:20">
      <c r="A64" s="4">
        <v>60</v>
      </c>
      <c r="B64" s="50" t="s">
        <v>68</v>
      </c>
      <c r="C64" s="51" t="s">
        <v>205</v>
      </c>
      <c r="D64" s="18" t="s">
        <v>29</v>
      </c>
      <c r="E64" s="19"/>
      <c r="F64" s="18"/>
      <c r="G64" s="51">
        <v>38</v>
      </c>
      <c r="H64" s="51">
        <v>31</v>
      </c>
      <c r="I64" s="51">
        <v>69</v>
      </c>
      <c r="J64" s="51">
        <v>9508748029</v>
      </c>
      <c r="K64" s="18" t="s">
        <v>98</v>
      </c>
      <c r="L64" s="18" t="s">
        <v>99</v>
      </c>
      <c r="M64" s="18">
        <v>9678984597</v>
      </c>
      <c r="N64" s="18" t="s">
        <v>100</v>
      </c>
      <c r="O64" s="18">
        <v>882265007</v>
      </c>
      <c r="P64" s="50" t="s">
        <v>511</v>
      </c>
      <c r="Q64" s="18" t="s">
        <v>256</v>
      </c>
      <c r="R64" s="18"/>
      <c r="S64" s="18" t="s">
        <v>91</v>
      </c>
      <c r="T64" s="18"/>
    </row>
    <row r="65" spans="1:20">
      <c r="A65" s="4">
        <v>61</v>
      </c>
      <c r="B65" s="50" t="s">
        <v>68</v>
      </c>
      <c r="C65" s="51" t="s">
        <v>206</v>
      </c>
      <c r="D65" s="18" t="s">
        <v>29</v>
      </c>
      <c r="E65" s="19"/>
      <c r="F65" s="18"/>
      <c r="G65" s="51">
        <v>28</v>
      </c>
      <c r="H65" s="51">
        <v>27</v>
      </c>
      <c r="I65" s="51">
        <v>55</v>
      </c>
      <c r="J65" s="51">
        <v>8254024004</v>
      </c>
      <c r="K65" s="18" t="s">
        <v>101</v>
      </c>
      <c r="L65" s="18" t="s">
        <v>102</v>
      </c>
      <c r="M65" s="18">
        <v>9859740519</v>
      </c>
      <c r="N65" s="18" t="s">
        <v>97</v>
      </c>
      <c r="O65" s="18">
        <v>7399568600</v>
      </c>
      <c r="P65" s="50" t="s">
        <v>512</v>
      </c>
      <c r="Q65" s="18" t="s">
        <v>141</v>
      </c>
      <c r="R65" s="18"/>
      <c r="S65" s="18" t="s">
        <v>91</v>
      </c>
      <c r="T65" s="18"/>
    </row>
    <row r="66" spans="1:20">
      <c r="A66" s="4">
        <v>62</v>
      </c>
      <c r="B66" s="50" t="s">
        <v>68</v>
      </c>
      <c r="C66" s="51" t="s">
        <v>207</v>
      </c>
      <c r="D66" s="18" t="s">
        <v>29</v>
      </c>
      <c r="E66" s="19"/>
      <c r="F66" s="18"/>
      <c r="G66" s="51">
        <v>25</v>
      </c>
      <c r="H66" s="51">
        <v>20</v>
      </c>
      <c r="I66" s="51">
        <v>45</v>
      </c>
      <c r="J66" s="51">
        <v>9613417229</v>
      </c>
      <c r="K66" s="18" t="s">
        <v>103</v>
      </c>
      <c r="L66" s="18" t="s">
        <v>104</v>
      </c>
      <c r="M66" s="18">
        <v>9854752171</v>
      </c>
      <c r="N66" s="18" t="s">
        <v>105</v>
      </c>
      <c r="O66" s="18">
        <v>9508658624</v>
      </c>
      <c r="P66" s="50" t="s">
        <v>512</v>
      </c>
      <c r="Q66" s="18" t="s">
        <v>141</v>
      </c>
      <c r="R66" s="18"/>
      <c r="S66" s="18" t="s">
        <v>91</v>
      </c>
      <c r="T66" s="18"/>
    </row>
    <row r="67" spans="1:20">
      <c r="A67" s="4">
        <v>63</v>
      </c>
      <c r="B67" s="50" t="s">
        <v>136</v>
      </c>
      <c r="C67" s="51" t="s">
        <v>208</v>
      </c>
      <c r="D67" s="18" t="s">
        <v>29</v>
      </c>
      <c r="E67" s="19"/>
      <c r="F67" s="18"/>
      <c r="G67" s="51">
        <v>24</v>
      </c>
      <c r="H67" s="51">
        <v>16</v>
      </c>
      <c r="I67" s="51">
        <v>40</v>
      </c>
      <c r="J67" s="51">
        <v>9859774078</v>
      </c>
      <c r="K67" s="18" t="s">
        <v>106</v>
      </c>
      <c r="L67" s="18" t="s">
        <v>107</v>
      </c>
      <c r="M67" s="18">
        <v>9864293431</v>
      </c>
      <c r="N67" s="18" t="s">
        <v>108</v>
      </c>
      <c r="O67" s="18">
        <v>9859761575</v>
      </c>
      <c r="P67" s="50" t="s">
        <v>513</v>
      </c>
      <c r="Q67" s="18" t="s">
        <v>142</v>
      </c>
      <c r="R67" s="18"/>
      <c r="S67" s="18" t="s">
        <v>137</v>
      </c>
      <c r="T67" s="18"/>
    </row>
    <row r="68" spans="1:20">
      <c r="A68" s="4">
        <v>64</v>
      </c>
      <c r="B68" s="50" t="s">
        <v>136</v>
      </c>
      <c r="C68" s="51" t="s">
        <v>209</v>
      </c>
      <c r="D68" s="18" t="s">
        <v>29</v>
      </c>
      <c r="E68" s="19"/>
      <c r="F68" s="18"/>
      <c r="G68" s="51">
        <v>27</v>
      </c>
      <c r="H68" s="51">
        <v>26</v>
      </c>
      <c r="I68" s="51">
        <v>53</v>
      </c>
      <c r="J68" s="51">
        <v>9859609353</v>
      </c>
      <c r="K68" s="18" t="s">
        <v>109</v>
      </c>
      <c r="L68" s="18" t="s">
        <v>107</v>
      </c>
      <c r="M68" s="18">
        <v>9864293431</v>
      </c>
      <c r="N68" s="18" t="s">
        <v>110</v>
      </c>
      <c r="O68" s="18">
        <v>9859475665</v>
      </c>
      <c r="P68" s="50" t="s">
        <v>513</v>
      </c>
      <c r="Q68" s="18" t="s">
        <v>142</v>
      </c>
      <c r="R68" s="18"/>
      <c r="S68" s="18" t="s">
        <v>138</v>
      </c>
      <c r="T68" s="18"/>
    </row>
    <row r="69" spans="1:20">
      <c r="A69" s="4">
        <v>65</v>
      </c>
      <c r="B69" s="50" t="s">
        <v>136</v>
      </c>
      <c r="C69" s="51" t="s">
        <v>210</v>
      </c>
      <c r="D69" s="18" t="s">
        <v>29</v>
      </c>
      <c r="E69" s="19"/>
      <c r="F69" s="18"/>
      <c r="G69" s="51">
        <v>15</v>
      </c>
      <c r="H69" s="51">
        <v>14</v>
      </c>
      <c r="I69" s="51">
        <v>29</v>
      </c>
      <c r="J69" s="51">
        <v>8876272029</v>
      </c>
      <c r="K69" s="18" t="s">
        <v>98</v>
      </c>
      <c r="L69" s="18"/>
      <c r="M69" s="18"/>
      <c r="N69" s="18" t="s">
        <v>110</v>
      </c>
      <c r="O69" s="18">
        <v>9613449753</v>
      </c>
      <c r="P69" s="50" t="s">
        <v>514</v>
      </c>
      <c r="Q69" s="18" t="s">
        <v>143</v>
      </c>
      <c r="R69" s="18"/>
      <c r="S69" s="18" t="s">
        <v>138</v>
      </c>
      <c r="T69" s="18"/>
    </row>
    <row r="70" spans="1:20">
      <c r="A70" s="4">
        <v>66</v>
      </c>
      <c r="B70" s="50" t="s">
        <v>136</v>
      </c>
      <c r="C70" s="51" t="s">
        <v>211</v>
      </c>
      <c r="D70" s="18" t="s">
        <v>29</v>
      </c>
      <c r="E70" s="19"/>
      <c r="F70" s="18"/>
      <c r="G70" s="51">
        <v>16</v>
      </c>
      <c r="H70" s="51">
        <v>14</v>
      </c>
      <c r="I70" s="51">
        <v>30</v>
      </c>
      <c r="J70" s="51">
        <v>9678874141</v>
      </c>
      <c r="K70" s="18" t="s">
        <v>111</v>
      </c>
      <c r="L70" s="18" t="s">
        <v>112</v>
      </c>
      <c r="M70" s="18">
        <v>9401450202</v>
      </c>
      <c r="N70" s="18" t="s">
        <v>113</v>
      </c>
      <c r="O70" s="18">
        <v>9859108086</v>
      </c>
      <c r="P70" s="50" t="s">
        <v>514</v>
      </c>
      <c r="Q70" s="18" t="s">
        <v>143</v>
      </c>
      <c r="R70" s="18"/>
      <c r="S70" s="18" t="s">
        <v>138</v>
      </c>
      <c r="T70" s="18"/>
    </row>
    <row r="71" spans="1:20">
      <c r="A71" s="4">
        <v>67</v>
      </c>
      <c r="B71" s="50" t="s">
        <v>136</v>
      </c>
      <c r="C71" s="51" t="s">
        <v>212</v>
      </c>
      <c r="D71" s="18" t="s">
        <v>29</v>
      </c>
      <c r="E71" s="19"/>
      <c r="F71" s="18"/>
      <c r="G71" s="51">
        <v>19</v>
      </c>
      <c r="H71" s="51">
        <v>22</v>
      </c>
      <c r="I71" s="51">
        <v>41</v>
      </c>
      <c r="J71" s="51">
        <v>9957896459</v>
      </c>
      <c r="K71" s="18" t="s">
        <v>111</v>
      </c>
      <c r="L71" s="18" t="s">
        <v>99</v>
      </c>
      <c r="M71" s="18">
        <v>9678984597</v>
      </c>
      <c r="N71" s="18" t="s">
        <v>114</v>
      </c>
      <c r="O71" s="18">
        <v>9854227346</v>
      </c>
      <c r="P71" s="50" t="s">
        <v>515</v>
      </c>
      <c r="Q71" s="18" t="s">
        <v>255</v>
      </c>
      <c r="R71" s="18"/>
      <c r="S71" s="18" t="s">
        <v>138</v>
      </c>
      <c r="T71" s="18"/>
    </row>
    <row r="72" spans="1:20">
      <c r="A72" s="4">
        <v>68</v>
      </c>
      <c r="B72" s="50" t="s">
        <v>136</v>
      </c>
      <c r="C72" s="51" t="s">
        <v>213</v>
      </c>
      <c r="D72" s="18" t="s">
        <v>29</v>
      </c>
      <c r="E72" s="19"/>
      <c r="F72" s="18"/>
      <c r="G72" s="51">
        <v>17</v>
      </c>
      <c r="H72" s="51">
        <v>17</v>
      </c>
      <c r="I72" s="51">
        <v>34</v>
      </c>
      <c r="J72" s="51">
        <v>9706578549</v>
      </c>
      <c r="K72" s="18" t="s">
        <v>111</v>
      </c>
      <c r="L72" s="18" t="s">
        <v>89</v>
      </c>
      <c r="M72" s="18">
        <v>9854775937</v>
      </c>
      <c r="N72" s="18" t="s">
        <v>115</v>
      </c>
      <c r="O72" s="18">
        <v>9854457347</v>
      </c>
      <c r="P72" s="50" t="s">
        <v>515</v>
      </c>
      <c r="Q72" s="18" t="s">
        <v>255</v>
      </c>
      <c r="R72" s="18"/>
      <c r="S72" s="18" t="s">
        <v>138</v>
      </c>
      <c r="T72" s="18"/>
    </row>
    <row r="73" spans="1:20">
      <c r="A73" s="4">
        <v>69</v>
      </c>
      <c r="B73" s="50" t="s">
        <v>136</v>
      </c>
      <c r="C73" s="51" t="s">
        <v>214</v>
      </c>
      <c r="D73" s="18" t="s">
        <v>29</v>
      </c>
      <c r="E73" s="19"/>
      <c r="F73" s="18"/>
      <c r="G73" s="51">
        <v>35</v>
      </c>
      <c r="H73" s="51">
        <v>35</v>
      </c>
      <c r="I73" s="51">
        <v>70</v>
      </c>
      <c r="J73" s="51">
        <v>8011175273</v>
      </c>
      <c r="K73" s="18" t="s">
        <v>88</v>
      </c>
      <c r="L73" s="18" t="s">
        <v>89</v>
      </c>
      <c r="M73" s="18">
        <v>9854775937</v>
      </c>
      <c r="N73" s="18" t="s">
        <v>116</v>
      </c>
      <c r="O73" s="18">
        <v>9854649817</v>
      </c>
      <c r="P73" s="50" t="s">
        <v>516</v>
      </c>
      <c r="Q73" s="18" t="s">
        <v>143</v>
      </c>
      <c r="R73" s="18"/>
      <c r="S73" s="18" t="s">
        <v>138</v>
      </c>
      <c r="T73" s="18"/>
    </row>
    <row r="74" spans="1:20">
      <c r="A74" s="4">
        <v>70</v>
      </c>
      <c r="B74" s="50" t="s">
        <v>136</v>
      </c>
      <c r="C74" s="51" t="s">
        <v>147</v>
      </c>
      <c r="D74" s="18" t="s">
        <v>29</v>
      </c>
      <c r="E74" s="19"/>
      <c r="F74" s="18"/>
      <c r="G74" s="51">
        <v>19</v>
      </c>
      <c r="H74" s="51">
        <v>18</v>
      </c>
      <c r="I74" s="51">
        <v>37</v>
      </c>
      <c r="J74" s="51">
        <v>9706913825</v>
      </c>
      <c r="K74" s="18" t="s">
        <v>88</v>
      </c>
      <c r="L74" s="18" t="s">
        <v>89</v>
      </c>
      <c r="M74" s="18">
        <v>9854775937</v>
      </c>
      <c r="N74" s="18" t="s">
        <v>117</v>
      </c>
      <c r="O74" s="18">
        <v>8822940920</v>
      </c>
      <c r="P74" s="50" t="s">
        <v>516</v>
      </c>
      <c r="Q74" s="18" t="s">
        <v>143</v>
      </c>
      <c r="R74" s="18"/>
      <c r="S74" s="18" t="s">
        <v>138</v>
      </c>
      <c r="T74" s="18"/>
    </row>
    <row r="75" spans="1:20">
      <c r="A75" s="4">
        <v>71</v>
      </c>
      <c r="B75" s="50" t="s">
        <v>136</v>
      </c>
      <c r="C75" s="51" t="s">
        <v>215</v>
      </c>
      <c r="D75" s="18" t="s">
        <v>29</v>
      </c>
      <c r="E75" s="19"/>
      <c r="F75" s="18"/>
      <c r="G75" s="51">
        <v>25</v>
      </c>
      <c r="H75" s="51">
        <v>20</v>
      </c>
      <c r="I75" s="51">
        <v>45</v>
      </c>
      <c r="J75" s="51">
        <v>9854646516</v>
      </c>
      <c r="K75" s="18" t="s">
        <v>118</v>
      </c>
      <c r="L75" s="18" t="s">
        <v>89</v>
      </c>
      <c r="M75" s="18">
        <v>9854775937</v>
      </c>
      <c r="N75" s="18" t="s">
        <v>119</v>
      </c>
      <c r="O75" s="18">
        <v>9707757598</v>
      </c>
      <c r="P75" s="50" t="s">
        <v>517</v>
      </c>
      <c r="Q75" s="18" t="s">
        <v>255</v>
      </c>
      <c r="R75" s="18"/>
      <c r="S75" s="18" t="s">
        <v>138</v>
      </c>
      <c r="T75" s="18"/>
    </row>
    <row r="76" spans="1:20">
      <c r="A76" s="4">
        <v>72</v>
      </c>
      <c r="B76" s="50" t="s">
        <v>136</v>
      </c>
      <c r="C76" s="51" t="s">
        <v>216</v>
      </c>
      <c r="D76" s="18" t="s">
        <v>29</v>
      </c>
      <c r="E76" s="19"/>
      <c r="F76" s="18"/>
      <c r="G76" s="51">
        <v>26</v>
      </c>
      <c r="H76" s="51">
        <v>26</v>
      </c>
      <c r="I76" s="51">
        <v>52</v>
      </c>
      <c r="J76" s="51">
        <v>8486681052</v>
      </c>
      <c r="K76" s="18" t="s">
        <v>118</v>
      </c>
      <c r="L76" s="18" t="s">
        <v>89</v>
      </c>
      <c r="M76" s="18">
        <v>9854775937</v>
      </c>
      <c r="N76" s="18" t="s">
        <v>120</v>
      </c>
      <c r="O76" s="18">
        <v>9854648105</v>
      </c>
      <c r="P76" s="50" t="s">
        <v>517</v>
      </c>
      <c r="Q76" s="18" t="s">
        <v>255</v>
      </c>
      <c r="R76" s="18"/>
      <c r="S76" s="18" t="s">
        <v>138</v>
      </c>
      <c r="T76" s="18"/>
    </row>
    <row r="77" spans="1:20">
      <c r="A77" s="4">
        <v>73</v>
      </c>
      <c r="B77" s="50" t="s">
        <v>136</v>
      </c>
      <c r="C77" s="51" t="s">
        <v>217</v>
      </c>
      <c r="D77" s="18" t="s">
        <v>29</v>
      </c>
      <c r="E77" s="19"/>
      <c r="F77" s="18"/>
      <c r="G77" s="51">
        <v>45</v>
      </c>
      <c r="H77" s="51">
        <v>44</v>
      </c>
      <c r="I77" s="51">
        <v>89</v>
      </c>
      <c r="J77" s="51">
        <v>9864534160</v>
      </c>
      <c r="K77" s="18"/>
      <c r="L77" s="18" t="s">
        <v>99</v>
      </c>
      <c r="M77" s="18">
        <v>9678984597</v>
      </c>
      <c r="N77" s="18" t="s">
        <v>121</v>
      </c>
      <c r="O77" s="18">
        <v>7399595825</v>
      </c>
      <c r="P77" s="50" t="s">
        <v>518</v>
      </c>
      <c r="Q77" s="18" t="s">
        <v>139</v>
      </c>
      <c r="R77" s="18"/>
      <c r="S77" s="18" t="s">
        <v>138</v>
      </c>
      <c r="T77" s="18"/>
    </row>
    <row r="78" spans="1:20">
      <c r="A78" s="4">
        <v>74</v>
      </c>
      <c r="B78" s="50" t="s">
        <v>136</v>
      </c>
      <c r="C78" s="51" t="s">
        <v>218</v>
      </c>
      <c r="D78" s="18" t="s">
        <v>29</v>
      </c>
      <c r="E78" s="19"/>
      <c r="F78" s="18"/>
      <c r="G78" s="51">
        <v>17</v>
      </c>
      <c r="H78" s="51">
        <v>24</v>
      </c>
      <c r="I78" s="51">
        <v>41</v>
      </c>
      <c r="J78" s="51">
        <v>9859190504</v>
      </c>
      <c r="K78" s="18"/>
      <c r="L78" s="18" t="s">
        <v>99</v>
      </c>
      <c r="M78" s="18">
        <v>9678984597</v>
      </c>
      <c r="N78" s="18" t="s">
        <v>121</v>
      </c>
      <c r="O78" s="18">
        <v>9854972259</v>
      </c>
      <c r="P78" s="50" t="s">
        <v>518</v>
      </c>
      <c r="Q78" s="18" t="s">
        <v>139</v>
      </c>
      <c r="R78" s="18"/>
      <c r="S78" s="18" t="s">
        <v>138</v>
      </c>
      <c r="T78" s="18"/>
    </row>
    <row r="79" spans="1:20">
      <c r="A79" s="4">
        <v>75</v>
      </c>
      <c r="B79" s="50" t="s">
        <v>136</v>
      </c>
      <c r="C79" s="51" t="s">
        <v>219</v>
      </c>
      <c r="D79" s="18" t="s">
        <v>29</v>
      </c>
      <c r="E79" s="19"/>
      <c r="F79" s="18"/>
      <c r="G79" s="51">
        <v>14</v>
      </c>
      <c r="H79" s="51">
        <v>22</v>
      </c>
      <c r="I79" s="51">
        <v>36</v>
      </c>
      <c r="J79" s="51">
        <v>8876174651</v>
      </c>
      <c r="K79" s="18" t="s">
        <v>122</v>
      </c>
      <c r="L79" s="18" t="s">
        <v>123</v>
      </c>
      <c r="M79" s="18">
        <v>9954620101</v>
      </c>
      <c r="N79" s="18" t="s">
        <v>124</v>
      </c>
      <c r="O79" s="18">
        <v>9859090841</v>
      </c>
      <c r="P79" s="50" t="s">
        <v>519</v>
      </c>
      <c r="Q79" s="18" t="s">
        <v>256</v>
      </c>
      <c r="R79" s="18"/>
      <c r="S79" s="18" t="s">
        <v>138</v>
      </c>
      <c r="T79" s="18"/>
    </row>
    <row r="80" spans="1:20">
      <c r="A80" s="4">
        <v>76</v>
      </c>
      <c r="B80" s="50" t="s">
        <v>136</v>
      </c>
      <c r="C80" s="51" t="s">
        <v>220</v>
      </c>
      <c r="D80" s="18" t="s">
        <v>29</v>
      </c>
      <c r="E80" s="19"/>
      <c r="F80" s="18"/>
      <c r="G80" s="51">
        <v>21</v>
      </c>
      <c r="H80" s="51">
        <v>18</v>
      </c>
      <c r="I80" s="51">
        <v>39</v>
      </c>
      <c r="J80" s="51">
        <v>8721040468</v>
      </c>
      <c r="K80" s="18" t="s">
        <v>84</v>
      </c>
      <c r="L80" s="18" t="s">
        <v>123</v>
      </c>
      <c r="M80" s="18">
        <v>9954620101</v>
      </c>
      <c r="N80" s="18" t="s">
        <v>125</v>
      </c>
      <c r="O80" s="18">
        <v>8876396612</v>
      </c>
      <c r="P80" s="50" t="s">
        <v>519</v>
      </c>
      <c r="Q80" s="18" t="s">
        <v>256</v>
      </c>
      <c r="R80" s="18"/>
      <c r="S80" s="18" t="s">
        <v>138</v>
      </c>
      <c r="T80" s="18"/>
    </row>
    <row r="81" spans="1:20">
      <c r="A81" s="4">
        <v>77</v>
      </c>
      <c r="B81" s="50" t="s">
        <v>136</v>
      </c>
      <c r="C81" s="51" t="s">
        <v>221</v>
      </c>
      <c r="D81" s="18" t="s">
        <v>29</v>
      </c>
      <c r="E81" s="19"/>
      <c r="F81" s="18"/>
      <c r="G81" s="51">
        <v>56</v>
      </c>
      <c r="H81" s="51">
        <v>54</v>
      </c>
      <c r="I81" s="51">
        <v>110</v>
      </c>
      <c r="J81" s="51">
        <v>9508419109</v>
      </c>
      <c r="K81" s="18" t="s">
        <v>84</v>
      </c>
      <c r="L81" s="18" t="s">
        <v>99</v>
      </c>
      <c r="M81" s="18">
        <v>9678984597</v>
      </c>
      <c r="N81" s="18" t="s">
        <v>125</v>
      </c>
      <c r="O81" s="18">
        <v>9864122290</v>
      </c>
      <c r="P81" s="50" t="s">
        <v>520</v>
      </c>
      <c r="Q81" s="18" t="s">
        <v>141</v>
      </c>
      <c r="R81" s="18"/>
      <c r="S81" s="18" t="s">
        <v>138</v>
      </c>
      <c r="T81" s="18"/>
    </row>
    <row r="82" spans="1:20">
      <c r="A82" s="4">
        <v>78</v>
      </c>
      <c r="B82" s="50" t="s">
        <v>136</v>
      </c>
      <c r="C82" s="51" t="s">
        <v>222</v>
      </c>
      <c r="D82" s="18" t="s">
        <v>29</v>
      </c>
      <c r="E82" s="19"/>
      <c r="F82" s="18"/>
      <c r="G82" s="51">
        <v>38</v>
      </c>
      <c r="H82" s="51">
        <v>42</v>
      </c>
      <c r="I82" s="51">
        <v>80</v>
      </c>
      <c r="J82" s="51">
        <v>8876058141</v>
      </c>
      <c r="K82" s="18" t="s">
        <v>126</v>
      </c>
      <c r="L82" s="18" t="s">
        <v>99</v>
      </c>
      <c r="M82" s="18">
        <v>9678984597</v>
      </c>
      <c r="N82" s="18" t="s">
        <v>127</v>
      </c>
      <c r="O82" s="18">
        <v>9706184020</v>
      </c>
      <c r="P82" s="50" t="s">
        <v>520</v>
      </c>
      <c r="Q82" s="18" t="s">
        <v>141</v>
      </c>
      <c r="R82" s="18"/>
      <c r="S82" s="18" t="s">
        <v>138</v>
      </c>
      <c r="T82" s="18"/>
    </row>
    <row r="83" spans="1:20">
      <c r="A83" s="4">
        <v>79</v>
      </c>
      <c r="B83" s="50" t="s">
        <v>136</v>
      </c>
      <c r="C83" s="51" t="s">
        <v>223</v>
      </c>
      <c r="D83" s="18" t="s">
        <v>29</v>
      </c>
      <c r="E83" s="19"/>
      <c r="F83" s="18"/>
      <c r="G83" s="51">
        <v>29</v>
      </c>
      <c r="H83" s="51">
        <v>34</v>
      </c>
      <c r="I83" s="51">
        <v>63</v>
      </c>
      <c r="J83" s="51">
        <v>8474039206</v>
      </c>
      <c r="K83" s="18" t="s">
        <v>128</v>
      </c>
      <c r="L83" s="18"/>
      <c r="M83" s="18"/>
      <c r="N83" s="18" t="s">
        <v>129</v>
      </c>
      <c r="O83" s="18">
        <v>9854227346</v>
      </c>
      <c r="P83" s="50" t="s">
        <v>521</v>
      </c>
      <c r="Q83" s="18" t="s">
        <v>142</v>
      </c>
      <c r="R83" s="18"/>
      <c r="S83" s="18" t="s">
        <v>138</v>
      </c>
      <c r="T83" s="18"/>
    </row>
    <row r="84" spans="1:20">
      <c r="A84" s="4">
        <v>80</v>
      </c>
      <c r="B84" s="50" t="s">
        <v>136</v>
      </c>
      <c r="C84" s="51" t="s">
        <v>224</v>
      </c>
      <c r="D84" s="18" t="s">
        <v>29</v>
      </c>
      <c r="E84" s="19"/>
      <c r="F84" s="18"/>
      <c r="G84" s="51">
        <v>28</v>
      </c>
      <c r="H84" s="51">
        <v>28</v>
      </c>
      <c r="I84" s="51">
        <v>56</v>
      </c>
      <c r="J84" s="51">
        <v>9127213394</v>
      </c>
      <c r="K84" s="18" t="s">
        <v>130</v>
      </c>
      <c r="L84" s="18" t="s">
        <v>123</v>
      </c>
      <c r="M84" s="18">
        <v>9954620101</v>
      </c>
      <c r="N84" s="18" t="s">
        <v>131</v>
      </c>
      <c r="O84" s="18">
        <v>9854424013</v>
      </c>
      <c r="P84" s="50" t="s">
        <v>521</v>
      </c>
      <c r="Q84" s="18" t="s">
        <v>142</v>
      </c>
      <c r="R84" s="18"/>
      <c r="S84" s="18" t="s">
        <v>138</v>
      </c>
      <c r="T84" s="18"/>
    </row>
    <row r="85" spans="1:20">
      <c r="A85" s="4">
        <v>81</v>
      </c>
      <c r="B85" s="50" t="s">
        <v>136</v>
      </c>
      <c r="C85" s="51" t="s">
        <v>225</v>
      </c>
      <c r="D85" s="18" t="s">
        <v>29</v>
      </c>
      <c r="E85" s="19"/>
      <c r="F85" s="18"/>
      <c r="G85" s="51">
        <v>49</v>
      </c>
      <c r="H85" s="51">
        <v>29</v>
      </c>
      <c r="I85" s="51">
        <v>78</v>
      </c>
      <c r="J85" s="51">
        <v>8011129315</v>
      </c>
      <c r="K85" s="18"/>
      <c r="L85" s="18" t="s">
        <v>112</v>
      </c>
      <c r="M85" s="18">
        <v>9859006813</v>
      </c>
      <c r="N85" s="18" t="s">
        <v>132</v>
      </c>
      <c r="O85" s="18">
        <v>9706210470</v>
      </c>
      <c r="P85" s="50" t="s">
        <v>522</v>
      </c>
      <c r="Q85" s="18" t="s">
        <v>143</v>
      </c>
      <c r="R85" s="18"/>
      <c r="S85" s="18" t="s">
        <v>138</v>
      </c>
      <c r="T85" s="18"/>
    </row>
    <row r="86" spans="1:20">
      <c r="A86" s="4">
        <v>82</v>
      </c>
      <c r="B86" s="50" t="s">
        <v>136</v>
      </c>
      <c r="C86" s="51" t="s">
        <v>226</v>
      </c>
      <c r="D86" s="18" t="s">
        <v>29</v>
      </c>
      <c r="E86" s="19"/>
      <c r="F86" s="18"/>
      <c r="G86" s="51">
        <v>30</v>
      </c>
      <c r="H86" s="51">
        <v>48</v>
      </c>
      <c r="I86" s="51">
        <v>78</v>
      </c>
      <c r="J86" s="51">
        <v>9707912198</v>
      </c>
      <c r="K86" s="18" t="s">
        <v>128</v>
      </c>
      <c r="L86" s="18" t="s">
        <v>112</v>
      </c>
      <c r="M86" s="18">
        <v>9957214908</v>
      </c>
      <c r="N86" s="18" t="s">
        <v>133</v>
      </c>
      <c r="O86" s="18">
        <v>9577204306</v>
      </c>
      <c r="P86" s="50" t="s">
        <v>522</v>
      </c>
      <c r="Q86" s="18" t="s">
        <v>143</v>
      </c>
      <c r="R86" s="18"/>
      <c r="S86" s="18" t="s">
        <v>138</v>
      </c>
      <c r="T86" s="18"/>
    </row>
    <row r="87" spans="1:20">
      <c r="A87" s="4">
        <v>83</v>
      </c>
      <c r="B87" s="50" t="s">
        <v>136</v>
      </c>
      <c r="C87" s="51" t="s">
        <v>227</v>
      </c>
      <c r="D87" s="18" t="s">
        <v>29</v>
      </c>
      <c r="E87" s="19"/>
      <c r="F87" s="18"/>
      <c r="G87" s="51">
        <v>20</v>
      </c>
      <c r="H87" s="51">
        <v>17</v>
      </c>
      <c r="I87" s="51">
        <v>37</v>
      </c>
      <c r="J87" s="51">
        <v>8135957285</v>
      </c>
      <c r="K87" s="18"/>
      <c r="L87" s="18"/>
      <c r="M87" s="18"/>
      <c r="N87" s="18"/>
      <c r="O87" s="18"/>
      <c r="P87" s="50" t="s">
        <v>523</v>
      </c>
      <c r="Q87" s="18" t="s">
        <v>255</v>
      </c>
      <c r="R87" s="18"/>
      <c r="S87" s="18" t="s">
        <v>138</v>
      </c>
      <c r="T87" s="18"/>
    </row>
    <row r="88" spans="1:20">
      <c r="A88" s="4">
        <v>84</v>
      </c>
      <c r="B88" s="50" t="s">
        <v>136</v>
      </c>
      <c r="C88" s="51" t="s">
        <v>228</v>
      </c>
      <c r="D88" s="18" t="s">
        <v>29</v>
      </c>
      <c r="E88" s="19"/>
      <c r="F88" s="18"/>
      <c r="G88" s="51">
        <v>58</v>
      </c>
      <c r="H88" s="51">
        <v>62</v>
      </c>
      <c r="I88" s="51">
        <v>120</v>
      </c>
      <c r="J88" s="51">
        <v>7399910942</v>
      </c>
      <c r="K88" s="18"/>
      <c r="L88" s="18"/>
      <c r="M88" s="18"/>
      <c r="N88" s="18"/>
      <c r="O88" s="18"/>
      <c r="P88" s="50" t="s">
        <v>523</v>
      </c>
      <c r="Q88" s="18" t="s">
        <v>255</v>
      </c>
      <c r="R88" s="18"/>
      <c r="S88" s="18" t="s">
        <v>138</v>
      </c>
      <c r="T88" s="18"/>
    </row>
    <row r="89" spans="1:20">
      <c r="A89" s="4">
        <v>85</v>
      </c>
      <c r="B89" s="50" t="s">
        <v>136</v>
      </c>
      <c r="C89" s="51" t="s">
        <v>229</v>
      </c>
      <c r="D89" s="18" t="s">
        <v>29</v>
      </c>
      <c r="E89" s="19"/>
      <c r="F89" s="18"/>
      <c r="G89" s="51">
        <v>20</v>
      </c>
      <c r="H89" s="51">
        <v>20</v>
      </c>
      <c r="I89" s="51">
        <v>40</v>
      </c>
      <c r="J89" s="51">
        <v>8876924447</v>
      </c>
      <c r="K89" s="18" t="s">
        <v>128</v>
      </c>
      <c r="L89" s="18" t="s">
        <v>134</v>
      </c>
      <c r="M89" s="18">
        <v>9957214908</v>
      </c>
      <c r="N89" s="18" t="s">
        <v>135</v>
      </c>
      <c r="O89" s="18">
        <v>9859761575</v>
      </c>
      <c r="P89" s="50" t="s">
        <v>524</v>
      </c>
      <c r="Q89" s="18" t="s">
        <v>139</v>
      </c>
      <c r="R89" s="18"/>
      <c r="S89" s="18" t="s">
        <v>138</v>
      </c>
      <c r="T89" s="18"/>
    </row>
    <row r="90" spans="1:20">
      <c r="A90" s="4">
        <v>86</v>
      </c>
      <c r="B90" s="50" t="s">
        <v>136</v>
      </c>
      <c r="C90" s="51" t="s">
        <v>230</v>
      </c>
      <c r="D90" s="18" t="s">
        <v>29</v>
      </c>
      <c r="E90" s="19"/>
      <c r="F90" s="18"/>
      <c r="G90" s="51">
        <v>48</v>
      </c>
      <c r="H90" s="51">
        <v>39</v>
      </c>
      <c r="I90" s="51">
        <v>87</v>
      </c>
      <c r="J90" s="51">
        <v>8254041539</v>
      </c>
      <c r="K90" s="18" t="s">
        <v>106</v>
      </c>
      <c r="L90" s="18" t="s">
        <v>107</v>
      </c>
      <c r="M90" s="18">
        <v>9864293431</v>
      </c>
      <c r="N90" s="18" t="s">
        <v>108</v>
      </c>
      <c r="O90" s="56"/>
      <c r="P90" s="50" t="s">
        <v>524</v>
      </c>
      <c r="Q90" s="18" t="s">
        <v>139</v>
      </c>
      <c r="R90" s="18"/>
      <c r="S90" s="18" t="s">
        <v>138</v>
      </c>
      <c r="T90" s="18"/>
    </row>
    <row r="91" spans="1:20">
      <c r="A91" s="4">
        <v>87</v>
      </c>
      <c r="B91" s="50" t="s">
        <v>136</v>
      </c>
      <c r="C91" s="51" t="s">
        <v>231</v>
      </c>
      <c r="D91" s="18" t="s">
        <v>29</v>
      </c>
      <c r="E91" s="19"/>
      <c r="F91" s="18"/>
      <c r="G91" s="51">
        <v>26</v>
      </c>
      <c r="H91" s="51">
        <v>29</v>
      </c>
      <c r="I91" s="51">
        <v>55</v>
      </c>
      <c r="J91" s="51">
        <v>9085183798</v>
      </c>
      <c r="K91" s="18" t="s">
        <v>109</v>
      </c>
      <c r="L91" s="18" t="s">
        <v>107</v>
      </c>
      <c r="M91" s="18">
        <v>9864293431</v>
      </c>
      <c r="N91" s="18" t="s">
        <v>110</v>
      </c>
      <c r="O91" s="56"/>
      <c r="P91" s="50" t="s">
        <v>525</v>
      </c>
      <c r="Q91" s="18" t="s">
        <v>256</v>
      </c>
      <c r="R91" s="18"/>
      <c r="S91" s="18" t="s">
        <v>138</v>
      </c>
      <c r="T91" s="18"/>
    </row>
    <row r="92" spans="1:20">
      <c r="A92" s="4">
        <v>88</v>
      </c>
      <c r="B92" s="50" t="s">
        <v>136</v>
      </c>
      <c r="C92" s="56" t="s">
        <v>232</v>
      </c>
      <c r="D92" s="18" t="s">
        <v>29</v>
      </c>
      <c r="E92" s="19"/>
      <c r="F92" s="18"/>
      <c r="G92" s="51">
        <v>25</v>
      </c>
      <c r="H92" s="51">
        <v>17</v>
      </c>
      <c r="I92" s="51">
        <v>42</v>
      </c>
      <c r="J92" s="51">
        <v>9508168545</v>
      </c>
      <c r="K92" s="18" t="s">
        <v>98</v>
      </c>
      <c r="L92" s="18"/>
      <c r="M92" s="18"/>
      <c r="N92" s="18" t="s">
        <v>110</v>
      </c>
      <c r="O92" s="56"/>
      <c r="P92" s="50" t="s">
        <v>525</v>
      </c>
      <c r="Q92" s="18" t="s">
        <v>256</v>
      </c>
      <c r="R92" s="18"/>
      <c r="S92" s="18" t="s">
        <v>138</v>
      </c>
      <c r="T92" s="18"/>
    </row>
    <row r="93" spans="1:20">
      <c r="A93" s="4">
        <v>89</v>
      </c>
      <c r="B93" s="17"/>
      <c r="C93" s="18"/>
      <c r="D93" s="18"/>
      <c r="E93" s="19"/>
      <c r="F93" s="18"/>
      <c r="G93" s="19"/>
      <c r="H93" s="19"/>
      <c r="I93" s="17">
        <f t="shared" ref="I93:I164" si="0">+G93+H93</f>
        <v>0</v>
      </c>
      <c r="J93" s="18"/>
      <c r="K93" s="18"/>
      <c r="L93" s="18"/>
      <c r="M93" s="18"/>
      <c r="N93" s="18"/>
      <c r="O93" s="18"/>
      <c r="P93" s="24"/>
      <c r="Q93" s="18"/>
      <c r="R93" s="18"/>
      <c r="S93" s="18"/>
      <c r="T93" s="18"/>
    </row>
    <row r="94" spans="1:20">
      <c r="A94" s="4">
        <v>90</v>
      </c>
      <c r="B94" s="17"/>
      <c r="C94" s="18"/>
      <c r="D94" s="18"/>
      <c r="E94" s="19"/>
      <c r="F94" s="18"/>
      <c r="G94" s="19"/>
      <c r="H94" s="19"/>
      <c r="I94" s="17">
        <f t="shared" si="0"/>
        <v>0</v>
      </c>
      <c r="J94" s="18"/>
      <c r="K94" s="18"/>
      <c r="L94" s="18"/>
      <c r="M94" s="18"/>
      <c r="N94" s="18"/>
      <c r="O94" s="18"/>
      <c r="P94" s="24"/>
      <c r="Q94" s="18"/>
      <c r="R94" s="18"/>
      <c r="S94" s="18"/>
      <c r="T94" s="18"/>
    </row>
    <row r="95" spans="1:20">
      <c r="A95" s="4">
        <v>91</v>
      </c>
      <c r="B95" s="17"/>
      <c r="C95" s="18"/>
      <c r="D95" s="18"/>
      <c r="E95" s="19"/>
      <c r="F95" s="18"/>
      <c r="G95" s="19"/>
      <c r="H95" s="19"/>
      <c r="I95" s="17">
        <f t="shared" si="0"/>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0"/>
      <c r="C165" s="21">
        <f>COUNTIFS(C5:C164,"*")</f>
        <v>88</v>
      </c>
      <c r="D165" s="21"/>
      <c r="E165" s="13"/>
      <c r="F165" s="21"/>
      <c r="G165" s="21">
        <f>SUM(G5:G164)</f>
        <v>2335</v>
      </c>
      <c r="H165" s="21">
        <f>SUM(H5:H164)</f>
        <v>2306</v>
      </c>
      <c r="I165" s="21">
        <f>SUM(I5:I164)</f>
        <v>4660</v>
      </c>
      <c r="J165" s="21"/>
      <c r="K165" s="21"/>
      <c r="L165" s="21"/>
      <c r="M165" s="21"/>
      <c r="N165" s="21"/>
      <c r="O165" s="21"/>
      <c r="P165" s="14"/>
      <c r="Q165" s="21"/>
      <c r="R165" s="21"/>
      <c r="S165" s="21"/>
      <c r="T165" s="12"/>
    </row>
    <row r="166" spans="1:20">
      <c r="A166" s="45" t="s">
        <v>67</v>
      </c>
      <c r="B166" s="10">
        <f>COUNTIF(B$5:B$164,"Team 1")</f>
        <v>1</v>
      </c>
      <c r="C166" s="45" t="s">
        <v>29</v>
      </c>
      <c r="D166" s="10">
        <f>COUNTIF(D5:D164,"Anganwadi")</f>
        <v>88</v>
      </c>
    </row>
    <row r="167" spans="1:20">
      <c r="A167" s="45" t="s">
        <v>68</v>
      </c>
      <c r="B167" s="10">
        <f>COUNTIF(B$6:B$164,"Team 2")</f>
        <v>12</v>
      </c>
      <c r="C167" s="45"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32"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571</v>
      </c>
      <c r="B1" s="122"/>
      <c r="C1" s="122"/>
      <c r="D1" s="123"/>
      <c r="E1" s="123"/>
      <c r="F1" s="123"/>
      <c r="G1" s="123"/>
      <c r="H1" s="123"/>
      <c r="I1" s="123"/>
      <c r="J1" s="123"/>
      <c r="K1" s="123"/>
      <c r="L1" s="123"/>
      <c r="M1" s="123"/>
      <c r="N1" s="123"/>
      <c r="O1" s="123"/>
      <c r="P1" s="123"/>
      <c r="Q1" s="123"/>
      <c r="R1" s="123"/>
      <c r="S1" s="123"/>
    </row>
    <row r="2" spans="1:20">
      <c r="A2" s="126" t="s">
        <v>63</v>
      </c>
      <c r="B2" s="127"/>
      <c r="C2" s="127"/>
      <c r="D2" s="25" t="s">
        <v>502</v>
      </c>
      <c r="E2" s="22"/>
      <c r="F2" s="22"/>
      <c r="G2" s="22"/>
      <c r="H2" s="22"/>
      <c r="I2" s="22"/>
      <c r="J2" s="22"/>
      <c r="K2" s="22"/>
      <c r="L2" s="22"/>
      <c r="M2" s="22"/>
      <c r="N2" s="22"/>
      <c r="O2" s="22"/>
      <c r="P2" s="22"/>
      <c r="Q2" s="22"/>
      <c r="R2" s="22"/>
      <c r="S2" s="22"/>
    </row>
    <row r="3" spans="1:20" ht="24" customHeight="1">
      <c r="A3" s="128" t="s">
        <v>14</v>
      </c>
      <c r="B3" s="124" t="s">
        <v>66</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23" t="s">
        <v>9</v>
      </c>
      <c r="H4" s="23" t="s">
        <v>10</v>
      </c>
      <c r="I4" s="23" t="s">
        <v>11</v>
      </c>
      <c r="J4" s="129"/>
      <c r="K4" s="125"/>
      <c r="L4" s="125"/>
      <c r="M4" s="125"/>
      <c r="N4" s="125"/>
      <c r="O4" s="125"/>
      <c r="P4" s="128"/>
      <c r="Q4" s="128"/>
      <c r="R4" s="129"/>
      <c r="S4" s="129"/>
      <c r="T4" s="129"/>
    </row>
    <row r="5" spans="1:20">
      <c r="A5" s="4">
        <v>1</v>
      </c>
      <c r="B5" s="50" t="s">
        <v>259</v>
      </c>
      <c r="C5" s="50" t="s">
        <v>260</v>
      </c>
      <c r="D5" s="18" t="s">
        <v>27</v>
      </c>
      <c r="E5" s="19"/>
      <c r="F5" s="18" t="s">
        <v>261</v>
      </c>
      <c r="G5" s="19">
        <v>11</v>
      </c>
      <c r="H5" s="50">
        <v>11</v>
      </c>
      <c r="I5" s="17">
        <f>+G5+H5</f>
        <v>22</v>
      </c>
      <c r="J5" s="18">
        <v>8822624910</v>
      </c>
      <c r="K5" s="18" t="s">
        <v>88</v>
      </c>
      <c r="L5" s="18" t="s">
        <v>89</v>
      </c>
      <c r="M5" s="18">
        <v>9854775937</v>
      </c>
      <c r="N5" s="18" t="s">
        <v>90</v>
      </c>
      <c r="O5" s="18">
        <v>9577204306</v>
      </c>
      <c r="P5" s="63" t="s">
        <v>526</v>
      </c>
      <c r="Q5" s="18" t="s">
        <v>401</v>
      </c>
      <c r="R5" s="18"/>
      <c r="S5" s="18" t="s">
        <v>262</v>
      </c>
      <c r="T5" s="18"/>
    </row>
    <row r="6" spans="1:20">
      <c r="A6" s="4">
        <v>2</v>
      </c>
      <c r="B6" s="50" t="s">
        <v>259</v>
      </c>
      <c r="C6" s="50" t="s">
        <v>263</v>
      </c>
      <c r="D6" s="18" t="s">
        <v>27</v>
      </c>
      <c r="E6" s="19"/>
      <c r="F6" s="18" t="s">
        <v>261</v>
      </c>
      <c r="G6" s="19">
        <v>10</v>
      </c>
      <c r="H6" s="50">
        <v>7</v>
      </c>
      <c r="I6" s="17">
        <f>+G6+H6</f>
        <v>17</v>
      </c>
      <c r="J6" s="18">
        <v>9864121963</v>
      </c>
      <c r="K6" s="18" t="s">
        <v>88</v>
      </c>
      <c r="L6" s="18" t="s">
        <v>93</v>
      </c>
      <c r="M6" s="18">
        <v>9435450381</v>
      </c>
      <c r="N6" s="18" t="s">
        <v>90</v>
      </c>
      <c r="O6" s="18"/>
      <c r="P6" s="63" t="s">
        <v>526</v>
      </c>
      <c r="Q6" s="18" t="s">
        <v>401</v>
      </c>
      <c r="R6" s="18"/>
      <c r="S6" s="18" t="s">
        <v>262</v>
      </c>
      <c r="T6" s="18"/>
    </row>
    <row r="7" spans="1:20">
      <c r="A7" s="4">
        <v>3</v>
      </c>
      <c r="B7" s="50" t="s">
        <v>259</v>
      </c>
      <c r="C7" s="50" t="s">
        <v>264</v>
      </c>
      <c r="D7" s="18" t="s">
        <v>27</v>
      </c>
      <c r="E7" s="19"/>
      <c r="F7" s="18" t="s">
        <v>261</v>
      </c>
      <c r="G7" s="19">
        <v>44</v>
      </c>
      <c r="H7" s="50">
        <v>40</v>
      </c>
      <c r="I7" s="17">
        <f t="shared" ref="I7:I70" si="0">+G7+H7</f>
        <v>84</v>
      </c>
      <c r="J7" s="18">
        <v>9864121963</v>
      </c>
      <c r="K7" s="18" t="s">
        <v>88</v>
      </c>
      <c r="L7" s="18" t="s">
        <v>94</v>
      </c>
      <c r="M7" s="18">
        <v>9957214908</v>
      </c>
      <c r="N7" s="18" t="s">
        <v>95</v>
      </c>
      <c r="O7" s="18">
        <v>8011124048</v>
      </c>
      <c r="P7" s="63" t="s">
        <v>526</v>
      </c>
      <c r="Q7" s="18" t="s">
        <v>401</v>
      </c>
      <c r="R7" s="18"/>
      <c r="S7" s="18" t="s">
        <v>262</v>
      </c>
      <c r="T7" s="18"/>
    </row>
    <row r="8" spans="1:20">
      <c r="A8" s="4">
        <v>4</v>
      </c>
      <c r="B8" s="50" t="s">
        <v>259</v>
      </c>
      <c r="C8" s="50" t="s">
        <v>265</v>
      </c>
      <c r="D8" s="18" t="s">
        <v>27</v>
      </c>
      <c r="E8" s="19"/>
      <c r="F8" s="18" t="s">
        <v>261</v>
      </c>
      <c r="G8" s="19">
        <v>5</v>
      </c>
      <c r="H8" s="50">
        <v>5</v>
      </c>
      <c r="I8" s="17">
        <f t="shared" si="0"/>
        <v>10</v>
      </c>
      <c r="J8" s="18">
        <v>9613417229</v>
      </c>
      <c r="K8" s="18" t="s">
        <v>84</v>
      </c>
      <c r="L8" s="18" t="s">
        <v>96</v>
      </c>
      <c r="M8" s="18">
        <v>9859006813</v>
      </c>
      <c r="N8" s="18" t="s">
        <v>97</v>
      </c>
      <c r="O8" s="18">
        <v>7399568600</v>
      </c>
      <c r="P8" s="63" t="s">
        <v>527</v>
      </c>
      <c r="Q8" s="18" t="s">
        <v>142</v>
      </c>
      <c r="R8" s="18"/>
      <c r="S8" s="18" t="s">
        <v>262</v>
      </c>
      <c r="T8" s="18"/>
    </row>
    <row r="9" spans="1:20">
      <c r="A9" s="4">
        <v>5</v>
      </c>
      <c r="B9" s="50" t="s">
        <v>259</v>
      </c>
      <c r="C9" s="50" t="s">
        <v>266</v>
      </c>
      <c r="D9" s="18" t="s">
        <v>27</v>
      </c>
      <c r="E9" s="19"/>
      <c r="F9" s="18" t="s">
        <v>261</v>
      </c>
      <c r="G9" s="19">
        <v>25</v>
      </c>
      <c r="H9" s="50">
        <v>26</v>
      </c>
      <c r="I9" s="17">
        <f t="shared" si="0"/>
        <v>51</v>
      </c>
      <c r="J9" s="18">
        <v>9957071078</v>
      </c>
      <c r="K9" s="18" t="s">
        <v>98</v>
      </c>
      <c r="L9" s="18" t="s">
        <v>99</v>
      </c>
      <c r="M9" s="18">
        <v>9678984597</v>
      </c>
      <c r="N9" s="18" t="s">
        <v>100</v>
      </c>
      <c r="O9" s="18">
        <v>882265007</v>
      </c>
      <c r="P9" s="63" t="s">
        <v>527</v>
      </c>
      <c r="Q9" s="18" t="s">
        <v>142</v>
      </c>
      <c r="R9" s="18"/>
      <c r="S9" s="18" t="s">
        <v>262</v>
      </c>
      <c r="T9" s="18"/>
    </row>
    <row r="10" spans="1:20">
      <c r="A10" s="4">
        <v>6</v>
      </c>
      <c r="B10" s="50" t="s">
        <v>259</v>
      </c>
      <c r="C10" s="50" t="s">
        <v>267</v>
      </c>
      <c r="D10" s="18" t="s">
        <v>27</v>
      </c>
      <c r="E10" s="19"/>
      <c r="F10" s="18" t="s">
        <v>268</v>
      </c>
      <c r="G10" s="19">
        <v>22</v>
      </c>
      <c r="H10" s="50">
        <v>22</v>
      </c>
      <c r="I10" s="17">
        <f t="shared" si="0"/>
        <v>44</v>
      </c>
      <c r="J10" s="18">
        <v>9957110730</v>
      </c>
      <c r="K10" s="18" t="s">
        <v>101</v>
      </c>
      <c r="L10" s="18" t="s">
        <v>102</v>
      </c>
      <c r="M10" s="18">
        <v>9859740519</v>
      </c>
      <c r="N10" s="18" t="s">
        <v>97</v>
      </c>
      <c r="O10" s="18">
        <v>7399568600</v>
      </c>
      <c r="P10" s="63" t="s">
        <v>527</v>
      </c>
      <c r="Q10" s="18" t="s">
        <v>142</v>
      </c>
      <c r="R10" s="18"/>
      <c r="S10" s="18" t="s">
        <v>262</v>
      </c>
      <c r="T10" s="18"/>
    </row>
    <row r="11" spans="1:20">
      <c r="A11" s="4">
        <v>7</v>
      </c>
      <c r="B11" s="50" t="s">
        <v>259</v>
      </c>
      <c r="C11" s="50" t="s">
        <v>269</v>
      </c>
      <c r="D11" s="18" t="s">
        <v>27</v>
      </c>
      <c r="E11" s="19"/>
      <c r="F11" s="18" t="s">
        <v>270</v>
      </c>
      <c r="G11" s="19">
        <v>20</v>
      </c>
      <c r="H11" s="50">
        <v>6</v>
      </c>
      <c r="I11" s="17">
        <f t="shared" si="0"/>
        <v>26</v>
      </c>
      <c r="J11" s="18">
        <v>9864405092</v>
      </c>
      <c r="K11" s="18" t="s">
        <v>103</v>
      </c>
      <c r="L11" s="18" t="s">
        <v>104</v>
      </c>
      <c r="M11" s="18">
        <v>9854752171</v>
      </c>
      <c r="N11" s="18" t="s">
        <v>105</v>
      </c>
      <c r="O11" s="18">
        <v>9508658624</v>
      </c>
      <c r="P11" s="63" t="s">
        <v>528</v>
      </c>
      <c r="Q11" s="18" t="s">
        <v>143</v>
      </c>
      <c r="R11" s="18"/>
      <c r="S11" s="18" t="s">
        <v>262</v>
      </c>
      <c r="T11" s="18"/>
    </row>
    <row r="12" spans="1:20">
      <c r="A12" s="4">
        <v>8</v>
      </c>
      <c r="B12" s="50" t="s">
        <v>259</v>
      </c>
      <c r="C12" s="50" t="s">
        <v>271</v>
      </c>
      <c r="D12" s="18" t="s">
        <v>27</v>
      </c>
      <c r="E12" s="19"/>
      <c r="F12" s="18" t="s">
        <v>272</v>
      </c>
      <c r="G12" s="19">
        <v>50</v>
      </c>
      <c r="H12" s="50">
        <v>59</v>
      </c>
      <c r="I12" s="17">
        <f t="shared" si="0"/>
        <v>109</v>
      </c>
      <c r="J12" s="18">
        <v>8011687201</v>
      </c>
      <c r="K12" s="18" t="s">
        <v>106</v>
      </c>
      <c r="L12" s="18" t="s">
        <v>107</v>
      </c>
      <c r="M12" s="18">
        <v>9864293431</v>
      </c>
      <c r="N12" s="18" t="s">
        <v>108</v>
      </c>
      <c r="O12" s="18">
        <v>9859761575</v>
      </c>
      <c r="P12" s="63" t="s">
        <v>528</v>
      </c>
      <c r="Q12" s="18" t="s">
        <v>143</v>
      </c>
      <c r="R12" s="18"/>
      <c r="S12" s="18" t="s">
        <v>262</v>
      </c>
      <c r="T12" s="18"/>
    </row>
    <row r="13" spans="1:20">
      <c r="A13" s="4">
        <v>9</v>
      </c>
      <c r="B13" s="50" t="s">
        <v>259</v>
      </c>
      <c r="C13" s="50" t="s">
        <v>273</v>
      </c>
      <c r="D13" s="18" t="s">
        <v>27</v>
      </c>
      <c r="E13" s="19"/>
      <c r="F13" s="18" t="s">
        <v>272</v>
      </c>
      <c r="G13" s="19">
        <v>44</v>
      </c>
      <c r="H13" s="50">
        <v>30</v>
      </c>
      <c r="I13" s="17">
        <f t="shared" si="0"/>
        <v>74</v>
      </c>
      <c r="J13" s="18">
        <v>96781127867</v>
      </c>
      <c r="K13" s="18" t="s">
        <v>109</v>
      </c>
      <c r="L13" s="18" t="s">
        <v>107</v>
      </c>
      <c r="M13" s="18">
        <v>9864293431</v>
      </c>
      <c r="N13" s="18" t="s">
        <v>110</v>
      </c>
      <c r="O13" s="18">
        <v>9859475665</v>
      </c>
      <c r="P13" s="63">
        <v>43587</v>
      </c>
      <c r="Q13" s="18" t="s">
        <v>144</v>
      </c>
      <c r="R13" s="18"/>
      <c r="S13" s="18" t="s">
        <v>262</v>
      </c>
      <c r="T13" s="18"/>
    </row>
    <row r="14" spans="1:20">
      <c r="A14" s="4">
        <v>10</v>
      </c>
      <c r="B14" s="50" t="s">
        <v>259</v>
      </c>
      <c r="C14" s="50" t="s">
        <v>274</v>
      </c>
      <c r="D14" s="18" t="s">
        <v>27</v>
      </c>
      <c r="E14" s="19"/>
      <c r="F14" s="18" t="s">
        <v>272</v>
      </c>
      <c r="G14" s="19">
        <v>30</v>
      </c>
      <c r="H14" s="50">
        <v>31</v>
      </c>
      <c r="I14" s="17">
        <f t="shared" si="0"/>
        <v>61</v>
      </c>
      <c r="J14" s="18">
        <v>9854448210</v>
      </c>
      <c r="K14" s="18" t="s">
        <v>98</v>
      </c>
      <c r="L14" s="18"/>
      <c r="M14" s="18"/>
      <c r="N14" s="18" t="s">
        <v>110</v>
      </c>
      <c r="O14" s="18">
        <v>9613449753</v>
      </c>
      <c r="P14" s="63" t="s">
        <v>529</v>
      </c>
      <c r="Q14" s="18" t="s">
        <v>144</v>
      </c>
      <c r="R14" s="18"/>
      <c r="S14" s="18" t="s">
        <v>262</v>
      </c>
      <c r="T14" s="18"/>
    </row>
    <row r="15" spans="1:20">
      <c r="A15" s="4">
        <v>11</v>
      </c>
      <c r="B15" s="50" t="s">
        <v>259</v>
      </c>
      <c r="C15" s="50" t="s">
        <v>275</v>
      </c>
      <c r="D15" s="18" t="s">
        <v>27</v>
      </c>
      <c r="E15" s="19"/>
      <c r="F15" s="18" t="s">
        <v>261</v>
      </c>
      <c r="G15" s="19">
        <v>25</v>
      </c>
      <c r="H15" s="50">
        <v>40</v>
      </c>
      <c r="I15" s="17">
        <f t="shared" si="0"/>
        <v>65</v>
      </c>
      <c r="J15" s="18">
        <v>7896160605</v>
      </c>
      <c r="K15" s="18" t="s">
        <v>111</v>
      </c>
      <c r="L15" s="18" t="s">
        <v>112</v>
      </c>
      <c r="M15" s="18">
        <v>9401450202</v>
      </c>
      <c r="N15" s="18" t="s">
        <v>113</v>
      </c>
      <c r="O15" s="18">
        <v>9859108086</v>
      </c>
      <c r="P15" s="52">
        <v>43648</v>
      </c>
      <c r="Q15" s="18" t="s">
        <v>140</v>
      </c>
      <c r="R15" s="18"/>
      <c r="S15" s="18" t="s">
        <v>262</v>
      </c>
      <c r="T15" s="18"/>
    </row>
    <row r="16" spans="1:20">
      <c r="A16" s="4">
        <v>12</v>
      </c>
      <c r="B16" s="50" t="s">
        <v>259</v>
      </c>
      <c r="C16" s="50" t="s">
        <v>276</v>
      </c>
      <c r="D16" s="18" t="s">
        <v>27</v>
      </c>
      <c r="E16" s="19"/>
      <c r="F16" s="18" t="s">
        <v>261</v>
      </c>
      <c r="G16" s="19">
        <v>12</v>
      </c>
      <c r="H16" s="50">
        <v>12</v>
      </c>
      <c r="I16" s="17">
        <f t="shared" si="0"/>
        <v>24</v>
      </c>
      <c r="J16" s="18">
        <v>8822498185</v>
      </c>
      <c r="K16" s="18" t="s">
        <v>111</v>
      </c>
      <c r="L16" s="18" t="s">
        <v>99</v>
      </c>
      <c r="M16" s="18">
        <v>9678984597</v>
      </c>
      <c r="N16" s="18" t="s">
        <v>114</v>
      </c>
      <c r="O16" s="18">
        <v>9854227346</v>
      </c>
      <c r="P16" s="52" t="s">
        <v>530</v>
      </c>
      <c r="Q16" s="18" t="s">
        <v>140</v>
      </c>
      <c r="R16" s="18"/>
      <c r="S16" s="18" t="s">
        <v>262</v>
      </c>
      <c r="T16" s="18"/>
    </row>
    <row r="17" spans="1:20">
      <c r="A17" s="4">
        <v>13</v>
      </c>
      <c r="B17" s="50" t="s">
        <v>259</v>
      </c>
      <c r="C17" s="50" t="s">
        <v>277</v>
      </c>
      <c r="D17" s="18" t="s">
        <v>27</v>
      </c>
      <c r="E17" s="19"/>
      <c r="F17" s="18" t="s">
        <v>261</v>
      </c>
      <c r="G17" s="19">
        <v>10</v>
      </c>
      <c r="H17" s="50">
        <v>7</v>
      </c>
      <c r="I17" s="17">
        <f t="shared" si="0"/>
        <v>17</v>
      </c>
      <c r="J17" s="18">
        <v>9613273185</v>
      </c>
      <c r="K17" s="18" t="s">
        <v>111</v>
      </c>
      <c r="L17" s="18" t="s">
        <v>89</v>
      </c>
      <c r="M17" s="18">
        <v>9854775937</v>
      </c>
      <c r="N17" s="18" t="s">
        <v>115</v>
      </c>
      <c r="O17" s="18">
        <v>9854457347</v>
      </c>
      <c r="P17" s="52">
        <v>43648</v>
      </c>
      <c r="Q17" s="18" t="s">
        <v>140</v>
      </c>
      <c r="R17" s="18"/>
      <c r="S17" s="18" t="s">
        <v>262</v>
      </c>
      <c r="T17" s="18"/>
    </row>
    <row r="18" spans="1:20">
      <c r="A18" s="4">
        <v>14</v>
      </c>
      <c r="B18" s="50" t="s">
        <v>259</v>
      </c>
      <c r="C18" s="50" t="s">
        <v>278</v>
      </c>
      <c r="D18" s="18" t="s">
        <v>27</v>
      </c>
      <c r="E18" s="19"/>
      <c r="F18" s="18" t="s">
        <v>270</v>
      </c>
      <c r="G18" s="19">
        <v>20</v>
      </c>
      <c r="H18" s="50">
        <v>9</v>
      </c>
      <c r="I18" s="17">
        <f t="shared" si="0"/>
        <v>29</v>
      </c>
      <c r="J18" s="18">
        <v>9707408270</v>
      </c>
      <c r="K18" s="18" t="s">
        <v>88</v>
      </c>
      <c r="L18" s="18" t="s">
        <v>89</v>
      </c>
      <c r="M18" s="18">
        <v>9854775937</v>
      </c>
      <c r="N18" s="18" t="s">
        <v>116</v>
      </c>
      <c r="O18" s="18">
        <v>9854649817</v>
      </c>
      <c r="P18" s="52">
        <v>43679</v>
      </c>
      <c r="Q18" s="18" t="s">
        <v>401</v>
      </c>
      <c r="R18" s="18"/>
      <c r="S18" s="18" t="s">
        <v>262</v>
      </c>
      <c r="T18" s="18"/>
    </row>
    <row r="19" spans="1:20">
      <c r="A19" s="4">
        <v>15</v>
      </c>
      <c r="B19" s="50" t="s">
        <v>259</v>
      </c>
      <c r="C19" s="50" t="s">
        <v>279</v>
      </c>
      <c r="D19" s="18" t="s">
        <v>27</v>
      </c>
      <c r="E19" s="19"/>
      <c r="F19" s="18" t="s">
        <v>261</v>
      </c>
      <c r="G19" s="19">
        <v>15</v>
      </c>
      <c r="H19" s="50">
        <v>20</v>
      </c>
      <c r="I19" s="17">
        <f t="shared" si="0"/>
        <v>35</v>
      </c>
      <c r="J19" s="18">
        <v>9854530451</v>
      </c>
      <c r="K19" s="18" t="s">
        <v>88</v>
      </c>
      <c r="L19" s="18" t="s">
        <v>89</v>
      </c>
      <c r="M19" s="18">
        <v>9854775937</v>
      </c>
      <c r="N19" s="18" t="s">
        <v>117</v>
      </c>
      <c r="O19" s="18">
        <v>8822940920</v>
      </c>
      <c r="P19" s="52">
        <v>43679</v>
      </c>
      <c r="Q19" s="18" t="s">
        <v>401</v>
      </c>
      <c r="R19" s="18"/>
      <c r="S19" s="18" t="s">
        <v>262</v>
      </c>
      <c r="T19" s="18"/>
    </row>
    <row r="20" spans="1:20">
      <c r="A20" s="4">
        <v>16</v>
      </c>
      <c r="B20" s="50" t="s">
        <v>259</v>
      </c>
      <c r="C20" s="50" t="s">
        <v>280</v>
      </c>
      <c r="D20" s="18" t="s">
        <v>27</v>
      </c>
      <c r="E20" s="19"/>
      <c r="F20" s="18" t="s">
        <v>272</v>
      </c>
      <c r="G20" s="19">
        <v>40</v>
      </c>
      <c r="H20" s="50">
        <v>40</v>
      </c>
      <c r="I20" s="17">
        <f t="shared" si="0"/>
        <v>80</v>
      </c>
      <c r="J20" s="18">
        <v>9508003022</v>
      </c>
      <c r="K20" s="18" t="s">
        <v>118</v>
      </c>
      <c r="L20" s="18" t="s">
        <v>89</v>
      </c>
      <c r="M20" s="18">
        <v>9854775937</v>
      </c>
      <c r="N20" s="18" t="s">
        <v>119</v>
      </c>
      <c r="O20" s="18">
        <v>9707757598</v>
      </c>
      <c r="P20" s="52">
        <v>43679</v>
      </c>
      <c r="Q20" s="18" t="s">
        <v>401</v>
      </c>
      <c r="R20" s="18"/>
      <c r="S20" s="18" t="s">
        <v>262</v>
      </c>
      <c r="T20" s="18"/>
    </row>
    <row r="21" spans="1:20">
      <c r="A21" s="4">
        <v>17</v>
      </c>
      <c r="B21" s="50" t="s">
        <v>259</v>
      </c>
      <c r="C21" s="50" t="s">
        <v>281</v>
      </c>
      <c r="D21" s="18" t="s">
        <v>27</v>
      </c>
      <c r="E21" s="19"/>
      <c r="F21" s="18" t="s">
        <v>270</v>
      </c>
      <c r="G21" s="19">
        <v>30</v>
      </c>
      <c r="H21" s="50">
        <v>38</v>
      </c>
      <c r="I21" s="17">
        <f t="shared" si="0"/>
        <v>68</v>
      </c>
      <c r="J21" s="18">
        <v>9085638674</v>
      </c>
      <c r="K21" s="18" t="s">
        <v>118</v>
      </c>
      <c r="L21" s="18" t="s">
        <v>89</v>
      </c>
      <c r="M21" s="18">
        <v>9854775937</v>
      </c>
      <c r="N21" s="18" t="s">
        <v>120</v>
      </c>
      <c r="O21" s="18">
        <v>9854648105</v>
      </c>
      <c r="P21" s="52">
        <v>43710</v>
      </c>
      <c r="Q21" s="18" t="s">
        <v>142</v>
      </c>
      <c r="R21" s="18"/>
      <c r="S21" s="18" t="s">
        <v>262</v>
      </c>
      <c r="T21" s="18"/>
    </row>
    <row r="22" spans="1:20">
      <c r="A22" s="4">
        <v>18</v>
      </c>
      <c r="B22" s="50" t="s">
        <v>259</v>
      </c>
      <c r="C22" s="50" t="s">
        <v>282</v>
      </c>
      <c r="D22" s="18" t="s">
        <v>27</v>
      </c>
      <c r="E22" s="19"/>
      <c r="F22" s="18" t="s">
        <v>272</v>
      </c>
      <c r="G22" s="19">
        <v>30</v>
      </c>
      <c r="H22" s="50">
        <v>47</v>
      </c>
      <c r="I22" s="17">
        <f t="shared" si="0"/>
        <v>77</v>
      </c>
      <c r="J22" s="18">
        <v>9864565304</v>
      </c>
      <c r="K22" s="18"/>
      <c r="L22" s="18" t="s">
        <v>99</v>
      </c>
      <c r="M22" s="18">
        <v>9678984597</v>
      </c>
      <c r="N22" s="18" t="s">
        <v>121</v>
      </c>
      <c r="O22" s="18">
        <v>7399595825</v>
      </c>
      <c r="P22" s="52">
        <v>43710</v>
      </c>
      <c r="Q22" s="18" t="s">
        <v>142</v>
      </c>
      <c r="R22" s="18"/>
      <c r="S22" s="18" t="s">
        <v>262</v>
      </c>
      <c r="T22" s="18"/>
    </row>
    <row r="23" spans="1:20">
      <c r="A23" s="4">
        <v>19</v>
      </c>
      <c r="B23" s="50" t="s">
        <v>259</v>
      </c>
      <c r="C23" s="50" t="s">
        <v>283</v>
      </c>
      <c r="D23" s="18" t="s">
        <v>27</v>
      </c>
      <c r="E23" s="19"/>
      <c r="F23" s="18" t="s">
        <v>261</v>
      </c>
      <c r="G23" s="19">
        <v>22</v>
      </c>
      <c r="H23" s="50">
        <v>26</v>
      </c>
      <c r="I23" s="17">
        <f t="shared" si="0"/>
        <v>48</v>
      </c>
      <c r="J23" s="18">
        <v>9864121963</v>
      </c>
      <c r="K23" s="18"/>
      <c r="L23" s="18" t="s">
        <v>99</v>
      </c>
      <c r="M23" s="18">
        <v>9678984597</v>
      </c>
      <c r="N23" s="18" t="s">
        <v>121</v>
      </c>
      <c r="O23" s="18">
        <v>9854972259</v>
      </c>
      <c r="P23" s="54" t="s">
        <v>531</v>
      </c>
      <c r="Q23" s="18" t="s">
        <v>143</v>
      </c>
      <c r="R23" s="18"/>
      <c r="S23" s="18" t="s">
        <v>262</v>
      </c>
      <c r="T23" s="18"/>
    </row>
    <row r="24" spans="1:20">
      <c r="A24" s="4">
        <v>20</v>
      </c>
      <c r="B24" s="50" t="s">
        <v>259</v>
      </c>
      <c r="C24" s="50" t="s">
        <v>284</v>
      </c>
      <c r="D24" s="18" t="s">
        <v>27</v>
      </c>
      <c r="E24" s="19"/>
      <c r="F24" s="18" t="s">
        <v>261</v>
      </c>
      <c r="G24" s="19">
        <v>10</v>
      </c>
      <c r="H24" s="50">
        <v>5</v>
      </c>
      <c r="I24" s="17">
        <f t="shared" si="0"/>
        <v>15</v>
      </c>
      <c r="J24" s="18">
        <v>9613417229</v>
      </c>
      <c r="K24" s="18" t="s">
        <v>122</v>
      </c>
      <c r="L24" s="18" t="s">
        <v>123</v>
      </c>
      <c r="M24" s="18">
        <v>9954620101</v>
      </c>
      <c r="N24" s="18" t="s">
        <v>124</v>
      </c>
      <c r="O24" s="18">
        <v>9859090841</v>
      </c>
      <c r="P24" s="50" t="s">
        <v>531</v>
      </c>
      <c r="Q24" s="18" t="s">
        <v>143</v>
      </c>
      <c r="R24" s="18"/>
      <c r="S24" s="18" t="s">
        <v>262</v>
      </c>
      <c r="T24" s="18"/>
    </row>
    <row r="25" spans="1:20">
      <c r="A25" s="4">
        <v>21</v>
      </c>
      <c r="B25" s="50" t="s">
        <v>259</v>
      </c>
      <c r="C25" s="50" t="s">
        <v>285</v>
      </c>
      <c r="D25" s="18" t="s">
        <v>27</v>
      </c>
      <c r="E25" s="19"/>
      <c r="F25" s="18" t="s">
        <v>261</v>
      </c>
      <c r="G25" s="19">
        <v>25</v>
      </c>
      <c r="H25" s="50">
        <v>27</v>
      </c>
      <c r="I25" s="17">
        <f t="shared" si="0"/>
        <v>52</v>
      </c>
      <c r="J25" s="18">
        <v>9864405092</v>
      </c>
      <c r="K25" s="18" t="s">
        <v>126</v>
      </c>
      <c r="L25" s="18" t="s">
        <v>99</v>
      </c>
      <c r="M25" s="18">
        <v>9678984597</v>
      </c>
      <c r="N25" s="18" t="s">
        <v>127</v>
      </c>
      <c r="O25" s="18">
        <v>9706184020</v>
      </c>
      <c r="P25" s="50" t="s">
        <v>532</v>
      </c>
      <c r="Q25" s="18" t="s">
        <v>144</v>
      </c>
      <c r="R25" s="18"/>
      <c r="S25" s="18" t="s">
        <v>262</v>
      </c>
      <c r="T25" s="18"/>
    </row>
    <row r="26" spans="1:20">
      <c r="A26" s="4">
        <v>22</v>
      </c>
      <c r="B26" s="50" t="s">
        <v>259</v>
      </c>
      <c r="C26" s="50" t="s">
        <v>286</v>
      </c>
      <c r="D26" s="18" t="s">
        <v>27</v>
      </c>
      <c r="E26" s="19"/>
      <c r="F26" s="18" t="s">
        <v>261</v>
      </c>
      <c r="G26" s="19">
        <v>15</v>
      </c>
      <c r="H26" s="50">
        <v>20</v>
      </c>
      <c r="I26" s="17">
        <f t="shared" si="0"/>
        <v>35</v>
      </c>
      <c r="J26" s="18">
        <v>8011687201</v>
      </c>
      <c r="K26" s="18" t="s">
        <v>128</v>
      </c>
      <c r="L26" s="18"/>
      <c r="M26" s="18"/>
      <c r="N26" s="18" t="s">
        <v>129</v>
      </c>
      <c r="O26" s="18">
        <v>9854227346</v>
      </c>
      <c r="P26" s="50" t="s">
        <v>532</v>
      </c>
      <c r="Q26" s="18" t="s">
        <v>144</v>
      </c>
      <c r="R26" s="18"/>
      <c r="S26" s="18" t="s">
        <v>262</v>
      </c>
      <c r="T26" s="18"/>
    </row>
    <row r="27" spans="1:20">
      <c r="A27" s="4">
        <v>23</v>
      </c>
      <c r="B27" s="50" t="s">
        <v>259</v>
      </c>
      <c r="C27" s="50" t="s">
        <v>287</v>
      </c>
      <c r="D27" s="18" t="s">
        <v>27</v>
      </c>
      <c r="E27" s="19"/>
      <c r="F27" s="18" t="s">
        <v>261</v>
      </c>
      <c r="G27" s="19">
        <v>25</v>
      </c>
      <c r="H27" s="50">
        <v>30</v>
      </c>
      <c r="I27" s="17">
        <f t="shared" si="0"/>
        <v>55</v>
      </c>
      <c r="J27" s="18">
        <v>96781127867</v>
      </c>
      <c r="K27" s="18" t="s">
        <v>130</v>
      </c>
      <c r="L27" s="18" t="s">
        <v>123</v>
      </c>
      <c r="M27" s="18">
        <v>9954620101</v>
      </c>
      <c r="N27" s="18" t="s">
        <v>131</v>
      </c>
      <c r="O27" s="18">
        <v>9854424013</v>
      </c>
      <c r="P27" s="50" t="s">
        <v>533</v>
      </c>
      <c r="Q27" s="18" t="s">
        <v>140</v>
      </c>
      <c r="R27" s="18"/>
      <c r="S27" s="18" t="s">
        <v>262</v>
      </c>
      <c r="T27" s="18"/>
    </row>
    <row r="28" spans="1:20">
      <c r="A28" s="4">
        <v>24</v>
      </c>
      <c r="B28" s="50" t="s">
        <v>259</v>
      </c>
      <c r="C28" s="50" t="s">
        <v>288</v>
      </c>
      <c r="D28" s="18" t="s">
        <v>27</v>
      </c>
      <c r="E28" s="19"/>
      <c r="F28" s="18" t="s">
        <v>261</v>
      </c>
      <c r="G28" s="19">
        <v>35</v>
      </c>
      <c r="H28" s="50">
        <v>35</v>
      </c>
      <c r="I28" s="17">
        <f t="shared" si="0"/>
        <v>70</v>
      </c>
      <c r="J28" s="18">
        <v>9854448210</v>
      </c>
      <c r="K28" s="18"/>
      <c r="L28" s="18" t="s">
        <v>112</v>
      </c>
      <c r="M28" s="18">
        <v>9859006813</v>
      </c>
      <c r="N28" s="18" t="s">
        <v>132</v>
      </c>
      <c r="O28" s="18">
        <v>9706210470</v>
      </c>
      <c r="P28" s="50" t="s">
        <v>533</v>
      </c>
      <c r="Q28" s="18" t="s">
        <v>140</v>
      </c>
      <c r="R28" s="18"/>
      <c r="S28" s="18" t="s">
        <v>262</v>
      </c>
      <c r="T28" s="18"/>
    </row>
    <row r="29" spans="1:20">
      <c r="A29" s="4">
        <v>25</v>
      </c>
      <c r="B29" s="50" t="s">
        <v>259</v>
      </c>
      <c r="C29" s="50" t="s">
        <v>289</v>
      </c>
      <c r="D29" s="18" t="s">
        <v>27</v>
      </c>
      <c r="E29" s="19"/>
      <c r="F29" s="18" t="s">
        <v>270</v>
      </c>
      <c r="G29" s="19">
        <v>10</v>
      </c>
      <c r="H29" s="50">
        <v>16</v>
      </c>
      <c r="I29" s="17">
        <f t="shared" si="0"/>
        <v>26</v>
      </c>
      <c r="J29" s="18">
        <v>7896160605</v>
      </c>
      <c r="K29" s="18" t="s">
        <v>128</v>
      </c>
      <c r="L29" s="18" t="s">
        <v>112</v>
      </c>
      <c r="M29" s="18">
        <v>9957214908</v>
      </c>
      <c r="N29" s="18" t="s">
        <v>133</v>
      </c>
      <c r="O29" s="18">
        <v>9577204306</v>
      </c>
      <c r="P29" s="50" t="s">
        <v>533</v>
      </c>
      <c r="Q29" s="18" t="s">
        <v>140</v>
      </c>
      <c r="R29" s="18"/>
      <c r="S29" s="18" t="s">
        <v>262</v>
      </c>
      <c r="T29" s="18"/>
    </row>
    <row r="30" spans="1:20">
      <c r="A30" s="4">
        <v>26</v>
      </c>
      <c r="B30" s="50" t="s">
        <v>259</v>
      </c>
      <c r="C30" s="50" t="s">
        <v>290</v>
      </c>
      <c r="D30" s="18" t="s">
        <v>27</v>
      </c>
      <c r="E30" s="19"/>
      <c r="F30" s="18" t="s">
        <v>261</v>
      </c>
      <c r="G30" s="19">
        <v>25</v>
      </c>
      <c r="H30" s="50">
        <v>29</v>
      </c>
      <c r="I30" s="17">
        <f t="shared" si="0"/>
        <v>54</v>
      </c>
      <c r="J30" s="18">
        <v>8822498185</v>
      </c>
      <c r="K30" s="18"/>
      <c r="L30" s="18"/>
      <c r="M30" s="18"/>
      <c r="N30" s="18"/>
      <c r="O30" s="18"/>
      <c r="P30" s="50" t="s">
        <v>534</v>
      </c>
      <c r="Q30" s="18" t="s">
        <v>401</v>
      </c>
      <c r="R30" s="18"/>
      <c r="S30" s="18" t="s">
        <v>262</v>
      </c>
      <c r="T30" s="18"/>
    </row>
    <row r="31" spans="1:20">
      <c r="A31" s="4">
        <v>27</v>
      </c>
      <c r="B31" s="50" t="s">
        <v>259</v>
      </c>
      <c r="C31" s="50" t="s">
        <v>291</v>
      </c>
      <c r="D31" s="18" t="s">
        <v>27</v>
      </c>
      <c r="E31" s="19"/>
      <c r="F31" s="18" t="s">
        <v>261</v>
      </c>
      <c r="G31" s="19">
        <v>10</v>
      </c>
      <c r="H31" s="50">
        <v>19</v>
      </c>
      <c r="I31" s="17">
        <f t="shared" si="0"/>
        <v>29</v>
      </c>
      <c r="J31" s="18">
        <v>9613273185</v>
      </c>
      <c r="K31" s="18"/>
      <c r="L31" s="18"/>
      <c r="M31" s="18"/>
      <c r="N31" s="18"/>
      <c r="O31" s="18"/>
      <c r="P31" s="50" t="s">
        <v>534</v>
      </c>
      <c r="Q31" s="18" t="s">
        <v>401</v>
      </c>
      <c r="R31" s="18"/>
      <c r="S31" s="18" t="s">
        <v>262</v>
      </c>
      <c r="T31" s="18"/>
    </row>
    <row r="32" spans="1:20">
      <c r="A32" s="4">
        <v>28</v>
      </c>
      <c r="B32" s="50" t="s">
        <v>259</v>
      </c>
      <c r="C32" s="50" t="s">
        <v>292</v>
      </c>
      <c r="D32" s="18" t="s">
        <v>27</v>
      </c>
      <c r="E32" s="19"/>
      <c r="F32" s="18" t="s">
        <v>261</v>
      </c>
      <c r="G32" s="19">
        <v>30</v>
      </c>
      <c r="H32" s="50">
        <v>35</v>
      </c>
      <c r="I32" s="17">
        <f t="shared" si="0"/>
        <v>65</v>
      </c>
      <c r="J32" s="18">
        <v>9707408270</v>
      </c>
      <c r="K32" s="18" t="s">
        <v>128</v>
      </c>
      <c r="L32" s="18" t="s">
        <v>134</v>
      </c>
      <c r="M32" s="18">
        <v>9957214908</v>
      </c>
      <c r="N32" s="18" t="s">
        <v>135</v>
      </c>
      <c r="O32" s="18">
        <v>9859761575</v>
      </c>
      <c r="P32" s="50" t="s">
        <v>534</v>
      </c>
      <c r="Q32" s="18" t="s">
        <v>401</v>
      </c>
      <c r="R32" s="18"/>
      <c r="S32" s="18" t="s">
        <v>262</v>
      </c>
      <c r="T32" s="18"/>
    </row>
    <row r="33" spans="1:20">
      <c r="A33" s="4">
        <v>29</v>
      </c>
      <c r="B33" s="50" t="s">
        <v>259</v>
      </c>
      <c r="C33" s="50" t="s">
        <v>293</v>
      </c>
      <c r="D33" s="18" t="s">
        <v>27</v>
      </c>
      <c r="E33" s="19"/>
      <c r="F33" s="18" t="s">
        <v>270</v>
      </c>
      <c r="G33" s="19">
        <v>46</v>
      </c>
      <c r="H33" s="50">
        <v>30</v>
      </c>
      <c r="I33" s="17">
        <f t="shared" si="0"/>
        <v>76</v>
      </c>
      <c r="J33" s="18">
        <v>9854530451</v>
      </c>
      <c r="K33" s="18" t="s">
        <v>106</v>
      </c>
      <c r="L33" s="18" t="s">
        <v>107</v>
      </c>
      <c r="M33" s="18">
        <v>9864293431</v>
      </c>
      <c r="N33" s="18" t="s">
        <v>108</v>
      </c>
      <c r="O33" s="56"/>
      <c r="P33" s="50" t="s">
        <v>535</v>
      </c>
      <c r="Q33" s="18" t="s">
        <v>142</v>
      </c>
      <c r="R33" s="18"/>
      <c r="S33" s="18" t="s">
        <v>262</v>
      </c>
      <c r="T33" s="18"/>
    </row>
    <row r="34" spans="1:20">
      <c r="A34" s="4">
        <v>30</v>
      </c>
      <c r="B34" s="50" t="s">
        <v>259</v>
      </c>
      <c r="C34" s="50" t="s">
        <v>294</v>
      </c>
      <c r="D34" s="18" t="s">
        <v>27</v>
      </c>
      <c r="E34" s="19"/>
      <c r="F34" s="18" t="s">
        <v>272</v>
      </c>
      <c r="G34" s="19">
        <v>30</v>
      </c>
      <c r="H34" s="50">
        <v>35</v>
      </c>
      <c r="I34" s="17">
        <f t="shared" si="0"/>
        <v>65</v>
      </c>
      <c r="J34" s="18">
        <v>9508003022</v>
      </c>
      <c r="K34" s="18" t="s">
        <v>109</v>
      </c>
      <c r="L34" s="18" t="s">
        <v>107</v>
      </c>
      <c r="M34" s="18">
        <v>9864293431</v>
      </c>
      <c r="N34" s="18" t="s">
        <v>110</v>
      </c>
      <c r="O34" s="56"/>
      <c r="P34" s="50" t="s">
        <v>535</v>
      </c>
      <c r="Q34" s="18" t="s">
        <v>142</v>
      </c>
      <c r="R34" s="18"/>
      <c r="S34" s="18" t="s">
        <v>262</v>
      </c>
      <c r="T34" s="18"/>
    </row>
    <row r="35" spans="1:20">
      <c r="A35" s="4">
        <v>31</v>
      </c>
      <c r="B35" s="50" t="s">
        <v>259</v>
      </c>
      <c r="C35" s="50" t="s">
        <v>295</v>
      </c>
      <c r="D35" s="18" t="s">
        <v>27</v>
      </c>
      <c r="E35" s="19"/>
      <c r="F35" s="18" t="s">
        <v>261</v>
      </c>
      <c r="G35" s="19">
        <v>25</v>
      </c>
      <c r="H35" s="50">
        <v>27</v>
      </c>
      <c r="I35" s="17">
        <f t="shared" si="0"/>
        <v>52</v>
      </c>
      <c r="J35" s="18">
        <v>9085638674</v>
      </c>
      <c r="K35" s="18" t="s">
        <v>98</v>
      </c>
      <c r="L35" s="18"/>
      <c r="M35" s="18"/>
      <c r="N35" s="18" t="s">
        <v>110</v>
      </c>
      <c r="O35" s="56"/>
      <c r="P35" s="50" t="s">
        <v>536</v>
      </c>
      <c r="Q35" s="18" t="s">
        <v>143</v>
      </c>
      <c r="R35" s="18"/>
      <c r="S35" s="18" t="s">
        <v>262</v>
      </c>
      <c r="T35" s="18"/>
    </row>
    <row r="36" spans="1:20">
      <c r="A36" s="4">
        <v>32</v>
      </c>
      <c r="B36" s="50" t="s">
        <v>259</v>
      </c>
      <c r="C36" s="50" t="s">
        <v>296</v>
      </c>
      <c r="D36" s="18" t="s">
        <v>27</v>
      </c>
      <c r="E36" s="19"/>
      <c r="F36" s="18" t="s">
        <v>261</v>
      </c>
      <c r="G36" s="19">
        <v>38</v>
      </c>
      <c r="H36" s="50">
        <v>40</v>
      </c>
      <c r="I36" s="17">
        <f t="shared" si="0"/>
        <v>78</v>
      </c>
      <c r="J36" s="18">
        <v>9864565304</v>
      </c>
      <c r="K36" s="18" t="s">
        <v>111</v>
      </c>
      <c r="L36" s="18" t="s">
        <v>112</v>
      </c>
      <c r="M36" s="18">
        <v>9401450202</v>
      </c>
      <c r="N36" s="18" t="s">
        <v>113</v>
      </c>
      <c r="O36" s="18">
        <v>9613449753</v>
      </c>
      <c r="P36" s="50" t="s">
        <v>536</v>
      </c>
      <c r="Q36" s="18" t="s">
        <v>143</v>
      </c>
      <c r="R36" s="18"/>
      <c r="S36" s="18" t="s">
        <v>262</v>
      </c>
      <c r="T36" s="18"/>
    </row>
    <row r="37" spans="1:20">
      <c r="A37" s="4">
        <v>33</v>
      </c>
      <c r="B37" s="50" t="s">
        <v>259</v>
      </c>
      <c r="C37" s="50" t="s">
        <v>297</v>
      </c>
      <c r="D37" s="18" t="s">
        <v>27</v>
      </c>
      <c r="E37" s="19"/>
      <c r="F37" s="18" t="s">
        <v>261</v>
      </c>
      <c r="G37" s="19">
        <v>22</v>
      </c>
      <c r="H37" s="50">
        <v>22</v>
      </c>
      <c r="I37" s="17">
        <f t="shared" si="0"/>
        <v>44</v>
      </c>
      <c r="J37" s="18">
        <v>9508003022</v>
      </c>
      <c r="K37" s="18" t="s">
        <v>118</v>
      </c>
      <c r="L37" s="18" t="s">
        <v>89</v>
      </c>
      <c r="M37" s="18">
        <v>9854775937</v>
      </c>
      <c r="N37" s="18" t="s">
        <v>119</v>
      </c>
      <c r="O37" s="18">
        <v>9854648105</v>
      </c>
      <c r="P37" s="50" t="s">
        <v>537</v>
      </c>
      <c r="Q37" s="18" t="s">
        <v>144</v>
      </c>
      <c r="R37" s="18"/>
      <c r="S37" s="18" t="s">
        <v>262</v>
      </c>
      <c r="T37" s="18"/>
    </row>
    <row r="38" spans="1:20">
      <c r="A38" s="4">
        <v>34</v>
      </c>
      <c r="B38" s="50" t="s">
        <v>259</v>
      </c>
      <c r="C38" s="50" t="s">
        <v>298</v>
      </c>
      <c r="D38" s="18" t="s">
        <v>27</v>
      </c>
      <c r="E38" s="19"/>
      <c r="F38" s="18" t="s">
        <v>261</v>
      </c>
      <c r="G38" s="19">
        <v>10</v>
      </c>
      <c r="H38" s="50">
        <v>3</v>
      </c>
      <c r="I38" s="17">
        <f t="shared" si="0"/>
        <v>13</v>
      </c>
      <c r="J38" s="18">
        <v>9085638674</v>
      </c>
      <c r="K38" s="18" t="s">
        <v>118</v>
      </c>
      <c r="L38" s="18" t="s">
        <v>89</v>
      </c>
      <c r="M38" s="18">
        <v>9854775937</v>
      </c>
      <c r="N38" s="18" t="s">
        <v>120</v>
      </c>
      <c r="O38" s="18">
        <v>7399595825</v>
      </c>
      <c r="P38" s="50" t="s">
        <v>537</v>
      </c>
      <c r="Q38" s="18" t="s">
        <v>144</v>
      </c>
      <c r="R38" s="18"/>
      <c r="S38" s="18" t="s">
        <v>262</v>
      </c>
      <c r="T38" s="57"/>
    </row>
    <row r="39" spans="1:20">
      <c r="A39" s="4">
        <v>35</v>
      </c>
      <c r="B39" s="50" t="s">
        <v>259</v>
      </c>
      <c r="C39" s="50" t="s">
        <v>299</v>
      </c>
      <c r="D39" s="18" t="s">
        <v>27</v>
      </c>
      <c r="E39" s="19"/>
      <c r="F39" s="18" t="s">
        <v>270</v>
      </c>
      <c r="G39" s="19">
        <v>20</v>
      </c>
      <c r="H39" s="50">
        <v>6</v>
      </c>
      <c r="I39" s="17">
        <f t="shared" si="0"/>
        <v>26</v>
      </c>
      <c r="J39" s="18">
        <v>9864565304</v>
      </c>
      <c r="K39" s="18"/>
      <c r="L39" s="18" t="s">
        <v>99</v>
      </c>
      <c r="M39" s="18">
        <v>9678984597</v>
      </c>
      <c r="N39" s="18" t="s">
        <v>121</v>
      </c>
      <c r="O39" s="18">
        <v>9854972259</v>
      </c>
      <c r="P39" s="50" t="s">
        <v>537</v>
      </c>
      <c r="Q39" s="18" t="s">
        <v>144</v>
      </c>
      <c r="R39" s="18"/>
      <c r="S39" s="18" t="s">
        <v>262</v>
      </c>
      <c r="T39" s="58"/>
    </row>
    <row r="40" spans="1:20">
      <c r="A40" s="4">
        <v>36</v>
      </c>
      <c r="B40" s="50" t="s">
        <v>259</v>
      </c>
      <c r="C40" s="50" t="s">
        <v>300</v>
      </c>
      <c r="D40" s="18" t="s">
        <v>27</v>
      </c>
      <c r="E40" s="19"/>
      <c r="F40" s="18" t="s">
        <v>261</v>
      </c>
      <c r="G40" s="19">
        <v>16</v>
      </c>
      <c r="H40" s="50">
        <v>10</v>
      </c>
      <c r="I40" s="17">
        <f t="shared" si="0"/>
        <v>26</v>
      </c>
      <c r="J40" s="18">
        <v>9707408270</v>
      </c>
      <c r="K40" s="18"/>
      <c r="L40" s="18" t="s">
        <v>99</v>
      </c>
      <c r="M40" s="18">
        <v>9678984597</v>
      </c>
      <c r="N40" s="18" t="s">
        <v>121</v>
      </c>
      <c r="O40" s="18">
        <v>9859090841</v>
      </c>
      <c r="P40" s="50" t="s">
        <v>538</v>
      </c>
      <c r="Q40" s="18" t="s">
        <v>139</v>
      </c>
      <c r="R40" s="18"/>
      <c r="S40" s="18" t="s">
        <v>262</v>
      </c>
      <c r="T40" s="58"/>
    </row>
    <row r="41" spans="1:20">
      <c r="A41" s="4">
        <v>37</v>
      </c>
      <c r="B41" s="50" t="s">
        <v>259</v>
      </c>
      <c r="C41" s="50" t="s">
        <v>301</v>
      </c>
      <c r="D41" s="18" t="s">
        <v>27</v>
      </c>
      <c r="E41" s="19"/>
      <c r="F41" s="18" t="s">
        <v>270</v>
      </c>
      <c r="G41" s="19">
        <v>30</v>
      </c>
      <c r="H41" s="50">
        <v>39</v>
      </c>
      <c r="I41" s="17">
        <f t="shared" si="0"/>
        <v>69</v>
      </c>
      <c r="J41" s="18">
        <v>9854530451</v>
      </c>
      <c r="K41" s="18" t="s">
        <v>122</v>
      </c>
      <c r="L41" s="18" t="s">
        <v>123</v>
      </c>
      <c r="M41" s="18">
        <v>9954620101</v>
      </c>
      <c r="N41" s="18" t="s">
        <v>124</v>
      </c>
      <c r="O41" s="18">
        <v>8876396612</v>
      </c>
      <c r="P41" s="50" t="s">
        <v>538</v>
      </c>
      <c r="Q41" s="18" t="s">
        <v>139</v>
      </c>
      <c r="R41" s="18"/>
      <c r="S41" s="18" t="s">
        <v>262</v>
      </c>
      <c r="T41" s="58"/>
    </row>
    <row r="42" spans="1:20">
      <c r="A42" s="4">
        <v>38</v>
      </c>
      <c r="B42" s="50" t="s">
        <v>259</v>
      </c>
      <c r="C42" s="50" t="s">
        <v>302</v>
      </c>
      <c r="D42" s="18" t="s">
        <v>27</v>
      </c>
      <c r="E42" s="19"/>
      <c r="F42" s="18" t="s">
        <v>261</v>
      </c>
      <c r="G42" s="19">
        <v>20</v>
      </c>
      <c r="H42" s="50">
        <v>9</v>
      </c>
      <c r="I42" s="17">
        <f t="shared" si="0"/>
        <v>29</v>
      </c>
      <c r="J42" s="18">
        <v>9508003022</v>
      </c>
      <c r="K42" s="18" t="s">
        <v>84</v>
      </c>
      <c r="L42" s="18" t="s">
        <v>123</v>
      </c>
      <c r="M42" s="18">
        <v>9954620101</v>
      </c>
      <c r="N42" s="18" t="s">
        <v>125</v>
      </c>
      <c r="O42" s="18">
        <v>9864122290</v>
      </c>
      <c r="P42" s="50" t="s">
        <v>539</v>
      </c>
      <c r="Q42" s="18" t="s">
        <v>140</v>
      </c>
      <c r="R42" s="18"/>
      <c r="S42" s="18" t="s">
        <v>262</v>
      </c>
      <c r="T42" s="58"/>
    </row>
    <row r="43" spans="1:20">
      <c r="A43" s="4">
        <v>39</v>
      </c>
      <c r="B43" s="50" t="s">
        <v>259</v>
      </c>
      <c r="C43" s="50" t="s">
        <v>303</v>
      </c>
      <c r="D43" s="18" t="s">
        <v>27</v>
      </c>
      <c r="E43" s="19"/>
      <c r="F43" s="18" t="s">
        <v>261</v>
      </c>
      <c r="G43" s="19">
        <v>15</v>
      </c>
      <c r="H43" s="50">
        <v>10</v>
      </c>
      <c r="I43" s="17">
        <f t="shared" si="0"/>
        <v>25</v>
      </c>
      <c r="J43" s="18">
        <v>9085638674</v>
      </c>
      <c r="K43" s="18" t="s">
        <v>84</v>
      </c>
      <c r="L43" s="18" t="s">
        <v>99</v>
      </c>
      <c r="M43" s="18">
        <v>9678984597</v>
      </c>
      <c r="N43" s="18" t="s">
        <v>125</v>
      </c>
      <c r="O43" s="18">
        <v>9706184020</v>
      </c>
      <c r="P43" s="50" t="s">
        <v>539</v>
      </c>
      <c r="Q43" s="18" t="s">
        <v>140</v>
      </c>
      <c r="R43" s="18"/>
      <c r="S43" s="18" t="s">
        <v>262</v>
      </c>
      <c r="T43" s="58"/>
    </row>
    <row r="44" spans="1:20">
      <c r="A44" s="4">
        <v>40</v>
      </c>
      <c r="B44" s="50" t="s">
        <v>259</v>
      </c>
      <c r="C44" s="50" t="s">
        <v>304</v>
      </c>
      <c r="D44" s="18" t="s">
        <v>27</v>
      </c>
      <c r="E44" s="19"/>
      <c r="F44" s="18" t="s">
        <v>272</v>
      </c>
      <c r="G44" s="19">
        <v>140</v>
      </c>
      <c r="H44" s="50">
        <v>144</v>
      </c>
      <c r="I44" s="17">
        <f t="shared" si="0"/>
        <v>284</v>
      </c>
      <c r="J44" s="18">
        <v>9864565304</v>
      </c>
      <c r="K44" s="18" t="s">
        <v>126</v>
      </c>
      <c r="L44" s="18" t="s">
        <v>99</v>
      </c>
      <c r="M44" s="18">
        <v>9678984597</v>
      </c>
      <c r="N44" s="18" t="s">
        <v>127</v>
      </c>
      <c r="O44" s="18">
        <v>9854227346</v>
      </c>
      <c r="P44" s="50" t="s">
        <v>540</v>
      </c>
      <c r="Q44" s="18" t="s">
        <v>401</v>
      </c>
      <c r="R44" s="18"/>
      <c r="S44" s="18" t="s">
        <v>262</v>
      </c>
      <c r="T44" s="58"/>
    </row>
    <row r="45" spans="1:20">
      <c r="A45" s="4">
        <v>41</v>
      </c>
      <c r="B45" s="50" t="s">
        <v>259</v>
      </c>
      <c r="C45" s="50" t="s">
        <v>305</v>
      </c>
      <c r="D45" s="18" t="s">
        <v>27</v>
      </c>
      <c r="E45" s="19"/>
      <c r="F45" s="18" t="s">
        <v>270</v>
      </c>
      <c r="G45" s="19">
        <v>40</v>
      </c>
      <c r="H45" s="50">
        <v>46</v>
      </c>
      <c r="I45" s="17">
        <f t="shared" si="0"/>
        <v>86</v>
      </c>
      <c r="J45" s="59">
        <v>9508003022</v>
      </c>
      <c r="K45" s="18" t="s">
        <v>106</v>
      </c>
      <c r="L45" s="18" t="s">
        <v>107</v>
      </c>
      <c r="M45" s="18">
        <v>9864293431</v>
      </c>
      <c r="N45" s="18" t="s">
        <v>108</v>
      </c>
      <c r="O45" s="18">
        <v>9707757598</v>
      </c>
      <c r="P45" s="50" t="s">
        <v>541</v>
      </c>
      <c r="Q45" s="18" t="s">
        <v>144</v>
      </c>
      <c r="R45" s="18"/>
      <c r="S45" s="18" t="s">
        <v>262</v>
      </c>
      <c r="T45" s="58"/>
    </row>
    <row r="46" spans="1:20">
      <c r="A46" s="4">
        <v>42</v>
      </c>
      <c r="B46" s="50" t="s">
        <v>259</v>
      </c>
      <c r="C46" s="50" t="s">
        <v>306</v>
      </c>
      <c r="D46" s="18" t="s">
        <v>27</v>
      </c>
      <c r="E46" s="19"/>
      <c r="F46" s="18" t="s">
        <v>272</v>
      </c>
      <c r="G46" s="19">
        <v>38</v>
      </c>
      <c r="H46" s="50">
        <v>20</v>
      </c>
      <c r="I46" s="17">
        <f t="shared" si="0"/>
        <v>58</v>
      </c>
      <c r="J46" s="59">
        <v>9085638674</v>
      </c>
      <c r="K46" s="18" t="s">
        <v>109</v>
      </c>
      <c r="L46" s="18" t="s">
        <v>107</v>
      </c>
      <c r="M46" s="18">
        <v>9864293431</v>
      </c>
      <c r="N46" s="18" t="s">
        <v>110</v>
      </c>
      <c r="O46" s="18">
        <v>9854648105</v>
      </c>
      <c r="P46" s="50" t="s">
        <v>541</v>
      </c>
      <c r="Q46" s="18" t="s">
        <v>144</v>
      </c>
      <c r="R46" s="18"/>
      <c r="S46" s="18" t="s">
        <v>262</v>
      </c>
      <c r="T46" s="58"/>
    </row>
    <row r="47" spans="1:20">
      <c r="A47" s="4">
        <v>43</v>
      </c>
      <c r="B47" s="50" t="s">
        <v>259</v>
      </c>
      <c r="C47" s="50" t="s">
        <v>307</v>
      </c>
      <c r="D47" s="18" t="s">
        <v>27</v>
      </c>
      <c r="E47" s="19"/>
      <c r="F47" s="18" t="s">
        <v>261</v>
      </c>
      <c r="G47" s="19">
        <v>30</v>
      </c>
      <c r="H47" s="50">
        <v>20</v>
      </c>
      <c r="I47" s="17">
        <f t="shared" si="0"/>
        <v>50</v>
      </c>
      <c r="J47" s="59">
        <v>9864565304</v>
      </c>
      <c r="K47" s="18" t="s">
        <v>98</v>
      </c>
      <c r="L47" s="18"/>
      <c r="M47" s="18"/>
      <c r="N47" s="18" t="s">
        <v>110</v>
      </c>
      <c r="O47" s="18">
        <v>7399595825</v>
      </c>
      <c r="P47" s="50" t="s">
        <v>542</v>
      </c>
      <c r="Q47" s="18" t="s">
        <v>139</v>
      </c>
      <c r="R47" s="18"/>
      <c r="S47" s="18" t="s">
        <v>262</v>
      </c>
      <c r="T47" s="58"/>
    </row>
    <row r="48" spans="1:20">
      <c r="A48" s="4">
        <v>44</v>
      </c>
      <c r="B48" s="50" t="s">
        <v>259</v>
      </c>
      <c r="C48" s="50" t="s">
        <v>308</v>
      </c>
      <c r="D48" s="18" t="s">
        <v>27</v>
      </c>
      <c r="E48" s="19"/>
      <c r="F48" s="18" t="s">
        <v>261</v>
      </c>
      <c r="G48" s="19">
        <v>10</v>
      </c>
      <c r="H48" s="50">
        <v>9</v>
      </c>
      <c r="I48" s="17">
        <f t="shared" si="0"/>
        <v>19</v>
      </c>
      <c r="J48" s="59">
        <v>7896160605</v>
      </c>
      <c r="K48" s="18" t="s">
        <v>111</v>
      </c>
      <c r="L48" s="18" t="s">
        <v>112</v>
      </c>
      <c r="M48" s="18">
        <v>9401450202</v>
      </c>
      <c r="N48" s="18" t="s">
        <v>113</v>
      </c>
      <c r="O48" s="18">
        <v>9854972259</v>
      </c>
      <c r="P48" s="64" t="s">
        <v>542</v>
      </c>
      <c r="Q48" s="18" t="s">
        <v>139</v>
      </c>
      <c r="R48" s="18"/>
      <c r="S48" s="18" t="s">
        <v>262</v>
      </c>
      <c r="T48" s="58"/>
    </row>
    <row r="49" spans="1:20">
      <c r="A49" s="4">
        <v>45</v>
      </c>
      <c r="B49" s="50" t="s">
        <v>259</v>
      </c>
      <c r="C49" s="50" t="s">
        <v>309</v>
      </c>
      <c r="D49" s="18" t="s">
        <v>27</v>
      </c>
      <c r="E49" s="19"/>
      <c r="F49" s="18" t="s">
        <v>261</v>
      </c>
      <c r="G49" s="19">
        <v>22</v>
      </c>
      <c r="H49" s="50">
        <v>20</v>
      </c>
      <c r="I49" s="17">
        <f t="shared" si="0"/>
        <v>42</v>
      </c>
      <c r="J49" s="59">
        <v>8822498185</v>
      </c>
      <c r="K49" s="18" t="s">
        <v>111</v>
      </c>
      <c r="L49" s="18" t="s">
        <v>99</v>
      </c>
      <c r="M49" s="18">
        <v>9678984597</v>
      </c>
      <c r="N49" s="18" t="s">
        <v>114</v>
      </c>
      <c r="O49" s="18">
        <v>9859090841</v>
      </c>
      <c r="P49" s="50" t="s">
        <v>542</v>
      </c>
      <c r="Q49" s="18" t="s">
        <v>139</v>
      </c>
      <c r="R49" s="18"/>
      <c r="S49" s="18" t="s">
        <v>262</v>
      </c>
      <c r="T49" s="18"/>
    </row>
    <row r="50" spans="1:20">
      <c r="A50" s="4">
        <v>46</v>
      </c>
      <c r="B50" s="50" t="s">
        <v>259</v>
      </c>
      <c r="C50" s="50" t="s">
        <v>310</v>
      </c>
      <c r="D50" s="18" t="s">
        <v>27</v>
      </c>
      <c r="E50" s="19"/>
      <c r="F50" s="18" t="s">
        <v>261</v>
      </c>
      <c r="G50" s="19">
        <v>100</v>
      </c>
      <c r="H50" s="50">
        <v>59</v>
      </c>
      <c r="I50" s="17">
        <f t="shared" si="0"/>
        <v>159</v>
      </c>
      <c r="J50" s="18"/>
      <c r="K50" s="18" t="s">
        <v>311</v>
      </c>
      <c r="L50" s="18" t="s">
        <v>112</v>
      </c>
      <c r="M50" s="18">
        <v>9957214908</v>
      </c>
      <c r="N50" s="18" t="s">
        <v>312</v>
      </c>
      <c r="O50" s="18">
        <v>9954262794</v>
      </c>
      <c r="P50" s="50" t="s">
        <v>543</v>
      </c>
      <c r="Q50" s="18" t="s">
        <v>140</v>
      </c>
      <c r="R50" s="18"/>
      <c r="S50" s="18" t="s">
        <v>262</v>
      </c>
      <c r="T50" s="18"/>
    </row>
    <row r="51" spans="1:20">
      <c r="A51" s="4">
        <v>47</v>
      </c>
      <c r="B51" s="50" t="s">
        <v>259</v>
      </c>
      <c r="C51" s="50" t="s">
        <v>313</v>
      </c>
      <c r="D51" s="18" t="s">
        <v>27</v>
      </c>
      <c r="E51" s="19"/>
      <c r="F51" s="18" t="s">
        <v>261</v>
      </c>
      <c r="G51" s="19">
        <v>39</v>
      </c>
      <c r="H51" s="50">
        <v>20</v>
      </c>
      <c r="I51" s="17">
        <f t="shared" si="0"/>
        <v>59</v>
      </c>
      <c r="J51" s="18">
        <v>9854749172</v>
      </c>
      <c r="K51" s="18" t="s">
        <v>311</v>
      </c>
      <c r="L51" s="18" t="s">
        <v>112</v>
      </c>
      <c r="M51" s="18">
        <v>9957214908</v>
      </c>
      <c r="N51" s="18"/>
      <c r="O51" s="18"/>
      <c r="P51" s="50" t="s">
        <v>543</v>
      </c>
      <c r="Q51" s="18" t="s">
        <v>140</v>
      </c>
      <c r="R51" s="18"/>
      <c r="S51" s="18" t="s">
        <v>262</v>
      </c>
      <c r="T51" s="18"/>
    </row>
    <row r="52" spans="1:20">
      <c r="A52" s="4">
        <v>48</v>
      </c>
      <c r="B52" s="50" t="s">
        <v>259</v>
      </c>
      <c r="C52" s="50" t="s">
        <v>314</v>
      </c>
      <c r="D52" s="18" t="s">
        <v>27</v>
      </c>
      <c r="E52" s="19"/>
      <c r="F52" s="18" t="s">
        <v>272</v>
      </c>
      <c r="G52" s="19">
        <v>70</v>
      </c>
      <c r="H52" s="50">
        <v>63</v>
      </c>
      <c r="I52" s="17">
        <f t="shared" si="0"/>
        <v>133</v>
      </c>
      <c r="J52" s="17">
        <v>9854691896</v>
      </c>
      <c r="K52" s="18" t="s">
        <v>311</v>
      </c>
      <c r="L52" s="18" t="s">
        <v>112</v>
      </c>
      <c r="M52" s="18">
        <v>9954532316</v>
      </c>
      <c r="N52" s="18" t="s">
        <v>315</v>
      </c>
      <c r="O52" s="18">
        <v>7399873447</v>
      </c>
      <c r="P52" s="50" t="s">
        <v>543</v>
      </c>
      <c r="Q52" s="18" t="s">
        <v>140</v>
      </c>
      <c r="R52" s="18"/>
      <c r="S52" s="18" t="s">
        <v>262</v>
      </c>
      <c r="T52" s="18"/>
    </row>
    <row r="53" spans="1:20">
      <c r="A53" s="4">
        <v>49</v>
      </c>
      <c r="B53" s="50" t="s">
        <v>259</v>
      </c>
      <c r="C53" s="50" t="s">
        <v>316</v>
      </c>
      <c r="D53" s="18" t="s">
        <v>27</v>
      </c>
      <c r="E53" s="19"/>
      <c r="F53" s="18" t="s">
        <v>261</v>
      </c>
      <c r="G53" s="19">
        <v>35</v>
      </c>
      <c r="H53" s="50">
        <v>35</v>
      </c>
      <c r="I53" s="17">
        <f t="shared" si="0"/>
        <v>70</v>
      </c>
      <c r="J53" s="17">
        <v>9854691896</v>
      </c>
      <c r="K53" s="18" t="s">
        <v>311</v>
      </c>
      <c r="L53" s="18" t="s">
        <v>112</v>
      </c>
      <c r="M53" s="18">
        <v>9954532316</v>
      </c>
      <c r="N53" s="18" t="s">
        <v>315</v>
      </c>
      <c r="O53" s="17">
        <v>9854805988</v>
      </c>
      <c r="P53" s="50" t="s">
        <v>544</v>
      </c>
      <c r="Q53" s="18" t="s">
        <v>401</v>
      </c>
      <c r="R53" s="18"/>
      <c r="S53" s="18" t="s">
        <v>262</v>
      </c>
      <c r="T53" s="18"/>
    </row>
    <row r="54" spans="1:20">
      <c r="A54" s="4">
        <v>50</v>
      </c>
      <c r="B54" s="50" t="s">
        <v>259</v>
      </c>
      <c r="C54" s="50" t="s">
        <v>317</v>
      </c>
      <c r="D54" s="18" t="s">
        <v>27</v>
      </c>
      <c r="E54" s="19"/>
      <c r="F54" s="18" t="s">
        <v>270</v>
      </c>
      <c r="G54" s="19">
        <v>40</v>
      </c>
      <c r="H54" s="50">
        <v>44</v>
      </c>
      <c r="I54" s="17">
        <f t="shared" si="0"/>
        <v>84</v>
      </c>
      <c r="J54" s="17">
        <v>9854691896</v>
      </c>
      <c r="K54" s="18" t="s">
        <v>311</v>
      </c>
      <c r="L54" s="18" t="s">
        <v>112</v>
      </c>
      <c r="M54" s="18">
        <v>9954532316</v>
      </c>
      <c r="N54" s="18" t="s">
        <v>132</v>
      </c>
      <c r="O54" s="18">
        <v>8135957285</v>
      </c>
      <c r="P54" s="50" t="s">
        <v>544</v>
      </c>
      <c r="Q54" s="18" t="s">
        <v>401</v>
      </c>
      <c r="R54" s="18"/>
      <c r="S54" s="18" t="s">
        <v>262</v>
      </c>
      <c r="T54" s="18"/>
    </row>
    <row r="55" spans="1:20">
      <c r="A55" s="4">
        <v>51</v>
      </c>
      <c r="B55" s="50"/>
      <c r="C55" s="50"/>
      <c r="D55" s="18"/>
      <c r="E55" s="19"/>
      <c r="F55" s="18"/>
      <c r="G55" s="19"/>
      <c r="H55" s="50"/>
      <c r="I55" s="17"/>
      <c r="J55" s="18"/>
      <c r="K55" s="18"/>
      <c r="L55" s="18"/>
      <c r="M55" s="18"/>
      <c r="N55" s="18"/>
      <c r="O55" s="18"/>
      <c r="P55" s="50"/>
      <c r="Q55" s="18"/>
      <c r="R55" s="18"/>
      <c r="S55" s="18"/>
      <c r="T55" s="18"/>
    </row>
    <row r="56" spans="1:20">
      <c r="A56" s="4">
        <v>52</v>
      </c>
      <c r="B56" s="50"/>
      <c r="C56" s="50"/>
      <c r="D56" s="18"/>
      <c r="E56" s="19"/>
      <c r="F56" s="18"/>
      <c r="G56" s="19"/>
      <c r="H56" s="50"/>
      <c r="I56" s="17"/>
      <c r="J56" s="18"/>
      <c r="K56" s="18"/>
      <c r="L56" s="18"/>
      <c r="M56" s="18"/>
      <c r="N56" s="18"/>
      <c r="O56" s="18"/>
      <c r="P56" s="50"/>
      <c r="Q56" s="18"/>
      <c r="R56" s="18"/>
      <c r="S56" s="18"/>
      <c r="T56" s="18"/>
    </row>
    <row r="57" spans="1:20">
      <c r="A57" s="4">
        <v>53</v>
      </c>
      <c r="B57" s="50" t="s">
        <v>136</v>
      </c>
      <c r="C57" s="50" t="s">
        <v>321</v>
      </c>
      <c r="D57" s="18" t="s">
        <v>27</v>
      </c>
      <c r="E57" s="19"/>
      <c r="F57" s="18" t="s">
        <v>261</v>
      </c>
      <c r="G57" s="19">
        <v>15</v>
      </c>
      <c r="H57" s="50">
        <v>15</v>
      </c>
      <c r="I57" s="17">
        <f t="shared" si="0"/>
        <v>30</v>
      </c>
      <c r="J57" s="18">
        <v>9678710519</v>
      </c>
      <c r="K57" s="18" t="s">
        <v>322</v>
      </c>
      <c r="L57" s="18" t="s">
        <v>134</v>
      </c>
      <c r="M57" s="18">
        <v>9954532316</v>
      </c>
      <c r="N57" s="18" t="s">
        <v>124</v>
      </c>
      <c r="O57" s="18">
        <v>8011719005</v>
      </c>
      <c r="P57" s="63" t="s">
        <v>526</v>
      </c>
      <c r="Q57" s="18" t="s">
        <v>401</v>
      </c>
      <c r="R57" s="18"/>
      <c r="S57" s="18" t="s">
        <v>262</v>
      </c>
      <c r="T57" s="18"/>
    </row>
    <row r="58" spans="1:20">
      <c r="A58" s="4">
        <v>54</v>
      </c>
      <c r="B58" s="50" t="s">
        <v>136</v>
      </c>
      <c r="C58" s="50" t="s">
        <v>323</v>
      </c>
      <c r="D58" s="18" t="s">
        <v>27</v>
      </c>
      <c r="E58" s="19"/>
      <c r="F58" s="18" t="s">
        <v>261</v>
      </c>
      <c r="G58" s="19">
        <v>16</v>
      </c>
      <c r="H58" s="50">
        <v>20</v>
      </c>
      <c r="I58" s="17">
        <f t="shared" si="0"/>
        <v>36</v>
      </c>
      <c r="J58" s="18">
        <v>8486051552</v>
      </c>
      <c r="K58" s="18" t="s">
        <v>101</v>
      </c>
      <c r="L58" s="18" t="s">
        <v>134</v>
      </c>
      <c r="M58" s="18"/>
      <c r="N58" s="18" t="s">
        <v>133</v>
      </c>
      <c r="O58" s="18">
        <v>9706210470</v>
      </c>
      <c r="P58" s="63" t="s">
        <v>526</v>
      </c>
      <c r="Q58" s="18" t="s">
        <v>401</v>
      </c>
      <c r="R58" s="18"/>
      <c r="S58" s="18" t="s">
        <v>262</v>
      </c>
      <c r="T58" s="18"/>
    </row>
    <row r="59" spans="1:20">
      <c r="A59" s="4">
        <v>55</v>
      </c>
      <c r="B59" s="50" t="s">
        <v>136</v>
      </c>
      <c r="C59" s="50" t="s">
        <v>324</v>
      </c>
      <c r="D59" s="18" t="s">
        <v>27</v>
      </c>
      <c r="E59" s="19"/>
      <c r="F59" s="18" t="s">
        <v>261</v>
      </c>
      <c r="G59" s="19">
        <v>12</v>
      </c>
      <c r="H59" s="50">
        <v>12</v>
      </c>
      <c r="I59" s="17">
        <f t="shared" si="0"/>
        <v>24</v>
      </c>
      <c r="J59" s="18">
        <v>9085638674</v>
      </c>
      <c r="K59" s="18" t="s">
        <v>322</v>
      </c>
      <c r="L59" s="18" t="s">
        <v>134</v>
      </c>
      <c r="M59" s="18"/>
      <c r="N59" s="18" t="s">
        <v>90</v>
      </c>
      <c r="O59" s="18">
        <v>9577204306</v>
      </c>
      <c r="P59" s="63" t="s">
        <v>526</v>
      </c>
      <c r="Q59" s="18" t="s">
        <v>401</v>
      </c>
      <c r="R59" s="18"/>
      <c r="S59" s="18" t="s">
        <v>262</v>
      </c>
      <c r="T59" s="18"/>
    </row>
    <row r="60" spans="1:20">
      <c r="A60" s="4">
        <v>56</v>
      </c>
      <c r="B60" s="50" t="s">
        <v>136</v>
      </c>
      <c r="C60" s="50" t="s">
        <v>325</v>
      </c>
      <c r="D60" s="18" t="s">
        <v>27</v>
      </c>
      <c r="E60" s="19"/>
      <c r="F60" s="18" t="s">
        <v>272</v>
      </c>
      <c r="G60" s="19">
        <v>157</v>
      </c>
      <c r="H60" s="50">
        <v>150</v>
      </c>
      <c r="I60" s="17">
        <f t="shared" si="0"/>
        <v>307</v>
      </c>
      <c r="J60" s="18">
        <v>9577023359</v>
      </c>
      <c r="K60" s="18" t="s">
        <v>322</v>
      </c>
      <c r="L60" s="18" t="s">
        <v>326</v>
      </c>
      <c r="M60" s="18"/>
      <c r="N60" s="18" t="s">
        <v>90</v>
      </c>
      <c r="O60" s="18"/>
      <c r="P60" s="63" t="s">
        <v>527</v>
      </c>
      <c r="Q60" s="18" t="s">
        <v>142</v>
      </c>
      <c r="R60" s="18"/>
      <c r="S60" s="18" t="s">
        <v>262</v>
      </c>
      <c r="T60" s="18"/>
    </row>
    <row r="61" spans="1:20">
      <c r="A61" s="4">
        <v>57</v>
      </c>
      <c r="B61" s="50" t="s">
        <v>136</v>
      </c>
      <c r="C61" s="50" t="s">
        <v>325</v>
      </c>
      <c r="D61" s="18" t="s">
        <v>27</v>
      </c>
      <c r="E61" s="19"/>
      <c r="F61" s="18" t="s">
        <v>272</v>
      </c>
      <c r="G61" s="19">
        <v>157</v>
      </c>
      <c r="H61" s="50">
        <v>150</v>
      </c>
      <c r="I61" s="17">
        <f t="shared" si="0"/>
        <v>307</v>
      </c>
      <c r="J61" s="56"/>
      <c r="K61" s="56"/>
      <c r="L61" s="56"/>
      <c r="M61" s="56"/>
      <c r="N61" s="56"/>
      <c r="O61" s="56"/>
      <c r="P61" s="63" t="s">
        <v>527</v>
      </c>
      <c r="Q61" s="18" t="s">
        <v>143</v>
      </c>
      <c r="R61" s="18"/>
      <c r="S61" s="18" t="s">
        <v>262</v>
      </c>
      <c r="T61" s="18"/>
    </row>
    <row r="62" spans="1:20">
      <c r="A62" s="4">
        <v>58</v>
      </c>
      <c r="B62" s="50" t="s">
        <v>136</v>
      </c>
      <c r="C62" s="50" t="s">
        <v>325</v>
      </c>
      <c r="D62" s="18" t="s">
        <v>27</v>
      </c>
      <c r="E62" s="19"/>
      <c r="F62" s="18" t="s">
        <v>272</v>
      </c>
      <c r="G62" s="19">
        <v>157</v>
      </c>
      <c r="H62" s="50">
        <v>150</v>
      </c>
      <c r="I62" s="17">
        <f t="shared" si="0"/>
        <v>307</v>
      </c>
      <c r="J62" s="18"/>
      <c r="K62" s="18"/>
      <c r="L62" s="18"/>
      <c r="M62" s="18"/>
      <c r="N62" s="18"/>
      <c r="O62" s="18"/>
      <c r="P62" s="63" t="s">
        <v>527</v>
      </c>
      <c r="Q62" s="18" t="s">
        <v>144</v>
      </c>
      <c r="R62" s="18"/>
      <c r="S62" s="18" t="s">
        <v>262</v>
      </c>
      <c r="T62" s="18"/>
    </row>
    <row r="63" spans="1:20">
      <c r="A63" s="4">
        <v>59</v>
      </c>
      <c r="B63" s="50" t="s">
        <v>136</v>
      </c>
      <c r="C63" s="50" t="s">
        <v>327</v>
      </c>
      <c r="D63" s="18" t="s">
        <v>27</v>
      </c>
      <c r="E63" s="19"/>
      <c r="F63" s="18" t="s">
        <v>261</v>
      </c>
      <c r="G63" s="19">
        <v>13</v>
      </c>
      <c r="H63" s="50">
        <v>10</v>
      </c>
      <c r="I63" s="17">
        <f t="shared" si="0"/>
        <v>23</v>
      </c>
      <c r="J63" s="18">
        <v>9864422469</v>
      </c>
      <c r="K63" s="18" t="s">
        <v>88</v>
      </c>
      <c r="L63" s="18" t="s">
        <v>326</v>
      </c>
      <c r="M63" s="18">
        <v>9854212549</v>
      </c>
      <c r="N63" s="18" t="s">
        <v>110</v>
      </c>
      <c r="O63" s="18">
        <v>9859475665</v>
      </c>
      <c r="P63" s="63" t="s">
        <v>528</v>
      </c>
      <c r="Q63" s="18" t="s">
        <v>140</v>
      </c>
      <c r="R63" s="18"/>
      <c r="S63" s="18" t="s">
        <v>262</v>
      </c>
      <c r="T63" s="18"/>
    </row>
    <row r="64" spans="1:20">
      <c r="A64" s="4">
        <v>60</v>
      </c>
      <c r="B64" s="50" t="s">
        <v>136</v>
      </c>
      <c r="C64" s="50" t="s">
        <v>328</v>
      </c>
      <c r="D64" s="18" t="s">
        <v>27</v>
      </c>
      <c r="E64" s="19"/>
      <c r="F64" s="18" t="s">
        <v>261</v>
      </c>
      <c r="G64" s="19">
        <v>26</v>
      </c>
      <c r="H64" s="50">
        <v>30</v>
      </c>
      <c r="I64" s="17">
        <f t="shared" si="0"/>
        <v>56</v>
      </c>
      <c r="J64" s="18"/>
      <c r="K64" s="18" t="s">
        <v>109</v>
      </c>
      <c r="L64" s="18" t="s">
        <v>326</v>
      </c>
      <c r="M64" s="18"/>
      <c r="N64" s="18" t="s">
        <v>113</v>
      </c>
      <c r="O64" s="18">
        <v>9859108086</v>
      </c>
      <c r="P64" s="63" t="s">
        <v>528</v>
      </c>
      <c r="Q64" s="18" t="s">
        <v>140</v>
      </c>
      <c r="R64" s="18"/>
      <c r="S64" s="18" t="s">
        <v>262</v>
      </c>
      <c r="T64" s="18"/>
    </row>
    <row r="65" spans="1:20">
      <c r="A65" s="4">
        <v>61</v>
      </c>
      <c r="B65" s="50" t="s">
        <v>136</v>
      </c>
      <c r="C65" s="50" t="s">
        <v>329</v>
      </c>
      <c r="D65" s="18" t="s">
        <v>27</v>
      </c>
      <c r="E65" s="19"/>
      <c r="F65" s="18" t="s">
        <v>272</v>
      </c>
      <c r="G65" s="19">
        <v>22</v>
      </c>
      <c r="H65" s="50">
        <v>22</v>
      </c>
      <c r="I65" s="17">
        <f t="shared" si="0"/>
        <v>44</v>
      </c>
      <c r="J65" s="18">
        <v>9707408270</v>
      </c>
      <c r="K65" s="18" t="s">
        <v>98</v>
      </c>
      <c r="L65" s="18" t="s">
        <v>330</v>
      </c>
      <c r="M65" s="18">
        <v>9854752171</v>
      </c>
      <c r="N65" s="18" t="s">
        <v>114</v>
      </c>
      <c r="O65" s="18">
        <v>9854227346</v>
      </c>
      <c r="P65" s="63">
        <v>43587</v>
      </c>
      <c r="Q65" s="18" t="s">
        <v>401</v>
      </c>
      <c r="R65" s="18"/>
      <c r="S65" s="18" t="s">
        <v>262</v>
      </c>
      <c r="T65" s="18"/>
    </row>
    <row r="66" spans="1:20">
      <c r="A66" s="4">
        <v>62</v>
      </c>
      <c r="B66" s="50" t="s">
        <v>136</v>
      </c>
      <c r="C66" s="50" t="s">
        <v>331</v>
      </c>
      <c r="D66" s="18" t="s">
        <v>27</v>
      </c>
      <c r="E66" s="19"/>
      <c r="F66" s="18" t="s">
        <v>261</v>
      </c>
      <c r="G66" s="19">
        <v>24</v>
      </c>
      <c r="H66" s="50">
        <v>24</v>
      </c>
      <c r="I66" s="17">
        <f t="shared" si="0"/>
        <v>48</v>
      </c>
      <c r="J66" s="18">
        <v>9859127727</v>
      </c>
      <c r="K66" s="18" t="s">
        <v>126</v>
      </c>
      <c r="L66" s="18" t="s">
        <v>89</v>
      </c>
      <c r="M66" s="18">
        <v>9854752171</v>
      </c>
      <c r="N66" s="18" t="s">
        <v>116</v>
      </c>
      <c r="O66" s="18">
        <v>9854649817</v>
      </c>
      <c r="P66" s="63" t="s">
        <v>529</v>
      </c>
      <c r="Q66" s="18" t="s">
        <v>401</v>
      </c>
      <c r="R66" s="18"/>
      <c r="S66" s="18" t="s">
        <v>262</v>
      </c>
      <c r="T66" s="18"/>
    </row>
    <row r="67" spans="1:20">
      <c r="A67" s="4">
        <v>63</v>
      </c>
      <c r="B67" s="50" t="s">
        <v>136</v>
      </c>
      <c r="C67" s="50" t="s">
        <v>332</v>
      </c>
      <c r="D67" s="18" t="s">
        <v>27</v>
      </c>
      <c r="E67" s="19"/>
      <c r="F67" s="18" t="s">
        <v>270</v>
      </c>
      <c r="G67" s="19">
        <v>50</v>
      </c>
      <c r="H67" s="50">
        <v>59</v>
      </c>
      <c r="I67" s="17">
        <f t="shared" si="0"/>
        <v>109</v>
      </c>
      <c r="J67" s="18">
        <v>9859127727</v>
      </c>
      <c r="K67" s="18" t="s">
        <v>111</v>
      </c>
      <c r="L67" s="18"/>
      <c r="M67" s="18"/>
      <c r="N67" s="18" t="s">
        <v>117</v>
      </c>
      <c r="O67" s="18">
        <v>8822940920</v>
      </c>
      <c r="P67" s="52">
        <v>43648</v>
      </c>
      <c r="Q67" s="18" t="s">
        <v>142</v>
      </c>
      <c r="R67" s="18"/>
      <c r="S67" s="18" t="s">
        <v>262</v>
      </c>
      <c r="T67" s="18"/>
    </row>
    <row r="68" spans="1:20">
      <c r="A68" s="4">
        <v>64</v>
      </c>
      <c r="B68" s="50" t="s">
        <v>136</v>
      </c>
      <c r="C68" s="50" t="s">
        <v>333</v>
      </c>
      <c r="D68" s="18" t="s">
        <v>27</v>
      </c>
      <c r="E68" s="19"/>
      <c r="F68" s="18" t="s">
        <v>272</v>
      </c>
      <c r="G68" s="19">
        <v>122</v>
      </c>
      <c r="H68" s="50">
        <v>125</v>
      </c>
      <c r="I68" s="17">
        <f t="shared" si="0"/>
        <v>247</v>
      </c>
      <c r="J68" s="18">
        <v>9707408270</v>
      </c>
      <c r="K68" s="18" t="s">
        <v>111</v>
      </c>
      <c r="L68" s="18" t="s">
        <v>326</v>
      </c>
      <c r="M68" s="18">
        <v>9859006813</v>
      </c>
      <c r="N68" s="18"/>
      <c r="O68" s="18"/>
      <c r="P68" s="52" t="s">
        <v>530</v>
      </c>
      <c r="Q68" s="18" t="s">
        <v>143</v>
      </c>
      <c r="R68" s="18"/>
      <c r="S68" s="18" t="s">
        <v>262</v>
      </c>
      <c r="T68" s="18"/>
    </row>
    <row r="69" spans="1:20">
      <c r="A69" s="4">
        <v>65</v>
      </c>
      <c r="B69" s="50" t="s">
        <v>136</v>
      </c>
      <c r="C69" s="50" t="s">
        <v>333</v>
      </c>
      <c r="D69" s="18" t="s">
        <v>27</v>
      </c>
      <c r="E69" s="19"/>
      <c r="F69" s="18" t="s">
        <v>272</v>
      </c>
      <c r="G69" s="19">
        <v>122</v>
      </c>
      <c r="H69" s="50">
        <v>125</v>
      </c>
      <c r="I69" s="17">
        <f t="shared" si="0"/>
        <v>247</v>
      </c>
      <c r="J69" s="18">
        <v>9859675228</v>
      </c>
      <c r="K69" s="18" t="s">
        <v>88</v>
      </c>
      <c r="L69" s="18" t="s">
        <v>334</v>
      </c>
      <c r="M69" s="18">
        <v>9859006813</v>
      </c>
      <c r="N69" s="18" t="s">
        <v>119</v>
      </c>
      <c r="O69" s="18">
        <v>9707757598</v>
      </c>
      <c r="P69" s="52">
        <v>43648</v>
      </c>
      <c r="Q69" s="18" t="s">
        <v>144</v>
      </c>
      <c r="R69" s="18"/>
      <c r="S69" s="18" t="s">
        <v>262</v>
      </c>
      <c r="T69" s="18"/>
    </row>
    <row r="70" spans="1:20">
      <c r="A70" s="4">
        <v>66</v>
      </c>
      <c r="B70" s="50" t="s">
        <v>136</v>
      </c>
      <c r="C70" s="50" t="s">
        <v>335</v>
      </c>
      <c r="D70" s="18" t="s">
        <v>27</v>
      </c>
      <c r="E70" s="19"/>
      <c r="F70" s="18" t="s">
        <v>261</v>
      </c>
      <c r="G70" s="19">
        <v>20</v>
      </c>
      <c r="H70" s="50">
        <v>26</v>
      </c>
      <c r="I70" s="17">
        <f t="shared" si="0"/>
        <v>46</v>
      </c>
      <c r="J70" s="18">
        <v>9401252827</v>
      </c>
      <c r="K70" s="18" t="s">
        <v>336</v>
      </c>
      <c r="L70" s="18" t="s">
        <v>115</v>
      </c>
      <c r="M70" s="18">
        <v>9678984597</v>
      </c>
      <c r="N70" s="18" t="s">
        <v>124</v>
      </c>
      <c r="O70" s="18">
        <v>9859090841</v>
      </c>
      <c r="P70" s="52">
        <v>43679</v>
      </c>
      <c r="Q70" s="18" t="s">
        <v>140</v>
      </c>
      <c r="R70" s="18"/>
      <c r="S70" s="18" t="s">
        <v>262</v>
      </c>
      <c r="T70" s="18"/>
    </row>
    <row r="71" spans="1:20">
      <c r="A71" s="4">
        <v>67</v>
      </c>
      <c r="B71" s="50" t="s">
        <v>136</v>
      </c>
      <c r="C71" s="50" t="s">
        <v>337</v>
      </c>
      <c r="D71" s="18" t="s">
        <v>27</v>
      </c>
      <c r="E71" s="19"/>
      <c r="F71" s="18" t="s">
        <v>261</v>
      </c>
      <c r="G71" s="19">
        <v>11</v>
      </c>
      <c r="H71" s="50">
        <v>11</v>
      </c>
      <c r="I71" s="17">
        <f t="shared" ref="I71:I101" si="1">+G71+H71</f>
        <v>22</v>
      </c>
      <c r="J71" s="18"/>
      <c r="K71" s="18"/>
      <c r="L71" s="18" t="s">
        <v>112</v>
      </c>
      <c r="M71" s="18"/>
      <c r="N71" s="18"/>
      <c r="O71" s="18">
        <v>9859475665</v>
      </c>
      <c r="P71" s="52">
        <v>43679</v>
      </c>
      <c r="Q71" s="18" t="s">
        <v>140</v>
      </c>
      <c r="R71" s="18"/>
      <c r="S71" s="18" t="s">
        <v>262</v>
      </c>
      <c r="T71" s="18"/>
    </row>
    <row r="72" spans="1:20">
      <c r="A72" s="4">
        <v>68</v>
      </c>
      <c r="B72" s="50" t="s">
        <v>136</v>
      </c>
      <c r="C72" s="50" t="s">
        <v>338</v>
      </c>
      <c r="D72" s="18" t="s">
        <v>27</v>
      </c>
      <c r="E72" s="19"/>
      <c r="F72" s="18" t="s">
        <v>270</v>
      </c>
      <c r="G72" s="19">
        <v>20</v>
      </c>
      <c r="H72" s="50">
        <v>7</v>
      </c>
      <c r="I72" s="17">
        <f t="shared" si="1"/>
        <v>27</v>
      </c>
      <c r="J72" s="56"/>
      <c r="K72" s="56"/>
      <c r="L72" s="18" t="s">
        <v>112</v>
      </c>
      <c r="M72" s="56"/>
      <c r="N72" s="56"/>
      <c r="O72" s="18">
        <v>9859108086</v>
      </c>
      <c r="P72" s="52">
        <v>43679</v>
      </c>
      <c r="Q72" s="18" t="s">
        <v>140</v>
      </c>
      <c r="R72" s="18"/>
      <c r="S72" s="18" t="s">
        <v>262</v>
      </c>
      <c r="T72" s="18"/>
    </row>
    <row r="73" spans="1:20">
      <c r="A73" s="4">
        <v>69</v>
      </c>
      <c r="B73" s="50" t="s">
        <v>136</v>
      </c>
      <c r="C73" s="50" t="s">
        <v>339</v>
      </c>
      <c r="D73" s="18" t="s">
        <v>27</v>
      </c>
      <c r="E73" s="19"/>
      <c r="F73" s="18" t="s">
        <v>261</v>
      </c>
      <c r="G73" s="19">
        <v>13</v>
      </c>
      <c r="H73" s="50">
        <v>13</v>
      </c>
      <c r="I73" s="17">
        <f t="shared" si="1"/>
        <v>26</v>
      </c>
      <c r="J73" s="18">
        <v>9678113630</v>
      </c>
      <c r="K73" s="18" t="s">
        <v>118</v>
      </c>
      <c r="L73" s="18" t="s">
        <v>112</v>
      </c>
      <c r="M73" s="18"/>
      <c r="N73" s="18"/>
      <c r="O73" s="18">
        <v>9854227346</v>
      </c>
      <c r="P73" s="52">
        <v>43710</v>
      </c>
      <c r="Q73" s="18" t="s">
        <v>401</v>
      </c>
      <c r="R73" s="18"/>
      <c r="S73" s="18" t="s">
        <v>262</v>
      </c>
      <c r="T73" s="18"/>
    </row>
    <row r="74" spans="1:20">
      <c r="A74" s="4">
        <v>70</v>
      </c>
      <c r="B74" s="50" t="s">
        <v>136</v>
      </c>
      <c r="C74" s="50" t="s">
        <v>340</v>
      </c>
      <c r="D74" s="18" t="s">
        <v>27</v>
      </c>
      <c r="E74" s="19"/>
      <c r="F74" s="18" t="s">
        <v>270</v>
      </c>
      <c r="G74" s="19">
        <v>10</v>
      </c>
      <c r="H74" s="50">
        <v>8</v>
      </c>
      <c r="I74" s="17">
        <f t="shared" si="1"/>
        <v>18</v>
      </c>
      <c r="J74" s="18">
        <v>9706184020</v>
      </c>
      <c r="K74" s="18" t="s">
        <v>88</v>
      </c>
      <c r="L74" s="18" t="s">
        <v>94</v>
      </c>
      <c r="M74" s="18">
        <v>9957214908</v>
      </c>
      <c r="N74" s="18" t="s">
        <v>341</v>
      </c>
      <c r="O74" s="18">
        <v>8822265176</v>
      </c>
      <c r="P74" s="52">
        <v>43710</v>
      </c>
      <c r="Q74" s="18" t="s">
        <v>401</v>
      </c>
      <c r="R74" s="18"/>
      <c r="S74" s="18" t="s">
        <v>262</v>
      </c>
      <c r="T74" s="18"/>
    </row>
    <row r="75" spans="1:20">
      <c r="A75" s="4">
        <v>71</v>
      </c>
      <c r="B75" s="50" t="s">
        <v>136</v>
      </c>
      <c r="C75" s="50" t="s">
        <v>342</v>
      </c>
      <c r="D75" s="18" t="s">
        <v>27</v>
      </c>
      <c r="E75" s="19"/>
      <c r="F75" s="18" t="s">
        <v>261</v>
      </c>
      <c r="G75" s="19">
        <v>20</v>
      </c>
      <c r="H75" s="50">
        <v>20</v>
      </c>
      <c r="I75" s="17">
        <f t="shared" si="1"/>
        <v>40</v>
      </c>
      <c r="J75" s="18">
        <v>9954744262</v>
      </c>
      <c r="K75" s="18" t="s">
        <v>88</v>
      </c>
      <c r="L75" s="18" t="s">
        <v>94</v>
      </c>
      <c r="M75" s="18">
        <v>9957214908</v>
      </c>
      <c r="N75" s="18" t="s">
        <v>97</v>
      </c>
      <c r="O75" s="18">
        <v>7399568600</v>
      </c>
      <c r="P75" s="54" t="s">
        <v>531</v>
      </c>
      <c r="Q75" s="18" t="s">
        <v>401</v>
      </c>
      <c r="R75" s="18"/>
      <c r="S75" s="18" t="s">
        <v>262</v>
      </c>
      <c r="T75" s="18"/>
    </row>
    <row r="76" spans="1:20">
      <c r="A76" s="4">
        <v>72</v>
      </c>
      <c r="B76" s="50" t="s">
        <v>136</v>
      </c>
      <c r="C76" s="50" t="s">
        <v>343</v>
      </c>
      <c r="D76" s="18" t="s">
        <v>27</v>
      </c>
      <c r="E76" s="19"/>
      <c r="F76" s="18" t="s">
        <v>270</v>
      </c>
      <c r="G76" s="19">
        <v>70</v>
      </c>
      <c r="H76" s="50">
        <v>79</v>
      </c>
      <c r="I76" s="17">
        <f t="shared" si="1"/>
        <v>149</v>
      </c>
      <c r="J76" s="18">
        <v>9678165412</v>
      </c>
      <c r="K76" s="18" t="s">
        <v>122</v>
      </c>
      <c r="L76" s="18" t="s">
        <v>344</v>
      </c>
      <c r="M76" s="18">
        <v>9954532316</v>
      </c>
      <c r="N76" s="18" t="s">
        <v>105</v>
      </c>
      <c r="O76" s="18">
        <v>9508658624</v>
      </c>
      <c r="P76" s="50" t="s">
        <v>531</v>
      </c>
      <c r="Q76" s="18" t="s">
        <v>142</v>
      </c>
      <c r="R76" s="18"/>
      <c r="S76" s="18" t="s">
        <v>262</v>
      </c>
      <c r="T76" s="18"/>
    </row>
    <row r="77" spans="1:20">
      <c r="A77" s="4">
        <v>73</v>
      </c>
      <c r="B77" s="50" t="s">
        <v>136</v>
      </c>
      <c r="C77" s="50" t="s">
        <v>345</v>
      </c>
      <c r="D77" s="18" t="s">
        <v>27</v>
      </c>
      <c r="E77" s="19"/>
      <c r="F77" s="18" t="s">
        <v>346</v>
      </c>
      <c r="G77" s="19">
        <v>16</v>
      </c>
      <c r="H77" s="50">
        <v>15</v>
      </c>
      <c r="I77" s="17">
        <f t="shared" si="1"/>
        <v>31</v>
      </c>
      <c r="J77" s="17">
        <v>9864858412</v>
      </c>
      <c r="K77" s="18" t="s">
        <v>122</v>
      </c>
      <c r="L77" s="18" t="s">
        <v>344</v>
      </c>
      <c r="M77" s="18">
        <v>9954532316</v>
      </c>
      <c r="N77" s="18" t="s">
        <v>347</v>
      </c>
      <c r="O77" s="18">
        <v>9613674234</v>
      </c>
      <c r="P77" s="50" t="s">
        <v>532</v>
      </c>
      <c r="Q77" s="18" t="s">
        <v>142</v>
      </c>
      <c r="R77" s="18"/>
      <c r="S77" s="18" t="s">
        <v>262</v>
      </c>
      <c r="T77" s="18"/>
    </row>
    <row r="78" spans="1:20">
      <c r="A78" s="4">
        <v>74</v>
      </c>
      <c r="B78" s="50" t="s">
        <v>136</v>
      </c>
      <c r="C78" s="50" t="s">
        <v>348</v>
      </c>
      <c r="D78" s="18" t="s">
        <v>27</v>
      </c>
      <c r="E78" s="19"/>
      <c r="F78" s="18" t="s">
        <v>261</v>
      </c>
      <c r="G78" s="19">
        <v>33</v>
      </c>
      <c r="H78" s="50">
        <v>40</v>
      </c>
      <c r="I78" s="17">
        <f t="shared" si="1"/>
        <v>73</v>
      </c>
      <c r="J78" s="18">
        <v>8876539826</v>
      </c>
      <c r="K78" s="18" t="s">
        <v>122</v>
      </c>
      <c r="L78" s="18" t="s">
        <v>344</v>
      </c>
      <c r="M78" s="18">
        <v>9954532316</v>
      </c>
      <c r="N78" s="18" t="s">
        <v>97</v>
      </c>
      <c r="O78" s="18">
        <v>7399568600</v>
      </c>
      <c r="P78" s="50" t="s">
        <v>532</v>
      </c>
      <c r="Q78" s="18" t="s">
        <v>142</v>
      </c>
      <c r="R78" s="18"/>
      <c r="S78" s="18" t="s">
        <v>262</v>
      </c>
      <c r="T78" s="18"/>
    </row>
    <row r="79" spans="1:20">
      <c r="A79" s="4">
        <v>75</v>
      </c>
      <c r="B79" s="50" t="s">
        <v>136</v>
      </c>
      <c r="C79" s="50" t="s">
        <v>349</v>
      </c>
      <c r="D79" s="18" t="s">
        <v>27</v>
      </c>
      <c r="E79" s="19"/>
      <c r="F79" s="18" t="s">
        <v>261</v>
      </c>
      <c r="G79" s="19">
        <v>33</v>
      </c>
      <c r="H79" s="50">
        <v>40</v>
      </c>
      <c r="I79" s="17">
        <f t="shared" si="1"/>
        <v>73</v>
      </c>
      <c r="J79" s="18">
        <v>9678874141</v>
      </c>
      <c r="K79" s="18" t="s">
        <v>122</v>
      </c>
      <c r="L79" s="18" t="s">
        <v>344</v>
      </c>
      <c r="M79" s="18">
        <v>9954532316</v>
      </c>
      <c r="N79" s="18" t="s">
        <v>100</v>
      </c>
      <c r="O79" s="18">
        <v>882265007</v>
      </c>
      <c r="P79" s="50" t="s">
        <v>533</v>
      </c>
      <c r="Q79" s="18" t="s">
        <v>143</v>
      </c>
      <c r="R79" s="18"/>
      <c r="S79" s="18" t="s">
        <v>262</v>
      </c>
      <c r="T79" s="18"/>
    </row>
    <row r="80" spans="1:20">
      <c r="A80" s="4">
        <v>76</v>
      </c>
      <c r="B80" s="50" t="s">
        <v>136</v>
      </c>
      <c r="C80" s="50" t="s">
        <v>350</v>
      </c>
      <c r="D80" s="18" t="s">
        <v>27</v>
      </c>
      <c r="E80" s="19"/>
      <c r="F80" s="18" t="s">
        <v>272</v>
      </c>
      <c r="G80" s="19">
        <v>30</v>
      </c>
      <c r="H80" s="50">
        <v>35</v>
      </c>
      <c r="I80" s="17">
        <f t="shared" si="1"/>
        <v>65</v>
      </c>
      <c r="J80" s="18">
        <v>9854964011</v>
      </c>
      <c r="K80" s="18" t="s">
        <v>122</v>
      </c>
      <c r="L80" s="18" t="s">
        <v>344</v>
      </c>
      <c r="M80" s="18">
        <v>9954532316</v>
      </c>
      <c r="N80" s="18" t="s">
        <v>351</v>
      </c>
      <c r="O80" s="18">
        <v>8011121671</v>
      </c>
      <c r="P80" s="50" t="s">
        <v>533</v>
      </c>
      <c r="Q80" s="18" t="s">
        <v>143</v>
      </c>
      <c r="R80" s="18"/>
      <c r="S80" s="18" t="s">
        <v>262</v>
      </c>
      <c r="T80" s="18"/>
    </row>
    <row r="81" spans="1:20">
      <c r="A81" s="4">
        <v>77</v>
      </c>
      <c r="B81" s="50" t="s">
        <v>136</v>
      </c>
      <c r="C81" s="61" t="s">
        <v>352</v>
      </c>
      <c r="D81" s="18" t="s">
        <v>27</v>
      </c>
      <c r="E81" s="19"/>
      <c r="F81" s="18" t="s">
        <v>272</v>
      </c>
      <c r="G81" s="19">
        <v>25</v>
      </c>
      <c r="H81" s="61">
        <v>31</v>
      </c>
      <c r="I81" s="17">
        <f t="shared" si="1"/>
        <v>56</v>
      </c>
      <c r="J81" s="18">
        <v>8011851599</v>
      </c>
      <c r="K81" s="18" t="s">
        <v>122</v>
      </c>
      <c r="L81" s="18" t="s">
        <v>344</v>
      </c>
      <c r="M81" s="18">
        <v>9954532316</v>
      </c>
      <c r="N81" s="18" t="s">
        <v>132</v>
      </c>
      <c r="O81" s="18">
        <v>9954033502</v>
      </c>
      <c r="P81" s="50" t="s">
        <v>533</v>
      </c>
      <c r="Q81" s="18" t="s">
        <v>144</v>
      </c>
      <c r="R81" s="18"/>
      <c r="S81" s="18" t="s">
        <v>262</v>
      </c>
      <c r="T81" s="18"/>
    </row>
    <row r="82" spans="1:20">
      <c r="A82" s="4">
        <v>78</v>
      </c>
      <c r="B82" s="50" t="s">
        <v>136</v>
      </c>
      <c r="C82" s="50" t="s">
        <v>353</v>
      </c>
      <c r="D82" s="18" t="s">
        <v>27</v>
      </c>
      <c r="E82" s="19"/>
      <c r="F82" s="18" t="s">
        <v>272</v>
      </c>
      <c r="G82" s="19">
        <v>45</v>
      </c>
      <c r="H82" s="50">
        <v>49</v>
      </c>
      <c r="I82" s="17">
        <f t="shared" si="1"/>
        <v>94</v>
      </c>
      <c r="J82" s="18">
        <v>9954525383</v>
      </c>
      <c r="K82" s="18" t="s">
        <v>122</v>
      </c>
      <c r="L82" s="18" t="s">
        <v>344</v>
      </c>
      <c r="M82" s="18">
        <v>9954532316</v>
      </c>
      <c r="N82" s="18" t="s">
        <v>315</v>
      </c>
      <c r="O82" s="18">
        <v>7399873447</v>
      </c>
      <c r="P82" s="50" t="s">
        <v>534</v>
      </c>
      <c r="Q82" s="18" t="s">
        <v>144</v>
      </c>
      <c r="R82" s="18"/>
      <c r="S82" s="18" t="s">
        <v>262</v>
      </c>
      <c r="T82" s="18"/>
    </row>
    <row r="83" spans="1:20">
      <c r="A83" s="4">
        <v>79</v>
      </c>
      <c r="B83" s="50" t="s">
        <v>136</v>
      </c>
      <c r="C83" s="50" t="s">
        <v>354</v>
      </c>
      <c r="D83" s="18" t="s">
        <v>27</v>
      </c>
      <c r="E83" s="19"/>
      <c r="F83" s="18" t="s">
        <v>261</v>
      </c>
      <c r="G83" s="19">
        <v>22</v>
      </c>
      <c r="H83" s="50">
        <v>22</v>
      </c>
      <c r="I83" s="17">
        <f t="shared" si="1"/>
        <v>44</v>
      </c>
      <c r="J83" s="18">
        <v>7896821399</v>
      </c>
      <c r="K83" s="18"/>
      <c r="L83" s="18"/>
      <c r="M83" s="18"/>
      <c r="N83" s="18" t="s">
        <v>315</v>
      </c>
      <c r="O83" s="17">
        <v>9854805988</v>
      </c>
      <c r="P83" s="50" t="s">
        <v>534</v>
      </c>
      <c r="Q83" s="18" t="s">
        <v>139</v>
      </c>
      <c r="R83" s="18"/>
      <c r="S83" s="18" t="s">
        <v>262</v>
      </c>
      <c r="T83" s="18"/>
    </row>
    <row r="84" spans="1:20">
      <c r="A84" s="4">
        <v>80</v>
      </c>
      <c r="B84" s="50" t="s">
        <v>136</v>
      </c>
      <c r="C84" s="62" t="s">
        <v>355</v>
      </c>
      <c r="D84" s="18" t="s">
        <v>27</v>
      </c>
      <c r="E84" s="19"/>
      <c r="F84" s="18" t="s">
        <v>261</v>
      </c>
      <c r="G84" s="19">
        <v>39</v>
      </c>
      <c r="H84" s="62">
        <v>40</v>
      </c>
      <c r="I84" s="17">
        <f t="shared" si="1"/>
        <v>79</v>
      </c>
      <c r="J84" s="18">
        <v>7399116522</v>
      </c>
      <c r="K84" s="18"/>
      <c r="L84" s="18"/>
      <c r="M84" s="18"/>
      <c r="N84" s="18" t="s">
        <v>132</v>
      </c>
      <c r="O84" s="18">
        <v>8135957285</v>
      </c>
      <c r="P84" s="50" t="s">
        <v>534</v>
      </c>
      <c r="Q84" s="18" t="s">
        <v>139</v>
      </c>
      <c r="R84" s="18"/>
      <c r="S84" s="18" t="s">
        <v>262</v>
      </c>
      <c r="T84" s="18"/>
    </row>
    <row r="85" spans="1:20">
      <c r="A85" s="4">
        <v>81</v>
      </c>
      <c r="B85" s="50" t="s">
        <v>136</v>
      </c>
      <c r="C85" s="50" t="s">
        <v>356</v>
      </c>
      <c r="D85" s="18" t="s">
        <v>27</v>
      </c>
      <c r="E85" s="19"/>
      <c r="F85" s="18" t="s">
        <v>261</v>
      </c>
      <c r="G85" s="19">
        <v>7</v>
      </c>
      <c r="H85" s="50">
        <v>7</v>
      </c>
      <c r="I85" s="17">
        <f t="shared" si="1"/>
        <v>14</v>
      </c>
      <c r="J85" s="18">
        <v>9954944765</v>
      </c>
      <c r="K85" s="18"/>
      <c r="L85" s="18"/>
      <c r="M85" s="18"/>
      <c r="N85" s="18" t="s">
        <v>133</v>
      </c>
      <c r="O85" s="18">
        <v>9706210470</v>
      </c>
      <c r="P85" s="50" t="s">
        <v>535</v>
      </c>
      <c r="Q85" s="18" t="s">
        <v>140</v>
      </c>
      <c r="R85" s="18"/>
      <c r="S85" s="18" t="s">
        <v>262</v>
      </c>
      <c r="T85" s="18"/>
    </row>
    <row r="86" spans="1:20">
      <c r="A86" s="4">
        <v>82</v>
      </c>
      <c r="B86" s="50" t="s">
        <v>136</v>
      </c>
      <c r="C86" s="50" t="s">
        <v>357</v>
      </c>
      <c r="D86" s="18" t="s">
        <v>27</v>
      </c>
      <c r="E86" s="19"/>
      <c r="F86" s="18" t="s">
        <v>261</v>
      </c>
      <c r="G86" s="19">
        <v>32</v>
      </c>
      <c r="H86" s="50">
        <v>30</v>
      </c>
      <c r="I86" s="17">
        <f t="shared" si="1"/>
        <v>62</v>
      </c>
      <c r="J86" s="18">
        <v>9854951708</v>
      </c>
      <c r="K86" s="18" t="s">
        <v>358</v>
      </c>
      <c r="L86" s="18" t="s">
        <v>359</v>
      </c>
      <c r="M86" s="18">
        <v>9854212549</v>
      </c>
      <c r="N86" s="18" t="s">
        <v>90</v>
      </c>
      <c r="O86" s="18">
        <v>9577204306</v>
      </c>
      <c r="P86" s="50" t="s">
        <v>535</v>
      </c>
      <c r="Q86" s="18" t="s">
        <v>140</v>
      </c>
      <c r="R86" s="18"/>
      <c r="S86" s="18" t="s">
        <v>262</v>
      </c>
      <c r="T86" s="18"/>
    </row>
    <row r="87" spans="1:20">
      <c r="A87" s="4">
        <v>83</v>
      </c>
      <c r="B87" s="50" t="s">
        <v>136</v>
      </c>
      <c r="C87" s="50" t="s">
        <v>360</v>
      </c>
      <c r="D87" s="18" t="s">
        <v>27</v>
      </c>
      <c r="E87" s="19"/>
      <c r="F87" s="18" t="s">
        <v>261</v>
      </c>
      <c r="G87" s="19">
        <v>22</v>
      </c>
      <c r="H87" s="50">
        <v>22</v>
      </c>
      <c r="I87" s="17">
        <f t="shared" si="1"/>
        <v>44</v>
      </c>
      <c r="J87" s="18">
        <v>9678367635</v>
      </c>
      <c r="K87" s="18" t="s">
        <v>358</v>
      </c>
      <c r="L87" s="18" t="s">
        <v>359</v>
      </c>
      <c r="M87" s="18">
        <v>9854212549</v>
      </c>
      <c r="N87" s="18" t="s">
        <v>90</v>
      </c>
      <c r="O87" s="18"/>
      <c r="P87" s="50" t="s">
        <v>536</v>
      </c>
      <c r="Q87" s="18" t="s">
        <v>401</v>
      </c>
      <c r="R87" s="18"/>
      <c r="S87" s="18" t="s">
        <v>262</v>
      </c>
      <c r="T87" s="18"/>
    </row>
    <row r="88" spans="1:20">
      <c r="A88" s="4">
        <v>84</v>
      </c>
      <c r="B88" s="50" t="s">
        <v>136</v>
      </c>
      <c r="C88" s="50" t="s">
        <v>361</v>
      </c>
      <c r="D88" s="18" t="s">
        <v>27</v>
      </c>
      <c r="E88" s="19"/>
      <c r="F88" s="18" t="s">
        <v>261</v>
      </c>
      <c r="G88" s="19">
        <v>34</v>
      </c>
      <c r="H88" s="50">
        <v>40</v>
      </c>
      <c r="I88" s="17">
        <f t="shared" si="1"/>
        <v>74</v>
      </c>
      <c r="J88" s="18">
        <v>9613482852</v>
      </c>
      <c r="K88" s="18" t="s">
        <v>358</v>
      </c>
      <c r="L88" s="18" t="s">
        <v>359</v>
      </c>
      <c r="M88" s="18">
        <v>9854212549</v>
      </c>
      <c r="N88" s="18" t="s">
        <v>95</v>
      </c>
      <c r="O88" s="18">
        <v>8011124048</v>
      </c>
      <c r="P88" s="50" t="s">
        <v>536</v>
      </c>
      <c r="Q88" s="18" t="s">
        <v>401</v>
      </c>
      <c r="R88" s="18"/>
      <c r="S88" s="18" t="s">
        <v>262</v>
      </c>
      <c r="T88" s="18"/>
    </row>
    <row r="89" spans="1:20">
      <c r="A89" s="4">
        <v>85</v>
      </c>
      <c r="B89" s="50" t="s">
        <v>136</v>
      </c>
      <c r="C89" s="50" t="s">
        <v>362</v>
      </c>
      <c r="D89" s="18" t="s">
        <v>27</v>
      </c>
      <c r="E89" s="19"/>
      <c r="F89" s="18" t="s">
        <v>261</v>
      </c>
      <c r="G89" s="19">
        <v>26</v>
      </c>
      <c r="H89" s="50">
        <v>30</v>
      </c>
      <c r="I89" s="17">
        <f t="shared" si="1"/>
        <v>56</v>
      </c>
      <c r="J89" s="18">
        <v>9613152933</v>
      </c>
      <c r="K89" s="18" t="s">
        <v>358</v>
      </c>
      <c r="L89" s="18" t="s">
        <v>359</v>
      </c>
      <c r="M89" s="18">
        <v>9854212549</v>
      </c>
      <c r="N89" s="18" t="s">
        <v>363</v>
      </c>
      <c r="O89" s="18">
        <v>9854978918</v>
      </c>
      <c r="P89" s="50" t="s">
        <v>537</v>
      </c>
      <c r="Q89" s="18" t="s">
        <v>401</v>
      </c>
      <c r="R89" s="18"/>
      <c r="S89" s="18" t="s">
        <v>262</v>
      </c>
      <c r="T89" s="18"/>
    </row>
    <row r="90" spans="1:20">
      <c r="A90" s="4">
        <v>86</v>
      </c>
      <c r="B90" s="50" t="s">
        <v>136</v>
      </c>
      <c r="C90" s="50" t="s">
        <v>364</v>
      </c>
      <c r="D90" s="18" t="s">
        <v>27</v>
      </c>
      <c r="E90" s="19"/>
      <c r="F90" s="18" t="s">
        <v>261</v>
      </c>
      <c r="G90" s="19">
        <v>6</v>
      </c>
      <c r="H90" s="50">
        <v>6</v>
      </c>
      <c r="I90" s="17">
        <f t="shared" si="1"/>
        <v>12</v>
      </c>
      <c r="J90" s="18">
        <v>7399747300</v>
      </c>
      <c r="K90" s="18" t="s">
        <v>358</v>
      </c>
      <c r="L90" s="18" t="s">
        <v>359</v>
      </c>
      <c r="M90" s="18">
        <v>9854212549</v>
      </c>
      <c r="N90" s="18" t="s">
        <v>133</v>
      </c>
      <c r="O90" s="18">
        <v>9435117436</v>
      </c>
      <c r="P90" s="50" t="s">
        <v>537</v>
      </c>
      <c r="Q90" s="18" t="s">
        <v>144</v>
      </c>
      <c r="R90" s="18"/>
      <c r="S90" s="18" t="s">
        <v>262</v>
      </c>
      <c r="T90" s="18"/>
    </row>
    <row r="91" spans="1:20">
      <c r="A91" s="4">
        <v>87</v>
      </c>
      <c r="B91" s="50" t="s">
        <v>136</v>
      </c>
      <c r="C91" s="50" t="s">
        <v>365</v>
      </c>
      <c r="D91" s="18" t="s">
        <v>27</v>
      </c>
      <c r="E91" s="19"/>
      <c r="F91" s="18" t="s">
        <v>261</v>
      </c>
      <c r="G91" s="19">
        <v>19</v>
      </c>
      <c r="H91" s="50">
        <v>10</v>
      </c>
      <c r="I91" s="17">
        <f t="shared" si="1"/>
        <v>29</v>
      </c>
      <c r="J91" s="18">
        <v>8436290826</v>
      </c>
      <c r="K91" s="18" t="s">
        <v>358</v>
      </c>
      <c r="L91" s="18" t="s">
        <v>359</v>
      </c>
      <c r="M91" s="18">
        <v>9854212549</v>
      </c>
      <c r="N91" s="18" t="s">
        <v>135</v>
      </c>
      <c r="O91" s="18">
        <v>9954340334</v>
      </c>
      <c r="P91" s="50" t="s">
        <v>537</v>
      </c>
      <c r="Q91" s="18" t="s">
        <v>144</v>
      </c>
      <c r="R91" s="18"/>
      <c r="S91" s="18" t="s">
        <v>262</v>
      </c>
      <c r="T91" s="18"/>
    </row>
    <row r="92" spans="1:20">
      <c r="A92" s="4">
        <v>88</v>
      </c>
      <c r="B92" s="50" t="s">
        <v>136</v>
      </c>
      <c r="C92" s="50" t="s">
        <v>366</v>
      </c>
      <c r="D92" s="18" t="s">
        <v>27</v>
      </c>
      <c r="E92" s="19"/>
      <c r="F92" s="18" t="s">
        <v>261</v>
      </c>
      <c r="G92" s="19">
        <v>11</v>
      </c>
      <c r="H92" s="50">
        <v>11</v>
      </c>
      <c r="I92" s="17">
        <f t="shared" si="1"/>
        <v>22</v>
      </c>
      <c r="J92" s="18">
        <v>9707765753</v>
      </c>
      <c r="K92" s="18"/>
      <c r="L92" s="18"/>
      <c r="M92" s="18"/>
      <c r="N92" s="18" t="s">
        <v>108</v>
      </c>
      <c r="O92" s="18">
        <v>9859761575</v>
      </c>
      <c r="P92" s="50" t="s">
        <v>538</v>
      </c>
      <c r="Q92" s="18" t="s">
        <v>144</v>
      </c>
      <c r="R92" s="18"/>
      <c r="S92" s="18" t="s">
        <v>262</v>
      </c>
      <c r="T92" s="18"/>
    </row>
    <row r="93" spans="1:20">
      <c r="A93" s="4">
        <v>89</v>
      </c>
      <c r="B93" s="50" t="s">
        <v>136</v>
      </c>
      <c r="C93" s="50" t="s">
        <v>367</v>
      </c>
      <c r="D93" s="18" t="s">
        <v>27</v>
      </c>
      <c r="E93" s="19"/>
      <c r="F93" s="18" t="s">
        <v>270</v>
      </c>
      <c r="G93" s="19">
        <v>24</v>
      </c>
      <c r="H93" s="50">
        <v>24</v>
      </c>
      <c r="I93" s="17">
        <f t="shared" si="1"/>
        <v>48</v>
      </c>
      <c r="J93" s="18">
        <v>9859745311</v>
      </c>
      <c r="K93" s="18"/>
      <c r="L93" s="18"/>
      <c r="M93" s="18"/>
      <c r="N93" s="18" t="s">
        <v>110</v>
      </c>
      <c r="O93" s="18">
        <v>9859475665</v>
      </c>
      <c r="P93" s="50" t="s">
        <v>538</v>
      </c>
      <c r="Q93" s="18" t="s">
        <v>139</v>
      </c>
      <c r="R93" s="18"/>
      <c r="S93" s="18" t="s">
        <v>262</v>
      </c>
      <c r="T93" s="18"/>
    </row>
    <row r="94" spans="1:20">
      <c r="A94" s="4">
        <v>90</v>
      </c>
      <c r="B94" s="50" t="s">
        <v>136</v>
      </c>
      <c r="C94" s="50" t="s">
        <v>368</v>
      </c>
      <c r="D94" s="18" t="s">
        <v>27</v>
      </c>
      <c r="E94" s="19"/>
      <c r="F94" s="18" t="s">
        <v>261</v>
      </c>
      <c r="G94" s="19">
        <v>26</v>
      </c>
      <c r="H94" s="50">
        <v>30</v>
      </c>
      <c r="I94" s="17">
        <f t="shared" si="1"/>
        <v>56</v>
      </c>
      <c r="J94" s="18">
        <v>9957830089</v>
      </c>
      <c r="K94" s="18" t="s">
        <v>98</v>
      </c>
      <c r="L94" s="18" t="s">
        <v>104</v>
      </c>
      <c r="M94" s="18">
        <v>9854752171</v>
      </c>
      <c r="N94" s="18" t="s">
        <v>110</v>
      </c>
      <c r="O94" s="18">
        <v>9613449753</v>
      </c>
      <c r="P94" s="50" t="s">
        <v>539</v>
      </c>
      <c r="Q94" s="18" t="s">
        <v>139</v>
      </c>
      <c r="R94" s="18"/>
      <c r="S94" s="18" t="s">
        <v>262</v>
      </c>
      <c r="T94" s="18"/>
    </row>
    <row r="95" spans="1:20">
      <c r="A95" s="4">
        <v>91</v>
      </c>
      <c r="B95" s="50" t="s">
        <v>136</v>
      </c>
      <c r="C95" s="50" t="s">
        <v>369</v>
      </c>
      <c r="D95" s="18" t="s">
        <v>27</v>
      </c>
      <c r="E95" s="19"/>
      <c r="F95" s="18" t="s">
        <v>261</v>
      </c>
      <c r="G95" s="19">
        <v>12</v>
      </c>
      <c r="H95" s="50">
        <v>11</v>
      </c>
      <c r="I95" s="17">
        <f t="shared" si="1"/>
        <v>23</v>
      </c>
      <c r="J95" s="18">
        <v>8399889239</v>
      </c>
      <c r="K95" s="18" t="s">
        <v>98</v>
      </c>
      <c r="L95" s="18" t="s">
        <v>104</v>
      </c>
      <c r="M95" s="18">
        <v>9854752171</v>
      </c>
      <c r="N95" s="18" t="s">
        <v>113</v>
      </c>
      <c r="O95" s="18">
        <v>9859108086</v>
      </c>
      <c r="P95" s="50" t="s">
        <v>539</v>
      </c>
      <c r="Q95" s="18" t="s">
        <v>140</v>
      </c>
      <c r="R95" s="18"/>
      <c r="S95" s="18" t="s">
        <v>262</v>
      </c>
      <c r="T95" s="18"/>
    </row>
    <row r="96" spans="1:20">
      <c r="A96" s="4">
        <v>92</v>
      </c>
      <c r="B96" s="50" t="s">
        <v>136</v>
      </c>
      <c r="C96" s="50" t="s">
        <v>370</v>
      </c>
      <c r="D96" s="18" t="s">
        <v>27</v>
      </c>
      <c r="E96" s="19"/>
      <c r="F96" s="18" t="s">
        <v>272</v>
      </c>
      <c r="G96" s="19">
        <v>36</v>
      </c>
      <c r="H96" s="50">
        <v>30</v>
      </c>
      <c r="I96" s="17">
        <f t="shared" si="1"/>
        <v>66</v>
      </c>
      <c r="J96" s="18">
        <v>9957390269</v>
      </c>
      <c r="K96" s="18" t="s">
        <v>98</v>
      </c>
      <c r="L96" s="18" t="s">
        <v>104</v>
      </c>
      <c r="M96" s="18">
        <v>9854752171</v>
      </c>
      <c r="N96" s="18" t="s">
        <v>371</v>
      </c>
      <c r="O96" s="18">
        <v>9678331936</v>
      </c>
      <c r="P96" s="50" t="s">
        <v>540</v>
      </c>
      <c r="Q96" s="18" t="s">
        <v>140</v>
      </c>
      <c r="R96" s="18"/>
      <c r="S96" s="18" t="s">
        <v>262</v>
      </c>
      <c r="T96" s="18"/>
    </row>
    <row r="97" spans="1:20">
      <c r="A97" s="4">
        <v>93</v>
      </c>
      <c r="B97" s="50" t="s">
        <v>136</v>
      </c>
      <c r="C97" s="50" t="s">
        <v>372</v>
      </c>
      <c r="D97" s="18" t="s">
        <v>27</v>
      </c>
      <c r="E97" s="19"/>
      <c r="F97" s="18" t="s">
        <v>261</v>
      </c>
      <c r="G97" s="19">
        <v>25</v>
      </c>
      <c r="H97" s="50">
        <v>25</v>
      </c>
      <c r="I97" s="17">
        <f t="shared" si="1"/>
        <v>50</v>
      </c>
      <c r="J97" s="18">
        <v>8876282573</v>
      </c>
      <c r="K97" s="18"/>
      <c r="L97" s="18"/>
      <c r="M97" s="18"/>
      <c r="N97" s="18" t="s">
        <v>114</v>
      </c>
      <c r="O97" s="18">
        <v>9854227346</v>
      </c>
      <c r="P97" s="50" t="s">
        <v>541</v>
      </c>
      <c r="Q97" s="18" t="s">
        <v>401</v>
      </c>
      <c r="R97" s="18"/>
      <c r="S97" s="18" t="s">
        <v>262</v>
      </c>
      <c r="T97" s="18"/>
    </row>
    <row r="98" spans="1:20">
      <c r="A98" s="4">
        <v>94</v>
      </c>
      <c r="B98" s="50" t="s">
        <v>136</v>
      </c>
      <c r="C98" s="50" t="s">
        <v>373</v>
      </c>
      <c r="D98" s="18" t="s">
        <v>27</v>
      </c>
      <c r="E98" s="19"/>
      <c r="F98" s="18" t="s">
        <v>270</v>
      </c>
      <c r="G98" s="19">
        <v>15</v>
      </c>
      <c r="H98" s="50">
        <v>15</v>
      </c>
      <c r="I98" s="17">
        <f t="shared" si="1"/>
        <v>30</v>
      </c>
      <c r="J98" s="18">
        <v>8486893416</v>
      </c>
      <c r="K98" s="18" t="s">
        <v>103</v>
      </c>
      <c r="L98" s="18" t="s">
        <v>96</v>
      </c>
      <c r="M98" s="18">
        <v>9859006813</v>
      </c>
      <c r="N98" s="18" t="s">
        <v>115</v>
      </c>
      <c r="O98" s="18">
        <v>9854457347</v>
      </c>
      <c r="P98" s="50" t="s">
        <v>541</v>
      </c>
      <c r="Q98" s="18" t="s">
        <v>401</v>
      </c>
      <c r="R98" s="18"/>
      <c r="S98" s="18" t="s">
        <v>262</v>
      </c>
      <c r="T98" s="18"/>
    </row>
    <row r="99" spans="1:20">
      <c r="A99" s="4">
        <v>95</v>
      </c>
      <c r="B99" s="50" t="s">
        <v>136</v>
      </c>
      <c r="C99" s="50" t="s">
        <v>374</v>
      </c>
      <c r="D99" s="18" t="s">
        <v>27</v>
      </c>
      <c r="E99" s="19"/>
      <c r="F99" s="18" t="s">
        <v>261</v>
      </c>
      <c r="G99" s="19">
        <v>9</v>
      </c>
      <c r="H99" s="50">
        <v>9</v>
      </c>
      <c r="I99" s="17">
        <f t="shared" si="1"/>
        <v>18</v>
      </c>
      <c r="J99" s="18">
        <v>9577332314</v>
      </c>
      <c r="K99" s="18" t="s">
        <v>103</v>
      </c>
      <c r="L99" s="18" t="s">
        <v>96</v>
      </c>
      <c r="M99" s="18">
        <v>9859006813</v>
      </c>
      <c r="N99" s="18" t="s">
        <v>116</v>
      </c>
      <c r="O99" s="18">
        <v>9854649817</v>
      </c>
      <c r="P99" s="50" t="s">
        <v>542</v>
      </c>
      <c r="Q99" s="18" t="s">
        <v>142</v>
      </c>
      <c r="R99" s="18"/>
      <c r="S99" s="18" t="s">
        <v>262</v>
      </c>
      <c r="T99" s="18"/>
    </row>
    <row r="100" spans="1:20">
      <c r="A100" s="4">
        <v>96</v>
      </c>
      <c r="B100" s="50" t="s">
        <v>136</v>
      </c>
      <c r="C100" s="50" t="s">
        <v>375</v>
      </c>
      <c r="D100" s="18" t="s">
        <v>27</v>
      </c>
      <c r="E100" s="19"/>
      <c r="F100" s="18" t="s">
        <v>261</v>
      </c>
      <c r="G100" s="19">
        <v>13</v>
      </c>
      <c r="H100" s="50">
        <v>13</v>
      </c>
      <c r="I100" s="17">
        <f t="shared" si="1"/>
        <v>26</v>
      </c>
      <c r="J100" s="18">
        <v>9613636326</v>
      </c>
      <c r="K100" s="18" t="s">
        <v>376</v>
      </c>
      <c r="L100" s="18" t="s">
        <v>96</v>
      </c>
      <c r="M100" s="18">
        <v>9859006813</v>
      </c>
      <c r="N100" s="18" t="s">
        <v>117</v>
      </c>
      <c r="O100" s="18">
        <v>8822940920</v>
      </c>
      <c r="P100" s="64" t="s">
        <v>542</v>
      </c>
      <c r="Q100" s="18" t="s">
        <v>142</v>
      </c>
      <c r="R100" s="18"/>
      <c r="S100" s="18" t="s">
        <v>262</v>
      </c>
      <c r="T100" s="18"/>
    </row>
    <row r="101" spans="1:20">
      <c r="A101" s="4">
        <v>97</v>
      </c>
      <c r="B101" s="50" t="s">
        <v>136</v>
      </c>
      <c r="C101" s="50" t="s">
        <v>377</v>
      </c>
      <c r="D101" s="18" t="s">
        <v>27</v>
      </c>
      <c r="E101" s="19"/>
      <c r="F101" s="18" t="s">
        <v>261</v>
      </c>
      <c r="G101" s="19">
        <v>24</v>
      </c>
      <c r="H101" s="50">
        <v>24</v>
      </c>
      <c r="I101" s="17">
        <f t="shared" si="1"/>
        <v>48</v>
      </c>
      <c r="J101" s="18">
        <v>9707722350</v>
      </c>
      <c r="K101" s="18" t="s">
        <v>103</v>
      </c>
      <c r="L101" s="18" t="s">
        <v>96</v>
      </c>
      <c r="M101" s="18">
        <v>9859006813</v>
      </c>
      <c r="N101" s="18" t="s">
        <v>119</v>
      </c>
      <c r="O101" s="18">
        <v>9707757598</v>
      </c>
      <c r="P101" s="50" t="s">
        <v>542</v>
      </c>
      <c r="Q101" s="18" t="s">
        <v>142</v>
      </c>
      <c r="R101" s="18"/>
      <c r="S101" s="18" t="s">
        <v>262</v>
      </c>
      <c r="T101" s="18"/>
    </row>
    <row r="102" spans="1:20">
      <c r="A102" s="4">
        <v>98</v>
      </c>
      <c r="B102" s="17"/>
      <c r="C102" s="18"/>
      <c r="D102" s="18"/>
      <c r="E102" s="19"/>
      <c r="F102" s="18"/>
      <c r="G102" s="19"/>
      <c r="H102" s="19"/>
      <c r="I102" s="17">
        <f t="shared" ref="I102:I164" si="2">+G102+H102</f>
        <v>0</v>
      </c>
      <c r="J102" s="18"/>
      <c r="K102" s="18"/>
      <c r="L102" s="18"/>
      <c r="M102" s="18"/>
      <c r="N102" s="18"/>
      <c r="O102" s="18"/>
      <c r="P102" s="50" t="s">
        <v>543</v>
      </c>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50" t="s">
        <v>543</v>
      </c>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50" t="s">
        <v>543</v>
      </c>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50" t="s">
        <v>544</v>
      </c>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50" t="s">
        <v>544</v>
      </c>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95</v>
      </c>
      <c r="D165" s="21"/>
      <c r="E165" s="13"/>
      <c r="F165" s="21"/>
      <c r="G165" s="21">
        <f>SUM(G5:G164)</f>
        <v>3127</v>
      </c>
      <c r="H165" s="21">
        <f>SUM(H5:H164)</f>
        <v>3068</v>
      </c>
      <c r="I165" s="21">
        <f>SUM(I5:I164)</f>
        <v>6195</v>
      </c>
      <c r="J165" s="21"/>
      <c r="K165" s="21"/>
      <c r="L165" s="21"/>
      <c r="M165" s="21"/>
      <c r="N165" s="21"/>
      <c r="O165" s="21"/>
      <c r="P165" s="14"/>
      <c r="Q165" s="21"/>
      <c r="R165" s="21"/>
      <c r="S165" s="21"/>
      <c r="T165" s="12"/>
    </row>
    <row r="166" spans="1:20">
      <c r="A166" s="45" t="s">
        <v>67</v>
      </c>
      <c r="B166" s="10">
        <f>COUNTIF(B$5:B$164,"Team 1")</f>
        <v>0</v>
      </c>
      <c r="C166" s="45" t="s">
        <v>29</v>
      </c>
      <c r="D166" s="10">
        <f>COUNTIF(D5:D164,"Anganwadi")</f>
        <v>0</v>
      </c>
    </row>
    <row r="167" spans="1:20">
      <c r="A167" s="45" t="s">
        <v>68</v>
      </c>
      <c r="B167" s="10">
        <f>COUNTIF(B$6:B$164,"Team 2")</f>
        <v>0</v>
      </c>
      <c r="C167" s="45" t="s">
        <v>27</v>
      </c>
      <c r="D167" s="10">
        <f>COUNTIF(D5:D164,"School")</f>
        <v>95</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30"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2" t="s">
        <v>571</v>
      </c>
      <c r="B1" s="122"/>
      <c r="C1" s="122"/>
      <c r="D1" s="123"/>
      <c r="E1" s="123"/>
      <c r="F1" s="123"/>
      <c r="G1" s="123"/>
      <c r="H1" s="123"/>
      <c r="I1" s="123"/>
      <c r="J1" s="123"/>
      <c r="K1" s="123"/>
      <c r="L1" s="123"/>
      <c r="M1" s="123"/>
      <c r="N1" s="123"/>
      <c r="O1" s="123"/>
      <c r="P1" s="123"/>
      <c r="Q1" s="123"/>
      <c r="R1" s="123"/>
      <c r="S1" s="123"/>
    </row>
    <row r="2" spans="1:20">
      <c r="A2" s="126" t="s">
        <v>63</v>
      </c>
      <c r="B2" s="127"/>
      <c r="C2" s="127"/>
      <c r="D2" s="25" t="s">
        <v>503</v>
      </c>
      <c r="E2" s="22"/>
      <c r="F2" s="22"/>
      <c r="G2" s="22"/>
      <c r="H2" s="22"/>
      <c r="I2" s="22"/>
      <c r="J2" s="22"/>
      <c r="K2" s="22"/>
      <c r="L2" s="22"/>
      <c r="M2" s="22"/>
      <c r="N2" s="22"/>
      <c r="O2" s="22"/>
      <c r="P2" s="22"/>
      <c r="Q2" s="22"/>
      <c r="R2" s="22"/>
      <c r="S2" s="22"/>
    </row>
    <row r="3" spans="1:20" ht="24" customHeight="1">
      <c r="A3" s="128" t="s">
        <v>14</v>
      </c>
      <c r="B3" s="124" t="s">
        <v>66</v>
      </c>
      <c r="C3" s="129" t="s">
        <v>7</v>
      </c>
      <c r="D3" s="129" t="s">
        <v>59</v>
      </c>
      <c r="E3" s="129" t="s">
        <v>16</v>
      </c>
      <c r="F3" s="130" t="s">
        <v>17</v>
      </c>
      <c r="G3" s="129" t="s">
        <v>8</v>
      </c>
      <c r="H3" s="129"/>
      <c r="I3" s="129"/>
      <c r="J3" s="129" t="s">
        <v>35</v>
      </c>
      <c r="K3" s="124" t="s">
        <v>37</v>
      </c>
      <c r="L3" s="124" t="s">
        <v>54</v>
      </c>
      <c r="M3" s="124" t="s">
        <v>55</v>
      </c>
      <c r="N3" s="124" t="s">
        <v>38</v>
      </c>
      <c r="O3" s="124" t="s">
        <v>39</v>
      </c>
      <c r="P3" s="128" t="s">
        <v>58</v>
      </c>
      <c r="Q3" s="129" t="s">
        <v>56</v>
      </c>
      <c r="R3" s="129" t="s">
        <v>36</v>
      </c>
      <c r="S3" s="129" t="s">
        <v>57</v>
      </c>
      <c r="T3" s="129" t="s">
        <v>13</v>
      </c>
    </row>
    <row r="4" spans="1:20" ht="25.5" customHeight="1">
      <c r="A4" s="128"/>
      <c r="B4" s="131"/>
      <c r="C4" s="129"/>
      <c r="D4" s="129"/>
      <c r="E4" s="129"/>
      <c r="F4" s="130"/>
      <c r="G4" s="23" t="s">
        <v>9</v>
      </c>
      <c r="H4" s="23" t="s">
        <v>10</v>
      </c>
      <c r="I4" s="23" t="s">
        <v>11</v>
      </c>
      <c r="J4" s="129"/>
      <c r="K4" s="125"/>
      <c r="L4" s="125"/>
      <c r="M4" s="125"/>
      <c r="N4" s="125"/>
      <c r="O4" s="125"/>
      <c r="P4" s="128"/>
      <c r="Q4" s="128"/>
      <c r="R4" s="129"/>
      <c r="S4" s="129"/>
      <c r="T4" s="129"/>
    </row>
    <row r="5" spans="1:20">
      <c r="A5" s="4">
        <v>1</v>
      </c>
      <c r="B5" s="50" t="s">
        <v>67</v>
      </c>
      <c r="C5" s="50" t="s">
        <v>402</v>
      </c>
      <c r="D5" s="18" t="s">
        <v>27</v>
      </c>
      <c r="E5" s="19"/>
      <c r="F5" s="18" t="s">
        <v>261</v>
      </c>
      <c r="G5" s="19">
        <v>20</v>
      </c>
      <c r="H5" s="50">
        <v>19</v>
      </c>
      <c r="I5" s="17">
        <f>+G5+H5</f>
        <v>39</v>
      </c>
      <c r="J5" s="18">
        <v>9706184020</v>
      </c>
      <c r="K5" s="18" t="s">
        <v>88</v>
      </c>
      <c r="L5" s="18" t="s">
        <v>94</v>
      </c>
      <c r="M5" s="18">
        <v>9957214908</v>
      </c>
      <c r="N5" s="18" t="s">
        <v>341</v>
      </c>
      <c r="O5" s="18">
        <v>8822265176</v>
      </c>
      <c r="P5" s="50" t="s">
        <v>545</v>
      </c>
      <c r="Q5" s="18" t="s">
        <v>143</v>
      </c>
      <c r="R5" s="18"/>
      <c r="S5" s="18" t="s">
        <v>91</v>
      </c>
      <c r="T5" s="18"/>
    </row>
    <row r="6" spans="1:20">
      <c r="A6" s="4">
        <v>2</v>
      </c>
      <c r="B6" s="50" t="s">
        <v>67</v>
      </c>
      <c r="C6" s="50" t="s">
        <v>403</v>
      </c>
      <c r="D6" s="18" t="s">
        <v>27</v>
      </c>
      <c r="E6" s="19"/>
      <c r="F6" s="18" t="s">
        <v>261</v>
      </c>
      <c r="G6" s="19">
        <v>10</v>
      </c>
      <c r="H6" s="50">
        <v>15</v>
      </c>
      <c r="I6" s="17">
        <f>+G6+H6</f>
        <v>25</v>
      </c>
      <c r="J6" s="18">
        <v>9954744262</v>
      </c>
      <c r="K6" s="18" t="s">
        <v>88</v>
      </c>
      <c r="L6" s="18" t="s">
        <v>94</v>
      </c>
      <c r="M6" s="18">
        <v>9957214908</v>
      </c>
      <c r="N6" s="18" t="s">
        <v>97</v>
      </c>
      <c r="O6" s="18">
        <v>7399568600</v>
      </c>
      <c r="P6" s="50" t="s">
        <v>545</v>
      </c>
      <c r="Q6" s="18" t="s">
        <v>143</v>
      </c>
      <c r="R6" s="18"/>
      <c r="S6" s="18" t="s">
        <v>91</v>
      </c>
      <c r="T6" s="18"/>
    </row>
    <row r="7" spans="1:20">
      <c r="A7" s="4">
        <v>3</v>
      </c>
      <c r="B7" s="50" t="s">
        <v>67</v>
      </c>
      <c r="C7" s="50" t="s">
        <v>404</v>
      </c>
      <c r="D7" s="18" t="s">
        <v>27</v>
      </c>
      <c r="E7" s="19"/>
      <c r="F7" s="18" t="s">
        <v>270</v>
      </c>
      <c r="G7" s="19">
        <v>20</v>
      </c>
      <c r="H7" s="50">
        <v>10</v>
      </c>
      <c r="I7" s="17">
        <f t="shared" ref="I7:I70" si="0">+G7+H7</f>
        <v>30</v>
      </c>
      <c r="J7" s="18">
        <v>9678165412</v>
      </c>
      <c r="K7" s="18" t="s">
        <v>122</v>
      </c>
      <c r="L7" s="18" t="s">
        <v>344</v>
      </c>
      <c r="M7" s="18">
        <v>9954532316</v>
      </c>
      <c r="N7" s="18" t="s">
        <v>105</v>
      </c>
      <c r="O7" s="18">
        <v>9508658624</v>
      </c>
      <c r="P7" s="50" t="s">
        <v>545</v>
      </c>
      <c r="Q7" s="18" t="s">
        <v>143</v>
      </c>
      <c r="R7" s="18"/>
      <c r="S7" s="18" t="s">
        <v>91</v>
      </c>
      <c r="T7" s="18"/>
    </row>
    <row r="8" spans="1:20">
      <c r="A8" s="4">
        <v>4</v>
      </c>
      <c r="B8" s="50" t="s">
        <v>67</v>
      </c>
      <c r="C8" s="50" t="s">
        <v>405</v>
      </c>
      <c r="D8" s="18" t="s">
        <v>27</v>
      </c>
      <c r="E8" s="19"/>
      <c r="F8" s="18" t="s">
        <v>270</v>
      </c>
      <c r="G8" s="19">
        <v>15</v>
      </c>
      <c r="H8" s="50">
        <v>15</v>
      </c>
      <c r="I8" s="17">
        <f t="shared" si="0"/>
        <v>30</v>
      </c>
      <c r="J8" s="17">
        <v>9864858412</v>
      </c>
      <c r="K8" s="18" t="s">
        <v>122</v>
      </c>
      <c r="L8" s="18" t="s">
        <v>344</v>
      </c>
      <c r="M8" s="18">
        <v>9954532316</v>
      </c>
      <c r="N8" s="18" t="s">
        <v>347</v>
      </c>
      <c r="O8" s="18">
        <v>9613674234</v>
      </c>
      <c r="P8" s="50" t="s">
        <v>546</v>
      </c>
      <c r="Q8" s="18" t="s">
        <v>144</v>
      </c>
      <c r="R8" s="18"/>
      <c r="S8" s="18" t="s">
        <v>91</v>
      </c>
      <c r="T8" s="18"/>
    </row>
    <row r="9" spans="1:20">
      <c r="A9" s="4">
        <v>5</v>
      </c>
      <c r="B9" s="50" t="s">
        <v>67</v>
      </c>
      <c r="C9" s="50" t="s">
        <v>406</v>
      </c>
      <c r="D9" s="18" t="s">
        <v>27</v>
      </c>
      <c r="E9" s="19"/>
      <c r="F9" s="18" t="s">
        <v>272</v>
      </c>
      <c r="G9" s="19">
        <v>11</v>
      </c>
      <c r="H9" s="50">
        <v>10</v>
      </c>
      <c r="I9" s="17">
        <f t="shared" si="0"/>
        <v>21</v>
      </c>
      <c r="J9" s="18">
        <v>8876539826</v>
      </c>
      <c r="K9" s="18" t="s">
        <v>122</v>
      </c>
      <c r="L9" s="18" t="s">
        <v>344</v>
      </c>
      <c r="M9" s="18">
        <v>9954532316</v>
      </c>
      <c r="N9" s="18" t="s">
        <v>97</v>
      </c>
      <c r="O9" s="18">
        <v>7399568600</v>
      </c>
      <c r="P9" s="50" t="s">
        <v>546</v>
      </c>
      <c r="Q9" s="18" t="s">
        <v>144</v>
      </c>
      <c r="R9" s="18"/>
      <c r="S9" s="18" t="s">
        <v>91</v>
      </c>
      <c r="T9" s="18"/>
    </row>
    <row r="10" spans="1:20">
      <c r="A10" s="4">
        <v>6</v>
      </c>
      <c r="B10" s="50" t="s">
        <v>67</v>
      </c>
      <c r="C10" s="50" t="s">
        <v>407</v>
      </c>
      <c r="D10" s="18" t="s">
        <v>27</v>
      </c>
      <c r="E10" s="19"/>
      <c r="F10" s="18" t="s">
        <v>272</v>
      </c>
      <c r="G10" s="19">
        <v>10</v>
      </c>
      <c r="H10" s="50">
        <v>17</v>
      </c>
      <c r="I10" s="17">
        <f t="shared" si="0"/>
        <v>27</v>
      </c>
      <c r="J10" s="18">
        <v>9678874141</v>
      </c>
      <c r="K10" s="18" t="s">
        <v>122</v>
      </c>
      <c r="L10" s="18" t="s">
        <v>344</v>
      </c>
      <c r="M10" s="18">
        <v>9954532316</v>
      </c>
      <c r="N10" s="18" t="s">
        <v>100</v>
      </c>
      <c r="O10" s="18">
        <v>882265007</v>
      </c>
      <c r="P10" s="50" t="s">
        <v>546</v>
      </c>
      <c r="Q10" s="18" t="s">
        <v>144</v>
      </c>
      <c r="R10" s="18"/>
      <c r="S10" s="18" t="s">
        <v>91</v>
      </c>
      <c r="T10" s="18"/>
    </row>
    <row r="11" spans="1:20">
      <c r="A11" s="4">
        <v>7</v>
      </c>
      <c r="B11" s="50" t="s">
        <v>67</v>
      </c>
      <c r="C11" s="50" t="s">
        <v>408</v>
      </c>
      <c r="D11" s="18" t="s">
        <v>27</v>
      </c>
      <c r="E11" s="19"/>
      <c r="F11" s="18" t="s">
        <v>272</v>
      </c>
      <c r="G11" s="19">
        <v>26</v>
      </c>
      <c r="H11" s="50">
        <v>25</v>
      </c>
      <c r="I11" s="17">
        <f t="shared" si="0"/>
        <v>51</v>
      </c>
      <c r="J11" s="18">
        <v>9854964011</v>
      </c>
      <c r="K11" s="18" t="s">
        <v>122</v>
      </c>
      <c r="L11" s="18" t="s">
        <v>344</v>
      </c>
      <c r="M11" s="18">
        <v>9954532316</v>
      </c>
      <c r="N11" s="18" t="s">
        <v>351</v>
      </c>
      <c r="O11" s="18">
        <v>8011121671</v>
      </c>
      <c r="P11" s="50" t="s">
        <v>546</v>
      </c>
      <c r="Q11" s="18" t="s">
        <v>144</v>
      </c>
      <c r="R11" s="18"/>
      <c r="S11" s="18" t="s">
        <v>91</v>
      </c>
      <c r="T11" s="18"/>
    </row>
    <row r="12" spans="1:20">
      <c r="A12" s="4">
        <v>8</v>
      </c>
      <c r="B12" s="50" t="s">
        <v>67</v>
      </c>
      <c r="C12" s="50" t="s">
        <v>409</v>
      </c>
      <c r="D12" s="18" t="s">
        <v>27</v>
      </c>
      <c r="E12" s="19"/>
      <c r="F12" s="18" t="s">
        <v>410</v>
      </c>
      <c r="G12" s="19">
        <v>76</v>
      </c>
      <c r="H12" s="50">
        <v>76</v>
      </c>
      <c r="I12" s="17">
        <f t="shared" si="0"/>
        <v>152</v>
      </c>
      <c r="J12" s="18">
        <v>8011851599</v>
      </c>
      <c r="K12" s="18" t="s">
        <v>122</v>
      </c>
      <c r="L12" s="18" t="s">
        <v>344</v>
      </c>
      <c r="M12" s="18">
        <v>9954532316</v>
      </c>
      <c r="N12" s="18" t="s">
        <v>132</v>
      </c>
      <c r="O12" s="18">
        <v>9954033502</v>
      </c>
      <c r="P12" s="50" t="s">
        <v>547</v>
      </c>
      <c r="Q12" s="18" t="s">
        <v>139</v>
      </c>
      <c r="R12" s="18"/>
      <c r="S12" s="18" t="s">
        <v>91</v>
      </c>
      <c r="T12" s="18"/>
    </row>
    <row r="13" spans="1:20">
      <c r="A13" s="4">
        <v>9</v>
      </c>
      <c r="B13" s="50" t="s">
        <v>67</v>
      </c>
      <c r="C13" s="50" t="s">
        <v>409</v>
      </c>
      <c r="D13" s="18" t="s">
        <v>27</v>
      </c>
      <c r="E13" s="19"/>
      <c r="F13" s="18" t="s">
        <v>410</v>
      </c>
      <c r="G13" s="19">
        <v>75</v>
      </c>
      <c r="H13" s="50">
        <v>75</v>
      </c>
      <c r="I13" s="17">
        <f t="shared" si="0"/>
        <v>150</v>
      </c>
      <c r="J13" s="18">
        <v>9954525383</v>
      </c>
      <c r="K13" s="18" t="s">
        <v>122</v>
      </c>
      <c r="L13" s="18" t="s">
        <v>344</v>
      </c>
      <c r="M13" s="18">
        <v>9954532316</v>
      </c>
      <c r="N13" s="18" t="s">
        <v>315</v>
      </c>
      <c r="O13" s="18">
        <v>7399873447</v>
      </c>
      <c r="P13" s="50" t="s">
        <v>548</v>
      </c>
      <c r="Q13" s="18" t="s">
        <v>140</v>
      </c>
      <c r="R13" s="18"/>
      <c r="S13" s="18" t="s">
        <v>91</v>
      </c>
      <c r="T13" s="18"/>
    </row>
    <row r="14" spans="1:20">
      <c r="A14" s="4">
        <v>10</v>
      </c>
      <c r="B14" s="50" t="s">
        <v>67</v>
      </c>
      <c r="C14" s="50" t="s">
        <v>409</v>
      </c>
      <c r="D14" s="18" t="s">
        <v>27</v>
      </c>
      <c r="E14" s="19"/>
      <c r="F14" s="18" t="s">
        <v>410</v>
      </c>
      <c r="G14" s="19">
        <v>75</v>
      </c>
      <c r="H14" s="50">
        <v>70</v>
      </c>
      <c r="I14" s="17">
        <f t="shared" si="0"/>
        <v>145</v>
      </c>
      <c r="J14" s="18">
        <v>7896821399</v>
      </c>
      <c r="K14" s="18" t="s">
        <v>122</v>
      </c>
      <c r="L14" s="18" t="s">
        <v>344</v>
      </c>
      <c r="M14" s="18">
        <v>9954532316</v>
      </c>
      <c r="N14" s="18" t="s">
        <v>315</v>
      </c>
      <c r="O14" s="17">
        <v>9854805988</v>
      </c>
      <c r="P14" s="50" t="s">
        <v>549</v>
      </c>
      <c r="Q14" s="18" t="s">
        <v>141</v>
      </c>
      <c r="R14" s="18"/>
      <c r="S14" s="18" t="s">
        <v>91</v>
      </c>
      <c r="T14" s="18"/>
    </row>
    <row r="15" spans="1:20">
      <c r="A15" s="4">
        <v>11</v>
      </c>
      <c r="B15" s="50" t="s">
        <v>67</v>
      </c>
      <c r="C15" s="50" t="s">
        <v>409</v>
      </c>
      <c r="D15" s="18" t="s">
        <v>27</v>
      </c>
      <c r="E15" s="19"/>
      <c r="F15" s="18" t="s">
        <v>410</v>
      </c>
      <c r="G15" s="19">
        <v>70</v>
      </c>
      <c r="H15" s="50">
        <v>80</v>
      </c>
      <c r="I15" s="17">
        <f t="shared" si="0"/>
        <v>150</v>
      </c>
      <c r="J15" s="18">
        <v>9957830089</v>
      </c>
      <c r="K15" s="18" t="s">
        <v>98</v>
      </c>
      <c r="L15" s="18" t="s">
        <v>104</v>
      </c>
      <c r="M15" s="18">
        <v>9854752171</v>
      </c>
      <c r="N15" s="18" t="s">
        <v>110</v>
      </c>
      <c r="O15" s="18">
        <v>9613449753</v>
      </c>
      <c r="P15" s="50" t="s">
        <v>550</v>
      </c>
      <c r="Q15" s="18" t="s">
        <v>142</v>
      </c>
      <c r="R15" s="18"/>
      <c r="S15" s="18" t="s">
        <v>91</v>
      </c>
      <c r="T15" s="18"/>
    </row>
    <row r="16" spans="1:20">
      <c r="A16" s="4">
        <v>12</v>
      </c>
      <c r="B16" s="50" t="s">
        <v>67</v>
      </c>
      <c r="C16" s="50" t="s">
        <v>409</v>
      </c>
      <c r="D16" s="18" t="s">
        <v>27</v>
      </c>
      <c r="E16" s="19"/>
      <c r="F16" s="18" t="s">
        <v>410</v>
      </c>
      <c r="G16" s="19">
        <v>76</v>
      </c>
      <c r="H16" s="50">
        <v>70</v>
      </c>
      <c r="I16" s="17">
        <f t="shared" si="0"/>
        <v>146</v>
      </c>
      <c r="J16" s="18">
        <v>8399889239</v>
      </c>
      <c r="K16" s="18" t="s">
        <v>98</v>
      </c>
      <c r="L16" s="18" t="s">
        <v>104</v>
      </c>
      <c r="M16" s="18">
        <v>9854752171</v>
      </c>
      <c r="N16" s="18" t="s">
        <v>113</v>
      </c>
      <c r="O16" s="18">
        <v>9859108086</v>
      </c>
      <c r="P16" s="50" t="s">
        <v>551</v>
      </c>
      <c r="Q16" s="18" t="s">
        <v>143</v>
      </c>
      <c r="R16" s="18"/>
      <c r="S16" s="18" t="s">
        <v>91</v>
      </c>
      <c r="T16" s="18"/>
    </row>
    <row r="17" spans="1:20">
      <c r="A17" s="4">
        <v>13</v>
      </c>
      <c r="B17" s="50" t="s">
        <v>67</v>
      </c>
      <c r="C17" s="60" t="s">
        <v>411</v>
      </c>
      <c r="D17" s="18" t="s">
        <v>27</v>
      </c>
      <c r="E17" s="19"/>
      <c r="F17" s="18" t="s">
        <v>270</v>
      </c>
      <c r="G17" s="19">
        <v>13</v>
      </c>
      <c r="H17" s="65">
        <v>7</v>
      </c>
      <c r="I17" s="17">
        <f t="shared" si="0"/>
        <v>20</v>
      </c>
      <c r="J17" s="18">
        <v>9957390269</v>
      </c>
      <c r="K17" s="18" t="s">
        <v>98</v>
      </c>
      <c r="L17" s="18" t="s">
        <v>104</v>
      </c>
      <c r="M17" s="18">
        <v>9854752171</v>
      </c>
      <c r="N17" s="18" t="s">
        <v>371</v>
      </c>
      <c r="O17" s="18">
        <v>9678331936</v>
      </c>
      <c r="P17" s="50" t="s">
        <v>552</v>
      </c>
      <c r="Q17" s="18" t="s">
        <v>144</v>
      </c>
      <c r="R17" s="18"/>
      <c r="S17" s="18" t="s">
        <v>91</v>
      </c>
      <c r="T17" s="18"/>
    </row>
    <row r="18" spans="1:20">
      <c r="A18" s="4">
        <v>14</v>
      </c>
      <c r="B18" s="50" t="s">
        <v>67</v>
      </c>
      <c r="C18" s="60" t="s">
        <v>412</v>
      </c>
      <c r="D18" s="18" t="s">
        <v>27</v>
      </c>
      <c r="E18" s="19"/>
      <c r="F18" s="18" t="s">
        <v>272</v>
      </c>
      <c r="G18" s="19">
        <v>13</v>
      </c>
      <c r="H18" s="65">
        <v>20</v>
      </c>
      <c r="I18" s="17">
        <f t="shared" si="0"/>
        <v>33</v>
      </c>
      <c r="J18" s="18">
        <v>9678367635</v>
      </c>
      <c r="K18" s="18" t="s">
        <v>122</v>
      </c>
      <c r="L18" s="18" t="s">
        <v>344</v>
      </c>
      <c r="M18" s="18">
        <v>9954532316</v>
      </c>
      <c r="N18" s="18" t="s">
        <v>90</v>
      </c>
      <c r="O18" s="18"/>
      <c r="P18" s="50" t="s">
        <v>552</v>
      </c>
      <c r="Q18" s="18" t="s">
        <v>144</v>
      </c>
      <c r="R18" s="18"/>
      <c r="S18" s="18" t="s">
        <v>91</v>
      </c>
      <c r="T18" s="18"/>
    </row>
    <row r="19" spans="1:20">
      <c r="A19" s="4">
        <v>15</v>
      </c>
      <c r="B19" s="50" t="s">
        <v>67</v>
      </c>
      <c r="C19" s="60" t="s">
        <v>413</v>
      </c>
      <c r="D19" s="18" t="s">
        <v>27</v>
      </c>
      <c r="E19" s="19"/>
      <c r="F19" s="18" t="s">
        <v>261</v>
      </c>
      <c r="G19" s="19">
        <v>9</v>
      </c>
      <c r="H19" s="65">
        <v>9</v>
      </c>
      <c r="I19" s="17">
        <f t="shared" si="0"/>
        <v>18</v>
      </c>
      <c r="J19" s="18">
        <v>9613482852</v>
      </c>
      <c r="K19" s="18" t="s">
        <v>358</v>
      </c>
      <c r="L19" s="18" t="s">
        <v>359</v>
      </c>
      <c r="M19" s="18">
        <v>9854212549</v>
      </c>
      <c r="N19" s="18" t="s">
        <v>95</v>
      </c>
      <c r="O19" s="18">
        <v>8011124048</v>
      </c>
      <c r="P19" s="50" t="s">
        <v>553</v>
      </c>
      <c r="Q19" s="18" t="s">
        <v>139</v>
      </c>
      <c r="R19" s="18"/>
      <c r="S19" s="18" t="s">
        <v>91</v>
      </c>
      <c r="T19" s="18"/>
    </row>
    <row r="20" spans="1:20">
      <c r="A20" s="4">
        <v>16</v>
      </c>
      <c r="B20" s="50" t="s">
        <v>67</v>
      </c>
      <c r="C20" s="60" t="s">
        <v>414</v>
      </c>
      <c r="D20" s="18" t="s">
        <v>27</v>
      </c>
      <c r="E20" s="19"/>
      <c r="F20" s="18" t="s">
        <v>261</v>
      </c>
      <c r="G20" s="19">
        <v>4</v>
      </c>
      <c r="H20" s="65">
        <v>5</v>
      </c>
      <c r="I20" s="17">
        <f t="shared" si="0"/>
        <v>9</v>
      </c>
      <c r="J20" s="18">
        <v>9613152933</v>
      </c>
      <c r="K20" s="18" t="s">
        <v>358</v>
      </c>
      <c r="L20" s="18" t="s">
        <v>359</v>
      </c>
      <c r="M20" s="18">
        <v>9854212549</v>
      </c>
      <c r="N20" s="18" t="s">
        <v>363</v>
      </c>
      <c r="O20" s="18">
        <v>9854978918</v>
      </c>
      <c r="P20" s="50" t="s">
        <v>553</v>
      </c>
      <c r="Q20" s="18" t="s">
        <v>139</v>
      </c>
      <c r="R20" s="18"/>
      <c r="S20" s="18" t="s">
        <v>91</v>
      </c>
      <c r="T20" s="18"/>
    </row>
    <row r="21" spans="1:20">
      <c r="A21" s="4">
        <v>17</v>
      </c>
      <c r="B21" s="50" t="s">
        <v>67</v>
      </c>
      <c r="C21" s="60" t="s">
        <v>415</v>
      </c>
      <c r="D21" s="18" t="s">
        <v>27</v>
      </c>
      <c r="E21" s="19"/>
      <c r="F21" s="18" t="s">
        <v>261</v>
      </c>
      <c r="G21" s="19">
        <v>36</v>
      </c>
      <c r="H21" s="66">
        <v>36</v>
      </c>
      <c r="I21" s="17">
        <f t="shared" si="0"/>
        <v>72</v>
      </c>
      <c r="J21" s="18">
        <v>7399747300</v>
      </c>
      <c r="K21" s="18" t="s">
        <v>358</v>
      </c>
      <c r="L21" s="18" t="s">
        <v>359</v>
      </c>
      <c r="M21" s="18">
        <v>9854212549</v>
      </c>
      <c r="N21" s="18" t="s">
        <v>133</v>
      </c>
      <c r="O21" s="18">
        <v>9435117436</v>
      </c>
      <c r="P21" s="72" t="s">
        <v>554</v>
      </c>
      <c r="Q21" s="18" t="s">
        <v>140</v>
      </c>
      <c r="R21" s="18"/>
      <c r="S21" s="18" t="s">
        <v>91</v>
      </c>
      <c r="T21" s="18"/>
    </row>
    <row r="22" spans="1:20">
      <c r="A22" s="4">
        <v>18</v>
      </c>
      <c r="B22" s="50" t="s">
        <v>67</v>
      </c>
      <c r="C22" s="60" t="s">
        <v>416</v>
      </c>
      <c r="D22" s="18" t="s">
        <v>27</v>
      </c>
      <c r="E22" s="19"/>
      <c r="F22" s="18" t="s">
        <v>270</v>
      </c>
      <c r="G22" s="19">
        <v>20</v>
      </c>
      <c r="H22" s="66">
        <v>20</v>
      </c>
      <c r="I22" s="17">
        <f t="shared" si="0"/>
        <v>40</v>
      </c>
      <c r="J22" s="18">
        <v>8436290826</v>
      </c>
      <c r="K22" s="18" t="s">
        <v>358</v>
      </c>
      <c r="L22" s="18" t="s">
        <v>359</v>
      </c>
      <c r="M22" s="18">
        <v>9854212549</v>
      </c>
      <c r="N22" s="18" t="s">
        <v>135</v>
      </c>
      <c r="O22" s="18">
        <v>9954340334</v>
      </c>
      <c r="P22" s="72" t="s">
        <v>554</v>
      </c>
      <c r="Q22" s="18" t="s">
        <v>140</v>
      </c>
      <c r="R22" s="18"/>
      <c r="S22" s="18" t="s">
        <v>91</v>
      </c>
      <c r="T22" s="18"/>
    </row>
    <row r="23" spans="1:20">
      <c r="A23" s="4">
        <v>19</v>
      </c>
      <c r="B23" s="50" t="s">
        <v>67</v>
      </c>
      <c r="C23" s="60" t="s">
        <v>417</v>
      </c>
      <c r="D23" s="18" t="s">
        <v>27</v>
      </c>
      <c r="E23" s="19"/>
      <c r="F23" s="18" t="s">
        <v>261</v>
      </c>
      <c r="G23" s="19">
        <v>11</v>
      </c>
      <c r="H23" s="66">
        <v>10</v>
      </c>
      <c r="I23" s="17">
        <f t="shared" si="0"/>
        <v>21</v>
      </c>
      <c r="J23" s="18">
        <v>9707765753</v>
      </c>
      <c r="K23" s="18"/>
      <c r="L23" s="18"/>
      <c r="M23" s="18"/>
      <c r="N23" s="18" t="s">
        <v>108</v>
      </c>
      <c r="O23" s="18">
        <v>9859761575</v>
      </c>
      <c r="P23" s="72" t="s">
        <v>554</v>
      </c>
      <c r="Q23" s="18" t="s">
        <v>140</v>
      </c>
      <c r="R23" s="18"/>
      <c r="S23" s="18" t="s">
        <v>91</v>
      </c>
      <c r="T23" s="18"/>
    </row>
    <row r="24" spans="1:20">
      <c r="A24" s="4">
        <v>20</v>
      </c>
      <c r="B24" s="50" t="s">
        <v>67</v>
      </c>
      <c r="C24" s="60" t="s">
        <v>418</v>
      </c>
      <c r="D24" s="18" t="s">
        <v>27</v>
      </c>
      <c r="E24" s="19"/>
      <c r="F24" s="18" t="s">
        <v>272</v>
      </c>
      <c r="G24" s="19">
        <v>23</v>
      </c>
      <c r="H24" s="66">
        <v>30</v>
      </c>
      <c r="I24" s="17">
        <f t="shared" si="0"/>
        <v>53</v>
      </c>
      <c r="J24" s="18">
        <v>9859745311</v>
      </c>
      <c r="K24" s="18"/>
      <c r="L24" s="18"/>
      <c r="M24" s="18"/>
      <c r="N24" s="18" t="s">
        <v>110</v>
      </c>
      <c r="O24" s="18">
        <v>9859475665</v>
      </c>
      <c r="P24" s="72" t="s">
        <v>555</v>
      </c>
      <c r="Q24" s="18" t="s">
        <v>141</v>
      </c>
      <c r="R24" s="18"/>
      <c r="S24" s="18" t="s">
        <v>91</v>
      </c>
      <c r="T24" s="18"/>
    </row>
    <row r="25" spans="1:20">
      <c r="A25" s="4">
        <v>21</v>
      </c>
      <c r="B25" s="50" t="s">
        <v>67</v>
      </c>
      <c r="C25" s="60" t="s">
        <v>419</v>
      </c>
      <c r="D25" s="18" t="s">
        <v>27</v>
      </c>
      <c r="E25" s="19"/>
      <c r="F25" s="18" t="s">
        <v>261</v>
      </c>
      <c r="G25" s="19">
        <v>13</v>
      </c>
      <c r="H25" s="66">
        <v>20</v>
      </c>
      <c r="I25" s="17">
        <f t="shared" si="0"/>
        <v>33</v>
      </c>
      <c r="J25" s="18">
        <v>9957830089</v>
      </c>
      <c r="K25" s="18" t="s">
        <v>98</v>
      </c>
      <c r="L25" s="18" t="s">
        <v>104</v>
      </c>
      <c r="M25" s="18">
        <v>9854752171</v>
      </c>
      <c r="N25" s="18" t="s">
        <v>110</v>
      </c>
      <c r="O25" s="18">
        <v>9613449753</v>
      </c>
      <c r="P25" s="72" t="s">
        <v>555</v>
      </c>
      <c r="Q25" s="18" t="s">
        <v>141</v>
      </c>
      <c r="R25" s="18"/>
      <c r="S25" s="18" t="s">
        <v>91</v>
      </c>
      <c r="T25" s="18"/>
    </row>
    <row r="26" spans="1:20">
      <c r="A26" s="4">
        <v>22</v>
      </c>
      <c r="B26" s="50" t="s">
        <v>67</v>
      </c>
      <c r="C26" s="60" t="s">
        <v>420</v>
      </c>
      <c r="D26" s="18" t="s">
        <v>27</v>
      </c>
      <c r="E26" s="19"/>
      <c r="F26" s="18" t="s">
        <v>272</v>
      </c>
      <c r="G26" s="19">
        <v>5</v>
      </c>
      <c r="H26" s="66">
        <v>4</v>
      </c>
      <c r="I26" s="17">
        <f t="shared" si="0"/>
        <v>9</v>
      </c>
      <c r="J26" s="18">
        <v>8399889239</v>
      </c>
      <c r="K26" s="18" t="s">
        <v>98</v>
      </c>
      <c r="L26" s="18" t="s">
        <v>104</v>
      </c>
      <c r="M26" s="18">
        <v>9854752171</v>
      </c>
      <c r="N26" s="18" t="s">
        <v>113</v>
      </c>
      <c r="O26" s="18">
        <v>9859108086</v>
      </c>
      <c r="P26" s="72" t="s">
        <v>556</v>
      </c>
      <c r="Q26" s="18" t="s">
        <v>142</v>
      </c>
      <c r="R26" s="18"/>
      <c r="S26" s="18" t="s">
        <v>91</v>
      </c>
      <c r="T26" s="18"/>
    </row>
    <row r="27" spans="1:20">
      <c r="A27" s="4">
        <v>23</v>
      </c>
      <c r="B27" s="50" t="s">
        <v>67</v>
      </c>
      <c r="C27" s="67" t="s">
        <v>421</v>
      </c>
      <c r="D27" s="18" t="s">
        <v>27</v>
      </c>
      <c r="E27" s="19"/>
      <c r="F27" s="18" t="s">
        <v>261</v>
      </c>
      <c r="G27" s="19">
        <v>7</v>
      </c>
      <c r="H27" s="66">
        <v>8</v>
      </c>
      <c r="I27" s="17">
        <f t="shared" si="0"/>
        <v>15</v>
      </c>
      <c r="J27" s="18">
        <v>9957390269</v>
      </c>
      <c r="K27" s="18" t="s">
        <v>98</v>
      </c>
      <c r="L27" s="18" t="s">
        <v>104</v>
      </c>
      <c r="M27" s="18">
        <v>9854752171</v>
      </c>
      <c r="N27" s="18" t="s">
        <v>371</v>
      </c>
      <c r="O27" s="18">
        <v>9678331936</v>
      </c>
      <c r="P27" s="73" t="s">
        <v>556</v>
      </c>
      <c r="Q27" s="18" t="s">
        <v>142</v>
      </c>
      <c r="R27" s="18"/>
      <c r="S27" s="18" t="s">
        <v>91</v>
      </c>
      <c r="T27" s="18"/>
    </row>
    <row r="28" spans="1:20">
      <c r="A28" s="4">
        <v>24</v>
      </c>
      <c r="B28" s="50" t="s">
        <v>67</v>
      </c>
      <c r="C28" s="60" t="s">
        <v>422</v>
      </c>
      <c r="D28" s="18" t="s">
        <v>27</v>
      </c>
      <c r="E28" s="19"/>
      <c r="F28" s="18" t="s">
        <v>261</v>
      </c>
      <c r="G28" s="19">
        <v>30</v>
      </c>
      <c r="H28" s="65">
        <v>30</v>
      </c>
      <c r="I28" s="17">
        <f t="shared" si="0"/>
        <v>60</v>
      </c>
      <c r="J28" s="18">
        <v>8876282573</v>
      </c>
      <c r="K28" s="18"/>
      <c r="L28" s="18"/>
      <c r="M28" s="18"/>
      <c r="N28" s="18" t="s">
        <v>114</v>
      </c>
      <c r="O28" s="18">
        <v>9854227346</v>
      </c>
      <c r="P28" s="72" t="s">
        <v>557</v>
      </c>
      <c r="Q28" s="18" t="s">
        <v>143</v>
      </c>
      <c r="R28" s="18"/>
      <c r="S28" s="18" t="s">
        <v>91</v>
      </c>
      <c r="T28" s="18"/>
    </row>
    <row r="29" spans="1:20">
      <c r="A29" s="4">
        <v>25</v>
      </c>
      <c r="B29" s="50" t="s">
        <v>67</v>
      </c>
      <c r="C29" s="60" t="s">
        <v>423</v>
      </c>
      <c r="D29" s="18" t="s">
        <v>27</v>
      </c>
      <c r="E29" s="19"/>
      <c r="F29" s="18" t="s">
        <v>272</v>
      </c>
      <c r="G29" s="19">
        <v>18</v>
      </c>
      <c r="H29" s="65">
        <v>30</v>
      </c>
      <c r="I29" s="17">
        <f t="shared" si="0"/>
        <v>48</v>
      </c>
      <c r="J29" s="18">
        <v>8486893416</v>
      </c>
      <c r="K29" s="18" t="s">
        <v>103</v>
      </c>
      <c r="L29" s="18" t="s">
        <v>96</v>
      </c>
      <c r="M29" s="18">
        <v>9859006813</v>
      </c>
      <c r="N29" s="18" t="s">
        <v>115</v>
      </c>
      <c r="O29" s="18">
        <v>9854457347</v>
      </c>
      <c r="P29" s="72" t="s">
        <v>557</v>
      </c>
      <c r="Q29" s="18" t="s">
        <v>143</v>
      </c>
      <c r="R29" s="18"/>
      <c r="S29" s="18" t="s">
        <v>91</v>
      </c>
      <c r="T29" s="18"/>
    </row>
    <row r="30" spans="1:20">
      <c r="A30" s="4">
        <v>26</v>
      </c>
      <c r="B30" s="50" t="s">
        <v>67</v>
      </c>
      <c r="C30" s="51" t="s">
        <v>424</v>
      </c>
      <c r="D30" s="18" t="s">
        <v>27</v>
      </c>
      <c r="E30" s="19"/>
      <c r="F30" s="18" t="s">
        <v>261</v>
      </c>
      <c r="G30" s="19">
        <v>25</v>
      </c>
      <c r="H30" s="51">
        <v>30</v>
      </c>
      <c r="I30" s="17">
        <f t="shared" si="0"/>
        <v>55</v>
      </c>
      <c r="J30" s="18">
        <v>9577332314</v>
      </c>
      <c r="K30" s="18" t="s">
        <v>103</v>
      </c>
      <c r="L30" s="18" t="s">
        <v>96</v>
      </c>
      <c r="M30" s="18">
        <v>9859006813</v>
      </c>
      <c r="N30" s="18" t="s">
        <v>116</v>
      </c>
      <c r="O30" s="18">
        <v>9854649817</v>
      </c>
      <c r="P30" s="72" t="s">
        <v>558</v>
      </c>
      <c r="Q30" s="18" t="s">
        <v>144</v>
      </c>
      <c r="R30" s="18"/>
      <c r="S30" s="18" t="s">
        <v>91</v>
      </c>
      <c r="T30" s="18"/>
    </row>
    <row r="31" spans="1:20">
      <c r="A31" s="4">
        <v>27</v>
      </c>
      <c r="B31" s="50" t="s">
        <v>67</v>
      </c>
      <c r="C31" s="51" t="s">
        <v>425</v>
      </c>
      <c r="D31" s="18" t="s">
        <v>27</v>
      </c>
      <c r="E31" s="19"/>
      <c r="F31" s="18" t="s">
        <v>261</v>
      </c>
      <c r="G31" s="19">
        <v>15</v>
      </c>
      <c r="H31" s="51">
        <v>30</v>
      </c>
      <c r="I31" s="17">
        <f t="shared" si="0"/>
        <v>45</v>
      </c>
      <c r="J31" s="18">
        <v>9613636326</v>
      </c>
      <c r="K31" s="18" t="s">
        <v>376</v>
      </c>
      <c r="L31" s="18" t="s">
        <v>96</v>
      </c>
      <c r="M31" s="18">
        <v>9859006813</v>
      </c>
      <c r="N31" s="18" t="s">
        <v>117</v>
      </c>
      <c r="O31" s="18">
        <v>8822940920</v>
      </c>
      <c r="P31" s="72" t="s">
        <v>558</v>
      </c>
      <c r="Q31" s="18" t="s">
        <v>144</v>
      </c>
      <c r="R31" s="18"/>
      <c r="S31" s="18" t="s">
        <v>91</v>
      </c>
      <c r="T31" s="18"/>
    </row>
    <row r="32" spans="1:20">
      <c r="A32" s="4">
        <v>28</v>
      </c>
      <c r="B32" s="50" t="s">
        <v>67</v>
      </c>
      <c r="C32" s="51" t="s">
        <v>426</v>
      </c>
      <c r="D32" s="18" t="s">
        <v>27</v>
      </c>
      <c r="E32" s="19"/>
      <c r="F32" s="18" t="s">
        <v>261</v>
      </c>
      <c r="G32" s="19">
        <v>20</v>
      </c>
      <c r="H32" s="51">
        <v>20</v>
      </c>
      <c r="I32" s="17">
        <f t="shared" si="0"/>
        <v>40</v>
      </c>
      <c r="J32" s="18">
        <v>9707722350</v>
      </c>
      <c r="K32" s="18" t="s">
        <v>103</v>
      </c>
      <c r="L32" s="18" t="s">
        <v>96</v>
      </c>
      <c r="M32" s="18">
        <v>9859006813</v>
      </c>
      <c r="N32" s="18" t="s">
        <v>119</v>
      </c>
      <c r="O32" s="18">
        <v>9707757598</v>
      </c>
      <c r="P32" s="72" t="s">
        <v>559</v>
      </c>
      <c r="Q32" s="18" t="s">
        <v>139</v>
      </c>
      <c r="R32" s="18"/>
      <c r="S32" s="18" t="s">
        <v>91</v>
      </c>
      <c r="T32" s="18"/>
    </row>
    <row r="33" spans="1:20">
      <c r="A33" s="4">
        <v>29</v>
      </c>
      <c r="B33" s="50" t="s">
        <v>67</v>
      </c>
      <c r="C33" s="51" t="s">
        <v>427</v>
      </c>
      <c r="D33" s="18" t="s">
        <v>27</v>
      </c>
      <c r="E33" s="19"/>
      <c r="F33" s="18" t="s">
        <v>261</v>
      </c>
      <c r="G33" s="19">
        <v>19</v>
      </c>
      <c r="H33" s="51">
        <v>10</v>
      </c>
      <c r="I33" s="17">
        <f t="shared" si="0"/>
        <v>29</v>
      </c>
      <c r="J33" s="18">
        <v>8256001653</v>
      </c>
      <c r="K33" s="18" t="s">
        <v>322</v>
      </c>
      <c r="L33" s="18" t="s">
        <v>428</v>
      </c>
      <c r="M33" s="18">
        <v>9678984597</v>
      </c>
      <c r="N33" s="18" t="s">
        <v>121</v>
      </c>
      <c r="O33" s="18">
        <v>7399595825</v>
      </c>
      <c r="P33" s="72" t="s">
        <v>560</v>
      </c>
      <c r="Q33" s="18" t="s">
        <v>140</v>
      </c>
      <c r="R33" s="18"/>
      <c r="S33" s="18" t="s">
        <v>91</v>
      </c>
      <c r="T33" s="18"/>
    </row>
    <row r="34" spans="1:20">
      <c r="A34" s="4">
        <v>30</v>
      </c>
      <c r="B34" s="50" t="s">
        <v>67</v>
      </c>
      <c r="C34" s="51" t="s">
        <v>429</v>
      </c>
      <c r="D34" s="18" t="s">
        <v>27</v>
      </c>
      <c r="E34" s="19"/>
      <c r="F34" s="18" t="s">
        <v>261</v>
      </c>
      <c r="G34" s="19">
        <v>21</v>
      </c>
      <c r="H34" s="51">
        <v>20</v>
      </c>
      <c r="I34" s="17">
        <f t="shared" si="0"/>
        <v>41</v>
      </c>
      <c r="J34" s="18">
        <v>7896488059</v>
      </c>
      <c r="K34" s="18" t="s">
        <v>322</v>
      </c>
      <c r="L34" s="18" t="s">
        <v>428</v>
      </c>
      <c r="M34" s="18">
        <v>9678984597</v>
      </c>
      <c r="N34" s="18" t="s">
        <v>121</v>
      </c>
      <c r="O34" s="18">
        <v>9854972259</v>
      </c>
      <c r="P34" s="72" t="s">
        <v>560</v>
      </c>
      <c r="Q34" s="18" t="s">
        <v>140</v>
      </c>
      <c r="R34" s="18"/>
      <c r="S34" s="18" t="s">
        <v>91</v>
      </c>
      <c r="T34" s="18"/>
    </row>
    <row r="35" spans="1:20">
      <c r="A35" s="4">
        <v>31</v>
      </c>
      <c r="B35" s="50" t="s">
        <v>67</v>
      </c>
      <c r="C35" s="60" t="s">
        <v>432</v>
      </c>
      <c r="D35" s="18" t="s">
        <v>27</v>
      </c>
      <c r="E35" s="19"/>
      <c r="F35" s="18" t="s">
        <v>270</v>
      </c>
      <c r="G35" s="19">
        <v>100</v>
      </c>
      <c r="H35" s="65">
        <v>157</v>
      </c>
      <c r="I35" s="17">
        <f t="shared" si="0"/>
        <v>257</v>
      </c>
      <c r="J35" s="69">
        <v>8822264880</v>
      </c>
      <c r="K35" s="18" t="s">
        <v>431</v>
      </c>
      <c r="L35" s="18" t="s">
        <v>107</v>
      </c>
      <c r="M35" s="18">
        <v>9864293431</v>
      </c>
      <c r="N35" s="18" t="s">
        <v>430</v>
      </c>
      <c r="O35" s="18">
        <v>9957117701</v>
      </c>
      <c r="P35" s="72" t="s">
        <v>561</v>
      </c>
      <c r="Q35" s="18" t="s">
        <v>141</v>
      </c>
      <c r="R35" s="18"/>
      <c r="S35" s="18" t="s">
        <v>91</v>
      </c>
      <c r="T35" s="18"/>
    </row>
    <row r="36" spans="1:20">
      <c r="A36" s="4">
        <v>32</v>
      </c>
      <c r="B36" s="50" t="s">
        <v>67</v>
      </c>
      <c r="C36" s="60" t="s">
        <v>432</v>
      </c>
      <c r="D36" s="18" t="s">
        <v>27</v>
      </c>
      <c r="E36" s="19"/>
      <c r="F36" s="18" t="s">
        <v>270</v>
      </c>
      <c r="G36" s="19">
        <v>157</v>
      </c>
      <c r="H36" s="65">
        <v>100</v>
      </c>
      <c r="I36" s="17">
        <f t="shared" si="0"/>
        <v>257</v>
      </c>
      <c r="J36" s="17">
        <v>9859774078</v>
      </c>
      <c r="K36" s="18" t="s">
        <v>431</v>
      </c>
      <c r="L36" s="18" t="s">
        <v>107</v>
      </c>
      <c r="M36" s="18">
        <v>9864293431</v>
      </c>
      <c r="N36" s="18" t="s">
        <v>433</v>
      </c>
      <c r="O36" s="18">
        <v>9864622854</v>
      </c>
      <c r="P36" s="72" t="s">
        <v>562</v>
      </c>
      <c r="Q36" s="18" t="s">
        <v>142</v>
      </c>
      <c r="R36" s="18"/>
      <c r="S36" s="18" t="s">
        <v>91</v>
      </c>
      <c r="T36" s="18"/>
    </row>
    <row r="37" spans="1:20">
      <c r="A37" s="4">
        <v>33</v>
      </c>
      <c r="B37" s="50" t="s">
        <v>67</v>
      </c>
      <c r="C37" s="60" t="s">
        <v>434</v>
      </c>
      <c r="D37" s="18" t="s">
        <v>27</v>
      </c>
      <c r="E37" s="19"/>
      <c r="F37" s="18" t="s">
        <v>261</v>
      </c>
      <c r="G37" s="19">
        <v>60</v>
      </c>
      <c r="H37" s="65">
        <v>100</v>
      </c>
      <c r="I37" s="17">
        <f t="shared" si="0"/>
        <v>160</v>
      </c>
      <c r="J37" s="17">
        <v>8876272029</v>
      </c>
      <c r="K37" s="18"/>
      <c r="L37" s="18"/>
      <c r="M37" s="18"/>
      <c r="N37" s="18" t="s">
        <v>433</v>
      </c>
      <c r="O37" s="18">
        <v>9854303395</v>
      </c>
      <c r="P37" s="72" t="s">
        <v>563</v>
      </c>
      <c r="Q37" s="18" t="s">
        <v>143</v>
      </c>
      <c r="R37" s="18"/>
      <c r="S37" s="18" t="s">
        <v>91</v>
      </c>
      <c r="T37" s="18"/>
    </row>
    <row r="38" spans="1:20">
      <c r="A38" s="4">
        <v>34</v>
      </c>
      <c r="B38" s="50" t="s">
        <v>67</v>
      </c>
      <c r="C38" s="60" t="s">
        <v>435</v>
      </c>
      <c r="D38" s="18" t="s">
        <v>27</v>
      </c>
      <c r="E38" s="19"/>
      <c r="F38" s="18" t="s">
        <v>261</v>
      </c>
      <c r="G38" s="19">
        <v>30</v>
      </c>
      <c r="H38" s="65">
        <v>30</v>
      </c>
      <c r="I38" s="17">
        <f t="shared" si="0"/>
        <v>60</v>
      </c>
      <c r="J38" s="17">
        <v>9864164856</v>
      </c>
      <c r="K38" s="18" t="s">
        <v>84</v>
      </c>
      <c r="L38" s="18"/>
      <c r="M38" s="18"/>
      <c r="N38" s="18" t="s">
        <v>433</v>
      </c>
      <c r="O38" s="18">
        <v>9707505524</v>
      </c>
      <c r="P38" s="72" t="s">
        <v>563</v>
      </c>
      <c r="Q38" s="18" t="s">
        <v>143</v>
      </c>
      <c r="R38" s="18"/>
      <c r="S38" s="18" t="s">
        <v>91</v>
      </c>
      <c r="T38" s="18"/>
    </row>
    <row r="39" spans="1:20">
      <c r="A39" s="4">
        <v>35</v>
      </c>
      <c r="B39" s="50" t="s">
        <v>67</v>
      </c>
      <c r="C39" s="60" t="s">
        <v>436</v>
      </c>
      <c r="D39" s="18" t="s">
        <v>27</v>
      </c>
      <c r="E39" s="19"/>
      <c r="F39" s="18" t="s">
        <v>261</v>
      </c>
      <c r="G39" s="19">
        <v>12</v>
      </c>
      <c r="H39" s="65">
        <v>12</v>
      </c>
      <c r="I39" s="17">
        <f t="shared" si="0"/>
        <v>24</v>
      </c>
      <c r="J39" s="70"/>
      <c r="K39" s="18"/>
      <c r="L39" s="18"/>
      <c r="M39" s="18"/>
      <c r="N39" s="18" t="s">
        <v>437</v>
      </c>
      <c r="O39" s="18">
        <v>9577920300</v>
      </c>
      <c r="P39" s="72" t="s">
        <v>564</v>
      </c>
      <c r="Q39" s="18" t="s">
        <v>144</v>
      </c>
      <c r="R39" s="18"/>
      <c r="S39" s="18" t="s">
        <v>91</v>
      </c>
      <c r="T39" s="18"/>
    </row>
    <row r="40" spans="1:20">
      <c r="A40" s="4">
        <v>36</v>
      </c>
      <c r="B40" s="50" t="s">
        <v>67</v>
      </c>
      <c r="C40" s="60" t="s">
        <v>438</v>
      </c>
      <c r="D40" s="18" t="s">
        <v>27</v>
      </c>
      <c r="E40" s="19"/>
      <c r="F40" s="18" t="s">
        <v>270</v>
      </c>
      <c r="G40" s="19">
        <v>32</v>
      </c>
      <c r="H40" s="65">
        <v>20</v>
      </c>
      <c r="I40" s="17">
        <f t="shared" si="0"/>
        <v>52</v>
      </c>
      <c r="J40" s="17"/>
      <c r="K40" s="18"/>
      <c r="L40" s="18"/>
      <c r="M40" s="18"/>
      <c r="N40" s="18" t="s">
        <v>312</v>
      </c>
      <c r="O40" s="18">
        <v>9854913070</v>
      </c>
      <c r="P40" s="72" t="s">
        <v>564</v>
      </c>
      <c r="Q40" s="18" t="s">
        <v>144</v>
      </c>
      <c r="R40" s="18"/>
      <c r="S40" s="18" t="s">
        <v>91</v>
      </c>
      <c r="T40" s="18"/>
    </row>
    <row r="41" spans="1:20">
      <c r="A41" s="4">
        <v>37</v>
      </c>
      <c r="B41" s="50" t="s">
        <v>67</v>
      </c>
      <c r="C41" s="60" t="s">
        <v>439</v>
      </c>
      <c r="D41" s="18" t="s">
        <v>27</v>
      </c>
      <c r="E41" s="19"/>
      <c r="F41" s="18" t="s">
        <v>261</v>
      </c>
      <c r="G41" s="19">
        <v>27</v>
      </c>
      <c r="H41" s="65">
        <v>20</v>
      </c>
      <c r="I41" s="17">
        <f t="shared" si="0"/>
        <v>47</v>
      </c>
      <c r="J41" s="17">
        <v>9854539596</v>
      </c>
      <c r="K41" s="18" t="s">
        <v>440</v>
      </c>
      <c r="L41" s="18" t="s">
        <v>99</v>
      </c>
      <c r="M41" s="18">
        <v>9678984597</v>
      </c>
      <c r="N41" s="18"/>
      <c r="O41" s="18">
        <v>9954033502</v>
      </c>
      <c r="P41" s="72" t="s">
        <v>565</v>
      </c>
      <c r="Q41" s="18" t="s">
        <v>140</v>
      </c>
      <c r="R41" s="18"/>
      <c r="S41" s="18" t="s">
        <v>91</v>
      </c>
      <c r="T41" s="18"/>
    </row>
    <row r="42" spans="1:20">
      <c r="A42" s="4">
        <v>38</v>
      </c>
      <c r="B42" s="50" t="s">
        <v>67</v>
      </c>
      <c r="C42" s="60" t="s">
        <v>441</v>
      </c>
      <c r="D42" s="18" t="s">
        <v>27</v>
      </c>
      <c r="E42" s="19"/>
      <c r="F42" s="18" t="s">
        <v>270</v>
      </c>
      <c r="G42" s="19">
        <v>27</v>
      </c>
      <c r="H42" s="65">
        <v>20</v>
      </c>
      <c r="I42" s="17">
        <f t="shared" si="0"/>
        <v>47</v>
      </c>
      <c r="J42" s="17">
        <v>9085159470</v>
      </c>
      <c r="K42" s="18" t="s">
        <v>440</v>
      </c>
      <c r="L42" s="18" t="s">
        <v>99</v>
      </c>
      <c r="M42" s="18">
        <v>9678984597</v>
      </c>
      <c r="N42" s="18" t="s">
        <v>132</v>
      </c>
      <c r="O42" s="18">
        <v>7399873447</v>
      </c>
      <c r="P42" s="72" t="s">
        <v>565</v>
      </c>
      <c r="Q42" s="18" t="s">
        <v>140</v>
      </c>
      <c r="R42" s="18"/>
      <c r="S42" s="18" t="s">
        <v>91</v>
      </c>
      <c r="T42" s="18"/>
    </row>
    <row r="43" spans="1:20">
      <c r="A43" s="4">
        <v>39</v>
      </c>
      <c r="B43" s="50" t="s">
        <v>67</v>
      </c>
      <c r="C43" s="60" t="s">
        <v>442</v>
      </c>
      <c r="D43" s="18" t="s">
        <v>27</v>
      </c>
      <c r="E43" s="19"/>
      <c r="F43" s="18" t="s">
        <v>261</v>
      </c>
      <c r="G43" s="19">
        <v>13</v>
      </c>
      <c r="H43" s="65">
        <v>10</v>
      </c>
      <c r="I43" s="17">
        <f t="shared" si="0"/>
        <v>23</v>
      </c>
      <c r="J43" s="17">
        <v>9577338547</v>
      </c>
      <c r="K43" s="18" t="s">
        <v>101</v>
      </c>
      <c r="L43" s="18" t="s">
        <v>89</v>
      </c>
      <c r="M43" s="18">
        <v>9854775937</v>
      </c>
      <c r="N43" s="18" t="s">
        <v>315</v>
      </c>
      <c r="O43" s="17">
        <v>9854805988</v>
      </c>
      <c r="P43" s="72" t="s">
        <v>566</v>
      </c>
      <c r="Q43" s="18" t="s">
        <v>141</v>
      </c>
      <c r="R43" s="18"/>
      <c r="S43" s="18" t="s">
        <v>91</v>
      </c>
      <c r="T43" s="18"/>
    </row>
    <row r="44" spans="1:20">
      <c r="A44" s="4">
        <v>40</v>
      </c>
      <c r="B44" s="50" t="s">
        <v>67</v>
      </c>
      <c r="C44" s="60" t="s">
        <v>443</v>
      </c>
      <c r="D44" s="18" t="s">
        <v>27</v>
      </c>
      <c r="E44" s="19"/>
      <c r="F44" s="18" t="s">
        <v>261</v>
      </c>
      <c r="G44" s="19">
        <v>20</v>
      </c>
      <c r="H44" s="65">
        <v>20</v>
      </c>
      <c r="I44" s="17">
        <f t="shared" si="0"/>
        <v>40</v>
      </c>
      <c r="J44" s="17">
        <v>80111129315</v>
      </c>
      <c r="K44" s="18" t="s">
        <v>101</v>
      </c>
      <c r="L44" s="18" t="s">
        <v>89</v>
      </c>
      <c r="M44" s="18">
        <v>9854775937</v>
      </c>
      <c r="N44" s="18" t="s">
        <v>315</v>
      </c>
      <c r="O44" s="18">
        <v>8135957285</v>
      </c>
      <c r="P44" s="72" t="s">
        <v>566</v>
      </c>
      <c r="Q44" s="18" t="s">
        <v>141</v>
      </c>
      <c r="R44" s="18"/>
      <c r="S44" s="18" t="s">
        <v>91</v>
      </c>
      <c r="T44" s="18"/>
    </row>
    <row r="45" spans="1:20">
      <c r="A45" s="4">
        <v>41</v>
      </c>
      <c r="B45" s="50" t="s">
        <v>68</v>
      </c>
      <c r="C45" s="60" t="s">
        <v>444</v>
      </c>
      <c r="D45" s="18" t="s">
        <v>27</v>
      </c>
      <c r="E45" s="19"/>
      <c r="F45" s="18" t="s">
        <v>261</v>
      </c>
      <c r="G45" s="19">
        <v>14</v>
      </c>
      <c r="H45" s="65">
        <v>20</v>
      </c>
      <c r="I45" s="17">
        <f t="shared" si="0"/>
        <v>34</v>
      </c>
      <c r="J45" s="17">
        <v>9707912198</v>
      </c>
      <c r="K45" s="18" t="s">
        <v>101</v>
      </c>
      <c r="L45" s="18" t="s">
        <v>89</v>
      </c>
      <c r="M45" s="18">
        <v>9854775937</v>
      </c>
      <c r="N45" s="18" t="s">
        <v>132</v>
      </c>
      <c r="O45" s="18">
        <v>9706210470</v>
      </c>
      <c r="P45" s="52" t="s">
        <v>567</v>
      </c>
      <c r="Q45" s="18" t="s">
        <v>142</v>
      </c>
      <c r="R45" s="18"/>
      <c r="S45" s="18" t="s">
        <v>91</v>
      </c>
      <c r="T45" s="18"/>
    </row>
    <row r="46" spans="1:20">
      <c r="A46" s="4">
        <v>42</v>
      </c>
      <c r="B46" s="50" t="s">
        <v>68</v>
      </c>
      <c r="C46" s="60" t="s">
        <v>445</v>
      </c>
      <c r="D46" s="18" t="s">
        <v>27</v>
      </c>
      <c r="E46" s="19"/>
      <c r="F46" s="18" t="s">
        <v>261</v>
      </c>
      <c r="G46" s="19">
        <v>11</v>
      </c>
      <c r="H46" s="65">
        <v>11</v>
      </c>
      <c r="I46" s="17">
        <f t="shared" si="0"/>
        <v>22</v>
      </c>
      <c r="J46" s="17">
        <v>9707251576</v>
      </c>
      <c r="K46" s="18" t="s">
        <v>440</v>
      </c>
      <c r="L46" s="18" t="s">
        <v>99</v>
      </c>
      <c r="M46" s="18">
        <v>9678984597</v>
      </c>
      <c r="N46" s="18" t="s">
        <v>133</v>
      </c>
      <c r="O46" s="18">
        <v>9577204306</v>
      </c>
      <c r="P46" s="52" t="s">
        <v>567</v>
      </c>
      <c r="Q46" s="18" t="s">
        <v>142</v>
      </c>
      <c r="R46" s="18"/>
      <c r="S46" s="18" t="s">
        <v>91</v>
      </c>
      <c r="T46" s="18"/>
    </row>
    <row r="47" spans="1:20">
      <c r="A47" s="4">
        <v>43</v>
      </c>
      <c r="B47" s="50" t="s">
        <v>68</v>
      </c>
      <c r="C47" s="60" t="s">
        <v>446</v>
      </c>
      <c r="D47" s="18" t="s">
        <v>27</v>
      </c>
      <c r="E47" s="19"/>
      <c r="F47" s="18" t="s">
        <v>261</v>
      </c>
      <c r="G47" s="19">
        <v>16</v>
      </c>
      <c r="H47" s="65">
        <v>15</v>
      </c>
      <c r="I47" s="17">
        <f t="shared" si="0"/>
        <v>31</v>
      </c>
      <c r="J47" s="17">
        <v>9864648412</v>
      </c>
      <c r="K47" s="18" t="s">
        <v>440</v>
      </c>
      <c r="L47" s="18" t="s">
        <v>99</v>
      </c>
      <c r="M47" s="18">
        <v>9678984597</v>
      </c>
      <c r="N47" s="18" t="s">
        <v>90</v>
      </c>
      <c r="O47" s="18"/>
      <c r="P47" s="52" t="s">
        <v>568</v>
      </c>
      <c r="Q47" s="18" t="s">
        <v>143</v>
      </c>
      <c r="R47" s="18"/>
      <c r="S47" s="18" t="s">
        <v>91</v>
      </c>
      <c r="T47" s="18"/>
    </row>
    <row r="48" spans="1:20">
      <c r="A48" s="4">
        <v>44</v>
      </c>
      <c r="B48" s="50" t="s">
        <v>68</v>
      </c>
      <c r="C48" s="60" t="s">
        <v>447</v>
      </c>
      <c r="D48" s="18" t="s">
        <v>27</v>
      </c>
      <c r="E48" s="19"/>
      <c r="F48" s="18" t="s">
        <v>270</v>
      </c>
      <c r="G48" s="19">
        <v>3</v>
      </c>
      <c r="H48" s="65">
        <v>3</v>
      </c>
      <c r="I48" s="17">
        <f t="shared" si="0"/>
        <v>6</v>
      </c>
      <c r="J48" s="17">
        <v>9577023359</v>
      </c>
      <c r="K48" s="18" t="s">
        <v>440</v>
      </c>
      <c r="L48" s="18" t="s">
        <v>99</v>
      </c>
      <c r="M48" s="18">
        <v>9678984597</v>
      </c>
      <c r="N48" s="18" t="s">
        <v>95</v>
      </c>
      <c r="O48" s="18">
        <v>9854978918</v>
      </c>
      <c r="P48" s="50" t="s">
        <v>568</v>
      </c>
      <c r="Q48" s="18" t="s">
        <v>143</v>
      </c>
      <c r="R48" s="18"/>
      <c r="S48" s="18" t="s">
        <v>138</v>
      </c>
      <c r="T48" s="18"/>
    </row>
    <row r="49" spans="1:20">
      <c r="A49" s="4">
        <v>45</v>
      </c>
      <c r="B49" s="50" t="s">
        <v>68</v>
      </c>
      <c r="C49" s="60" t="s">
        <v>448</v>
      </c>
      <c r="D49" s="18" t="s">
        <v>27</v>
      </c>
      <c r="E49" s="19"/>
      <c r="F49" s="18" t="s">
        <v>261</v>
      </c>
      <c r="G49" s="19">
        <v>18</v>
      </c>
      <c r="H49" s="65">
        <v>10</v>
      </c>
      <c r="I49" s="17">
        <f t="shared" si="0"/>
        <v>28</v>
      </c>
      <c r="J49" s="17">
        <v>8011265232</v>
      </c>
      <c r="K49" s="18" t="s">
        <v>440</v>
      </c>
      <c r="L49" s="18" t="s">
        <v>99</v>
      </c>
      <c r="M49" s="18">
        <v>9678984597</v>
      </c>
      <c r="N49" s="18" t="s">
        <v>363</v>
      </c>
      <c r="O49" s="18">
        <v>9435117436</v>
      </c>
      <c r="P49" s="50" t="s">
        <v>568</v>
      </c>
      <c r="Q49" s="18" t="s">
        <v>143</v>
      </c>
      <c r="R49" s="18"/>
      <c r="S49" s="18" t="s">
        <v>138</v>
      </c>
      <c r="T49" s="18"/>
    </row>
    <row r="50" spans="1:20">
      <c r="A50" s="4">
        <v>46</v>
      </c>
      <c r="B50" s="50" t="s">
        <v>68</v>
      </c>
      <c r="C50" s="60" t="s">
        <v>449</v>
      </c>
      <c r="D50" s="18" t="s">
        <v>27</v>
      </c>
      <c r="E50" s="19"/>
      <c r="F50" s="18" t="s">
        <v>261</v>
      </c>
      <c r="G50" s="19">
        <v>33</v>
      </c>
      <c r="H50" s="65">
        <v>30</v>
      </c>
      <c r="I50" s="17">
        <f t="shared" si="0"/>
        <v>63</v>
      </c>
      <c r="J50" s="17">
        <v>9508168545</v>
      </c>
      <c r="K50" s="18" t="s">
        <v>440</v>
      </c>
      <c r="L50" s="18" t="s">
        <v>99</v>
      </c>
      <c r="M50" s="18">
        <v>9678984597</v>
      </c>
      <c r="N50" s="18" t="s">
        <v>133</v>
      </c>
      <c r="O50" s="18">
        <v>9954340334</v>
      </c>
      <c r="P50" s="50" t="s">
        <v>569</v>
      </c>
      <c r="Q50" s="18" t="s">
        <v>144</v>
      </c>
      <c r="R50" s="18"/>
      <c r="S50" s="18" t="s">
        <v>138</v>
      </c>
      <c r="T50" s="18"/>
    </row>
    <row r="51" spans="1:20">
      <c r="A51" s="4">
        <v>47</v>
      </c>
      <c r="B51" s="50" t="s">
        <v>68</v>
      </c>
      <c r="C51" s="60" t="s">
        <v>450</v>
      </c>
      <c r="D51" s="18" t="s">
        <v>27</v>
      </c>
      <c r="E51" s="19"/>
      <c r="F51" s="18" t="s">
        <v>261</v>
      </c>
      <c r="G51" s="19">
        <v>10</v>
      </c>
      <c r="H51" s="65">
        <v>7</v>
      </c>
      <c r="I51" s="17">
        <f t="shared" si="0"/>
        <v>17</v>
      </c>
      <c r="J51" s="17">
        <v>8474039206</v>
      </c>
      <c r="K51" s="18" t="s">
        <v>440</v>
      </c>
      <c r="L51" s="18" t="s">
        <v>99</v>
      </c>
      <c r="M51" s="18">
        <v>9678984597</v>
      </c>
      <c r="N51" s="18" t="s">
        <v>135</v>
      </c>
      <c r="O51" s="18">
        <v>9859761575</v>
      </c>
      <c r="P51" s="50" t="s">
        <v>569</v>
      </c>
      <c r="Q51" s="18" t="s">
        <v>144</v>
      </c>
      <c r="R51" s="18"/>
      <c r="S51" s="18" t="s">
        <v>138</v>
      </c>
      <c r="T51" s="18"/>
    </row>
    <row r="52" spans="1:20">
      <c r="A52" s="4">
        <v>48</v>
      </c>
      <c r="B52" s="50" t="s">
        <v>68</v>
      </c>
      <c r="C52" s="60" t="s">
        <v>451</v>
      </c>
      <c r="D52" s="18" t="s">
        <v>27</v>
      </c>
      <c r="E52" s="19"/>
      <c r="F52" s="18" t="s">
        <v>261</v>
      </c>
      <c r="G52" s="19">
        <v>11</v>
      </c>
      <c r="H52" s="65">
        <v>11</v>
      </c>
      <c r="I52" s="17">
        <f t="shared" si="0"/>
        <v>22</v>
      </c>
      <c r="J52" s="17">
        <v>9859201719</v>
      </c>
      <c r="K52" s="18"/>
      <c r="L52" s="18"/>
      <c r="M52" s="18"/>
      <c r="N52" s="18" t="s">
        <v>108</v>
      </c>
      <c r="O52" s="18">
        <v>9859475665</v>
      </c>
      <c r="P52" s="50" t="s">
        <v>545</v>
      </c>
      <c r="Q52" s="18" t="s">
        <v>143</v>
      </c>
      <c r="R52" s="18"/>
      <c r="S52" s="18" t="s">
        <v>138</v>
      </c>
      <c r="T52" s="18"/>
    </row>
    <row r="53" spans="1:20">
      <c r="A53" s="4">
        <v>49</v>
      </c>
      <c r="B53" s="50" t="s">
        <v>68</v>
      </c>
      <c r="C53" s="60" t="s">
        <v>452</v>
      </c>
      <c r="D53" s="18" t="s">
        <v>27</v>
      </c>
      <c r="E53" s="19"/>
      <c r="F53" s="18" t="s">
        <v>261</v>
      </c>
      <c r="G53" s="19">
        <v>7</v>
      </c>
      <c r="H53" s="65">
        <v>6</v>
      </c>
      <c r="I53" s="17">
        <f t="shared" si="0"/>
        <v>13</v>
      </c>
      <c r="J53" s="17">
        <v>7399748162</v>
      </c>
      <c r="K53" s="18" t="s">
        <v>98</v>
      </c>
      <c r="L53" s="18" t="s">
        <v>104</v>
      </c>
      <c r="M53" s="18">
        <v>9854752171</v>
      </c>
      <c r="N53" s="18" t="s">
        <v>110</v>
      </c>
      <c r="O53" s="18">
        <v>9613449753</v>
      </c>
      <c r="P53" s="50" t="s">
        <v>545</v>
      </c>
      <c r="Q53" s="18" t="s">
        <v>143</v>
      </c>
      <c r="R53" s="18"/>
      <c r="S53" s="18" t="s">
        <v>138</v>
      </c>
      <c r="T53" s="18"/>
    </row>
    <row r="54" spans="1:20">
      <c r="A54" s="4">
        <v>50</v>
      </c>
      <c r="B54" s="50" t="s">
        <v>68</v>
      </c>
      <c r="C54" s="60" t="s">
        <v>453</v>
      </c>
      <c r="D54" s="18" t="s">
        <v>27</v>
      </c>
      <c r="E54" s="19"/>
      <c r="F54" s="18" t="s">
        <v>261</v>
      </c>
      <c r="G54" s="19">
        <v>12</v>
      </c>
      <c r="H54" s="65">
        <v>13</v>
      </c>
      <c r="I54" s="17">
        <f t="shared" si="0"/>
        <v>25</v>
      </c>
      <c r="J54" s="17">
        <v>9707467894</v>
      </c>
      <c r="K54" s="18" t="s">
        <v>98</v>
      </c>
      <c r="L54" s="18" t="s">
        <v>104</v>
      </c>
      <c r="M54" s="18">
        <v>9854752171</v>
      </c>
      <c r="N54" s="18" t="s">
        <v>110</v>
      </c>
      <c r="O54" s="18">
        <v>9859108086</v>
      </c>
      <c r="P54" s="50" t="s">
        <v>545</v>
      </c>
      <c r="Q54" s="18" t="s">
        <v>144</v>
      </c>
      <c r="R54" s="18"/>
      <c r="S54" s="18" t="s">
        <v>138</v>
      </c>
      <c r="T54" s="18"/>
    </row>
    <row r="55" spans="1:20">
      <c r="A55" s="4">
        <v>51</v>
      </c>
      <c r="B55" s="50" t="s">
        <v>68</v>
      </c>
      <c r="C55" s="60" t="s">
        <v>454</v>
      </c>
      <c r="D55" s="18" t="s">
        <v>27</v>
      </c>
      <c r="E55" s="19"/>
      <c r="F55" s="18" t="s">
        <v>270</v>
      </c>
      <c r="G55" s="19">
        <v>6</v>
      </c>
      <c r="H55" s="65">
        <v>6</v>
      </c>
      <c r="I55" s="17">
        <f t="shared" si="0"/>
        <v>12</v>
      </c>
      <c r="J55" s="17">
        <v>8011975308</v>
      </c>
      <c r="K55" s="18" t="s">
        <v>106</v>
      </c>
      <c r="L55" s="18"/>
      <c r="M55" s="18"/>
      <c r="N55" s="18" t="s">
        <v>113</v>
      </c>
      <c r="O55" s="18">
        <v>9678331936</v>
      </c>
      <c r="P55" s="50" t="s">
        <v>546</v>
      </c>
      <c r="Q55" s="18" t="s">
        <v>144</v>
      </c>
      <c r="R55" s="18"/>
      <c r="S55" s="18" t="s">
        <v>138</v>
      </c>
      <c r="T55" s="18"/>
    </row>
    <row r="56" spans="1:20">
      <c r="A56" s="4">
        <v>52</v>
      </c>
      <c r="B56" s="50" t="s">
        <v>68</v>
      </c>
      <c r="C56" s="67" t="s">
        <v>455</v>
      </c>
      <c r="D56" s="18" t="s">
        <v>27</v>
      </c>
      <c r="E56" s="19"/>
      <c r="F56" s="18" t="s">
        <v>261</v>
      </c>
      <c r="G56" s="19">
        <v>18</v>
      </c>
      <c r="H56" s="65">
        <v>10</v>
      </c>
      <c r="I56" s="17">
        <f t="shared" si="0"/>
        <v>28</v>
      </c>
      <c r="J56" s="17">
        <v>9508556159</v>
      </c>
      <c r="K56" s="18" t="s">
        <v>106</v>
      </c>
      <c r="L56" s="18"/>
      <c r="M56" s="18"/>
      <c r="N56" s="18" t="s">
        <v>371</v>
      </c>
      <c r="O56" s="18">
        <v>9854227346</v>
      </c>
      <c r="P56" s="50" t="s">
        <v>546</v>
      </c>
      <c r="Q56" s="18" t="s">
        <v>144</v>
      </c>
      <c r="R56" s="18"/>
      <c r="S56" s="18" t="s">
        <v>138</v>
      </c>
      <c r="T56" s="18"/>
    </row>
    <row r="57" spans="1:20">
      <c r="A57" s="4">
        <v>53</v>
      </c>
      <c r="B57" s="50" t="s">
        <v>68</v>
      </c>
      <c r="C57" s="60" t="s">
        <v>456</v>
      </c>
      <c r="D57" s="18" t="s">
        <v>27</v>
      </c>
      <c r="E57" s="19"/>
      <c r="F57" s="18" t="s">
        <v>261</v>
      </c>
      <c r="G57" s="19">
        <v>46</v>
      </c>
      <c r="H57" s="65">
        <v>30</v>
      </c>
      <c r="I57" s="17">
        <f t="shared" si="0"/>
        <v>76</v>
      </c>
      <c r="J57" s="17">
        <v>9707312024</v>
      </c>
      <c r="K57" s="18"/>
      <c r="L57" s="18"/>
      <c r="M57" s="18"/>
      <c r="N57" s="18"/>
      <c r="O57" s="18"/>
      <c r="P57" s="50" t="s">
        <v>546</v>
      </c>
      <c r="Q57" s="18" t="s">
        <v>139</v>
      </c>
      <c r="R57" s="18"/>
      <c r="S57" s="18" t="s">
        <v>138</v>
      </c>
      <c r="T57" s="18"/>
    </row>
    <row r="58" spans="1:20">
      <c r="A58" s="4">
        <v>54</v>
      </c>
      <c r="B58" s="50" t="s">
        <v>68</v>
      </c>
      <c r="C58" s="60" t="s">
        <v>457</v>
      </c>
      <c r="D58" s="18" t="s">
        <v>27</v>
      </c>
      <c r="E58" s="19"/>
      <c r="F58" s="18" t="s">
        <v>272</v>
      </c>
      <c r="G58" s="19">
        <v>175</v>
      </c>
      <c r="H58" s="65">
        <v>100</v>
      </c>
      <c r="I58" s="17">
        <f t="shared" si="0"/>
        <v>275</v>
      </c>
      <c r="J58" s="17">
        <v>9707505978</v>
      </c>
      <c r="K58" s="18" t="s">
        <v>84</v>
      </c>
      <c r="L58" s="18"/>
      <c r="M58" s="18"/>
      <c r="N58" s="18"/>
      <c r="O58" s="18"/>
      <c r="P58" s="50" t="s">
        <v>546</v>
      </c>
      <c r="Q58" s="18" t="s">
        <v>140</v>
      </c>
      <c r="R58" s="18"/>
      <c r="S58" s="18" t="s">
        <v>138</v>
      </c>
      <c r="T58" s="18"/>
    </row>
    <row r="59" spans="1:20">
      <c r="A59" s="4">
        <v>55</v>
      </c>
      <c r="B59" s="50" t="s">
        <v>68</v>
      </c>
      <c r="C59" s="60" t="s">
        <v>457</v>
      </c>
      <c r="D59" s="18" t="s">
        <v>27</v>
      </c>
      <c r="E59" s="19"/>
      <c r="F59" s="18" t="s">
        <v>272</v>
      </c>
      <c r="G59" s="19">
        <v>175</v>
      </c>
      <c r="H59" s="65">
        <v>100</v>
      </c>
      <c r="I59" s="17">
        <f t="shared" si="0"/>
        <v>275</v>
      </c>
      <c r="J59" s="17">
        <v>9577023359</v>
      </c>
      <c r="K59" s="18" t="s">
        <v>88</v>
      </c>
      <c r="L59" s="18" t="s">
        <v>94</v>
      </c>
      <c r="M59" s="18">
        <v>9957214908</v>
      </c>
      <c r="N59" s="18" t="s">
        <v>341</v>
      </c>
      <c r="O59" s="18">
        <v>8822265176</v>
      </c>
      <c r="P59" s="50" t="s">
        <v>547</v>
      </c>
      <c r="Q59" s="18" t="s">
        <v>141</v>
      </c>
      <c r="R59" s="18"/>
      <c r="S59" s="18" t="s">
        <v>138</v>
      </c>
      <c r="T59" s="18"/>
    </row>
    <row r="60" spans="1:20">
      <c r="A60" s="4">
        <v>56</v>
      </c>
      <c r="B60" s="50" t="s">
        <v>68</v>
      </c>
      <c r="C60" s="60" t="s">
        <v>458</v>
      </c>
      <c r="D60" s="18" t="s">
        <v>27</v>
      </c>
      <c r="E60" s="19"/>
      <c r="F60" s="18" t="s">
        <v>270</v>
      </c>
      <c r="G60" s="19">
        <v>11</v>
      </c>
      <c r="H60" s="65">
        <v>11</v>
      </c>
      <c r="I60" s="17">
        <f t="shared" si="0"/>
        <v>22</v>
      </c>
      <c r="J60" s="17">
        <v>8011265232</v>
      </c>
      <c r="K60" s="18" t="s">
        <v>88</v>
      </c>
      <c r="L60" s="18" t="s">
        <v>94</v>
      </c>
      <c r="M60" s="18">
        <v>9957214908</v>
      </c>
      <c r="N60" s="18" t="s">
        <v>97</v>
      </c>
      <c r="O60" s="18">
        <v>7399568600</v>
      </c>
      <c r="P60" s="50" t="s">
        <v>548</v>
      </c>
      <c r="Q60" s="18" t="s">
        <v>142</v>
      </c>
      <c r="R60" s="18"/>
      <c r="S60" s="18" t="s">
        <v>138</v>
      </c>
      <c r="T60" s="18"/>
    </row>
    <row r="61" spans="1:20">
      <c r="A61" s="4">
        <v>57</v>
      </c>
      <c r="B61" s="50" t="s">
        <v>68</v>
      </c>
      <c r="C61" s="60" t="s">
        <v>459</v>
      </c>
      <c r="D61" s="18" t="s">
        <v>27</v>
      </c>
      <c r="E61" s="19"/>
      <c r="F61" s="18" t="s">
        <v>261</v>
      </c>
      <c r="G61" s="19">
        <v>14</v>
      </c>
      <c r="H61" s="65">
        <v>20</v>
      </c>
      <c r="I61" s="17">
        <f t="shared" si="0"/>
        <v>34</v>
      </c>
      <c r="J61" s="17">
        <v>9508168545</v>
      </c>
      <c r="K61" s="18" t="s">
        <v>122</v>
      </c>
      <c r="L61" s="18" t="s">
        <v>344</v>
      </c>
      <c r="M61" s="18">
        <v>9954532316</v>
      </c>
      <c r="N61" s="18" t="s">
        <v>105</v>
      </c>
      <c r="O61" s="18">
        <v>9508658624</v>
      </c>
      <c r="P61" s="50" t="s">
        <v>549</v>
      </c>
      <c r="Q61" s="18" t="s">
        <v>142</v>
      </c>
      <c r="R61" s="18"/>
      <c r="S61" s="18" t="s">
        <v>138</v>
      </c>
      <c r="T61" s="18"/>
    </row>
    <row r="62" spans="1:20">
      <c r="A62" s="4">
        <v>58</v>
      </c>
      <c r="B62" s="50" t="s">
        <v>68</v>
      </c>
      <c r="C62" s="60" t="s">
        <v>460</v>
      </c>
      <c r="D62" s="18" t="s">
        <v>27</v>
      </c>
      <c r="E62" s="19"/>
      <c r="F62" s="18" t="s">
        <v>261</v>
      </c>
      <c r="G62" s="19">
        <v>16</v>
      </c>
      <c r="H62" s="65">
        <v>16</v>
      </c>
      <c r="I62" s="17">
        <f t="shared" si="0"/>
        <v>32</v>
      </c>
      <c r="J62" s="17">
        <v>8474039206</v>
      </c>
      <c r="K62" s="18" t="s">
        <v>122</v>
      </c>
      <c r="L62" s="18" t="s">
        <v>344</v>
      </c>
      <c r="M62" s="18">
        <v>9954532316</v>
      </c>
      <c r="N62" s="18" t="s">
        <v>347</v>
      </c>
      <c r="O62" s="18">
        <v>9613674234</v>
      </c>
      <c r="P62" s="50" t="s">
        <v>550</v>
      </c>
      <c r="Q62" s="18" t="s">
        <v>143</v>
      </c>
      <c r="R62" s="18"/>
      <c r="S62" s="18" t="s">
        <v>138</v>
      </c>
      <c r="T62" s="18"/>
    </row>
    <row r="63" spans="1:20">
      <c r="A63" s="4">
        <v>59</v>
      </c>
      <c r="B63" s="50" t="s">
        <v>68</v>
      </c>
      <c r="C63" s="60" t="s">
        <v>461</v>
      </c>
      <c r="D63" s="18" t="s">
        <v>27</v>
      </c>
      <c r="E63" s="19"/>
      <c r="F63" s="18" t="s">
        <v>261</v>
      </c>
      <c r="G63" s="19">
        <v>30</v>
      </c>
      <c r="H63" s="65">
        <v>30</v>
      </c>
      <c r="I63" s="17">
        <f t="shared" si="0"/>
        <v>60</v>
      </c>
      <c r="J63" s="17">
        <v>9859201719</v>
      </c>
      <c r="K63" s="18" t="s">
        <v>122</v>
      </c>
      <c r="L63" s="18" t="s">
        <v>344</v>
      </c>
      <c r="M63" s="18">
        <v>9954532316</v>
      </c>
      <c r="N63" s="18" t="s">
        <v>97</v>
      </c>
      <c r="O63" s="18">
        <v>7399568600</v>
      </c>
      <c r="P63" s="50" t="s">
        <v>551</v>
      </c>
      <c r="Q63" s="18" t="s">
        <v>143</v>
      </c>
      <c r="R63" s="18"/>
      <c r="S63" s="18" t="s">
        <v>138</v>
      </c>
      <c r="T63" s="18"/>
    </row>
    <row r="64" spans="1:20">
      <c r="A64" s="4">
        <v>60</v>
      </c>
      <c r="B64" s="50" t="s">
        <v>68</v>
      </c>
      <c r="C64" s="60" t="s">
        <v>462</v>
      </c>
      <c r="D64" s="18" t="s">
        <v>27</v>
      </c>
      <c r="E64" s="19"/>
      <c r="F64" s="18" t="s">
        <v>261</v>
      </c>
      <c r="G64" s="19">
        <v>19</v>
      </c>
      <c r="H64" s="65">
        <v>10</v>
      </c>
      <c r="I64" s="17">
        <f t="shared" si="0"/>
        <v>29</v>
      </c>
      <c r="J64" s="17">
        <v>7399748162</v>
      </c>
      <c r="K64" s="18" t="s">
        <v>122</v>
      </c>
      <c r="L64" s="18" t="s">
        <v>344</v>
      </c>
      <c r="M64" s="18">
        <v>9954532316</v>
      </c>
      <c r="N64" s="18" t="s">
        <v>100</v>
      </c>
      <c r="O64" s="18">
        <v>882265007</v>
      </c>
      <c r="P64" s="50" t="s">
        <v>552</v>
      </c>
      <c r="Q64" s="18" t="s">
        <v>144</v>
      </c>
      <c r="R64" s="18"/>
      <c r="S64" s="18" t="s">
        <v>138</v>
      </c>
      <c r="T64" s="18"/>
    </row>
    <row r="65" spans="1:20">
      <c r="A65" s="4">
        <v>61</v>
      </c>
      <c r="B65" s="50" t="s">
        <v>68</v>
      </c>
      <c r="C65" s="60" t="s">
        <v>463</v>
      </c>
      <c r="D65" s="18" t="s">
        <v>27</v>
      </c>
      <c r="E65" s="19"/>
      <c r="F65" s="18" t="s">
        <v>270</v>
      </c>
      <c r="G65" s="19">
        <v>3</v>
      </c>
      <c r="H65" s="65">
        <v>3</v>
      </c>
      <c r="I65" s="17">
        <f t="shared" si="0"/>
        <v>6</v>
      </c>
      <c r="J65" s="17">
        <v>9707467894</v>
      </c>
      <c r="K65" s="18" t="s">
        <v>122</v>
      </c>
      <c r="L65" s="18" t="s">
        <v>344</v>
      </c>
      <c r="M65" s="18">
        <v>9954532316</v>
      </c>
      <c r="N65" s="18" t="s">
        <v>351</v>
      </c>
      <c r="O65" s="18">
        <v>8011121671</v>
      </c>
      <c r="P65" s="50" t="s">
        <v>552</v>
      </c>
      <c r="Q65" s="18" t="s">
        <v>144</v>
      </c>
      <c r="R65" s="18"/>
      <c r="S65" s="18" t="s">
        <v>138</v>
      </c>
      <c r="T65" s="18"/>
    </row>
    <row r="66" spans="1:20">
      <c r="A66" s="4">
        <v>62</v>
      </c>
      <c r="B66" s="50" t="s">
        <v>68</v>
      </c>
      <c r="C66" s="60" t="s">
        <v>464</v>
      </c>
      <c r="D66" s="18" t="s">
        <v>27</v>
      </c>
      <c r="E66" s="19"/>
      <c r="F66" s="18" t="s">
        <v>261</v>
      </c>
      <c r="G66" s="19">
        <v>29</v>
      </c>
      <c r="H66" s="65">
        <v>20</v>
      </c>
      <c r="I66" s="17">
        <f t="shared" si="0"/>
        <v>49</v>
      </c>
      <c r="J66" s="17">
        <v>8011975308</v>
      </c>
      <c r="K66" s="18" t="s">
        <v>122</v>
      </c>
      <c r="L66" s="18" t="s">
        <v>344</v>
      </c>
      <c r="M66" s="18">
        <v>9954532316</v>
      </c>
      <c r="N66" s="18" t="s">
        <v>132</v>
      </c>
      <c r="O66" s="18">
        <v>9954033502</v>
      </c>
      <c r="P66" s="50" t="s">
        <v>553</v>
      </c>
      <c r="Q66" s="18" t="s">
        <v>139</v>
      </c>
      <c r="R66" s="18"/>
      <c r="S66" s="18" t="s">
        <v>138</v>
      </c>
      <c r="T66" s="18"/>
    </row>
    <row r="67" spans="1:20">
      <c r="A67" s="4">
        <v>63</v>
      </c>
      <c r="B67" s="50" t="s">
        <v>68</v>
      </c>
      <c r="C67" s="60" t="s">
        <v>465</v>
      </c>
      <c r="D67" s="18" t="s">
        <v>27</v>
      </c>
      <c r="E67" s="19"/>
      <c r="F67" s="18" t="s">
        <v>270</v>
      </c>
      <c r="G67" s="19">
        <v>25</v>
      </c>
      <c r="H67" s="65">
        <v>26</v>
      </c>
      <c r="I67" s="17">
        <f t="shared" si="0"/>
        <v>51</v>
      </c>
      <c r="J67" s="17">
        <v>9508556159</v>
      </c>
      <c r="K67" s="18" t="s">
        <v>122</v>
      </c>
      <c r="L67" s="18" t="s">
        <v>344</v>
      </c>
      <c r="M67" s="18">
        <v>9954532316</v>
      </c>
      <c r="N67" s="18" t="s">
        <v>315</v>
      </c>
      <c r="O67" s="18">
        <v>7399873447</v>
      </c>
      <c r="P67" s="50" t="s">
        <v>553</v>
      </c>
      <c r="Q67" s="18" t="s">
        <v>139</v>
      </c>
      <c r="R67" s="18"/>
      <c r="S67" s="18" t="s">
        <v>138</v>
      </c>
      <c r="T67" s="18"/>
    </row>
    <row r="68" spans="1:20">
      <c r="A68" s="4">
        <v>64</v>
      </c>
      <c r="B68" s="50" t="s">
        <v>68</v>
      </c>
      <c r="C68" s="60" t="s">
        <v>466</v>
      </c>
      <c r="D68" s="18" t="s">
        <v>27</v>
      </c>
      <c r="E68" s="19"/>
      <c r="F68" s="18" t="s">
        <v>261</v>
      </c>
      <c r="G68" s="19">
        <v>29</v>
      </c>
      <c r="H68" s="65">
        <v>10</v>
      </c>
      <c r="I68" s="17">
        <f t="shared" si="0"/>
        <v>39</v>
      </c>
      <c r="J68" s="17">
        <v>9707312024</v>
      </c>
      <c r="K68" s="18"/>
      <c r="L68" s="18"/>
      <c r="M68" s="18"/>
      <c r="N68" s="18" t="s">
        <v>315</v>
      </c>
      <c r="O68" s="17">
        <v>9854805988</v>
      </c>
      <c r="P68" s="72" t="s">
        <v>554</v>
      </c>
      <c r="Q68" s="18" t="s">
        <v>140</v>
      </c>
      <c r="R68" s="18"/>
      <c r="S68" s="18" t="s">
        <v>138</v>
      </c>
      <c r="T68" s="18"/>
    </row>
    <row r="69" spans="1:20">
      <c r="A69" s="4">
        <v>65</v>
      </c>
      <c r="B69" s="50" t="s">
        <v>68</v>
      </c>
      <c r="C69" s="60" t="s">
        <v>467</v>
      </c>
      <c r="D69" s="18" t="s">
        <v>27</v>
      </c>
      <c r="E69" s="19"/>
      <c r="F69" s="18" t="s">
        <v>261</v>
      </c>
      <c r="G69" s="19">
        <v>13</v>
      </c>
      <c r="H69" s="65">
        <v>10</v>
      </c>
      <c r="I69" s="17">
        <f t="shared" si="0"/>
        <v>23</v>
      </c>
      <c r="J69" s="17">
        <v>9707505978</v>
      </c>
      <c r="K69" s="18"/>
      <c r="L69" s="18"/>
      <c r="M69" s="18"/>
      <c r="N69" s="18" t="s">
        <v>132</v>
      </c>
      <c r="O69" s="18">
        <v>8135957285</v>
      </c>
      <c r="P69" s="72" t="s">
        <v>554</v>
      </c>
      <c r="Q69" s="18" t="s">
        <v>140</v>
      </c>
      <c r="R69" s="18"/>
      <c r="S69" s="18" t="s">
        <v>138</v>
      </c>
      <c r="T69" s="18"/>
    </row>
    <row r="70" spans="1:20">
      <c r="A70" s="4">
        <v>66</v>
      </c>
      <c r="B70" s="50" t="s">
        <v>68</v>
      </c>
      <c r="C70" s="60" t="s">
        <v>468</v>
      </c>
      <c r="D70" s="18" t="s">
        <v>27</v>
      </c>
      <c r="E70" s="19"/>
      <c r="F70" s="18" t="s">
        <v>261</v>
      </c>
      <c r="G70" s="19">
        <v>15</v>
      </c>
      <c r="H70" s="65">
        <v>15</v>
      </c>
      <c r="I70" s="17">
        <f t="shared" si="0"/>
        <v>30</v>
      </c>
      <c r="J70" s="17">
        <v>9577023359</v>
      </c>
      <c r="K70" s="18"/>
      <c r="L70" s="18"/>
      <c r="M70" s="18"/>
      <c r="N70" s="18" t="s">
        <v>133</v>
      </c>
      <c r="O70" s="18">
        <v>9706210470</v>
      </c>
      <c r="P70" s="72" t="s">
        <v>554</v>
      </c>
      <c r="Q70" s="18" t="s">
        <v>141</v>
      </c>
      <c r="R70" s="18"/>
      <c r="S70" s="18" t="s">
        <v>138</v>
      </c>
      <c r="T70" s="18"/>
    </row>
    <row r="71" spans="1:20">
      <c r="A71" s="4">
        <v>67</v>
      </c>
      <c r="B71" s="50" t="s">
        <v>68</v>
      </c>
      <c r="C71" s="60" t="s">
        <v>468</v>
      </c>
      <c r="D71" s="18" t="s">
        <v>27</v>
      </c>
      <c r="E71" s="19"/>
      <c r="F71" s="18" t="s">
        <v>270</v>
      </c>
      <c r="G71" s="19">
        <v>10</v>
      </c>
      <c r="H71" s="65">
        <v>16</v>
      </c>
      <c r="I71" s="17">
        <f t="shared" ref="I71:I77" si="1">+G71+H71</f>
        <v>26</v>
      </c>
      <c r="J71" s="17">
        <v>8011265232</v>
      </c>
      <c r="K71" s="18" t="s">
        <v>358</v>
      </c>
      <c r="L71" s="18" t="s">
        <v>359</v>
      </c>
      <c r="M71" s="18">
        <v>9854212549</v>
      </c>
      <c r="N71" s="18" t="s">
        <v>90</v>
      </c>
      <c r="O71" s="18">
        <v>9577204306</v>
      </c>
      <c r="P71" s="72" t="s">
        <v>555</v>
      </c>
      <c r="Q71" s="18" t="s">
        <v>141</v>
      </c>
      <c r="R71" s="18"/>
      <c r="S71" s="18" t="s">
        <v>138</v>
      </c>
      <c r="T71" s="18"/>
    </row>
    <row r="72" spans="1:20">
      <c r="A72" s="4">
        <v>68</v>
      </c>
      <c r="B72" s="50" t="s">
        <v>68</v>
      </c>
      <c r="C72" s="60" t="s">
        <v>469</v>
      </c>
      <c r="D72" s="18" t="s">
        <v>27</v>
      </c>
      <c r="E72" s="19"/>
      <c r="F72" s="18" t="s">
        <v>261</v>
      </c>
      <c r="G72" s="19">
        <v>10</v>
      </c>
      <c r="H72" s="65">
        <v>9</v>
      </c>
      <c r="I72" s="17">
        <f t="shared" si="1"/>
        <v>19</v>
      </c>
      <c r="J72" s="18"/>
      <c r="K72" s="18"/>
      <c r="L72" s="18"/>
      <c r="M72" s="18"/>
      <c r="N72" s="18"/>
      <c r="O72" s="18"/>
      <c r="P72" s="72" t="s">
        <v>555</v>
      </c>
      <c r="Q72" s="18" t="s">
        <v>142</v>
      </c>
      <c r="R72" s="18"/>
      <c r="S72" s="18" t="s">
        <v>138</v>
      </c>
      <c r="T72" s="18"/>
    </row>
    <row r="73" spans="1:20">
      <c r="A73" s="4">
        <v>69</v>
      </c>
      <c r="B73" s="50" t="s">
        <v>68</v>
      </c>
      <c r="C73" s="60" t="s">
        <v>470</v>
      </c>
      <c r="D73" s="18" t="s">
        <v>27</v>
      </c>
      <c r="E73" s="19"/>
      <c r="F73" s="18" t="s">
        <v>270</v>
      </c>
      <c r="G73" s="19">
        <v>5</v>
      </c>
      <c r="H73" s="65">
        <v>4</v>
      </c>
      <c r="I73" s="17">
        <f t="shared" si="1"/>
        <v>9</v>
      </c>
      <c r="J73" s="17">
        <v>9577023359</v>
      </c>
      <c r="K73" s="18" t="s">
        <v>88</v>
      </c>
      <c r="L73" s="18" t="s">
        <v>94</v>
      </c>
      <c r="M73" s="18">
        <v>9957214908</v>
      </c>
      <c r="N73" s="18" t="s">
        <v>341</v>
      </c>
      <c r="O73" s="18">
        <v>8822265176</v>
      </c>
      <c r="P73" s="72" t="s">
        <v>556</v>
      </c>
      <c r="Q73" s="18" t="s">
        <v>142</v>
      </c>
      <c r="R73" s="18"/>
      <c r="S73" s="18" t="s">
        <v>138</v>
      </c>
      <c r="T73" s="18"/>
    </row>
    <row r="74" spans="1:20">
      <c r="A74" s="4">
        <v>70</v>
      </c>
      <c r="B74" s="50" t="s">
        <v>68</v>
      </c>
      <c r="C74" s="60" t="s">
        <v>471</v>
      </c>
      <c r="D74" s="18" t="s">
        <v>27</v>
      </c>
      <c r="E74" s="19"/>
      <c r="F74" s="18" t="s">
        <v>261</v>
      </c>
      <c r="G74" s="19">
        <v>11</v>
      </c>
      <c r="H74" s="65">
        <v>11</v>
      </c>
      <c r="I74" s="17">
        <f t="shared" si="1"/>
        <v>22</v>
      </c>
      <c r="J74" s="17">
        <v>8011265232</v>
      </c>
      <c r="K74" s="18" t="s">
        <v>88</v>
      </c>
      <c r="L74" s="18" t="s">
        <v>94</v>
      </c>
      <c r="M74" s="18">
        <v>9957214908</v>
      </c>
      <c r="N74" s="18" t="s">
        <v>97</v>
      </c>
      <c r="O74" s="18">
        <v>7399568600</v>
      </c>
      <c r="P74" s="73" t="s">
        <v>556</v>
      </c>
      <c r="Q74" s="18" t="s">
        <v>143</v>
      </c>
      <c r="R74" s="18"/>
      <c r="S74" s="18" t="s">
        <v>138</v>
      </c>
      <c r="T74" s="18"/>
    </row>
    <row r="75" spans="1:20">
      <c r="A75" s="4">
        <v>71</v>
      </c>
      <c r="B75" s="61" t="s">
        <v>68</v>
      </c>
      <c r="C75" s="60" t="s">
        <v>472</v>
      </c>
      <c r="D75" s="18" t="s">
        <v>27</v>
      </c>
      <c r="E75" s="19"/>
      <c r="F75" s="18" t="s">
        <v>270</v>
      </c>
      <c r="G75" s="19">
        <v>100</v>
      </c>
      <c r="H75" s="65">
        <v>61</v>
      </c>
      <c r="I75" s="17">
        <f t="shared" si="1"/>
        <v>161</v>
      </c>
      <c r="J75" s="17">
        <v>9508168545</v>
      </c>
      <c r="K75" s="18" t="s">
        <v>122</v>
      </c>
      <c r="L75" s="18" t="s">
        <v>344</v>
      </c>
      <c r="M75" s="18">
        <v>9954532316</v>
      </c>
      <c r="N75" s="18" t="s">
        <v>105</v>
      </c>
      <c r="O75" s="18">
        <v>9508658624</v>
      </c>
      <c r="P75" s="72" t="s">
        <v>557</v>
      </c>
      <c r="Q75" s="18" t="s">
        <v>143</v>
      </c>
      <c r="R75" s="18"/>
      <c r="S75" s="18" t="s">
        <v>138</v>
      </c>
      <c r="T75" s="18"/>
    </row>
    <row r="76" spans="1:20">
      <c r="A76" s="4">
        <v>72</v>
      </c>
      <c r="B76" s="50" t="s">
        <v>68</v>
      </c>
      <c r="C76" s="60" t="s">
        <v>473</v>
      </c>
      <c r="D76" s="18" t="s">
        <v>27</v>
      </c>
      <c r="E76" s="19"/>
      <c r="F76" s="18" t="s">
        <v>270</v>
      </c>
      <c r="G76" s="19">
        <v>15</v>
      </c>
      <c r="H76" s="65">
        <v>15</v>
      </c>
      <c r="I76" s="17">
        <f t="shared" si="1"/>
        <v>30</v>
      </c>
      <c r="J76" s="17">
        <v>8474039206</v>
      </c>
      <c r="K76" s="18" t="s">
        <v>122</v>
      </c>
      <c r="L76" s="18" t="s">
        <v>344</v>
      </c>
      <c r="M76" s="18">
        <v>9954532316</v>
      </c>
      <c r="N76" s="18" t="s">
        <v>347</v>
      </c>
      <c r="O76" s="18">
        <v>9613674234</v>
      </c>
      <c r="P76" s="72" t="s">
        <v>557</v>
      </c>
      <c r="Q76" s="18" t="s">
        <v>144</v>
      </c>
      <c r="R76" s="18"/>
      <c r="S76" s="18" t="s">
        <v>138</v>
      </c>
      <c r="T76" s="18"/>
    </row>
    <row r="77" spans="1:20">
      <c r="A77" s="4">
        <v>73</v>
      </c>
      <c r="B77" s="50" t="s">
        <v>68</v>
      </c>
      <c r="C77" s="60" t="s">
        <v>474</v>
      </c>
      <c r="D77" s="18" t="s">
        <v>27</v>
      </c>
      <c r="E77" s="19"/>
      <c r="F77" s="18" t="s">
        <v>272</v>
      </c>
      <c r="G77" s="19">
        <v>23</v>
      </c>
      <c r="H77" s="65">
        <v>20</v>
      </c>
      <c r="I77" s="17">
        <f t="shared" si="1"/>
        <v>43</v>
      </c>
      <c r="J77" s="17">
        <v>9859201719</v>
      </c>
      <c r="K77" s="18" t="s">
        <v>122</v>
      </c>
      <c r="L77" s="18" t="s">
        <v>344</v>
      </c>
      <c r="M77" s="18">
        <v>9954532316</v>
      </c>
      <c r="N77" s="18" t="s">
        <v>97</v>
      </c>
      <c r="O77" s="18">
        <v>7399568600</v>
      </c>
      <c r="P77" s="72" t="s">
        <v>558</v>
      </c>
      <c r="Q77" s="18" t="s">
        <v>144</v>
      </c>
      <c r="R77" s="18"/>
      <c r="S77" s="18" t="s">
        <v>138</v>
      </c>
      <c r="T77" s="18"/>
    </row>
    <row r="78" spans="1:20">
      <c r="A78" s="4">
        <v>74</v>
      </c>
      <c r="B78" s="62" t="s">
        <v>68</v>
      </c>
      <c r="C78" s="51" t="s">
        <v>148</v>
      </c>
      <c r="D78" s="18" t="s">
        <v>29</v>
      </c>
      <c r="E78" s="19"/>
      <c r="F78" s="18"/>
      <c r="G78" s="51">
        <v>39</v>
      </c>
      <c r="H78" s="51">
        <v>51</v>
      </c>
      <c r="I78" s="51">
        <v>90</v>
      </c>
      <c r="J78" s="51">
        <v>9706210470</v>
      </c>
      <c r="K78" s="18" t="s">
        <v>88</v>
      </c>
      <c r="L78" s="18" t="s">
        <v>89</v>
      </c>
      <c r="M78" s="18">
        <v>9854775937</v>
      </c>
      <c r="N78" s="18" t="s">
        <v>90</v>
      </c>
      <c r="O78" s="18">
        <v>9577204306</v>
      </c>
      <c r="P78" s="72" t="s">
        <v>558</v>
      </c>
      <c r="Q78" s="18" t="s">
        <v>139</v>
      </c>
      <c r="R78" s="18"/>
      <c r="S78" s="18" t="s">
        <v>91</v>
      </c>
      <c r="T78" s="18"/>
    </row>
    <row r="79" spans="1:20">
      <c r="A79" s="4">
        <v>75</v>
      </c>
      <c r="B79" s="50" t="s">
        <v>68</v>
      </c>
      <c r="C79" s="51" t="s">
        <v>149</v>
      </c>
      <c r="D79" s="18" t="s">
        <v>29</v>
      </c>
      <c r="E79" s="19"/>
      <c r="F79" s="18"/>
      <c r="G79" s="51">
        <v>34</v>
      </c>
      <c r="H79" s="51">
        <v>25</v>
      </c>
      <c r="I79" s="51">
        <v>69</v>
      </c>
      <c r="J79" s="51">
        <v>9954340334</v>
      </c>
      <c r="K79" s="18" t="s">
        <v>88</v>
      </c>
      <c r="L79" s="18" t="s">
        <v>93</v>
      </c>
      <c r="M79" s="18">
        <v>9435450381</v>
      </c>
      <c r="N79" s="18" t="s">
        <v>90</v>
      </c>
      <c r="O79" s="18"/>
      <c r="P79" s="72" t="s">
        <v>559</v>
      </c>
      <c r="Q79" s="18" t="s">
        <v>139</v>
      </c>
      <c r="R79" s="18"/>
      <c r="S79" s="18" t="s">
        <v>91</v>
      </c>
      <c r="T79" s="18"/>
    </row>
    <row r="80" spans="1:20">
      <c r="A80" s="4">
        <v>76</v>
      </c>
      <c r="B80" s="50" t="s">
        <v>68</v>
      </c>
      <c r="C80" s="51" t="s">
        <v>150</v>
      </c>
      <c r="D80" s="18" t="s">
        <v>29</v>
      </c>
      <c r="E80" s="19"/>
      <c r="F80" s="18"/>
      <c r="G80" s="51">
        <v>24</v>
      </c>
      <c r="H80" s="51">
        <v>26</v>
      </c>
      <c r="I80" s="51">
        <v>50</v>
      </c>
      <c r="J80" s="51">
        <v>9854805988</v>
      </c>
      <c r="K80" s="18" t="s">
        <v>88</v>
      </c>
      <c r="L80" s="18" t="s">
        <v>94</v>
      </c>
      <c r="M80" s="18">
        <v>9957214908</v>
      </c>
      <c r="N80" s="18" t="s">
        <v>95</v>
      </c>
      <c r="O80" s="18">
        <v>8011124048</v>
      </c>
      <c r="P80" s="72" t="s">
        <v>560</v>
      </c>
      <c r="Q80" s="18" t="s">
        <v>140</v>
      </c>
      <c r="R80" s="18"/>
      <c r="S80" s="18" t="s">
        <v>91</v>
      </c>
      <c r="T80" s="18"/>
    </row>
    <row r="81" spans="1:20">
      <c r="A81" s="4">
        <v>77</v>
      </c>
      <c r="B81" s="61" t="s">
        <v>68</v>
      </c>
      <c r="C81" s="51" t="s">
        <v>151</v>
      </c>
      <c r="D81" s="18" t="s">
        <v>29</v>
      </c>
      <c r="E81" s="19"/>
      <c r="F81" s="18"/>
      <c r="G81" s="51">
        <v>29</v>
      </c>
      <c r="H81" s="51">
        <v>30</v>
      </c>
      <c r="I81" s="51">
        <v>59</v>
      </c>
      <c r="J81" s="51">
        <v>9859090841</v>
      </c>
      <c r="K81" s="18" t="s">
        <v>84</v>
      </c>
      <c r="L81" s="18" t="s">
        <v>96</v>
      </c>
      <c r="M81" s="18">
        <v>9859006813</v>
      </c>
      <c r="N81" s="18" t="s">
        <v>97</v>
      </c>
      <c r="O81" s="18">
        <v>7399568600</v>
      </c>
      <c r="P81" s="72" t="s">
        <v>560</v>
      </c>
      <c r="Q81" s="18" t="s">
        <v>140</v>
      </c>
      <c r="R81" s="18"/>
      <c r="S81" s="18" t="s">
        <v>91</v>
      </c>
      <c r="T81" s="18"/>
    </row>
    <row r="82" spans="1:20">
      <c r="A82" s="4">
        <v>78</v>
      </c>
      <c r="B82" s="50" t="s">
        <v>68</v>
      </c>
      <c r="C82" s="51" t="s">
        <v>152</v>
      </c>
      <c r="D82" s="18" t="s">
        <v>29</v>
      </c>
      <c r="E82" s="19"/>
      <c r="F82" s="18"/>
      <c r="G82" s="51">
        <v>28</v>
      </c>
      <c r="H82" s="51">
        <v>28</v>
      </c>
      <c r="I82" s="51">
        <v>56</v>
      </c>
      <c r="J82" s="51">
        <v>7399873447</v>
      </c>
      <c r="K82" s="18" t="s">
        <v>98</v>
      </c>
      <c r="L82" s="18" t="s">
        <v>99</v>
      </c>
      <c r="M82" s="18">
        <v>9678984597</v>
      </c>
      <c r="N82" s="18" t="s">
        <v>100</v>
      </c>
      <c r="O82" s="18">
        <v>882265007</v>
      </c>
      <c r="P82" s="72" t="s">
        <v>561</v>
      </c>
      <c r="Q82" s="18" t="s">
        <v>141</v>
      </c>
      <c r="R82" s="18"/>
      <c r="S82" s="18" t="s">
        <v>91</v>
      </c>
      <c r="T82" s="18"/>
    </row>
    <row r="83" spans="1:20">
      <c r="A83" s="4">
        <v>79</v>
      </c>
      <c r="B83" s="50" t="s">
        <v>68</v>
      </c>
      <c r="C83" s="51" t="s">
        <v>145</v>
      </c>
      <c r="D83" s="18" t="s">
        <v>29</v>
      </c>
      <c r="E83" s="19"/>
      <c r="F83" s="18"/>
      <c r="G83" s="51">
        <v>26</v>
      </c>
      <c r="H83" s="51">
        <v>16</v>
      </c>
      <c r="I83" s="51">
        <v>42</v>
      </c>
      <c r="J83" s="51">
        <v>9859053547</v>
      </c>
      <c r="K83" s="18" t="s">
        <v>101</v>
      </c>
      <c r="L83" s="18" t="s">
        <v>102</v>
      </c>
      <c r="M83" s="18">
        <v>9859740519</v>
      </c>
      <c r="N83" s="18" t="s">
        <v>97</v>
      </c>
      <c r="O83" s="18">
        <v>7399568600</v>
      </c>
      <c r="P83" s="72" t="s">
        <v>562</v>
      </c>
      <c r="Q83" s="18" t="s">
        <v>141</v>
      </c>
      <c r="R83" s="18"/>
      <c r="S83" s="18" t="s">
        <v>91</v>
      </c>
      <c r="T83" s="18"/>
    </row>
    <row r="84" spans="1:20">
      <c r="A84" s="4">
        <v>80</v>
      </c>
      <c r="B84" s="62" t="s">
        <v>68</v>
      </c>
      <c r="C84" s="51" t="s">
        <v>153</v>
      </c>
      <c r="D84" s="18" t="s">
        <v>29</v>
      </c>
      <c r="E84" s="19"/>
      <c r="F84" s="18"/>
      <c r="G84" s="51">
        <v>10</v>
      </c>
      <c r="H84" s="51">
        <v>16</v>
      </c>
      <c r="I84" s="51">
        <v>26</v>
      </c>
      <c r="J84" s="51">
        <v>9577821743</v>
      </c>
      <c r="K84" s="18" t="s">
        <v>103</v>
      </c>
      <c r="L84" s="18" t="s">
        <v>104</v>
      </c>
      <c r="M84" s="18">
        <v>9854752171</v>
      </c>
      <c r="N84" s="18" t="s">
        <v>105</v>
      </c>
      <c r="O84" s="18">
        <v>9508658624</v>
      </c>
      <c r="P84" s="72" t="s">
        <v>563</v>
      </c>
      <c r="Q84" s="18" t="s">
        <v>142</v>
      </c>
      <c r="R84" s="18"/>
      <c r="S84" s="18" t="s">
        <v>91</v>
      </c>
      <c r="T84" s="18"/>
    </row>
    <row r="85" spans="1:20">
      <c r="A85" s="4">
        <v>81</v>
      </c>
      <c r="B85" s="50" t="s">
        <v>68</v>
      </c>
      <c r="C85" s="51" t="s">
        <v>154</v>
      </c>
      <c r="D85" s="18" t="s">
        <v>29</v>
      </c>
      <c r="E85" s="19"/>
      <c r="F85" s="18"/>
      <c r="G85" s="51">
        <v>19</v>
      </c>
      <c r="H85" s="51">
        <v>15</v>
      </c>
      <c r="I85" s="51">
        <v>34</v>
      </c>
      <c r="J85" s="51">
        <v>9957363792</v>
      </c>
      <c r="K85" s="18" t="s">
        <v>106</v>
      </c>
      <c r="L85" s="18" t="s">
        <v>107</v>
      </c>
      <c r="M85" s="18">
        <v>9864293431</v>
      </c>
      <c r="N85" s="18" t="s">
        <v>108</v>
      </c>
      <c r="O85" s="18">
        <v>9859761575</v>
      </c>
      <c r="P85" s="72" t="s">
        <v>563</v>
      </c>
      <c r="Q85" s="18" t="s">
        <v>142</v>
      </c>
      <c r="R85" s="18"/>
      <c r="S85" s="18" t="s">
        <v>91</v>
      </c>
      <c r="T85" s="18"/>
    </row>
    <row r="86" spans="1:20">
      <c r="A86" s="4">
        <v>82</v>
      </c>
      <c r="B86" s="50" t="s">
        <v>68</v>
      </c>
      <c r="C86" s="51" t="s">
        <v>155</v>
      </c>
      <c r="D86" s="18" t="s">
        <v>29</v>
      </c>
      <c r="E86" s="19"/>
      <c r="F86" s="18"/>
      <c r="G86" s="51">
        <v>17</v>
      </c>
      <c r="H86" s="51">
        <v>20</v>
      </c>
      <c r="I86" s="51">
        <v>37</v>
      </c>
      <c r="J86" s="51">
        <v>9854913070</v>
      </c>
      <c r="K86" s="18" t="s">
        <v>109</v>
      </c>
      <c r="L86" s="18" t="s">
        <v>107</v>
      </c>
      <c r="M86" s="18">
        <v>9864293431</v>
      </c>
      <c r="N86" s="18" t="s">
        <v>110</v>
      </c>
      <c r="O86" s="18">
        <v>9859475665</v>
      </c>
      <c r="P86" s="72" t="s">
        <v>564</v>
      </c>
      <c r="Q86" s="18" t="s">
        <v>143</v>
      </c>
      <c r="R86" s="18"/>
      <c r="S86" s="18" t="s">
        <v>91</v>
      </c>
      <c r="T86" s="18"/>
    </row>
    <row r="87" spans="1:20">
      <c r="A87" s="4">
        <v>83</v>
      </c>
      <c r="B87" s="61" t="s">
        <v>68</v>
      </c>
      <c r="C87" s="51" t="s">
        <v>156</v>
      </c>
      <c r="D87" s="18" t="s">
        <v>29</v>
      </c>
      <c r="E87" s="19"/>
      <c r="F87" s="18"/>
      <c r="G87" s="51">
        <v>17</v>
      </c>
      <c r="H87" s="51">
        <v>25</v>
      </c>
      <c r="I87" s="51">
        <v>42</v>
      </c>
      <c r="J87" s="51">
        <v>9577204306</v>
      </c>
      <c r="K87" s="18" t="s">
        <v>98</v>
      </c>
      <c r="L87" s="18"/>
      <c r="M87" s="18"/>
      <c r="N87" s="18" t="s">
        <v>110</v>
      </c>
      <c r="O87" s="18">
        <v>9613449753</v>
      </c>
      <c r="P87" s="72" t="s">
        <v>564</v>
      </c>
      <c r="Q87" s="18" t="s">
        <v>143</v>
      </c>
      <c r="R87" s="18"/>
      <c r="S87" s="18" t="s">
        <v>91</v>
      </c>
      <c r="T87" s="18"/>
    </row>
    <row r="88" spans="1:20">
      <c r="A88" s="4">
        <v>84</v>
      </c>
      <c r="B88" s="50" t="s">
        <v>68</v>
      </c>
      <c r="C88" s="51" t="s">
        <v>157</v>
      </c>
      <c r="D88" s="18" t="s">
        <v>29</v>
      </c>
      <c r="E88" s="19"/>
      <c r="F88" s="18"/>
      <c r="G88" s="51">
        <v>48</v>
      </c>
      <c r="H88" s="51">
        <v>48</v>
      </c>
      <c r="I88" s="51">
        <v>96</v>
      </c>
      <c r="J88" s="51">
        <v>9859475665</v>
      </c>
      <c r="K88" s="18" t="s">
        <v>111</v>
      </c>
      <c r="L88" s="18" t="s">
        <v>112</v>
      </c>
      <c r="M88" s="18">
        <v>9401450202</v>
      </c>
      <c r="N88" s="18" t="s">
        <v>113</v>
      </c>
      <c r="O88" s="18">
        <v>9859108086</v>
      </c>
      <c r="P88" s="72" t="s">
        <v>565</v>
      </c>
      <c r="Q88" s="18" t="s">
        <v>144</v>
      </c>
      <c r="R88" s="18"/>
      <c r="S88" s="18" t="s">
        <v>91</v>
      </c>
      <c r="T88" s="18"/>
    </row>
    <row r="89" spans="1:20">
      <c r="A89" s="4">
        <v>85</v>
      </c>
      <c r="B89" s="50" t="s">
        <v>68</v>
      </c>
      <c r="C89" s="51" t="s">
        <v>158</v>
      </c>
      <c r="D89" s="18" t="s">
        <v>29</v>
      </c>
      <c r="E89" s="19"/>
      <c r="F89" s="18"/>
      <c r="G89" s="51">
        <v>28</v>
      </c>
      <c r="H89" s="51">
        <v>32</v>
      </c>
      <c r="I89" s="51">
        <v>60</v>
      </c>
      <c r="J89" s="51">
        <v>8999915776</v>
      </c>
      <c r="K89" s="18" t="s">
        <v>111</v>
      </c>
      <c r="L89" s="18" t="s">
        <v>99</v>
      </c>
      <c r="M89" s="18">
        <v>9678984597</v>
      </c>
      <c r="N89" s="18" t="s">
        <v>114</v>
      </c>
      <c r="O89" s="18">
        <v>9854227346</v>
      </c>
      <c r="P89" s="72" t="s">
        <v>565</v>
      </c>
      <c r="Q89" s="18" t="s">
        <v>144</v>
      </c>
      <c r="R89" s="18"/>
      <c r="S89" s="18" t="s">
        <v>91</v>
      </c>
      <c r="T89" s="18"/>
    </row>
    <row r="90" spans="1:20">
      <c r="A90" s="4">
        <v>86</v>
      </c>
      <c r="B90" s="62" t="s">
        <v>68</v>
      </c>
      <c r="C90" s="51" t="s">
        <v>159</v>
      </c>
      <c r="D90" s="18" t="s">
        <v>29</v>
      </c>
      <c r="E90" s="19"/>
      <c r="F90" s="18"/>
      <c r="G90" s="51">
        <v>22</v>
      </c>
      <c r="H90" s="51">
        <v>18</v>
      </c>
      <c r="I90" s="51">
        <v>40</v>
      </c>
      <c r="J90" s="51">
        <v>7399416803</v>
      </c>
      <c r="K90" s="18" t="s">
        <v>111</v>
      </c>
      <c r="L90" s="18" t="s">
        <v>89</v>
      </c>
      <c r="M90" s="18">
        <v>9854775937</v>
      </c>
      <c r="N90" s="18" t="s">
        <v>115</v>
      </c>
      <c r="O90" s="18">
        <v>9854457347</v>
      </c>
      <c r="P90" s="72" t="s">
        <v>566</v>
      </c>
      <c r="Q90" s="18" t="s">
        <v>140</v>
      </c>
      <c r="R90" s="18"/>
      <c r="S90" s="18" t="s">
        <v>91</v>
      </c>
      <c r="T90" s="18"/>
    </row>
    <row r="91" spans="1:20">
      <c r="A91" s="4">
        <v>87</v>
      </c>
      <c r="B91" s="62" t="s">
        <v>68</v>
      </c>
      <c r="C91" s="51" t="s">
        <v>160</v>
      </c>
      <c r="D91" s="18" t="s">
        <v>29</v>
      </c>
      <c r="E91" s="19"/>
      <c r="F91" s="18"/>
      <c r="G91" s="51">
        <v>24</v>
      </c>
      <c r="H91" s="51">
        <v>24</v>
      </c>
      <c r="I91" s="51">
        <v>48</v>
      </c>
      <c r="J91" s="51">
        <v>8011124048</v>
      </c>
      <c r="K91" s="18" t="s">
        <v>88</v>
      </c>
      <c r="L91" s="18" t="s">
        <v>89</v>
      </c>
      <c r="M91" s="18">
        <v>9854775937</v>
      </c>
      <c r="N91" s="18" t="s">
        <v>116</v>
      </c>
      <c r="O91" s="18">
        <v>9854649817</v>
      </c>
      <c r="P91" s="72" t="s">
        <v>566</v>
      </c>
      <c r="Q91" s="18" t="s">
        <v>140</v>
      </c>
      <c r="R91" s="18"/>
      <c r="S91" s="18" t="s">
        <v>91</v>
      </c>
      <c r="T91" s="18"/>
    </row>
    <row r="92" spans="1:20">
      <c r="A92" s="4">
        <v>88</v>
      </c>
      <c r="B92" s="62" t="s">
        <v>68</v>
      </c>
      <c r="C92" s="51" t="s">
        <v>161</v>
      </c>
      <c r="D92" s="18" t="s">
        <v>29</v>
      </c>
      <c r="E92" s="19"/>
      <c r="F92" s="18"/>
      <c r="G92" s="51">
        <v>10</v>
      </c>
      <c r="H92" s="51">
        <v>20</v>
      </c>
      <c r="I92" s="51">
        <v>30</v>
      </c>
      <c r="J92" s="51">
        <v>9859761575</v>
      </c>
      <c r="K92" s="18" t="s">
        <v>88</v>
      </c>
      <c r="L92" s="18" t="s">
        <v>89</v>
      </c>
      <c r="M92" s="18">
        <v>9854775937</v>
      </c>
      <c r="N92" s="18" t="s">
        <v>117</v>
      </c>
      <c r="O92" s="18">
        <v>8822940920</v>
      </c>
      <c r="P92" s="52" t="s">
        <v>567</v>
      </c>
      <c r="Q92" s="18" t="s">
        <v>141</v>
      </c>
      <c r="R92" s="18"/>
      <c r="S92" s="18" t="s">
        <v>91</v>
      </c>
      <c r="T92" s="18"/>
    </row>
    <row r="93" spans="1:20">
      <c r="A93" s="4">
        <v>89</v>
      </c>
      <c r="B93" s="50" t="s">
        <v>68</v>
      </c>
      <c r="C93" s="51" t="s">
        <v>162</v>
      </c>
      <c r="D93" s="18" t="s">
        <v>29</v>
      </c>
      <c r="E93" s="19"/>
      <c r="F93" s="18"/>
      <c r="G93" s="51">
        <v>27</v>
      </c>
      <c r="H93" s="51">
        <v>20</v>
      </c>
      <c r="I93" s="51">
        <v>47</v>
      </c>
      <c r="J93" s="51"/>
      <c r="K93" s="18" t="s">
        <v>118</v>
      </c>
      <c r="L93" s="18" t="s">
        <v>89</v>
      </c>
      <c r="M93" s="18">
        <v>9854775937</v>
      </c>
      <c r="N93" s="18" t="s">
        <v>119</v>
      </c>
      <c r="O93" s="18">
        <v>9707757598</v>
      </c>
      <c r="P93" s="52" t="s">
        <v>567</v>
      </c>
      <c r="Q93" s="18" t="s">
        <v>141</v>
      </c>
      <c r="R93" s="18"/>
      <c r="S93" s="18" t="s">
        <v>91</v>
      </c>
      <c r="T93" s="18"/>
    </row>
    <row r="94" spans="1:20">
      <c r="A94" s="4">
        <v>90</v>
      </c>
      <c r="B94" s="50" t="s">
        <v>68</v>
      </c>
      <c r="C94" s="51" t="s">
        <v>163</v>
      </c>
      <c r="D94" s="18" t="s">
        <v>29</v>
      </c>
      <c r="E94" s="19"/>
      <c r="F94" s="18"/>
      <c r="G94" s="51">
        <v>23</v>
      </c>
      <c r="H94" s="51">
        <v>18</v>
      </c>
      <c r="I94" s="51">
        <v>41</v>
      </c>
      <c r="J94" s="51">
        <v>9678331936</v>
      </c>
      <c r="K94" s="18" t="s">
        <v>118</v>
      </c>
      <c r="L94" s="18" t="s">
        <v>89</v>
      </c>
      <c r="M94" s="18">
        <v>9854775937</v>
      </c>
      <c r="N94" s="18" t="s">
        <v>120</v>
      </c>
      <c r="O94" s="18">
        <v>9854648105</v>
      </c>
      <c r="P94" s="52" t="s">
        <v>568</v>
      </c>
      <c r="Q94" s="18" t="s">
        <v>142</v>
      </c>
      <c r="R94" s="18"/>
      <c r="S94" s="18" t="s">
        <v>91</v>
      </c>
      <c r="T94" s="18"/>
    </row>
    <row r="95" spans="1:20">
      <c r="A95" s="4">
        <v>91</v>
      </c>
      <c r="B95" s="50" t="s">
        <v>68</v>
      </c>
      <c r="C95" s="51" t="s">
        <v>164</v>
      </c>
      <c r="D95" s="18" t="s">
        <v>29</v>
      </c>
      <c r="E95" s="19"/>
      <c r="F95" s="18"/>
      <c r="G95" s="51">
        <v>36</v>
      </c>
      <c r="H95" s="51">
        <v>54</v>
      </c>
      <c r="I95" s="51">
        <v>90</v>
      </c>
      <c r="J95" s="51">
        <v>9577920300</v>
      </c>
      <c r="K95" s="18"/>
      <c r="L95" s="18" t="s">
        <v>99</v>
      </c>
      <c r="M95" s="18">
        <v>9678984597</v>
      </c>
      <c r="N95" s="18" t="s">
        <v>121</v>
      </c>
      <c r="O95" s="18">
        <v>7399595825</v>
      </c>
      <c r="P95" s="50" t="s">
        <v>568</v>
      </c>
      <c r="Q95" s="18" t="s">
        <v>142</v>
      </c>
      <c r="R95" s="18"/>
      <c r="S95" s="18" t="s">
        <v>91</v>
      </c>
      <c r="T95" s="18"/>
    </row>
    <row r="96" spans="1:20">
      <c r="A96" s="4">
        <v>92</v>
      </c>
      <c r="B96" s="50" t="s">
        <v>68</v>
      </c>
      <c r="C96" s="51" t="s">
        <v>165</v>
      </c>
      <c r="D96" s="18" t="s">
        <v>29</v>
      </c>
      <c r="E96" s="19"/>
      <c r="F96" s="18"/>
      <c r="G96" s="51">
        <v>34</v>
      </c>
      <c r="H96" s="51">
        <v>33</v>
      </c>
      <c r="I96" s="51">
        <v>67</v>
      </c>
      <c r="J96" s="51">
        <v>9854460683</v>
      </c>
      <c r="K96" s="18"/>
      <c r="L96" s="18" t="s">
        <v>99</v>
      </c>
      <c r="M96" s="18">
        <v>9678984597</v>
      </c>
      <c r="N96" s="18" t="s">
        <v>121</v>
      </c>
      <c r="O96" s="18">
        <v>9854972259</v>
      </c>
      <c r="P96" s="50" t="s">
        <v>568</v>
      </c>
      <c r="Q96" s="18" t="s">
        <v>143</v>
      </c>
      <c r="R96" s="18"/>
      <c r="S96" s="18" t="s">
        <v>91</v>
      </c>
      <c r="T96" s="18"/>
    </row>
    <row r="97" spans="1:20">
      <c r="A97" s="4">
        <v>93</v>
      </c>
      <c r="B97" s="50" t="s">
        <v>68</v>
      </c>
      <c r="C97" s="51" t="s">
        <v>166</v>
      </c>
      <c r="D97" s="18" t="s">
        <v>29</v>
      </c>
      <c r="E97" s="19"/>
      <c r="F97" s="18"/>
      <c r="G97" s="51">
        <v>39</v>
      </c>
      <c r="H97" s="51">
        <v>49</v>
      </c>
      <c r="I97" s="51">
        <v>88</v>
      </c>
      <c r="J97" s="51">
        <v>9577537110</v>
      </c>
      <c r="K97" s="18" t="s">
        <v>122</v>
      </c>
      <c r="L97" s="18" t="s">
        <v>123</v>
      </c>
      <c r="M97" s="18">
        <v>9954620101</v>
      </c>
      <c r="N97" s="18" t="s">
        <v>124</v>
      </c>
      <c r="O97" s="18">
        <v>9859090841</v>
      </c>
      <c r="P97" s="50" t="s">
        <v>569</v>
      </c>
      <c r="Q97" s="18" t="s">
        <v>143</v>
      </c>
      <c r="R97" s="18"/>
      <c r="S97" s="18" t="s">
        <v>91</v>
      </c>
      <c r="T97" s="18"/>
    </row>
    <row r="98" spans="1:20">
      <c r="A98" s="4">
        <v>94</v>
      </c>
      <c r="B98" s="50" t="s">
        <v>68</v>
      </c>
      <c r="C98" s="51" t="s">
        <v>163</v>
      </c>
      <c r="D98" s="18" t="s">
        <v>29</v>
      </c>
      <c r="E98" s="19"/>
      <c r="F98" s="18"/>
      <c r="G98" s="51">
        <v>43</v>
      </c>
      <c r="H98" s="51">
        <v>41</v>
      </c>
      <c r="I98" s="51">
        <v>84</v>
      </c>
      <c r="J98" s="51">
        <v>9854649817</v>
      </c>
      <c r="K98" s="18" t="s">
        <v>84</v>
      </c>
      <c r="L98" s="18" t="s">
        <v>123</v>
      </c>
      <c r="M98" s="18">
        <v>9954620101</v>
      </c>
      <c r="N98" s="18" t="s">
        <v>125</v>
      </c>
      <c r="O98" s="18">
        <v>8876396612</v>
      </c>
      <c r="P98" s="50" t="s">
        <v>569</v>
      </c>
      <c r="Q98" s="18" t="s">
        <v>144</v>
      </c>
      <c r="R98" s="18"/>
      <c r="S98" s="18" t="s">
        <v>91</v>
      </c>
      <c r="T98" s="18"/>
    </row>
    <row r="99" spans="1:20">
      <c r="A99" s="4">
        <v>95</v>
      </c>
      <c r="B99" s="50" t="s">
        <v>68</v>
      </c>
      <c r="C99" s="51" t="s">
        <v>167</v>
      </c>
      <c r="D99" s="18" t="s">
        <v>29</v>
      </c>
      <c r="E99" s="19"/>
      <c r="F99" s="18"/>
      <c r="G99" s="51">
        <v>21</v>
      </c>
      <c r="H99" s="51">
        <v>36</v>
      </c>
      <c r="I99" s="51">
        <v>57</v>
      </c>
      <c r="J99" s="51">
        <v>9864748105</v>
      </c>
      <c r="K99" s="18" t="s">
        <v>84</v>
      </c>
      <c r="L99" s="18" t="s">
        <v>99</v>
      </c>
      <c r="M99" s="18">
        <v>9678984597</v>
      </c>
      <c r="N99" s="18" t="s">
        <v>125</v>
      </c>
      <c r="O99" s="18">
        <v>9864122290</v>
      </c>
      <c r="P99" s="50" t="s">
        <v>498</v>
      </c>
      <c r="Q99" s="18" t="s">
        <v>144</v>
      </c>
      <c r="R99" s="18"/>
      <c r="S99" s="18" t="s">
        <v>91</v>
      </c>
      <c r="T99" s="18"/>
    </row>
    <row r="100" spans="1:20">
      <c r="A100" s="4">
        <v>96</v>
      </c>
      <c r="B100" s="17"/>
      <c r="C100" s="18"/>
      <c r="D100" s="18"/>
      <c r="E100" s="19"/>
      <c r="F100" s="18"/>
      <c r="G100" s="19"/>
      <c r="H100" s="19"/>
      <c r="I100" s="17">
        <f t="shared" ref="I100:I164" si="2">+G100+H100</f>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0"/>
      <c r="C165" s="21">
        <f>COUNTIFS(C5:C164,"*")</f>
        <v>95</v>
      </c>
      <c r="D165" s="21"/>
      <c r="E165" s="13"/>
      <c r="F165" s="21"/>
      <c r="G165" s="21">
        <f>SUM(G5:G164)</f>
        <v>2795</v>
      </c>
      <c r="H165" s="21">
        <f>SUM(H5:H164)</f>
        <v>2634</v>
      </c>
      <c r="I165" s="21">
        <f>SUM(I5:I164)</f>
        <v>5439</v>
      </c>
      <c r="J165" s="21"/>
      <c r="K165" s="21"/>
      <c r="L165" s="21"/>
      <c r="M165" s="21"/>
      <c r="N165" s="21"/>
      <c r="O165" s="21"/>
      <c r="P165" s="14"/>
      <c r="Q165" s="21"/>
      <c r="R165" s="21"/>
      <c r="S165" s="21"/>
      <c r="T165" s="12"/>
    </row>
    <row r="166" spans="1:20">
      <c r="A166" s="45" t="s">
        <v>67</v>
      </c>
      <c r="B166" s="10">
        <f>COUNTIF(B$5:B$164,"Team 1")</f>
        <v>40</v>
      </c>
      <c r="C166" s="45" t="s">
        <v>29</v>
      </c>
      <c r="D166" s="10">
        <f>COUNTIF(D5:D164,"Anganwadi")</f>
        <v>22</v>
      </c>
    </row>
    <row r="167" spans="1:20">
      <c r="A167" s="45" t="s">
        <v>68</v>
      </c>
      <c r="B167" s="10">
        <f>COUNTIF(B$6:B$164,"Team 2")</f>
        <v>55</v>
      </c>
      <c r="C167" s="45" t="s">
        <v>27</v>
      </c>
      <c r="D167" s="10">
        <f>COUNTIF(D5:D164,"School")</f>
        <v>73</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13" workbookViewId="0">
      <selection activeCell="J19" sqref="J19"/>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38" t="s">
        <v>65</v>
      </c>
      <c r="B1" s="138"/>
      <c r="C1" s="138"/>
      <c r="D1" s="138"/>
      <c r="E1" s="138"/>
      <c r="F1" s="139"/>
      <c r="G1" s="139"/>
      <c r="H1" s="139"/>
      <c r="I1" s="139"/>
      <c r="J1" s="139"/>
    </row>
    <row r="2" spans="1:11" ht="25.5">
      <c r="A2" s="140" t="s">
        <v>0</v>
      </c>
      <c r="B2" s="141"/>
      <c r="C2" s="142" t="str">
        <f>'Block at a Glance'!C2:D2</f>
        <v>Assam</v>
      </c>
      <c r="D2" s="143"/>
      <c r="E2" s="27" t="s">
        <v>1</v>
      </c>
      <c r="F2" s="144" t="str">
        <f>'Block at a Glance'!F2:I2</f>
        <v>kamrup</v>
      </c>
      <c r="G2" s="145"/>
      <c r="H2" s="28" t="s">
        <v>28</v>
      </c>
      <c r="I2" s="144" t="str">
        <f>'Block at a Glance'!M2:M2</f>
        <v>kamalpur</v>
      </c>
      <c r="J2" s="145"/>
    </row>
    <row r="3" spans="1:11" ht="28.5" customHeight="1">
      <c r="A3" s="149" t="s">
        <v>71</v>
      </c>
      <c r="B3" s="149"/>
      <c r="C3" s="149"/>
      <c r="D3" s="149"/>
      <c r="E3" s="149"/>
      <c r="F3" s="149"/>
      <c r="G3" s="149"/>
      <c r="H3" s="149"/>
      <c r="I3" s="149"/>
      <c r="J3" s="149"/>
    </row>
    <row r="4" spans="1:11">
      <c r="A4" s="148" t="s">
        <v>31</v>
      </c>
      <c r="B4" s="147" t="s">
        <v>32</v>
      </c>
      <c r="C4" s="146" t="s">
        <v>33</v>
      </c>
      <c r="D4" s="146" t="s">
        <v>40</v>
      </c>
      <c r="E4" s="146"/>
      <c r="F4" s="146"/>
      <c r="G4" s="146" t="s">
        <v>34</v>
      </c>
      <c r="H4" s="146" t="s">
        <v>41</v>
      </c>
      <c r="I4" s="146"/>
      <c r="J4" s="146"/>
    </row>
    <row r="5" spans="1:11" ht="22.5" customHeight="1">
      <c r="A5" s="148"/>
      <c r="B5" s="147"/>
      <c r="C5" s="146"/>
      <c r="D5" s="29" t="s">
        <v>9</v>
      </c>
      <c r="E5" s="29" t="s">
        <v>10</v>
      </c>
      <c r="F5" s="29" t="s">
        <v>11</v>
      </c>
      <c r="G5" s="146"/>
      <c r="H5" s="29" t="s">
        <v>9</v>
      </c>
      <c r="I5" s="29" t="s">
        <v>10</v>
      </c>
      <c r="J5" s="29" t="s">
        <v>11</v>
      </c>
    </row>
    <row r="6" spans="1:11" ht="22.5" customHeight="1">
      <c r="A6" s="46">
        <v>1</v>
      </c>
      <c r="B6" s="47">
        <v>43389</v>
      </c>
      <c r="C6" s="31">
        <f>COUNTIFS('Oct-18'!D$5:D$164,"Anganwadi")</f>
        <v>88</v>
      </c>
      <c r="D6" s="32">
        <f>SUMIF('Oct-18'!$D$5:$D$164,"Anganwadi",'Oct-18'!$G$5:$G$164)</f>
        <v>2335</v>
      </c>
      <c r="E6" s="32">
        <f>SUMIF('Oct-18'!$D$5:$D$164,"Anganwadi",'Oct-18'!$H$5:$H$164)</f>
        <v>2306</v>
      </c>
      <c r="F6" s="32">
        <f>+D6+E6</f>
        <v>4641</v>
      </c>
      <c r="G6" s="31">
        <f>COUNTIF('Oct-18'!D5:D164,"School")</f>
        <v>0</v>
      </c>
      <c r="H6" s="32">
        <f>SUMIF('Oct-18'!$D$5:$D$164,"School",'Oct-18'!$G$5:$G$164)</f>
        <v>0</v>
      </c>
      <c r="I6" s="32">
        <f>SUMIF('Oct-18'!$D$5:$D$164,"School",'Oct-18'!$H$5:$H$164)</f>
        <v>0</v>
      </c>
      <c r="J6" s="32">
        <f>+H6+I6</f>
        <v>0</v>
      </c>
      <c r="K6" s="33"/>
    </row>
    <row r="7" spans="1:11" ht="22.5" customHeight="1">
      <c r="A7" s="30">
        <v>2</v>
      </c>
      <c r="B7" s="47">
        <v>43420</v>
      </c>
      <c r="C7" s="31">
        <f>COUNTIF('Nov-18'!D5:D164,"Anganwadi")</f>
        <v>0</v>
      </c>
      <c r="D7" s="32">
        <f>SUMIF('Nov-18'!$D$5:$D$164,"Anganwadi",'Nov-18'!$G$5:$G$164)</f>
        <v>0</v>
      </c>
      <c r="E7" s="32">
        <f>SUMIF('Nov-18'!$D$5:$D$164,"Anganwadi",'Nov-18'!$H$5:$H$164)</f>
        <v>0</v>
      </c>
      <c r="F7" s="32">
        <f t="shared" ref="F7:F11" si="0">+D7+E7</f>
        <v>0</v>
      </c>
      <c r="G7" s="31">
        <f>COUNTIF('Nov-18'!D5:D164,"School")</f>
        <v>97</v>
      </c>
      <c r="H7" s="32">
        <f>SUMIF('Nov-18'!$D$5:$D$164,"School",'Nov-18'!$G$5:$G$164)</f>
        <v>3178</v>
      </c>
      <c r="I7" s="32">
        <f>SUMIF('Nov-18'!$D$5:$D$164,"School",'Nov-18'!$H$5:$H$164)</f>
        <v>3115</v>
      </c>
      <c r="J7" s="32">
        <f t="shared" ref="J7:J11" si="1">+H7+I7</f>
        <v>6293</v>
      </c>
    </row>
    <row r="8" spans="1:11" ht="22.5" customHeight="1">
      <c r="A8" s="30">
        <v>3</v>
      </c>
      <c r="B8" s="47">
        <v>43450</v>
      </c>
      <c r="C8" s="31">
        <f>COUNTIF('Dec-18'!D5:D164,"Anganwadi")</f>
        <v>22</v>
      </c>
      <c r="D8" s="32">
        <f>SUMIF('Dec-18'!$D$5:$D$164,"Anganwadi",'Dec-18'!$G$5:$G$164)</f>
        <v>598</v>
      </c>
      <c r="E8" s="32">
        <f>SUMIF('Dec-18'!$D$5:$D$164,"Anganwadi",'Dec-18'!$H$5:$H$164)</f>
        <v>645</v>
      </c>
      <c r="F8" s="32">
        <f t="shared" si="0"/>
        <v>1243</v>
      </c>
      <c r="G8" s="31">
        <f>COUNTIF('Dec-18'!D5:D164,"School")</f>
        <v>73</v>
      </c>
      <c r="H8" s="32">
        <f>SUMIF('Dec-18'!$D$5:$D$164,"School",'Dec-18'!$G$5:$G$164)</f>
        <v>2197</v>
      </c>
      <c r="I8" s="32">
        <f>SUMIF('Dec-18'!$D$5:$D$164,"School",'Dec-18'!$H$5:$H$164)</f>
        <v>1989</v>
      </c>
      <c r="J8" s="32">
        <f t="shared" si="1"/>
        <v>4186</v>
      </c>
    </row>
    <row r="9" spans="1:11" ht="22.5" customHeight="1">
      <c r="A9" s="30">
        <v>4</v>
      </c>
      <c r="B9" s="47">
        <v>43481</v>
      </c>
      <c r="C9" s="31">
        <f>COUNTIF('Jan-18'!D5:D164,"Anganwadi")</f>
        <v>88</v>
      </c>
      <c r="D9" s="32">
        <f>SUMIF('Jan-18'!$D$5:$D$164,"Anganwadi",'Jan-18'!$G$5:$G$164)</f>
        <v>2335</v>
      </c>
      <c r="E9" s="32">
        <f>SUMIF('Jan-18'!$D$5:$D$164,"Anganwadi",'Jan-18'!$H$5:$H$164)</f>
        <v>2306</v>
      </c>
      <c r="F9" s="32">
        <f t="shared" si="0"/>
        <v>4641</v>
      </c>
      <c r="G9" s="31">
        <f>COUNTIF('Jan-18'!D5:D164,"School")</f>
        <v>0</v>
      </c>
      <c r="H9" s="32">
        <f>SUMIF('Jan-18'!$D$5:$D$164,"School",'Jan-18'!$G$5:$G$164)</f>
        <v>0</v>
      </c>
      <c r="I9" s="32">
        <f>SUMIF('Jan-18'!$D$5:$D$164,"School",'Jan-18'!$H$5:$H$164)</f>
        <v>0</v>
      </c>
      <c r="J9" s="32">
        <f t="shared" si="1"/>
        <v>0</v>
      </c>
    </row>
    <row r="10" spans="1:11" ht="22.5" customHeight="1">
      <c r="A10" s="30">
        <v>5</v>
      </c>
      <c r="B10" s="47">
        <v>43512</v>
      </c>
      <c r="C10" s="31">
        <f>COUNTIF('Feb-18'!D5:D164,"Anganwadi")</f>
        <v>0</v>
      </c>
      <c r="D10" s="32">
        <f>SUMIF('Feb-18'!$D$5:$D$164,"Anganwadi",'Feb-18'!$G$5:$G$164)</f>
        <v>0</v>
      </c>
      <c r="E10" s="32">
        <f>SUMIF('Feb-18'!$D$5:$D$164,"Anganwadi",'Feb-18'!$H$5:$H$164)</f>
        <v>0</v>
      </c>
      <c r="F10" s="32">
        <f t="shared" si="0"/>
        <v>0</v>
      </c>
      <c r="G10" s="31">
        <f>COUNTIF('Feb-18'!D5:D164,"School")</f>
        <v>95</v>
      </c>
      <c r="H10" s="32">
        <f>SUMIF('Feb-18'!$D$5:$D$164,"School",'Feb-18'!$G$5:$G$164)</f>
        <v>3127</v>
      </c>
      <c r="I10" s="32">
        <f>SUMIF('Feb-18'!$D$5:$D$164,"School",'Feb-18'!$H$5:$H$164)</f>
        <v>3068</v>
      </c>
      <c r="J10" s="32">
        <f t="shared" si="1"/>
        <v>6195</v>
      </c>
    </row>
    <row r="11" spans="1:11" ht="22.5" customHeight="1">
      <c r="A11" s="30">
        <v>6</v>
      </c>
      <c r="B11" s="47">
        <v>43540</v>
      </c>
      <c r="C11" s="31">
        <f>COUNTIF('Mar-18'!D5:D164,"Anganwadi")</f>
        <v>22</v>
      </c>
      <c r="D11" s="32">
        <f>SUMIF('Mar-18'!$D$5:$D$164,"Anganwadi",'Mar-18'!$G$5:$G$164)</f>
        <v>598</v>
      </c>
      <c r="E11" s="32">
        <f>SUMIF('Mar-18'!$D$5:$D$164,"Anganwadi",'Mar-18'!$H$5:$H$164)</f>
        <v>645</v>
      </c>
      <c r="F11" s="32">
        <f t="shared" si="0"/>
        <v>1243</v>
      </c>
      <c r="G11" s="31">
        <f>COUNTIF('Mar-18'!D5:D164,"School")</f>
        <v>73</v>
      </c>
      <c r="H11" s="32">
        <f>SUMIF('Mar-18'!$D$5:$D$164,"School",'Mar-18'!$G$5:$G$164)</f>
        <v>2197</v>
      </c>
      <c r="I11" s="32">
        <f>SUMIF('Mar-18'!$D$5:$D$164,"School",'Mar-18'!$H$5:$H$164)</f>
        <v>1989</v>
      </c>
      <c r="J11" s="32">
        <f t="shared" si="1"/>
        <v>4186</v>
      </c>
    </row>
    <row r="12" spans="1:11" ht="19.5" customHeight="1">
      <c r="A12" s="137" t="s">
        <v>42</v>
      </c>
      <c r="B12" s="137"/>
      <c r="C12" s="34">
        <f>SUM(C6:C11)</f>
        <v>220</v>
      </c>
      <c r="D12" s="34">
        <f t="shared" ref="D12:J12" si="2">SUM(D6:D11)</f>
        <v>5866</v>
      </c>
      <c r="E12" s="34">
        <f t="shared" si="2"/>
        <v>5902</v>
      </c>
      <c r="F12" s="34">
        <f t="shared" si="2"/>
        <v>11768</v>
      </c>
      <c r="G12" s="34">
        <f t="shared" si="2"/>
        <v>338</v>
      </c>
      <c r="H12" s="34">
        <f t="shared" si="2"/>
        <v>10699</v>
      </c>
      <c r="I12" s="34">
        <f t="shared" si="2"/>
        <v>10161</v>
      </c>
      <c r="J12" s="34">
        <f t="shared" si="2"/>
        <v>20860</v>
      </c>
    </row>
    <row r="14" spans="1:11">
      <c r="A14" s="132" t="s">
        <v>72</v>
      </c>
      <c r="B14" s="132"/>
      <c r="C14" s="132"/>
      <c r="D14" s="132"/>
      <c r="E14" s="132"/>
      <c r="F14" s="132"/>
    </row>
    <row r="15" spans="1:11" ht="82.5">
      <c r="A15" s="44" t="s">
        <v>31</v>
      </c>
      <c r="B15" s="43" t="s">
        <v>32</v>
      </c>
      <c r="C15" s="48" t="s">
        <v>69</v>
      </c>
      <c r="D15" s="42" t="s">
        <v>33</v>
      </c>
      <c r="E15" s="42" t="s">
        <v>34</v>
      </c>
      <c r="F15" s="42" t="s">
        <v>70</v>
      </c>
    </row>
    <row r="16" spans="1:11">
      <c r="A16" s="135">
        <v>1</v>
      </c>
      <c r="B16" s="133" t="s">
        <v>573</v>
      </c>
      <c r="C16" s="49" t="s">
        <v>67</v>
      </c>
      <c r="D16" s="31">
        <f>COUNTIFS('Oct-18'!B$5:B$164,"Team 1",'Oct-18'!D$5:D$164,"Anganwadi")</f>
        <v>1</v>
      </c>
      <c r="E16" s="31">
        <f>COUNTIFS('Oct-18'!B$5:B$164,"Team 1",'Oct-18'!D$5:D$164,"School")</f>
        <v>0</v>
      </c>
      <c r="F16" s="32">
        <f>SUMIF('Oct-18'!$B$5:$B$164,"Team 1",'Oct-18'!$I$5:$I$164)</f>
        <v>46</v>
      </c>
    </row>
    <row r="17" spans="1:6">
      <c r="A17" s="136"/>
      <c r="B17" s="134"/>
      <c r="C17" s="49" t="s">
        <v>68</v>
      </c>
      <c r="D17" s="31">
        <f>COUNTIFS('Oct-18'!B$5:B$164,"Team 2",'Oct-18'!D$5:D$164,"Anganwadi")</f>
        <v>12</v>
      </c>
      <c r="E17" s="31">
        <f>COUNTIFS('Oct-18'!B$5:B$164,"Team 2",'Oct-18'!D$5:D$164,"School")</f>
        <v>0</v>
      </c>
      <c r="F17" s="32">
        <f>SUMIF('Oct-18'!$B$5:$B$164,"Team 2",'Oct-18'!$I$5:$I$164)</f>
        <v>632</v>
      </c>
    </row>
    <row r="18" spans="1:6">
      <c r="A18" s="135">
        <v>2</v>
      </c>
      <c r="B18" s="133" t="s">
        <v>574</v>
      </c>
      <c r="C18" s="49" t="s">
        <v>67</v>
      </c>
      <c r="D18" s="31">
        <f>COUNTIFS('Nov-18'!B$5:B$164,"Team 1",'Nov-18'!D$5:D$164,"Anganwadi")</f>
        <v>0</v>
      </c>
      <c r="E18" s="31">
        <f>COUNTIFS('Nov-18'!B$5:B$164,"Team 1",'Nov-18'!D$5:D$164,"School")</f>
        <v>0</v>
      </c>
      <c r="F18" s="32">
        <f>SUMIF('Nov-18'!$B$5:$B$164,"Team 1",'Nov-18'!$I$5:$I$164)</f>
        <v>0</v>
      </c>
    </row>
    <row r="19" spans="1:6">
      <c r="A19" s="136"/>
      <c r="B19" s="134"/>
      <c r="C19" s="49" t="s">
        <v>68</v>
      </c>
      <c r="D19" s="31">
        <f>COUNTIFS('Nov-18'!B$5:B$164,"Team 2",'Nov-18'!D$5:D$164,"Anganwadi")</f>
        <v>0</v>
      </c>
      <c r="E19" s="31">
        <f>COUNTIFS('Nov-18'!B$5:B$164,"Team 2",'Nov-18'!D$5:D$164,"School")</f>
        <v>0</v>
      </c>
      <c r="F19" s="32">
        <f>SUMIF('Nov-18'!$B$5:$B$164,"Team 2",'Nov-18'!$I$5:$I$164)</f>
        <v>0</v>
      </c>
    </row>
    <row r="20" spans="1:6">
      <c r="A20" s="135">
        <v>3</v>
      </c>
      <c r="B20" s="133" t="s">
        <v>575</v>
      </c>
      <c r="C20" s="49" t="s">
        <v>67</v>
      </c>
      <c r="D20" s="31">
        <f>COUNTIFS('Dec-18'!B$5:B$164,"Team 1",'Dec-18'!D$5:D$164,"Anganwadi")</f>
        <v>0</v>
      </c>
      <c r="E20" s="31">
        <f>COUNTIFS('Dec-18'!B$5:B$164,"Team 1",'Dec-18'!D$5:D$164,"School")</f>
        <v>40</v>
      </c>
      <c r="F20" s="32">
        <f>SUMIF('Dec-18'!$B$5:$B$164,"Team 1",'Dec-18'!$I$5:$I$164)</f>
        <v>2574</v>
      </c>
    </row>
    <row r="21" spans="1:6">
      <c r="A21" s="136"/>
      <c r="B21" s="134"/>
      <c r="C21" s="49" t="s">
        <v>68</v>
      </c>
      <c r="D21" s="31">
        <f>COUNTIFS('Dec-18'!B$5:B$164,"Team 2",'Dec-18'!D$5:D$164,"Anganwadi")</f>
        <v>22</v>
      </c>
      <c r="E21" s="31">
        <f>COUNTIFS('Dec-18'!B$5:B$164,"Team 2",'Dec-18'!D$5:D$164,"School")</f>
        <v>33</v>
      </c>
      <c r="F21" s="32">
        <f>SUMIF('Dec-18'!$B$5:$B$164,"Team 2",'Dec-18'!$I$5:$I$164)</f>
        <v>2865</v>
      </c>
    </row>
    <row r="22" spans="1:6">
      <c r="A22" s="135">
        <v>4</v>
      </c>
      <c r="B22" s="133" t="s">
        <v>576</v>
      </c>
      <c r="C22" s="49" t="s">
        <v>67</v>
      </c>
      <c r="D22" s="31">
        <f>COUNTIFS('Jan-18'!B$5:B$164,"Team 1",'Jan-18'!D$5:D$164,"Anganwadi")</f>
        <v>1</v>
      </c>
      <c r="E22" s="31">
        <f>COUNTIFS('Jan-18'!B$5:B$164,"Team 1",'Jan-18'!D$5:D$164,"School")</f>
        <v>0</v>
      </c>
      <c r="F22" s="32">
        <f>SUMIF('Jan-18'!$B$5:$B$164,"Team 1",'Jan-18'!$I$5:$I$164)</f>
        <v>46</v>
      </c>
    </row>
    <row r="23" spans="1:6">
      <c r="A23" s="136"/>
      <c r="B23" s="134"/>
      <c r="C23" s="49" t="s">
        <v>68</v>
      </c>
      <c r="D23" s="31">
        <f>COUNTIFS('Jan-18'!B$5:B$164,"Team 2",'Jan-18'!D$5:D$164,"Anganwadi")</f>
        <v>12</v>
      </c>
      <c r="E23" s="31">
        <f>COUNTIFS('Jan-18'!B$5:B$164,"Team 2",'Jan-18'!D$5:D$164,"School")</f>
        <v>0</v>
      </c>
      <c r="F23" s="32">
        <f>SUMIF('Jan-18'!$B$5:$B$164,"Team 2",'Jan-18'!$I$5:$I$164)</f>
        <v>632</v>
      </c>
    </row>
    <row r="24" spans="1:6">
      <c r="A24" s="135">
        <v>5</v>
      </c>
      <c r="B24" s="133" t="s">
        <v>577</v>
      </c>
      <c r="C24" s="49" t="s">
        <v>67</v>
      </c>
      <c r="D24" s="31">
        <f>COUNTIFS('Feb-18'!B$5:B$164,"Team 1",'Feb-18'!D$5:D$164,"Anganwadi")</f>
        <v>0</v>
      </c>
      <c r="E24" s="31">
        <f>COUNTIFS('Feb-18'!B$5:B$164,"Team 1",'Feb-18'!D$5:D$164,"School")</f>
        <v>0</v>
      </c>
      <c r="F24" s="32">
        <f>SUMIF('Feb-18'!$B$5:$B$164,"Team 1",'Feb-18'!$I$5:$I$164)</f>
        <v>0</v>
      </c>
    </row>
    <row r="25" spans="1:6">
      <c r="A25" s="136"/>
      <c r="B25" s="134"/>
      <c r="C25" s="49" t="s">
        <v>68</v>
      </c>
      <c r="D25" s="31">
        <f>COUNTIFS('Feb-18'!B$5:B$164,"Team 2",'Feb-18'!D$5:D$164,"Anganwadi")</f>
        <v>0</v>
      </c>
      <c r="E25" s="31">
        <f>COUNTIFS('Feb-18'!B$5:B$164,"Team 2",'Feb-18'!D$5:D$164,"School")</f>
        <v>0</v>
      </c>
      <c r="F25" s="32">
        <f>SUMIF('Feb-18'!$B$5:$B$164,"Team 2",'Feb-18'!$I$5:$I$164)</f>
        <v>0</v>
      </c>
    </row>
    <row r="26" spans="1:6">
      <c r="A26" s="135">
        <v>6</v>
      </c>
      <c r="B26" s="133" t="s">
        <v>578</v>
      </c>
      <c r="C26" s="49" t="s">
        <v>67</v>
      </c>
      <c r="D26" s="31">
        <f>COUNTIFS('Mar-18'!B$5:B$164,"Team 1",'Mar-18'!D$5:D$164,"Anganwadi")</f>
        <v>0</v>
      </c>
      <c r="E26" s="31">
        <f>COUNTIFS('Mar-18'!B$5:B$164,"Team 1",'Mar-18'!D$5:D$164,"School")</f>
        <v>40</v>
      </c>
      <c r="F26" s="32">
        <f>SUMIF('Mar-18'!$B$5:$B$164,"Team 1",'Mar-18'!$I$5:$I$164)</f>
        <v>2574</v>
      </c>
    </row>
    <row r="27" spans="1:6">
      <c r="A27" s="136"/>
      <c r="B27" s="134"/>
      <c r="C27" s="49" t="s">
        <v>68</v>
      </c>
      <c r="D27" s="31">
        <f>COUNTIFS('Mar-18'!B$5:B$164,"Team 2",'Mar-18'!D$5:D$164,"Anganwadi")</f>
        <v>22</v>
      </c>
      <c r="E27" s="31">
        <f>COUNTIFS('Mar-18'!B$5:B$164,"Team 2",'Mar-18'!D$5:D$164,"School")</f>
        <v>33</v>
      </c>
      <c r="F27" s="32">
        <f>SUMIF('Mar-18'!$B$5:$B$164,"Team 2",'Mar-18'!$I$5:$I$164)</f>
        <v>2865</v>
      </c>
    </row>
    <row r="28" spans="1:6">
      <c r="A28" s="41" t="s">
        <v>42</v>
      </c>
      <c r="B28" s="41"/>
      <c r="C28" s="41"/>
      <c r="D28" s="41">
        <f>SUM(D16:D27)</f>
        <v>70</v>
      </c>
      <c r="E28" s="41">
        <f>SUM(E16:E27)</f>
        <v>146</v>
      </c>
      <c r="F28" s="41">
        <f>SUM(F16:F27)</f>
        <v>12234</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Jan-18</vt:lpstr>
      <vt:lpstr>Feb-18</vt:lpstr>
      <vt:lpstr>Mar-18</vt:lpstr>
      <vt:lpstr>Summary Sheet</vt:lpstr>
      <vt:lpstr>'Dec-18'!Print_Titles</vt:lpstr>
      <vt:lpstr>'Feb-18'!Print_Titles</vt:lpstr>
      <vt:lpstr>'Jan-18'!Print_Titles</vt:lpstr>
      <vt:lpstr>'Mar-18'!Print_Titles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2018-12-24T06:17:30Z</dcterms:modified>
</cp:coreProperties>
</file>