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716"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i="21" l="1"/>
  <c r="I5" i="19"/>
  <c r="I5" i="18"/>
  <c r="I5" i="5"/>
  <c r="I5" i="20" l="1"/>
  <c r="I5" i="17" l="1"/>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7"/>
  <c r="C2"/>
  <c r="I2"/>
  <c r="F2"/>
  <c r="F26"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<sst xmlns="http://schemas.openxmlformats.org/spreadsheetml/2006/main" count="6195" uniqueCount="781">
  <si>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</si>
  <si>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</si>
  <si>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</si>
  <si>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</si>
  <si>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</si>
  <si>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</si>
  <si>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</si>
  <si>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</si>
  <si>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</si>
  <si>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</si>
  <si>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</si>
  <si>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</si>
  <si>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</si>
  <si>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</si>
  <si>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</si>
  <si>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</si>
  <si>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</si>
  <si>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</si>
  <si>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</si>
  <si>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</si>
  <si>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</si>
  <si>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</si>
  <si>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</si>
  <si>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</si>
  <si>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</si>
  <si>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</si>
  <si>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</si>
  <si>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</si>
  <si>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</si>
  <si>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</si>
  <si>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</si>
  <si>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</si>
  <si>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</si>
  <si>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</si>
  <si>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</si>
  <si>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</si>
  <si>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</si>
  <si>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</si>
  <si>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</si>
  <si>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</si>
  <si>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</si>
  <si>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</si>
  <si>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</si>
  <si>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</si>
  <si>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</si>
  <si>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</si>
  <si>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</si>
  <si>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</si>
  <si>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</si>
  <si>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</si>
  <si>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</si>
  <si>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</si>
  <si>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</si>
  <si>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</si>
  <si>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</si>
  <si>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</si>
  <si>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</si>
  <si>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</si>
  <si>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</si>
  <si>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</si>
  <si>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</si>
  <si>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</si>
  <si>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</si>
  <si>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</si>
  <si>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</si>
  <si>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</si>
  <si>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</si>
  <si>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</si>
  <si>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</si>
  <si>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</si>
  <si>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</si>
  <si>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</si>
  <si>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MONDAY</t>
  </si>
  <si>
    <t>TUESDAY</t>
  </si>
  <si>
    <t>THURSDAY</t>
  </si>
  <si>
    <t>FRIDAY</t>
  </si>
  <si>
    <t>SATURDAY</t>
  </si>
  <si>
    <t xml:space="preserve">katlicherablock@rediffmail.com </t>
  </si>
  <si>
    <t>DR. PANKAJ SHARMA</t>
  </si>
  <si>
    <t>HIMAN JYOTI RAJBONGSHI</t>
  </si>
  <si>
    <t>SUKLA NATH MAZUMDER</t>
  </si>
  <si>
    <t>pankajsmile8@gmail.com</t>
  </si>
  <si>
    <t>himanjyoti042@gmail.com</t>
  </si>
  <si>
    <t>DR PRITHWIRAJ SHARMA</t>
  </si>
  <si>
    <t>DIGANTA DAS</t>
  </si>
  <si>
    <t>DEEPA SARMA</t>
  </si>
  <si>
    <t>diganta.das.48.dd@gmail.com</t>
  </si>
  <si>
    <t>sharmadeepa339@gmail.com</t>
  </si>
  <si>
    <t xml:space="preserve">drprithwirajsarma@gmail.com </t>
  </si>
  <si>
    <t>9435359903 / bpa.hkd.katlicherra@gmail.com</t>
  </si>
  <si>
    <t>ASSAM</t>
  </si>
  <si>
    <t>HAILAKANDI</t>
  </si>
  <si>
    <t>KATLICHERRA BPHC</t>
  </si>
  <si>
    <t>LP</t>
  </si>
  <si>
    <t>RUSTANA BEGAM</t>
  </si>
  <si>
    <t>SHIMA ROY</t>
  </si>
  <si>
    <t>AWC</t>
  </si>
  <si>
    <t>UP</t>
  </si>
  <si>
    <t>BATCHERRA</t>
  </si>
  <si>
    <t>SULTANI</t>
  </si>
  <si>
    <t>NAGACHERRA</t>
  </si>
  <si>
    <t>SHIKTA BISWAS</t>
  </si>
  <si>
    <t>NISKAR</t>
  </si>
  <si>
    <t>APPIN RANGPUR I</t>
  </si>
  <si>
    <t>MAYA SHINGHA</t>
  </si>
  <si>
    <t>REHANA BEGOM BARBHUIYA</t>
  </si>
  <si>
    <t>DINONATHPUR II</t>
  </si>
  <si>
    <t>ABEL NAGAR LPS</t>
  </si>
  <si>
    <t>RONGPUR IV (B)</t>
  </si>
  <si>
    <t>DINONATHPUR I</t>
  </si>
  <si>
    <t>MORIUM NESSA LAS</t>
  </si>
  <si>
    <t>KHAIRUN NESSA BARBHUIYA</t>
  </si>
  <si>
    <t>DHOLAI ROTONMONI TAPSHIL LPS</t>
  </si>
  <si>
    <t>RUPACHERRA</t>
  </si>
  <si>
    <t>RADHA RANI PAUL</t>
  </si>
  <si>
    <t>RIMI RANI DUTTA</t>
  </si>
  <si>
    <t>DHOLAI MOLAI PUBLIC MES</t>
  </si>
  <si>
    <t>242 NO ROOPACHERRA BASTI LPS</t>
  </si>
  <si>
    <t>RUPACHERRA BAGAN -A</t>
  </si>
  <si>
    <t>ROOPACHERRA ME INSTITUTE</t>
  </si>
  <si>
    <t>RUPACHERRA BAGAN-B</t>
  </si>
  <si>
    <t>315 NO ROOPACHERRA LPS</t>
  </si>
  <si>
    <t>RAMANANDA SMRITI PATHSALA</t>
  </si>
  <si>
    <t>394 NO SONACHERRA LPS</t>
  </si>
  <si>
    <t>RUPACHERRA BAGAN -C</t>
  </si>
  <si>
    <t>SANTOSH ROY LPS</t>
  </si>
  <si>
    <t>MAKENJIPUR LPS</t>
  </si>
  <si>
    <t>SARAT BAZARIA MES</t>
  </si>
  <si>
    <t>RUPACHERRA BAGAN -D</t>
  </si>
  <si>
    <t>BISHNUDAYAL LPS</t>
  </si>
  <si>
    <t>SONACHERRA LPS</t>
  </si>
  <si>
    <t>KALINDI LPS</t>
  </si>
  <si>
    <t>RUPACHERRA BAGAN-E</t>
  </si>
  <si>
    <t>538 NO ROOPACHERRA LPS</t>
  </si>
  <si>
    <t>911 POLAIPUNJI LPS</t>
  </si>
  <si>
    <t>JAMIRA</t>
  </si>
  <si>
    <t>BINDU RANI SARMA</t>
  </si>
  <si>
    <t>ANJALI DAS</t>
  </si>
  <si>
    <t xml:space="preserve">JAMIRA IV </t>
  </si>
  <si>
    <t>KATANALA GOVT JBS</t>
  </si>
  <si>
    <t>872 JAMIRA KATANALA LPS</t>
  </si>
  <si>
    <t xml:space="preserve">JAMIRA </t>
  </si>
  <si>
    <t>182 CHOTO JAMIRA LP SCHOOL</t>
  </si>
  <si>
    <t>398 BAKTHOL LPS</t>
  </si>
  <si>
    <t>183 BORO JAMIRA LPS</t>
  </si>
  <si>
    <t>JAMIRA PT LPS</t>
  </si>
  <si>
    <t>662 JAMIRA PT LPS</t>
  </si>
  <si>
    <t>JAMIRA III</t>
  </si>
  <si>
    <t>DAMCHERRA PT HARGILLA LPS</t>
  </si>
  <si>
    <t>HORIOM BOSTI LPS</t>
  </si>
  <si>
    <t>UJAN DAMCHERRA LP</t>
  </si>
  <si>
    <t>JAMIRA TILARGRAM</t>
  </si>
  <si>
    <t>595 NONDO GRAM LPS</t>
  </si>
  <si>
    <t>RUPACHERRA BAGAN</t>
  </si>
  <si>
    <t>RADHARANI PAUL</t>
  </si>
  <si>
    <t>605 JRIGANGAMUKH LPS</t>
  </si>
  <si>
    <t>KILLARBAK</t>
  </si>
  <si>
    <t>HASNARA BEGOM BARBHUIYA</t>
  </si>
  <si>
    <t>KILLARBAK PURBOSHEET</t>
  </si>
  <si>
    <t>810 KILLARBAK LPS</t>
  </si>
  <si>
    <t>BETCHERRA B POLLY ME</t>
  </si>
  <si>
    <t>KILLARBAK PURBASHEET</t>
  </si>
  <si>
    <t>BETCHERRAPUNJI LPS</t>
  </si>
  <si>
    <t>UMEDGENA LPS</t>
  </si>
  <si>
    <t>BHUMIJBASTI LPS</t>
  </si>
  <si>
    <t>919 JALNACHERRA LPS</t>
  </si>
  <si>
    <t>JHALNACHERRA REANG BASTI</t>
  </si>
  <si>
    <t>741 RAJANIKANTA LPS</t>
  </si>
  <si>
    <t>MADHABPUR</t>
  </si>
  <si>
    <t>SUKLA NANDI</t>
  </si>
  <si>
    <t>USHA HAZAM</t>
  </si>
  <si>
    <t>244 UJAN MADHAPUR LPS</t>
  </si>
  <si>
    <t>ALOICHERRA I(B)</t>
  </si>
  <si>
    <t>TINSIMANA LPS</t>
  </si>
  <si>
    <t>684 SULTANICHERA LPS</t>
  </si>
  <si>
    <t>388 PASCHIM MPUR LPS</t>
  </si>
  <si>
    <t>ALOICHERRA-VII(Aa)</t>
  </si>
  <si>
    <t>104 KARICHERRA LPS</t>
  </si>
  <si>
    <t>UTTAR ALOICHERRA LPS</t>
  </si>
  <si>
    <t>ALOICHERRA -VII(B)</t>
  </si>
  <si>
    <t>SHYAMPUR PURBATILA</t>
  </si>
  <si>
    <t>DURGAPUR LPS</t>
  </si>
  <si>
    <t>JUGICHERRA (B)</t>
  </si>
  <si>
    <t>JHALNACHERRA</t>
  </si>
  <si>
    <t>AFIA BEGOM LASKAR</t>
  </si>
  <si>
    <t>JUGICHERRA ©</t>
  </si>
  <si>
    <t>SULTANI BAGAN</t>
  </si>
  <si>
    <t>JOYNOB BEGOM</t>
  </si>
  <si>
    <t>GUL NEHAR BEGOM</t>
  </si>
  <si>
    <t>RONGPUR VIII(B)</t>
  </si>
  <si>
    <t>476 TRIPURA PARA LPS</t>
  </si>
  <si>
    <t>DINONATHPUR</t>
  </si>
  <si>
    <t>SHELLY RANI DAS</t>
  </si>
  <si>
    <t>380 UTTAR DINONATHPUR LPS</t>
  </si>
  <si>
    <t>DINONATHPUR II(A)</t>
  </si>
  <si>
    <t>TELICHERRA LPS</t>
  </si>
  <si>
    <t>DINONATHPUR II(B)</t>
  </si>
  <si>
    <t>556 TRIPURAPARA LPS</t>
  </si>
  <si>
    <t>RAMIZA KHATUN LPS</t>
  </si>
  <si>
    <t>DINONATHPUR II ©</t>
  </si>
  <si>
    <t>MULLAPUR LPS</t>
  </si>
  <si>
    <t>696 RUPARTHOL LPS</t>
  </si>
  <si>
    <t>DINONATHPUR II(D)</t>
  </si>
  <si>
    <t>ASB MEMORIAL MEM</t>
  </si>
  <si>
    <t>813 MAZUMDARPARA LPS</t>
  </si>
  <si>
    <t>501 GAGAN CHERRA LPS</t>
  </si>
  <si>
    <t>AH MEMORIAL LPS</t>
  </si>
  <si>
    <t>A J MEMORIAL LPS</t>
  </si>
  <si>
    <t>366 SOUTH DINONATHPUR LPS</t>
  </si>
  <si>
    <t>DAKSHIN DINONATHPUR MEM</t>
  </si>
  <si>
    <t>GC MV SCHOOL</t>
  </si>
  <si>
    <t>KTC BPHC</t>
  </si>
  <si>
    <t>JOYA MALAKAR</t>
  </si>
  <si>
    <t>SC GIRL SR BASIC SCHOOL</t>
  </si>
  <si>
    <t>ALEXENDERPUR(G)</t>
  </si>
  <si>
    <t>NIRODA SUNDORI MES</t>
  </si>
  <si>
    <t>CHAKU CHAND LPS</t>
  </si>
  <si>
    <t>ALEXENDERPUR</t>
  </si>
  <si>
    <t>F A AHMED MVS</t>
  </si>
  <si>
    <t>SEWPRASAD LPS</t>
  </si>
  <si>
    <t>KATLICHERRA</t>
  </si>
  <si>
    <t>626 PRAMOOD NAGAR LPS</t>
  </si>
  <si>
    <t>BIPULA SUNDARI LPS</t>
  </si>
  <si>
    <t>KATLICHERRA GRANT</t>
  </si>
  <si>
    <t>972 LATAKANDI LPS</t>
  </si>
  <si>
    <t>533 APPIN BAGAN LPS</t>
  </si>
  <si>
    <t>KATLICHERRA BAGAN</t>
  </si>
  <si>
    <t>GULOK CHAND LPS</t>
  </si>
  <si>
    <t>384 MAHADEB PATHSALA</t>
  </si>
  <si>
    <t>KATLICHERRA CEN ROAD</t>
  </si>
  <si>
    <t>970 HORIZON BASTI LPS</t>
  </si>
  <si>
    <t>379 BONOGRAM LPS</t>
  </si>
  <si>
    <t>ALEXENDERPUR UREA BAST</t>
  </si>
  <si>
    <t>GAUTAM ROY LPS</t>
  </si>
  <si>
    <t>ALEXENDERPUR RK MISSO</t>
  </si>
  <si>
    <t>RAINA BEGUM CHY</t>
  </si>
  <si>
    <t>977 PACHIM DURGAPUR LPS</t>
  </si>
  <si>
    <t xml:space="preserve">MANIPUR </t>
  </si>
  <si>
    <t>LIPI SENAPATI</t>
  </si>
  <si>
    <t>JAHANARA BEGOM LASKAR</t>
  </si>
  <si>
    <t>MAYA DUTTA</t>
  </si>
  <si>
    <t>SOBITA RABI DAS</t>
  </si>
  <si>
    <t>HARISHNAGAR</t>
  </si>
  <si>
    <t>HARISHNAGAR I</t>
  </si>
  <si>
    <t>ABANTI MEMORIAL MES</t>
  </si>
  <si>
    <t>JAMIRA SD</t>
  </si>
  <si>
    <t>ALIYA BEGOM</t>
  </si>
  <si>
    <t>240 NO UTTAR NISKAR PC ROY</t>
  </si>
  <si>
    <t>92 NO NISKAR LPS</t>
  </si>
  <si>
    <t>LALPANI MAHADEB BARI LPS</t>
  </si>
  <si>
    <t xml:space="preserve">395 NISKAR BILPAR LPS </t>
  </si>
  <si>
    <t>LALPANI KHASAI PARA 1UG LP</t>
  </si>
  <si>
    <t>GARMURA BUS STAND</t>
  </si>
  <si>
    <t>GNPHC, MONIPUR</t>
  </si>
  <si>
    <t>AROTEE NATH</t>
  </si>
  <si>
    <t>LALPANI KHASAI PARA 2UG LP</t>
  </si>
  <si>
    <t>MONIPUR BAGAN LPS</t>
  </si>
  <si>
    <t>JAMIRA TILLA BAGAN</t>
  </si>
  <si>
    <t>GRAMTHAN HINDI K LPS</t>
  </si>
  <si>
    <t>INGLAIRPAR LPS</t>
  </si>
  <si>
    <t xml:space="preserve">JAMIRA III </t>
  </si>
  <si>
    <t>MONIPUR MES</t>
  </si>
  <si>
    <t>MONIPUR SC</t>
  </si>
  <si>
    <t>HAFSA BEGOM LASKAR</t>
  </si>
  <si>
    <t>MONIPUR MVS</t>
  </si>
  <si>
    <t>NALARPAR MONIPUR TE</t>
  </si>
  <si>
    <t>195 NISKAR BINONDINI LPS</t>
  </si>
  <si>
    <t>DOYAL UTTAR NISKAR LPS</t>
  </si>
  <si>
    <t>UTTAR NISKAR AWC</t>
  </si>
  <si>
    <t>NALARPAR LPS</t>
  </si>
  <si>
    <t>339 ALAICHERRA LPS</t>
  </si>
  <si>
    <t>LALPANI</t>
  </si>
  <si>
    <t>JOBARANI PAUL</t>
  </si>
  <si>
    <t>RUBI DEV</t>
  </si>
  <si>
    <t xml:space="preserve">ALAICHERRA I-A </t>
  </si>
  <si>
    <t>SANTIPUR RUKNI P LPS</t>
  </si>
  <si>
    <t>DALKIPAR LPS</t>
  </si>
  <si>
    <t xml:space="preserve">ALAICHERRA I-B </t>
  </si>
  <si>
    <t>419 MONIPUR LPS</t>
  </si>
  <si>
    <t>HAFSARA BEGOM LASKAR</t>
  </si>
  <si>
    <t>GHARMURA BUSTAND LPS</t>
  </si>
  <si>
    <t xml:space="preserve">GHARMURA SC </t>
  </si>
  <si>
    <t>SAANTANA DAS</t>
  </si>
  <si>
    <t xml:space="preserve">EAST NISKAR A </t>
  </si>
  <si>
    <t>NISKAR SC</t>
  </si>
  <si>
    <t>SHASANA ROY</t>
  </si>
  <si>
    <t>NINI ROY</t>
  </si>
  <si>
    <t>642 SOUTH PALOICHEERA LPS</t>
  </si>
  <si>
    <t>UTTAR PALOICHERA LPS</t>
  </si>
  <si>
    <t>PALOICHERA  I- A</t>
  </si>
  <si>
    <t>686 AMALA SULTANI LPS</t>
  </si>
  <si>
    <t>SULTANI SC</t>
  </si>
  <si>
    <t>JOYNAB BEGOM</t>
  </si>
  <si>
    <t>150 NO PALOICHERA LPS</t>
  </si>
  <si>
    <t>PALOICHERA  I- B</t>
  </si>
  <si>
    <t>467 GARMURA HINDI LPS</t>
  </si>
  <si>
    <t>473 GHARMURA LPS</t>
  </si>
  <si>
    <t>GHAMURA II- A</t>
  </si>
  <si>
    <t>810 KILLARBAK PIRBOSHIT</t>
  </si>
  <si>
    <t>47 NO KILLARBAK LPS</t>
  </si>
  <si>
    <t>KILLARBAK-A</t>
  </si>
  <si>
    <t>CHAKMATILA LPS</t>
  </si>
  <si>
    <t>SCHOOL</t>
  </si>
  <si>
    <t>662 NO JAMIRA PT-7 LP SCH</t>
  </si>
  <si>
    <t xml:space="preserve">JAMIRA II </t>
  </si>
  <si>
    <t>911 PALOI PUNJEE LPS</t>
  </si>
  <si>
    <t>JAMIRA PT I LP SCHOOL</t>
  </si>
  <si>
    <t>298 NO JAMIRA LP SCHOOL</t>
  </si>
  <si>
    <t>367 NO JAMIRA LP SCHOOL</t>
  </si>
  <si>
    <t>JAMIRA IV</t>
  </si>
  <si>
    <t>317 NO JECOBPUR LPS</t>
  </si>
  <si>
    <t>320 JAMIRA NALARPAR LPS</t>
  </si>
  <si>
    <t>JAMIRA BAGAN BASTI (A)</t>
  </si>
  <si>
    <t>182 CHOTO JAMIRA LPS</t>
  </si>
  <si>
    <t>364 ARARYAPUR LP</t>
  </si>
  <si>
    <t>ARYANPUR</t>
  </si>
  <si>
    <t>SAMPA SARMA</t>
  </si>
  <si>
    <t>SHILA DAS</t>
  </si>
  <si>
    <t>ASB MEMORIAL MES</t>
  </si>
  <si>
    <t>ARAYAPUR A</t>
  </si>
  <si>
    <t>ASMB INSTITUTE</t>
  </si>
  <si>
    <t>372 NO BHAGAWANPUR LPS</t>
  </si>
  <si>
    <t>ARAYAPUR B</t>
  </si>
  <si>
    <t>976 AHALYAPUR LPS</t>
  </si>
  <si>
    <t>PADMINI BASU</t>
  </si>
  <si>
    <t>GEETA NATH</t>
  </si>
  <si>
    <t>RAMSHANTIPUR M ME MADRA</t>
  </si>
  <si>
    <t>ARAYAPUR C</t>
  </si>
  <si>
    <t>808 HARISHNAGAR LPS</t>
  </si>
  <si>
    <t>BHAGANARPUR GOVT JBS</t>
  </si>
  <si>
    <t>ARAYAPUR D</t>
  </si>
  <si>
    <t>725 SWARNOMOYEA LPS</t>
  </si>
  <si>
    <t>UNMADINI LPS</t>
  </si>
  <si>
    <t>ARAYAPUR E</t>
  </si>
  <si>
    <t>PADMINI BOSU</t>
  </si>
  <si>
    <t>HARA NATH LPS</t>
  </si>
  <si>
    <t>371 BIPINCHERRA LPS</t>
  </si>
  <si>
    <t>253 HARISHNAGAR LPS</t>
  </si>
  <si>
    <t>ARANYAPUR B</t>
  </si>
  <si>
    <t xml:space="preserve">ARANYAPUR </t>
  </si>
  <si>
    <t>ROMA RANI DAS</t>
  </si>
  <si>
    <t>816 NO TELICHERRA LPS</t>
  </si>
  <si>
    <t>815 NO PROTAPNAGAR LPS</t>
  </si>
  <si>
    <t>ARANYAPUR C</t>
  </si>
  <si>
    <t>CHATTACHERRA GVT JBS</t>
  </si>
  <si>
    <t>ARANYAPUR NVS</t>
  </si>
  <si>
    <t>ARANYAPUR D</t>
  </si>
  <si>
    <t>UTTAR AHALYAPUR UG LPS</t>
  </si>
  <si>
    <t>HARISHNAGAR SC</t>
  </si>
  <si>
    <t>RINA RANI MALAKAR</t>
  </si>
  <si>
    <t>UJAN BIPENCHERRA LPS</t>
  </si>
  <si>
    <t>SWRUP NAGAR COLONEY</t>
  </si>
  <si>
    <t>RONGPUR-III</t>
  </si>
  <si>
    <t>SHELLY SUTRADHAR</t>
  </si>
  <si>
    <t>MADABHI SAHA</t>
  </si>
  <si>
    <t>807 APIN REQUISITION LPS</t>
  </si>
  <si>
    <t>APPIN SC</t>
  </si>
  <si>
    <t xml:space="preserve">AFIYA BEGOM </t>
  </si>
  <si>
    <t>JARIFUL NESSA</t>
  </si>
  <si>
    <t>RANGABAK-I</t>
  </si>
  <si>
    <t>DINONATPUR PURBOTHOL LPS</t>
  </si>
  <si>
    <t>DINANATPUR SC</t>
  </si>
  <si>
    <t>MORIOM NESSA LASKAR</t>
  </si>
  <si>
    <t>JUTI ROY</t>
  </si>
  <si>
    <t>APPIN LATAKANDI</t>
  </si>
  <si>
    <t>366 SOUTH DINONATPUR LPS</t>
  </si>
  <si>
    <t>813 MAZUMDER PARA LPS</t>
  </si>
  <si>
    <t>RANGABAK-II-A</t>
  </si>
  <si>
    <t>MONTEICHERRA LPS</t>
  </si>
  <si>
    <t>RANGABAK-II-B</t>
  </si>
  <si>
    <t>JAMIRA BAGAN BASTI (B)</t>
  </si>
  <si>
    <t>RATNA DAS</t>
  </si>
  <si>
    <t>PANCHPIR MUKAM LPS</t>
  </si>
  <si>
    <t>JAMIRA HOSPITAL</t>
  </si>
  <si>
    <t>DAMCHERRA PT.HARGILLA LPS</t>
  </si>
  <si>
    <t>552 DAMCHERRA LPS</t>
  </si>
  <si>
    <t>JAMIRA  IV</t>
  </si>
  <si>
    <t>GHARMURA MES</t>
  </si>
  <si>
    <t>UJAN DAMCHERRA LPS</t>
  </si>
  <si>
    <t>JAMIRA BASTAND</t>
  </si>
  <si>
    <t>HORIAMBASTI UG LPS</t>
  </si>
  <si>
    <t>BIDYATOOK UG LPS</t>
  </si>
  <si>
    <t>696 RUPATHOL LPS</t>
  </si>
  <si>
    <t>JCOBPUR SC</t>
  </si>
  <si>
    <t>TARULATA DAS</t>
  </si>
  <si>
    <t>MORIOM BIBI</t>
  </si>
  <si>
    <t>MULLAPUR EGS</t>
  </si>
  <si>
    <t>RAMNATPUR SC</t>
  </si>
  <si>
    <t>HANNARA BEGOM</t>
  </si>
  <si>
    <t>PRITI RANI DAS</t>
  </si>
  <si>
    <t>RANGABAK-I (ADI KALIBARI)</t>
  </si>
  <si>
    <t>9859128124</t>
  </si>
  <si>
    <t>RONGPUR III</t>
  </si>
  <si>
    <t>SHELLY SUTRODHAR</t>
  </si>
  <si>
    <t>GHARMURA BUS STAND</t>
  </si>
  <si>
    <t>SANTIPUR LPS</t>
  </si>
  <si>
    <t>JAMIRA II</t>
  </si>
  <si>
    <t>301 BORUNCHERRA LPS</t>
  </si>
  <si>
    <t>BARUNCHERA</t>
  </si>
  <si>
    <t>UJAN KATANALA LPS</t>
  </si>
  <si>
    <t>BARUNCHERA KATHOLTOLI</t>
  </si>
  <si>
    <t>1047 TRIPURA PUNJI LPS</t>
  </si>
  <si>
    <t>KATANALA TRIPURAPUNJI</t>
  </si>
  <si>
    <t>BARUNCHERRA FV B</t>
  </si>
  <si>
    <t>ISLAMNAGAR LPS</t>
  </si>
  <si>
    <t>BARUNCHERRA FV A</t>
  </si>
  <si>
    <t>580 KATHALTALI LPS</t>
  </si>
  <si>
    <t>BANGLABASHA LPS</t>
  </si>
  <si>
    <t>KUKICHERRA  A</t>
  </si>
  <si>
    <t>HATICHARRA LPS</t>
  </si>
  <si>
    <t>KUKICHERRA GOVT J BASIC</t>
  </si>
  <si>
    <t>KUKICHERRA B FV</t>
  </si>
  <si>
    <t>KHAJURIPARA LPS</t>
  </si>
  <si>
    <t>KHASIAPUNJI LPS</t>
  </si>
  <si>
    <t>727 UTTAR KATANALA LPS</t>
  </si>
  <si>
    <t>BARUNCHERRA KUKICHERA</t>
  </si>
  <si>
    <t>MAYA NAG MAV</t>
  </si>
  <si>
    <t>SUSMA ROY</t>
  </si>
  <si>
    <t>240 UTTAE NISKAR PCR</t>
  </si>
  <si>
    <t>PURANA LINE MANIPUR TE</t>
  </si>
  <si>
    <t>LALPANI MAHADEV LPS</t>
  </si>
  <si>
    <t>395 NISKAR BINODINI LPS</t>
  </si>
  <si>
    <t>92 NISKAR LPS</t>
  </si>
  <si>
    <t>NETAJI NAGARMANIPUR TE</t>
  </si>
  <si>
    <t>ABONTI MEMORIAL LPS</t>
  </si>
  <si>
    <t>SANTIPUR RUKNIPUNJI LPS</t>
  </si>
  <si>
    <t>NATUN LINE</t>
  </si>
  <si>
    <t>GRAMTHAN KALIBARI LPS</t>
  </si>
  <si>
    <t>GRAMTHAN BEDBASTI</t>
  </si>
  <si>
    <t>BANGLAGURI MANIPUR TE</t>
  </si>
  <si>
    <t>369 GRAMTHAN LPS</t>
  </si>
  <si>
    <t>DHOLAI FARIGHAT LPS</t>
  </si>
  <si>
    <t>821 BUKTHOL HINDI LPS</t>
  </si>
  <si>
    <t>DALKIPAR  MANIPUR TE</t>
  </si>
  <si>
    <t>535 MANIPUR BAGAN LPS</t>
  </si>
  <si>
    <t>NALARPAR MANIPUR TE</t>
  </si>
  <si>
    <t>811 DHOLAI XI LPS</t>
  </si>
  <si>
    <t xml:space="preserve">DHOLAI X </t>
  </si>
  <si>
    <t>JOBA RANI PAUL</t>
  </si>
  <si>
    <t>SMRITI ROY</t>
  </si>
  <si>
    <t>MALICHERRA KHASIA P LPS</t>
  </si>
  <si>
    <t>DHOLAI BAGAN A</t>
  </si>
  <si>
    <t>UJAN DHOLAI AGRAHARI LPS</t>
  </si>
  <si>
    <t xml:space="preserve">DHOLAI BAGAN B </t>
  </si>
  <si>
    <t>GOLAPJAN LPS</t>
  </si>
  <si>
    <t>693 TELLIGRAM LPS</t>
  </si>
  <si>
    <t>DHOLAI BAGAN B BOSTI LP</t>
  </si>
  <si>
    <t>DHOLAI BAGAN C</t>
  </si>
  <si>
    <t>924 IRSHAD MEM LPS</t>
  </si>
  <si>
    <t xml:space="preserve">DHOLAI V </t>
  </si>
  <si>
    <t>RABIA BEGOM L</t>
  </si>
  <si>
    <t>KHALEDA BEGOM BARBHUIYA</t>
  </si>
  <si>
    <t>DHOLAI BAGAN LPS</t>
  </si>
  <si>
    <t>DHOLAI BAGAN D LINE</t>
  </si>
  <si>
    <t>MEMTILLA LPS</t>
  </si>
  <si>
    <t>DHOLAI NOTUN LINE LPS</t>
  </si>
  <si>
    <t>DHOLAI BAGAN MALAPARA</t>
  </si>
  <si>
    <t>DHOLAI KRISHNA TILLA LPS</t>
  </si>
  <si>
    <t>536 DHOLAI BAGAN LPS</t>
  </si>
  <si>
    <t>D BAGAN HOSPITAL</t>
  </si>
  <si>
    <t>551 DHOLAI HINDI LPS</t>
  </si>
  <si>
    <t>DHOLAI INDIRA LPS</t>
  </si>
  <si>
    <t>385 DOLAI A BIDYA NIKETON</t>
  </si>
  <si>
    <t xml:space="preserve">DHOLAI BAGAN </t>
  </si>
  <si>
    <t>188 UJAN DHOLAI LPS</t>
  </si>
  <si>
    <t>636 DHOLAI MOLAI LPS</t>
  </si>
  <si>
    <t>DHOLAI BAGAN 13</t>
  </si>
  <si>
    <t>691 INGLIPAR LPS</t>
  </si>
  <si>
    <t>DHOLAI VI</t>
  </si>
  <si>
    <t>SANGHA MITRA D P</t>
  </si>
  <si>
    <t>KIRON ROY</t>
  </si>
  <si>
    <t>334 BILPAR LPS</t>
  </si>
  <si>
    <t>1063 BEG MAMUD KHAN LPS</t>
  </si>
  <si>
    <t>DHOLAI BAGAN CHOURANG</t>
  </si>
  <si>
    <t>161 KABULITILLA LPS</t>
  </si>
  <si>
    <t>JORIFUL LPS</t>
  </si>
  <si>
    <t>DHOLAI BAGAN O HOSPITAL</t>
  </si>
  <si>
    <t>175 BILGAON LPS</t>
  </si>
  <si>
    <t>JANATA LPS</t>
  </si>
  <si>
    <t>HAJI MAZOR ALI MEM</t>
  </si>
  <si>
    <t>DHOLAI X</t>
  </si>
  <si>
    <t>396 DHOLAI MOLAI LPS</t>
  </si>
  <si>
    <t>DHOLAI XI A</t>
  </si>
  <si>
    <t>165 KARORPAR LPS</t>
  </si>
  <si>
    <t>ARZED ALI M PRE S MADRA</t>
  </si>
  <si>
    <t>DHOLAI XI B</t>
  </si>
  <si>
    <t>121 DAYALPUR LPS</t>
  </si>
  <si>
    <t>GURA GAON NEW LPS</t>
  </si>
  <si>
    <t>70 CHALMARS LPS</t>
  </si>
  <si>
    <t>MANIPUR MES</t>
  </si>
  <si>
    <t>SHUSAMA ROY</t>
  </si>
  <si>
    <t>EAST NISKAR A</t>
  </si>
  <si>
    <t>339 ALOICHERRA LPS</t>
  </si>
  <si>
    <t>SONBARI LPS</t>
  </si>
  <si>
    <t>EAST NISKAR B</t>
  </si>
  <si>
    <t>JAMIRA SENIOR MADRASSA</t>
  </si>
  <si>
    <t>JAMIRRA II</t>
  </si>
  <si>
    <t>367 JAMIRA LPS</t>
  </si>
  <si>
    <t>JAMIRA -IV</t>
  </si>
  <si>
    <t>JAMIRRA BUS STAND</t>
  </si>
  <si>
    <t>GHARMURRA MES</t>
  </si>
  <si>
    <t>JAMIRRA BAGAN</t>
  </si>
  <si>
    <t>298 JAMIRRA LPS</t>
  </si>
  <si>
    <t>JAMIRRA IV</t>
  </si>
  <si>
    <t>MANIPUR SHEET LPS</t>
  </si>
  <si>
    <t>BAIDORTOOK LPS</t>
  </si>
  <si>
    <t>JAMIRRA -III</t>
  </si>
  <si>
    <t>GHARMURA BUS STAND LPS</t>
  </si>
  <si>
    <t>PANCHPHIR MUKAM LPS</t>
  </si>
  <si>
    <t>JAMIRRA RAJ NAGAR</t>
  </si>
  <si>
    <t>HASAN RAJA LPS</t>
  </si>
  <si>
    <t>JAMIRRA</t>
  </si>
  <si>
    <t>ANJIRGENA LPS</t>
  </si>
  <si>
    <t>BAIDARTOOK JU LPS</t>
  </si>
  <si>
    <t>JAMIRRA HOSPITAL</t>
  </si>
  <si>
    <t>869 JUKARGRAM LPS</t>
  </si>
  <si>
    <t>47 KILLARBAK LPS</t>
  </si>
  <si>
    <t>KILLARBAK A</t>
  </si>
  <si>
    <t>890 UTTAR KILLARBAK LPS</t>
  </si>
  <si>
    <t>KILLARBAK ME SCHOOL</t>
  </si>
  <si>
    <t>KILLARBAK B</t>
  </si>
  <si>
    <t>627KILLARBAK LPS</t>
  </si>
  <si>
    <t>LILUARPAR LPS</t>
  </si>
  <si>
    <t>340 BETCHERRA LPS</t>
  </si>
  <si>
    <t>KILLARBAK C</t>
  </si>
  <si>
    <t>347 SHYAMPUR LPS</t>
  </si>
  <si>
    <t>ALOICHERRA V</t>
  </si>
  <si>
    <t>ALOICHERRA -I(A)</t>
  </si>
  <si>
    <t>806 DHAN CLURA BORIMIYA LPS</t>
  </si>
  <si>
    <t>HARISHNAGAR II</t>
  </si>
  <si>
    <t>SHIBANI PAUL</t>
  </si>
  <si>
    <t>UTTAR AHALYAPUR LPS</t>
  </si>
  <si>
    <t>HARISH NAGAR I(A)</t>
  </si>
  <si>
    <t>372 BHAGANPUR LPS</t>
  </si>
  <si>
    <t>UTTAR AHALYAPUR UP LPS</t>
  </si>
  <si>
    <t>HARISHNAGAR I(B)</t>
  </si>
  <si>
    <t>RAMSHANTIPUR MA MEM</t>
  </si>
  <si>
    <t>HARISH NAGAR II</t>
  </si>
  <si>
    <t>harish nagar I ©</t>
  </si>
  <si>
    <t>628 RASHANTIPUR LPS</t>
  </si>
  <si>
    <t>ARANYAPUR MVS</t>
  </si>
  <si>
    <t>AYARUN NESSA CHOUDHURY</t>
  </si>
  <si>
    <t>HARISH NAGAR II(A)</t>
  </si>
  <si>
    <t>ARANYAPUR TRIBEL LPS</t>
  </si>
  <si>
    <t>364 ARANYAPUR LPS</t>
  </si>
  <si>
    <t>ASB MEMORIAL LPS</t>
  </si>
  <si>
    <t>HARISHNAGAR II(B)</t>
  </si>
  <si>
    <t>689 BAPUJI HINDI LPS</t>
  </si>
  <si>
    <t>670 ARANYAPUR LPS</t>
  </si>
  <si>
    <t>HARANATH LPS</t>
  </si>
  <si>
    <t>HARISHNAGAR II©</t>
  </si>
  <si>
    <t>725 SWARNAMOYEE LPS</t>
  </si>
  <si>
    <t>HARISHNAGAR III</t>
  </si>
  <si>
    <t>667 BIPINCHERRA LPS</t>
  </si>
  <si>
    <t xml:space="preserve">BHAGABANPUR </t>
  </si>
  <si>
    <t>LUCHANMONI LPS</t>
  </si>
  <si>
    <t>NANDAGRAM TAPASHIL LPS</t>
  </si>
  <si>
    <t>KALIDASPUNJEE</t>
  </si>
  <si>
    <t>CHATTACHURRA JUNIOR BASIC LPS</t>
  </si>
  <si>
    <t>816 TELICHERRA LPS</t>
  </si>
  <si>
    <t>BIPIN PATHSALA LPS</t>
  </si>
  <si>
    <t>GARADPUNJEE</t>
  </si>
  <si>
    <t>253 HARISH NAGAR LPS</t>
  </si>
  <si>
    <t>839 KHALARPAR LPS</t>
  </si>
  <si>
    <t>HARISH NAGAR I</t>
  </si>
  <si>
    <t>TELCUTTA</t>
  </si>
  <si>
    <t>374 PAHAR GAON LPS</t>
  </si>
  <si>
    <t>APPIN RANGPUR II</t>
  </si>
  <si>
    <t>SMRITI RAKSHIT</t>
  </si>
  <si>
    <t>386 UTTAR RANGPUR LPS</t>
  </si>
  <si>
    <t>RANGPUR III(A)</t>
  </si>
  <si>
    <t>387 APPIN LPS</t>
  </si>
  <si>
    <t>505 PACHAURA LPS</t>
  </si>
  <si>
    <t>RANGPUR II(B)</t>
  </si>
  <si>
    <t>560 BASATILLA LPS</t>
  </si>
  <si>
    <t>HAJI MASKANDAR ALI LPS</t>
  </si>
  <si>
    <t>RONGPUR III©</t>
  </si>
  <si>
    <t>KALI BARI ROAD LPS</t>
  </si>
  <si>
    <t>RONGPUR ASSAMESE LPS</t>
  </si>
  <si>
    <t>SALEHA BEGUM LPS</t>
  </si>
  <si>
    <t>RONGPUR III(D)</t>
  </si>
  <si>
    <t>KOKITILLA LPS</t>
  </si>
  <si>
    <t>BHUPENDRO NATH MES</t>
  </si>
  <si>
    <t>PAHAR GAON PRI SENIOR MADRASSA</t>
  </si>
  <si>
    <t>RONGPUR III(E)</t>
  </si>
  <si>
    <t>JANAMANGAL SENIOR BASIC SCHOOL</t>
  </si>
  <si>
    <t>RONGPUR III(F)</t>
  </si>
  <si>
    <t>PAHAR GAON AZIMIYA MES</t>
  </si>
  <si>
    <t>SA MEMORIAL PRE SENIOR MADRASSA</t>
  </si>
  <si>
    <t>ABDUL KHALIK MEMORIAL MES</t>
  </si>
  <si>
    <t>DIGAR APPIN A</t>
  </si>
  <si>
    <t>100 RANGPUR LPS</t>
  </si>
  <si>
    <t>153 RANGPUR BOALIPAR LPS</t>
  </si>
  <si>
    <t>393 CHABBIS HALI LPS</t>
  </si>
  <si>
    <t>DIGAR APPIN B</t>
  </si>
  <si>
    <t>503 APPIN LPS</t>
  </si>
  <si>
    <t>553 JOYDEB LPS</t>
  </si>
  <si>
    <t>RONGPUR IV (A)</t>
  </si>
  <si>
    <t>suklanathmktchkd@gmail.com</t>
  </si>
  <si>
    <t>Riaz Uddin Barbhuiya</t>
  </si>
  <si>
    <t>KANAK DEKA</t>
  </si>
  <si>
    <t>ushashibu12@gamil.com</t>
  </si>
  <si>
    <t>DR. SAIFUL ISLAM BHUIYA</t>
  </si>
  <si>
    <t>DR. MOMINUR RAHMAN AKAND</t>
  </si>
  <si>
    <t>mominur9085989817@gmail.com</t>
  </si>
  <si>
    <t>saifulyes90@gmail.com</t>
  </si>
  <si>
    <t>97 DINONATHPUR LPS</t>
  </si>
  <si>
    <t>GHARMURRA -II B</t>
  </si>
  <si>
    <t>GHARMURRA</t>
  </si>
  <si>
    <t>LILABOTI KAIRI</t>
  </si>
  <si>
    <t>ALTO K10</t>
  </si>
  <si>
    <t>GHARMURRA-II A</t>
  </si>
  <si>
    <t>GHARMURRA DUBATHOL</t>
  </si>
  <si>
    <t>GHARMURRA FV -I(A)</t>
  </si>
  <si>
    <t>GHARMURRA FV -I(B)</t>
  </si>
  <si>
    <t>GHARMURRA FV -II</t>
  </si>
  <si>
    <t>JACOBPUR A</t>
  </si>
  <si>
    <t>JACOBPUR</t>
  </si>
  <si>
    <t>SILPI RANI DAS</t>
  </si>
  <si>
    <t>JACOBPUR B</t>
  </si>
  <si>
    <t>JACOBPUR C</t>
  </si>
  <si>
    <t>JACOBPUR-TRIPURABASTI</t>
  </si>
  <si>
    <t>RAMNATHPUR</t>
  </si>
  <si>
    <t>HANNARA BEGAM</t>
  </si>
  <si>
    <t>PURNITI RIANG</t>
  </si>
  <si>
    <t>KANCHIWALA</t>
  </si>
  <si>
    <t>BARUNCHERRA</t>
  </si>
  <si>
    <t>BARUNCHERRA FV</t>
  </si>
  <si>
    <t>BARUNCHERRA-GANDAC</t>
  </si>
  <si>
    <t>JAMIRA RAJ NAGAR</t>
  </si>
  <si>
    <t>JAMIRA -VII</t>
  </si>
  <si>
    <t>NUTUN BASTI</t>
  </si>
  <si>
    <t>HATIDUBA</t>
  </si>
  <si>
    <t>MANIPUR</t>
  </si>
  <si>
    <t>HAFSARA BEGAM LAS</t>
  </si>
  <si>
    <t>JAHANARA BEGOM L</t>
  </si>
  <si>
    <t>ALOICHERRA -V</t>
  </si>
  <si>
    <t xml:space="preserve">ALOICHERRA </t>
  </si>
  <si>
    <t>KRISHNA DEV Chy</t>
  </si>
  <si>
    <t>LALPANI(BILPAR)</t>
  </si>
  <si>
    <t>LALPANI KHASIAPUNJI</t>
  </si>
  <si>
    <t xml:space="preserve"> UTTAR NISKAR -A</t>
  </si>
  <si>
    <t>SHUSMA ROY</t>
  </si>
  <si>
    <t>UTTAR NISKAR -B</t>
  </si>
  <si>
    <t>EAST NISKAR -B</t>
  </si>
  <si>
    <t>NALARPAR MANIPUR T E</t>
  </si>
  <si>
    <t>DALKIPAR (MONIPUR T E)</t>
  </si>
  <si>
    <t>BANGLAGURI (MONIPUR TE)</t>
  </si>
  <si>
    <t>NUTUN LINE (MONIPUR TE)</t>
  </si>
  <si>
    <t>GRAMTHAN MANIPUR TE</t>
  </si>
  <si>
    <t>DIN DAYALPUR (MANIPUR)</t>
  </si>
  <si>
    <t>JAMADAR BOSTI (MONIPUR)</t>
  </si>
  <si>
    <t>PURAN LINE(MONIPUR)</t>
  </si>
  <si>
    <t>NETAJI NAGAR(MANIPUR TE)</t>
  </si>
  <si>
    <t>MEHERPUR LAHARCHAND</t>
  </si>
  <si>
    <t>ALOICHERRA-VI-(A)</t>
  </si>
  <si>
    <t>MADHAVPUR</t>
  </si>
  <si>
    <t>LILA DEV</t>
  </si>
  <si>
    <t>ALOICHERRA-VI-(B)</t>
  </si>
  <si>
    <t>ALOICHERRA-VI-©</t>
  </si>
  <si>
    <t>MADHAVPUR-A</t>
  </si>
  <si>
    <t>MADHAVPUR-B</t>
  </si>
  <si>
    <t>MADHAVPUR-C</t>
  </si>
  <si>
    <t>BALDABOLDI 1 A</t>
  </si>
  <si>
    <t>JOYNOB BEGAM</t>
  </si>
  <si>
    <t>SANDHA DEVI KANU</t>
  </si>
  <si>
    <t>BALDABOLDI-1 B</t>
  </si>
  <si>
    <t>BALDABALDI -II(A)</t>
  </si>
  <si>
    <t>BALDABALDI-II(B)</t>
  </si>
  <si>
    <t>BALDABALDI -III</t>
  </si>
  <si>
    <t>BALDABALDI PUNJEE</t>
  </si>
  <si>
    <t>BALDABALDI -IIND III</t>
  </si>
  <si>
    <t>NANDAGRAM NC</t>
  </si>
  <si>
    <t>BALDABALDI -IV</t>
  </si>
  <si>
    <t xml:space="preserve"> NANDAGRAM</t>
  </si>
  <si>
    <t>RAMNATHPUR -(B)</t>
  </si>
  <si>
    <t>HANARA BEGAM</t>
  </si>
  <si>
    <t>GITA DAS</t>
  </si>
  <si>
    <t>JACOBPUR-D</t>
  </si>
  <si>
    <t>GHARMURA BASTI</t>
  </si>
  <si>
    <t>LILABATI KAIRI</t>
  </si>
  <si>
    <t>ALOICHERRA -VII</t>
  </si>
  <si>
    <t>MONIPUR</t>
  </si>
  <si>
    <t>MANIPUR BAGAN</t>
  </si>
  <si>
    <t>SULTANI BAGAN -A</t>
  </si>
  <si>
    <t>SULTANI BAGAN -B</t>
  </si>
  <si>
    <t>SULTANI BAZAR</t>
  </si>
  <si>
    <t>JAMIRA(MANIPUR SHEET</t>
  </si>
  <si>
    <t>JAMIIRA</t>
  </si>
  <si>
    <t>DARIARGHAT-IV</t>
  </si>
  <si>
    <t>ALOICHERRA-IV</t>
  </si>
  <si>
    <t>KATANALA</t>
  </si>
  <si>
    <t>RUSTANA BEGAUM</t>
  </si>
  <si>
    <t>SATYABATI ROY</t>
  </si>
  <si>
    <t>BALDABALDI-III</t>
  </si>
  <si>
    <t>DUMCHERRA</t>
  </si>
  <si>
    <t>PANNARA BEGAOM</t>
  </si>
  <si>
    <t>ASIYA BEGOM BAR</t>
  </si>
  <si>
    <t>DAMCHERRA RIANG BASTI</t>
  </si>
  <si>
    <t>PASCHIM MADHAVPUR-A</t>
  </si>
  <si>
    <t>PASCHIM MADHAVPUR-B</t>
  </si>
  <si>
    <t>BARUNCHERA LUSAO BASTI</t>
  </si>
  <si>
    <t>BAGMARA</t>
  </si>
  <si>
    <t>BARUNCHERA  BASTI</t>
  </si>
  <si>
    <t>ALTO 800</t>
  </si>
  <si>
    <t xml:space="preserve">LATAKANDI PALLI UNNAYAN  </t>
  </si>
  <si>
    <t>JHUMI SARKAR</t>
  </si>
  <si>
    <t>REHANA BEGOM BA</t>
  </si>
  <si>
    <t>SONACHERRA GOLLA TILLA</t>
  </si>
  <si>
    <t>SONACHERRA SC</t>
  </si>
  <si>
    <t>BASANTI DUTTA</t>
  </si>
  <si>
    <t>SABITA BHOMIJ</t>
  </si>
  <si>
    <t>DHUBI GAON</t>
  </si>
  <si>
    <t>RUPACHERRA CHAR AREA</t>
  </si>
  <si>
    <t>RUPACHERRA SC</t>
  </si>
  <si>
    <t>DHOLAI VI(ADI KALIBARI)</t>
  </si>
  <si>
    <t>S M D PURKAYSTHA</t>
  </si>
  <si>
    <t>SAHABAD-I(IMDADI MAKTAB)</t>
  </si>
  <si>
    <t>RANGPUR IV</t>
  </si>
  <si>
    <t>SADGONA NATH</t>
  </si>
  <si>
    <t>SAHABAD-II BAGHADIGHI</t>
  </si>
  <si>
    <t>RONGPUR-VII</t>
  </si>
  <si>
    <t>TUKORGRAM MAKTAB</t>
  </si>
  <si>
    <t>GURA GAON</t>
  </si>
  <si>
    <t>ANWARPAR(DHOLAI-II)</t>
  </si>
  <si>
    <t>DHOLAI V</t>
  </si>
  <si>
    <t>DIPALI SUTRADHAR</t>
  </si>
  <si>
    <t>LICKEY BEGOM MAZ</t>
  </si>
  <si>
    <t>DHOLAI MANIPURI BASTI</t>
  </si>
  <si>
    <t>DHOLAI- X</t>
  </si>
  <si>
    <t>MONI BALLA DAS</t>
  </si>
  <si>
    <t>GEETA KARMAKAR</t>
  </si>
  <si>
    <t>DHOLAI-V SHEKH PARA</t>
  </si>
  <si>
    <t>DHOLAI -V</t>
  </si>
  <si>
    <t>DHOLAI-X</t>
  </si>
  <si>
    <t>RABIYA BEGUM LA</t>
  </si>
  <si>
    <t>DARIRGHAT-(A)</t>
  </si>
  <si>
    <t>DHARIARGHAT</t>
  </si>
  <si>
    <t>DARIRGHAT-(E)</t>
  </si>
  <si>
    <t>JHALNACHERRA SC</t>
  </si>
  <si>
    <t>JUGICHERRA-©</t>
  </si>
  <si>
    <t>BARUNCHERA SC</t>
  </si>
  <si>
    <t>RUSTANA BEGUM</t>
  </si>
  <si>
    <t>BARUNCHERRA F.V.-(A)</t>
  </si>
  <si>
    <t>BARUNCHERRA F.V.-(B)</t>
  </si>
  <si>
    <t>BARUNCHERRA L BOSTI</t>
  </si>
  <si>
    <t>AFIA BEGOM LAS</t>
  </si>
  <si>
    <t>SULTANI BAGAN (A)</t>
  </si>
  <si>
    <t>JOYNOB BEGUM</t>
  </si>
  <si>
    <t>BOLDABOLDI-II(B)</t>
  </si>
  <si>
    <t>JHALNACHERRA F.V.</t>
  </si>
  <si>
    <t>KAIFALWALA(MUKAMBASTI)</t>
  </si>
  <si>
    <t>BAGHCHERRA SC</t>
  </si>
  <si>
    <t>AJANTA HAJOM</t>
  </si>
  <si>
    <t>DIPTI DZS</t>
  </si>
  <si>
    <t>RAIFALMARA(BAGCHERRA)</t>
  </si>
  <si>
    <t>BARUNCHERRA F.V.</t>
  </si>
  <si>
    <t xml:space="preserve">SULTANI BAGAN </t>
  </si>
  <si>
    <t>MAYA RANI SINGHA</t>
  </si>
  <si>
    <t xml:space="preserve">JHALNACHERRA </t>
  </si>
  <si>
    <t>CHERAIBAK</t>
  </si>
  <si>
    <t>LOKRAM BASTI</t>
  </si>
  <si>
    <t xml:space="preserve">MONIPUR BAGAN </t>
  </si>
  <si>
    <t>MANIPUR SC</t>
  </si>
  <si>
    <t>RAMPUR BASTI</t>
  </si>
  <si>
    <t>JACOBPUR PURBASHEET</t>
  </si>
  <si>
    <t>JECOBPUR SC</t>
  </si>
  <si>
    <t>DUBA TANGIA</t>
  </si>
  <si>
    <t>MONDAY TUESDAY</t>
  </si>
  <si>
    <t>ALTO K 10</t>
  </si>
  <si>
    <t>WEDNESDAY</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</si>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</sst>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u/>
      <sz val="11"/>
      <color theme="10"/>
      <name val="Calibri"/>
      <family val="2"/>
    </font>
    <font>
      <sz val="11"/>
      <name val="Arial Narrow"/>
      <family val="2"/>
    </font>
    <font>
      <sz val="12"/>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15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1" applyFill="1" applyBorder="1" applyAlignment="1" applyProtection="1">
      <alignment vertical="center"/>
      <protection locked="0"/>
    </xf>
    <xf numFmtId="0" fontId="3"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1" fontId="3" fillId="10" borderId="1" xfId="0" applyNumberFormat="1" applyFont="1" applyFill="1" applyBorder="1" applyAlignment="1" applyProtection="1">
      <alignment horizontal="center" vertical="center" wrapText="1"/>
      <protection locked="0"/>
    </xf>
    <xf numFmtId="0" fontId="3" fillId="10" borderId="0" xfId="0" applyFont="1" applyFill="1" applyAlignment="1" applyProtection="1">
      <alignment horizontal="center" vertical="center"/>
      <protection locked="0"/>
    </xf>
    <xf numFmtId="0" fontId="19" fillId="10" borderId="1" xfId="0" applyFont="1" applyFill="1" applyBorder="1" applyAlignment="1" applyProtection="1">
      <alignment horizontal="center" vertical="center" wrapText="1"/>
      <protection locked="0"/>
    </xf>
    <xf numFmtId="1" fontId="19" fillId="10" borderId="1" xfId="0" applyNumberFormat="1" applyFont="1" applyFill="1" applyBorder="1" applyAlignment="1" applyProtection="1">
      <alignment horizontal="center" vertical="center" wrapText="1"/>
      <protection locked="0"/>
    </xf>
    <xf numFmtId="0" fontId="19" fillId="10" borderId="0" xfId="0" applyFont="1" applyFill="1" applyAlignment="1" applyProtection="1">
      <alignment horizontal="center" vertical="center"/>
      <protection locked="0"/>
    </xf>
    <xf numFmtId="0" fontId="20" fillId="10" borderId="1" xfId="0" applyFont="1" applyFill="1" applyBorder="1" applyAlignment="1" applyProtection="1">
      <alignment horizontal="center" vertical="center" wrapText="1"/>
      <protection locked="0"/>
    </xf>
    <xf numFmtId="1" fontId="20" fillId="10" borderId="1" xfId="0" applyNumberFormat="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49" fontId="3" fillId="10" borderId="1" xfId="0" applyNumberFormat="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protection locked="0"/>
    </xf>
    <xf numFmtId="1" fontId="3" fillId="10" borderId="1" xfId="0" applyNumberFormat="1" applyFont="1" applyFill="1" applyBorder="1" applyAlignment="1" applyProtection="1">
      <alignment horizontal="center" vertical="center"/>
      <protection locked="0"/>
    </xf>
    <xf numFmtId="0" fontId="3" fillId="10" borderId="1" xfId="0" applyFont="1" applyFill="1" applyBorder="1" applyAlignment="1" applyProtection="1">
      <alignment vertical="center"/>
      <protection locked="0"/>
    </xf>
    <xf numFmtId="164"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1" fontId="19" fillId="10" borderId="1" xfId="0" applyNumberFormat="1" applyFont="1" applyFill="1" applyBorder="1" applyAlignment="1" applyProtection="1">
      <alignment horizontal="center" vertical="center"/>
      <protection locked="0"/>
    </xf>
    <xf numFmtId="164" fontId="3" fillId="10" borderId="1" xfId="0" applyNumberFormat="1" applyFont="1" applyFill="1" applyBorder="1" applyAlignment="1" applyProtection="1">
      <alignment horizontal="left" vertical="center"/>
      <protection locked="0"/>
    </xf>
    <xf numFmtId="0" fontId="3" fillId="10" borderId="1"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3" fillId="10" borderId="1" xfId="0" applyFont="1" applyFill="1" applyBorder="1" applyAlignment="1" applyProtection="1">
      <alignment horizontal="left" vertical="center" wrapText="1"/>
      <protection locked="0"/>
    </xf>
    <xf numFmtId="14" fontId="1" fillId="3" borderId="1" xfId="0" applyNumberFormat="1" applyFont="1" applyFill="1" applyBorder="1" applyAlignment="1">
      <alignment horizontal="left" vertical="center"/>
    </xf>
    <xf numFmtId="0" fontId="1" fillId="3" borderId="1" xfId="0" applyFont="1" applyFill="1" applyBorder="1" applyAlignment="1">
      <alignment horizontal="left" vertical="center"/>
    </xf>
    <xf numFmtId="0" fontId="3" fillId="0" borderId="0" xfId="0" applyFont="1" applyAlignment="1">
      <alignment horizontal="left"/>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8"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ankajsmile8@gmail.com" TargetMode="External"/><Relationship Id="rId7" Type="http://schemas.openxmlformats.org/officeDocument/2006/relationships/hyperlink" Target="mailto:bpa.hkd.katlicherra@gmail.com" TargetMode="External"/><Relationship Id="rId2" Type="http://schemas.openxmlformats.org/officeDocument/2006/relationships/hyperlink" Target="mailto:borabuddin@gmail.com," TargetMode="External"/><Relationship Id="rId1" Type="http://schemas.openxmlformats.org/officeDocument/2006/relationships/hyperlink" Target="mailto:katlicherablock@rediffmail.com" TargetMode="External"/><Relationship Id="rId6" Type="http://schemas.openxmlformats.org/officeDocument/2006/relationships/hyperlink" Target="mailto:diganta.das.48.dd@gmail.com" TargetMode="External"/><Relationship Id="rId5" Type="http://schemas.openxmlformats.org/officeDocument/2006/relationships/hyperlink" Target="mailto:sharmadeepa339@gmail.com" TargetMode="External"/><Relationship Id="rId4" Type="http://schemas.openxmlformats.org/officeDocument/2006/relationships/hyperlink" Target="mailto:himanjyoti04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6" t="s">
        <v>771</v>
      </c>
      <c r="B1" s="86"/>
      <c r="C1" s="86"/>
      <c r="D1" s="86"/>
      <c r="E1" s="86"/>
      <c r="F1" s="86"/>
      <c r="G1" s="86"/>
      <c r="H1" s="86"/>
      <c r="I1" s="86"/>
      <c r="J1" s="86"/>
      <c r="K1" s="86"/>
      <c r="L1" s="86"/>
      <c r="M1" s="86"/>
    </row>
    <row r="2" spans="1:14">
      <c r="A2" s="87" t="s">
        <v>0</v>
      </c>
      <c r="B2" s="87"/>
      <c r="C2" s="89" t="s">
        <v>90</v>
      </c>
      <c r="D2" s="90"/>
      <c r="E2" s="2" t="s">
        <v>1</v>
      </c>
      <c r="F2" s="76" t="s">
        <v>91</v>
      </c>
      <c r="G2" s="76"/>
      <c r="H2" s="76"/>
      <c r="I2" s="76"/>
      <c r="J2" s="76"/>
      <c r="K2" s="102" t="s">
        <v>28</v>
      </c>
      <c r="L2" s="102"/>
      <c r="M2" s="36" t="s">
        <v>92</v>
      </c>
    </row>
    <row r="3" spans="1:14" ht="7.5" customHeight="1">
      <c r="A3" s="121"/>
      <c r="B3" s="121"/>
      <c r="C3" s="121"/>
      <c r="D3" s="121"/>
      <c r="E3" s="121"/>
      <c r="F3" s="120"/>
      <c r="G3" s="120"/>
      <c r="H3" s="120"/>
      <c r="I3" s="120"/>
      <c r="J3" s="120"/>
      <c r="K3" s="122"/>
      <c r="L3" s="122"/>
      <c r="M3" s="122"/>
    </row>
    <row r="4" spans="1:14">
      <c r="A4" s="96" t="s">
        <v>2</v>
      </c>
      <c r="B4" s="97"/>
      <c r="C4" s="97"/>
      <c r="D4" s="97"/>
      <c r="E4" s="98"/>
      <c r="F4" s="120"/>
      <c r="G4" s="120"/>
      <c r="H4" s="120"/>
      <c r="I4" s="123" t="s">
        <v>64</v>
      </c>
      <c r="J4" s="123"/>
      <c r="K4" s="123"/>
      <c r="L4" s="123"/>
      <c r="M4" s="123"/>
    </row>
    <row r="5" spans="1:14" ht="18.75" customHeight="1">
      <c r="A5" s="119" t="s">
        <v>4</v>
      </c>
      <c r="B5" s="119"/>
      <c r="C5" s="99" t="s">
        <v>599</v>
      </c>
      <c r="D5" s="100"/>
      <c r="E5" s="101"/>
      <c r="F5" s="120"/>
      <c r="G5" s="120"/>
      <c r="H5" s="120"/>
      <c r="I5" s="91" t="s">
        <v>5</v>
      </c>
      <c r="J5" s="91"/>
      <c r="K5" s="93" t="s">
        <v>600</v>
      </c>
      <c r="L5" s="95"/>
      <c r="M5" s="94"/>
    </row>
    <row r="6" spans="1:14" ht="18.75" customHeight="1">
      <c r="A6" s="92" t="s">
        <v>22</v>
      </c>
      <c r="B6" s="92"/>
      <c r="C6" s="37">
        <v>7896483116</v>
      </c>
      <c r="D6" s="81" t="s">
        <v>77</v>
      </c>
      <c r="E6" s="88"/>
      <c r="F6" s="120"/>
      <c r="G6" s="120"/>
      <c r="H6" s="120"/>
      <c r="I6" s="92" t="s">
        <v>22</v>
      </c>
      <c r="J6" s="92"/>
      <c r="K6" s="93">
        <v>9957199735</v>
      </c>
      <c r="L6" s="94"/>
      <c r="M6" s="50" t="s">
        <v>601</v>
      </c>
    </row>
    <row r="7" spans="1:14">
      <c r="A7" s="118" t="s">
        <v>3</v>
      </c>
      <c r="B7" s="118"/>
      <c r="C7" s="118"/>
      <c r="D7" s="118"/>
      <c r="E7" s="118"/>
      <c r="F7" s="118"/>
      <c r="G7" s="118"/>
      <c r="H7" s="118"/>
      <c r="I7" s="118"/>
      <c r="J7" s="118"/>
      <c r="K7" s="118"/>
      <c r="L7" s="118"/>
      <c r="M7" s="118"/>
    </row>
    <row r="8" spans="1:14">
      <c r="A8" s="83" t="s">
        <v>25</v>
      </c>
      <c r="B8" s="84"/>
      <c r="C8" s="85"/>
      <c r="D8" s="3" t="s">
        <v>24</v>
      </c>
      <c r="E8" s="39">
        <v>191300301</v>
      </c>
      <c r="F8" s="105"/>
      <c r="G8" s="106"/>
      <c r="H8" s="106"/>
      <c r="I8" s="83" t="s">
        <v>26</v>
      </c>
      <c r="J8" s="84"/>
      <c r="K8" s="85"/>
      <c r="L8" s="3" t="s">
        <v>24</v>
      </c>
      <c r="M8" s="39">
        <v>191300302</v>
      </c>
    </row>
    <row r="9" spans="1:14">
      <c r="A9" s="110" t="s">
        <v>30</v>
      </c>
      <c r="B9" s="111"/>
      <c r="C9" s="6" t="s">
        <v>6</v>
      </c>
      <c r="D9" s="9" t="s">
        <v>12</v>
      </c>
      <c r="E9" s="5" t="s">
        <v>15</v>
      </c>
      <c r="F9" s="107"/>
      <c r="G9" s="108"/>
      <c r="H9" s="108"/>
      <c r="I9" s="110" t="s">
        <v>30</v>
      </c>
      <c r="J9" s="111"/>
      <c r="K9" s="6" t="s">
        <v>6</v>
      </c>
      <c r="L9" s="9" t="s">
        <v>12</v>
      </c>
      <c r="M9" s="5" t="s">
        <v>15</v>
      </c>
    </row>
    <row r="10" spans="1:14">
      <c r="A10" s="117" t="s">
        <v>602</v>
      </c>
      <c r="B10" s="117"/>
      <c r="C10" s="4" t="s">
        <v>18</v>
      </c>
      <c r="D10" s="37">
        <v>9957543350</v>
      </c>
      <c r="E10" s="38" t="s">
        <v>605</v>
      </c>
      <c r="F10" s="107"/>
      <c r="G10" s="108"/>
      <c r="H10" s="108"/>
      <c r="I10" s="112" t="s">
        <v>83</v>
      </c>
      <c r="J10" s="113"/>
      <c r="K10" s="4" t="s">
        <v>18</v>
      </c>
      <c r="L10" s="37">
        <v>9954058944</v>
      </c>
      <c r="M10" s="38" t="s">
        <v>88</v>
      </c>
    </row>
    <row r="11" spans="1:14">
      <c r="A11" s="117" t="s">
        <v>78</v>
      </c>
      <c r="B11" s="117"/>
      <c r="C11" s="4" t="s">
        <v>19</v>
      </c>
      <c r="D11" s="37">
        <v>7578950826</v>
      </c>
      <c r="E11" s="50" t="s">
        <v>81</v>
      </c>
      <c r="F11" s="107"/>
      <c r="G11" s="108"/>
      <c r="H11" s="108"/>
      <c r="I11" s="99" t="s">
        <v>603</v>
      </c>
      <c r="J11" s="101"/>
      <c r="K11" s="20" t="s">
        <v>18</v>
      </c>
      <c r="L11" s="37">
        <v>9957692139</v>
      </c>
      <c r="M11" s="38" t="s">
        <v>604</v>
      </c>
    </row>
    <row r="12" spans="1:14">
      <c r="A12" s="117" t="s">
        <v>79</v>
      </c>
      <c r="B12" s="117"/>
      <c r="C12" s="4" t="s">
        <v>20</v>
      </c>
      <c r="D12" s="37">
        <v>9706653898</v>
      </c>
      <c r="E12" s="50" t="s">
        <v>82</v>
      </c>
      <c r="F12" s="107"/>
      <c r="G12" s="108"/>
      <c r="H12" s="108"/>
      <c r="I12" s="112" t="s">
        <v>84</v>
      </c>
      <c r="J12" s="113"/>
      <c r="K12" s="4" t="s">
        <v>20</v>
      </c>
      <c r="L12" s="37">
        <v>8011424954</v>
      </c>
      <c r="M12" s="50" t="s">
        <v>86</v>
      </c>
    </row>
    <row r="13" spans="1:14">
      <c r="A13" s="117" t="s">
        <v>80</v>
      </c>
      <c r="B13" s="117"/>
      <c r="C13" s="4" t="s">
        <v>21</v>
      </c>
      <c r="D13" s="37">
        <v>7086915416</v>
      </c>
      <c r="E13" s="38" t="s">
        <v>598</v>
      </c>
      <c r="F13" s="107"/>
      <c r="G13" s="108"/>
      <c r="H13" s="108"/>
      <c r="I13" s="112" t="s">
        <v>85</v>
      </c>
      <c r="J13" s="113"/>
      <c r="K13" s="4" t="s">
        <v>21</v>
      </c>
      <c r="L13" s="37">
        <v>8136092071</v>
      </c>
      <c r="M13" s="50" t="s">
        <v>87</v>
      </c>
    </row>
    <row r="14" spans="1:14">
      <c r="A14" s="114" t="s">
        <v>23</v>
      </c>
      <c r="B14" s="115"/>
      <c r="C14" s="116"/>
      <c r="D14" s="81" t="s">
        <v>89</v>
      </c>
      <c r="E14" s="82"/>
      <c r="F14" s="107"/>
      <c r="G14" s="108"/>
      <c r="H14" s="108"/>
      <c r="I14" s="109"/>
      <c r="J14" s="109"/>
      <c r="K14" s="109"/>
      <c r="L14" s="109"/>
      <c r="M14" s="109"/>
      <c r="N14" s="8"/>
    </row>
    <row r="15" spans="1:14">
      <c r="A15" s="104"/>
      <c r="B15" s="104"/>
      <c r="C15" s="104"/>
      <c r="D15" s="104"/>
      <c r="E15" s="104"/>
      <c r="F15" s="104"/>
      <c r="G15" s="104"/>
      <c r="H15" s="104"/>
      <c r="I15" s="104"/>
      <c r="J15" s="104"/>
      <c r="K15" s="104"/>
      <c r="L15" s="104"/>
      <c r="M15" s="104"/>
    </row>
    <row r="16" spans="1:14">
      <c r="A16" s="103" t="s">
        <v>48</v>
      </c>
      <c r="B16" s="103"/>
      <c r="C16" s="103"/>
      <c r="D16" s="103"/>
      <c r="E16" s="103"/>
      <c r="F16" s="103"/>
      <c r="G16" s="103"/>
      <c r="H16" s="103"/>
      <c r="I16" s="103"/>
      <c r="J16" s="103"/>
      <c r="K16" s="103"/>
      <c r="L16" s="103"/>
      <c r="M16" s="103"/>
    </row>
    <row r="17" spans="1:13" ht="32.25" customHeight="1">
      <c r="A17" s="79" t="s">
        <v>60</v>
      </c>
      <c r="B17" s="79"/>
      <c r="C17" s="79"/>
      <c r="D17" s="79"/>
      <c r="E17" s="79"/>
      <c r="F17" s="79"/>
      <c r="G17" s="79"/>
      <c r="H17" s="79"/>
      <c r="I17" s="79"/>
      <c r="J17" s="79"/>
      <c r="K17" s="79"/>
      <c r="L17" s="79"/>
      <c r="M17" s="79"/>
    </row>
    <row r="18" spans="1:13">
      <c r="A18" s="78" t="s">
        <v>61</v>
      </c>
      <c r="B18" s="78"/>
      <c r="C18" s="78"/>
      <c r="D18" s="78"/>
      <c r="E18" s="78"/>
      <c r="F18" s="78"/>
      <c r="G18" s="78"/>
      <c r="H18" s="78"/>
      <c r="I18" s="78"/>
      <c r="J18" s="78"/>
      <c r="K18" s="78"/>
      <c r="L18" s="78"/>
      <c r="M18" s="78"/>
    </row>
    <row r="19" spans="1:13">
      <c r="A19" s="78" t="s">
        <v>49</v>
      </c>
      <c r="B19" s="78"/>
      <c r="C19" s="78"/>
      <c r="D19" s="78"/>
      <c r="E19" s="78"/>
      <c r="F19" s="78"/>
      <c r="G19" s="78"/>
      <c r="H19" s="78"/>
      <c r="I19" s="78"/>
      <c r="J19" s="78"/>
      <c r="K19" s="78"/>
      <c r="L19" s="78"/>
      <c r="M19" s="78"/>
    </row>
    <row r="20" spans="1:13">
      <c r="A20" s="78" t="s">
        <v>43</v>
      </c>
      <c r="B20" s="78"/>
      <c r="C20" s="78"/>
      <c r="D20" s="78"/>
      <c r="E20" s="78"/>
      <c r="F20" s="78"/>
      <c r="G20" s="78"/>
      <c r="H20" s="78"/>
      <c r="I20" s="78"/>
      <c r="J20" s="78"/>
      <c r="K20" s="78"/>
      <c r="L20" s="78"/>
      <c r="M20" s="78"/>
    </row>
    <row r="21" spans="1:13">
      <c r="A21" s="78" t="s">
        <v>50</v>
      </c>
      <c r="B21" s="78"/>
      <c r="C21" s="78"/>
      <c r="D21" s="78"/>
      <c r="E21" s="78"/>
      <c r="F21" s="78"/>
      <c r="G21" s="78"/>
      <c r="H21" s="78"/>
      <c r="I21" s="78"/>
      <c r="J21" s="78"/>
      <c r="K21" s="78"/>
      <c r="L21" s="78"/>
      <c r="M21" s="78"/>
    </row>
    <row r="22" spans="1:13">
      <c r="A22" s="78" t="s">
        <v>44</v>
      </c>
      <c r="B22" s="78"/>
      <c r="C22" s="78"/>
      <c r="D22" s="78"/>
      <c r="E22" s="78"/>
      <c r="F22" s="78"/>
      <c r="G22" s="78"/>
      <c r="H22" s="78"/>
      <c r="I22" s="78"/>
      <c r="J22" s="78"/>
      <c r="K22" s="78"/>
      <c r="L22" s="78"/>
      <c r="M22" s="78"/>
    </row>
    <row r="23" spans="1:13">
      <c r="A23" s="80" t="s">
        <v>53</v>
      </c>
      <c r="B23" s="80"/>
      <c r="C23" s="80"/>
      <c r="D23" s="80"/>
      <c r="E23" s="80"/>
      <c r="F23" s="80"/>
      <c r="G23" s="80"/>
      <c r="H23" s="80"/>
      <c r="I23" s="80"/>
      <c r="J23" s="80"/>
      <c r="K23" s="80"/>
      <c r="L23" s="80"/>
      <c r="M23" s="80"/>
    </row>
    <row r="24" spans="1:13">
      <c r="A24" s="78" t="s">
        <v>45</v>
      </c>
      <c r="B24" s="78"/>
      <c r="C24" s="78"/>
      <c r="D24" s="78"/>
      <c r="E24" s="78"/>
      <c r="F24" s="78"/>
      <c r="G24" s="78"/>
      <c r="H24" s="78"/>
      <c r="I24" s="78"/>
      <c r="J24" s="78"/>
      <c r="K24" s="78"/>
      <c r="L24" s="78"/>
      <c r="M24" s="78"/>
    </row>
    <row r="25" spans="1:13">
      <c r="A25" s="78" t="s">
        <v>46</v>
      </c>
      <c r="B25" s="78"/>
      <c r="C25" s="78"/>
      <c r="D25" s="78"/>
      <c r="E25" s="78"/>
      <c r="F25" s="78"/>
      <c r="G25" s="78"/>
      <c r="H25" s="78"/>
      <c r="I25" s="78"/>
      <c r="J25" s="78"/>
      <c r="K25" s="78"/>
      <c r="L25" s="78"/>
      <c r="M25" s="78"/>
    </row>
    <row r="26" spans="1:13">
      <c r="A26" s="78" t="s">
        <v>47</v>
      </c>
      <c r="B26" s="78"/>
      <c r="C26" s="78"/>
      <c r="D26" s="78"/>
      <c r="E26" s="78"/>
      <c r="F26" s="78"/>
      <c r="G26" s="78"/>
      <c r="H26" s="78"/>
      <c r="I26" s="78"/>
      <c r="J26" s="78"/>
      <c r="K26" s="78"/>
      <c r="L26" s="78"/>
      <c r="M26" s="78"/>
    </row>
    <row r="27" spans="1:13">
      <c r="A27" s="77" t="s">
        <v>51</v>
      </c>
      <c r="B27" s="77"/>
      <c r="C27" s="77"/>
      <c r="D27" s="77"/>
      <c r="E27" s="77"/>
      <c r="F27" s="77"/>
      <c r="G27" s="77"/>
      <c r="H27" s="77"/>
      <c r="I27" s="77"/>
      <c r="J27" s="77"/>
      <c r="K27" s="77"/>
      <c r="L27" s="77"/>
      <c r="M27" s="77"/>
    </row>
    <row r="28" spans="1:13">
      <c r="A28" s="78" t="s">
        <v>52</v>
      </c>
      <c r="B28" s="78"/>
      <c r="C28" s="78"/>
      <c r="D28" s="78"/>
      <c r="E28" s="78"/>
      <c r="F28" s="78"/>
      <c r="G28" s="78"/>
      <c r="H28" s="78"/>
      <c r="I28" s="78"/>
      <c r="J28" s="78"/>
      <c r="K28" s="78"/>
      <c r="L28" s="78"/>
      <c r="M28" s="78"/>
    </row>
    <row r="29" spans="1:13" ht="44.25" customHeight="1">
      <c r="A29" s="75" t="s">
        <v>62</v>
      </c>
      <c r="B29" s="75"/>
      <c r="C29" s="75"/>
      <c r="D29" s="75"/>
      <c r="E29" s="75"/>
      <c r="F29" s="75"/>
      <c r="G29" s="75"/>
      <c r="H29" s="75"/>
      <c r="I29" s="75"/>
      <c r="J29" s="75"/>
      <c r="K29" s="75"/>
      <c r="L29" s="75"/>
      <c r="M29" s="75"/>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hyperlinks>
    <hyperlink ref="D6" r:id="rId1"/>
    <hyperlink ref="M6" r:id="rId2" display="borabuddin@gmail.com, "/>
    <hyperlink ref="E11" r:id="rId3"/>
    <hyperlink ref="E12" r:id="rId4"/>
    <hyperlink ref="M13" r:id="rId5"/>
    <hyperlink ref="M12" r:id="rId6"/>
    <hyperlink ref="D14" r:id="rId7" display="bpa.hkd.katlicherra@gmail.com"/>
  </hyperlinks>
  <printOptions horizontalCentered="1"/>
  <pageMargins left="0.37" right="0.23" top="0.43" bottom="0.45" header="0.3" footer="0.3"/>
  <pageSetup paperSize="9" scale="94" orientation="landscape" horizontalDpi="4294967293" verticalDpi="4294967293" r:id="rId8"/>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74" customWidth="1"/>
    <col min="17" max="17" width="11.5703125" style="74" bestFit="1" customWidth="1"/>
    <col min="18" max="18" width="17.5703125" style="1" customWidth="1"/>
    <col min="19" max="19" width="19.5703125" style="1" customWidth="1"/>
    <col min="20" max="16384" width="9.140625" style="1"/>
  </cols>
  <sheetData>
    <row r="1" spans="1:20" ht="51" customHeight="1">
      <c r="A1" s="124" t="s">
        <v>772</v>
      </c>
      <c r="B1" s="124"/>
      <c r="C1" s="124"/>
      <c r="D1" s="125"/>
      <c r="E1" s="125"/>
      <c r="F1" s="125"/>
      <c r="G1" s="125"/>
      <c r="H1" s="125"/>
      <c r="I1" s="125"/>
      <c r="J1" s="125"/>
      <c r="K1" s="125"/>
      <c r="L1" s="125"/>
      <c r="M1" s="125"/>
      <c r="N1" s="125"/>
      <c r="O1" s="125"/>
      <c r="P1" s="125"/>
      <c r="Q1" s="125"/>
      <c r="R1" s="125"/>
      <c r="S1" s="125"/>
    </row>
    <row r="2" spans="1:20" ht="16.5" customHeight="1">
      <c r="A2" s="128" t="s">
        <v>63</v>
      </c>
      <c r="B2" s="129"/>
      <c r="C2" s="129"/>
      <c r="D2" s="25">
        <v>43390</v>
      </c>
      <c r="E2" s="22"/>
      <c r="F2" s="22"/>
      <c r="G2" s="22"/>
      <c r="H2" s="22"/>
      <c r="I2" s="22"/>
      <c r="J2" s="22"/>
      <c r="K2" s="22"/>
      <c r="L2" s="22"/>
      <c r="M2" s="22"/>
      <c r="N2" s="22"/>
      <c r="O2" s="22"/>
      <c r="P2" s="70"/>
      <c r="Q2" s="70"/>
      <c r="R2" s="22"/>
      <c r="S2" s="22"/>
    </row>
    <row r="3" spans="1:20" ht="24" customHeight="1">
      <c r="A3" s="130" t="s">
        <v>14</v>
      </c>
      <c r="B3" s="126" t="s">
        <v>65</v>
      </c>
      <c r="C3" s="131" t="s">
        <v>7</v>
      </c>
      <c r="D3" s="131" t="s">
        <v>59</v>
      </c>
      <c r="E3" s="131" t="s">
        <v>16</v>
      </c>
      <c r="F3" s="132" t="s">
        <v>17</v>
      </c>
      <c r="G3" s="131" t="s">
        <v>8</v>
      </c>
      <c r="H3" s="131"/>
      <c r="I3" s="131"/>
      <c r="J3" s="131" t="s">
        <v>35</v>
      </c>
      <c r="K3" s="126" t="s">
        <v>37</v>
      </c>
      <c r="L3" s="126" t="s">
        <v>54</v>
      </c>
      <c r="M3" s="126" t="s">
        <v>55</v>
      </c>
      <c r="N3" s="126" t="s">
        <v>38</v>
      </c>
      <c r="O3" s="126" t="s">
        <v>39</v>
      </c>
      <c r="P3" s="130" t="s">
        <v>58</v>
      </c>
      <c r="Q3" s="131" t="s">
        <v>56</v>
      </c>
      <c r="R3" s="131" t="s">
        <v>36</v>
      </c>
      <c r="S3" s="131" t="s">
        <v>57</v>
      </c>
      <c r="T3" s="131" t="s">
        <v>13</v>
      </c>
    </row>
    <row r="4" spans="1:20" ht="25.5" customHeight="1">
      <c r="A4" s="130"/>
      <c r="B4" s="133"/>
      <c r="C4" s="131"/>
      <c r="D4" s="131"/>
      <c r="E4" s="131"/>
      <c r="F4" s="132"/>
      <c r="G4" s="15" t="s">
        <v>9</v>
      </c>
      <c r="H4" s="15" t="s">
        <v>10</v>
      </c>
      <c r="I4" s="11" t="s">
        <v>11</v>
      </c>
      <c r="J4" s="131"/>
      <c r="K4" s="127"/>
      <c r="L4" s="127"/>
      <c r="M4" s="127"/>
      <c r="N4" s="127"/>
      <c r="O4" s="127"/>
      <c r="P4" s="130"/>
      <c r="Q4" s="130"/>
      <c r="R4" s="131"/>
      <c r="S4" s="131"/>
      <c r="T4" s="131"/>
    </row>
    <row r="5" spans="1:20">
      <c r="A5" s="4">
        <v>1</v>
      </c>
      <c r="B5" s="51" t="s">
        <v>66</v>
      </c>
      <c r="C5" s="64" t="s">
        <v>112</v>
      </c>
      <c r="D5" s="51" t="s">
        <v>27</v>
      </c>
      <c r="E5" s="63">
        <v>18230203608</v>
      </c>
      <c r="F5" s="51" t="s">
        <v>93</v>
      </c>
      <c r="G5" s="63">
        <v>26</v>
      </c>
      <c r="H5" s="63">
        <v>18</v>
      </c>
      <c r="I5" s="51">
        <f>+G5+H5</f>
        <v>44</v>
      </c>
      <c r="J5" s="51">
        <v>9613725078</v>
      </c>
      <c r="K5" s="51" t="s">
        <v>113</v>
      </c>
      <c r="L5" s="51" t="s">
        <v>114</v>
      </c>
      <c r="M5" s="51">
        <v>9435468919</v>
      </c>
      <c r="N5" s="51" t="s">
        <v>115</v>
      </c>
      <c r="O5" s="51">
        <v>9613481045</v>
      </c>
      <c r="P5" s="68">
        <v>43374</v>
      </c>
      <c r="Q5" s="69" t="s">
        <v>72</v>
      </c>
      <c r="R5" s="18"/>
      <c r="S5" s="18" t="s">
        <v>769</v>
      </c>
      <c r="T5" s="18"/>
    </row>
    <row r="6" spans="1:20">
      <c r="A6" s="4">
        <v>2</v>
      </c>
      <c r="B6" s="51" t="s">
        <v>66</v>
      </c>
      <c r="C6" s="51" t="s">
        <v>116</v>
      </c>
      <c r="D6" s="51" t="s">
        <v>27</v>
      </c>
      <c r="E6" s="63">
        <v>18230203603</v>
      </c>
      <c r="F6" s="51" t="s">
        <v>93</v>
      </c>
      <c r="G6" s="63">
        <v>38</v>
      </c>
      <c r="H6" s="63">
        <v>35</v>
      </c>
      <c r="I6" s="51">
        <f t="shared" ref="I6:I69" si="0">+G6+H6</f>
        <v>73</v>
      </c>
      <c r="J6" s="51">
        <v>8811035780</v>
      </c>
      <c r="K6" s="51" t="s">
        <v>113</v>
      </c>
      <c r="L6" s="51" t="s">
        <v>114</v>
      </c>
      <c r="M6" s="51">
        <v>9435468919</v>
      </c>
      <c r="N6" s="51" t="s">
        <v>115</v>
      </c>
      <c r="O6" s="51">
        <v>9613481045</v>
      </c>
      <c r="P6" s="68">
        <v>43374</v>
      </c>
      <c r="Q6" s="69" t="s">
        <v>72</v>
      </c>
      <c r="R6" s="18"/>
      <c r="S6" s="18" t="s">
        <v>769</v>
      </c>
      <c r="T6" s="18"/>
    </row>
    <row r="7" spans="1:20">
      <c r="A7" s="4">
        <v>3</v>
      </c>
      <c r="B7" s="51" t="s">
        <v>66</v>
      </c>
      <c r="C7" s="51" t="s">
        <v>117</v>
      </c>
      <c r="D7" s="51" t="s">
        <v>27</v>
      </c>
      <c r="E7" s="63">
        <v>18230212303</v>
      </c>
      <c r="F7" s="51" t="s">
        <v>93</v>
      </c>
      <c r="G7" s="63">
        <v>24</v>
      </c>
      <c r="H7" s="63">
        <v>30</v>
      </c>
      <c r="I7" s="51">
        <f t="shared" si="0"/>
        <v>54</v>
      </c>
      <c r="J7" s="51">
        <v>9707719604</v>
      </c>
      <c r="K7" s="51" t="s">
        <v>113</v>
      </c>
      <c r="L7" s="51" t="s">
        <v>114</v>
      </c>
      <c r="M7" s="51">
        <v>9435468919</v>
      </c>
      <c r="N7" s="51" t="s">
        <v>115</v>
      </c>
      <c r="O7" s="51">
        <v>9613481045</v>
      </c>
      <c r="P7" s="68">
        <v>43375</v>
      </c>
      <c r="Q7" s="69" t="s">
        <v>73</v>
      </c>
      <c r="R7" s="18"/>
      <c r="S7" s="18" t="s">
        <v>769</v>
      </c>
      <c r="T7" s="18"/>
    </row>
    <row r="8" spans="1:20">
      <c r="A8" s="4">
        <v>4</v>
      </c>
      <c r="B8" s="51" t="s">
        <v>66</v>
      </c>
      <c r="C8" s="51" t="s">
        <v>118</v>
      </c>
      <c r="D8" s="51" t="s">
        <v>29</v>
      </c>
      <c r="E8" s="63">
        <v>84</v>
      </c>
      <c r="F8" s="51" t="s">
        <v>96</v>
      </c>
      <c r="G8" s="63">
        <v>21</v>
      </c>
      <c r="H8" s="63">
        <v>14</v>
      </c>
      <c r="I8" s="51">
        <f t="shared" si="0"/>
        <v>35</v>
      </c>
      <c r="J8" s="51">
        <v>9401718715</v>
      </c>
      <c r="K8" s="51" t="s">
        <v>113</v>
      </c>
      <c r="L8" s="51" t="s">
        <v>114</v>
      </c>
      <c r="M8" s="51">
        <v>9435468919</v>
      </c>
      <c r="N8" s="51" t="s">
        <v>115</v>
      </c>
      <c r="O8" s="51">
        <v>9613481045</v>
      </c>
      <c r="P8" s="68">
        <v>43375</v>
      </c>
      <c r="Q8" s="69" t="s">
        <v>73</v>
      </c>
      <c r="R8" s="18"/>
      <c r="S8" s="18" t="s">
        <v>769</v>
      </c>
      <c r="T8" s="18"/>
    </row>
    <row r="9" spans="1:20">
      <c r="A9" s="4">
        <v>5</v>
      </c>
      <c r="B9" s="51" t="s">
        <v>66</v>
      </c>
      <c r="C9" s="51" t="s">
        <v>119</v>
      </c>
      <c r="D9" s="51" t="s">
        <v>27</v>
      </c>
      <c r="E9" s="63">
        <v>18230112302</v>
      </c>
      <c r="F9" s="51" t="s">
        <v>97</v>
      </c>
      <c r="G9" s="63">
        <v>61</v>
      </c>
      <c r="H9" s="63">
        <v>53</v>
      </c>
      <c r="I9" s="51">
        <f t="shared" si="0"/>
        <v>114</v>
      </c>
      <c r="J9" s="51">
        <v>9854305742</v>
      </c>
      <c r="K9" s="51" t="s">
        <v>113</v>
      </c>
      <c r="L9" s="51" t="s">
        <v>114</v>
      </c>
      <c r="M9" s="51">
        <v>9435468919</v>
      </c>
      <c r="N9" s="51" t="s">
        <v>115</v>
      </c>
      <c r="O9" s="51">
        <v>9613481045</v>
      </c>
      <c r="P9" s="68">
        <v>43377</v>
      </c>
      <c r="Q9" s="69" t="s">
        <v>74</v>
      </c>
      <c r="R9" s="18"/>
      <c r="S9" s="18" t="s">
        <v>769</v>
      </c>
      <c r="T9" s="18"/>
    </row>
    <row r="10" spans="1:20">
      <c r="A10" s="4">
        <v>6</v>
      </c>
      <c r="B10" s="51" t="s">
        <v>66</v>
      </c>
      <c r="C10" s="51" t="s">
        <v>120</v>
      </c>
      <c r="D10" s="51" t="s">
        <v>29</v>
      </c>
      <c r="E10" s="63">
        <v>85</v>
      </c>
      <c r="F10" s="51" t="s">
        <v>96</v>
      </c>
      <c r="G10" s="63">
        <v>16</v>
      </c>
      <c r="H10" s="63">
        <v>12</v>
      </c>
      <c r="I10" s="51">
        <f t="shared" si="0"/>
        <v>28</v>
      </c>
      <c r="J10" s="51">
        <v>9577018474</v>
      </c>
      <c r="K10" s="51" t="s">
        <v>113</v>
      </c>
      <c r="L10" s="51" t="s">
        <v>114</v>
      </c>
      <c r="M10" s="51">
        <v>9435468919</v>
      </c>
      <c r="N10" s="51" t="s">
        <v>115</v>
      </c>
      <c r="O10" s="51">
        <v>9613481045</v>
      </c>
      <c r="P10" s="68">
        <v>43377</v>
      </c>
      <c r="Q10" s="69" t="s">
        <v>74</v>
      </c>
      <c r="R10" s="18"/>
      <c r="S10" s="18" t="s">
        <v>769</v>
      </c>
      <c r="T10" s="18"/>
    </row>
    <row r="11" spans="1:20">
      <c r="A11" s="4">
        <v>7</v>
      </c>
      <c r="B11" s="51" t="s">
        <v>66</v>
      </c>
      <c r="C11" s="51" t="s">
        <v>121</v>
      </c>
      <c r="D11" s="51" t="s">
        <v>27</v>
      </c>
      <c r="E11" s="63">
        <v>18230212603</v>
      </c>
      <c r="F11" s="51" t="s">
        <v>93</v>
      </c>
      <c r="G11" s="63">
        <v>29</v>
      </c>
      <c r="H11" s="63">
        <v>25</v>
      </c>
      <c r="I11" s="51">
        <f t="shared" si="0"/>
        <v>54</v>
      </c>
      <c r="J11" s="51">
        <v>9401130771</v>
      </c>
      <c r="K11" s="51" t="s">
        <v>113</v>
      </c>
      <c r="L11" s="51" t="s">
        <v>114</v>
      </c>
      <c r="M11" s="51">
        <v>9435468919</v>
      </c>
      <c r="N11" s="51" t="s">
        <v>115</v>
      </c>
      <c r="O11" s="51">
        <v>9613481045</v>
      </c>
      <c r="P11" s="68">
        <v>43378</v>
      </c>
      <c r="Q11" s="69" t="s">
        <v>75</v>
      </c>
      <c r="R11" s="18"/>
      <c r="S11" s="18" t="s">
        <v>769</v>
      </c>
      <c r="T11" s="18"/>
    </row>
    <row r="12" spans="1:20">
      <c r="A12" s="4">
        <v>8</v>
      </c>
      <c r="B12" s="51" t="s">
        <v>66</v>
      </c>
      <c r="C12" s="51" t="s">
        <v>122</v>
      </c>
      <c r="D12" s="51" t="s">
        <v>27</v>
      </c>
      <c r="E12" s="63">
        <v>18230212601</v>
      </c>
      <c r="F12" s="51" t="s">
        <v>93</v>
      </c>
      <c r="G12" s="63">
        <v>14</v>
      </c>
      <c r="H12" s="63">
        <v>21</v>
      </c>
      <c r="I12" s="51">
        <f t="shared" si="0"/>
        <v>35</v>
      </c>
      <c r="J12" s="51">
        <v>9401061379</v>
      </c>
      <c r="K12" s="51" t="s">
        <v>113</v>
      </c>
      <c r="L12" s="51" t="s">
        <v>114</v>
      </c>
      <c r="M12" s="51">
        <v>9435468919</v>
      </c>
      <c r="N12" s="51" t="s">
        <v>115</v>
      </c>
      <c r="O12" s="51">
        <v>9613481045</v>
      </c>
      <c r="P12" s="68">
        <v>43379</v>
      </c>
      <c r="Q12" s="69" t="s">
        <v>76</v>
      </c>
      <c r="R12" s="18"/>
      <c r="S12" s="18" t="s">
        <v>769</v>
      </c>
      <c r="T12" s="18"/>
    </row>
    <row r="13" spans="1:20">
      <c r="A13" s="4">
        <v>9</v>
      </c>
      <c r="B13" s="51" t="s">
        <v>66</v>
      </c>
      <c r="C13" s="51" t="s">
        <v>123</v>
      </c>
      <c r="D13" s="51" t="s">
        <v>27</v>
      </c>
      <c r="E13" s="63">
        <v>18230212802</v>
      </c>
      <c r="F13" s="51" t="s">
        <v>93</v>
      </c>
      <c r="G13" s="63">
        <v>26</v>
      </c>
      <c r="H13" s="63">
        <v>34</v>
      </c>
      <c r="I13" s="51">
        <f t="shared" si="0"/>
        <v>60</v>
      </c>
      <c r="J13" s="51">
        <v>8752057361</v>
      </c>
      <c r="K13" s="51" t="s">
        <v>113</v>
      </c>
      <c r="L13" s="51" t="s">
        <v>114</v>
      </c>
      <c r="M13" s="51">
        <v>9435468919</v>
      </c>
      <c r="N13" s="51" t="s">
        <v>115</v>
      </c>
      <c r="O13" s="51">
        <v>9613481045</v>
      </c>
      <c r="P13" s="68">
        <v>43379</v>
      </c>
      <c r="Q13" s="69" t="s">
        <v>76</v>
      </c>
      <c r="R13" s="18"/>
      <c r="S13" s="18" t="s">
        <v>769</v>
      </c>
      <c r="T13" s="18"/>
    </row>
    <row r="14" spans="1:20">
      <c r="A14" s="4">
        <v>10</v>
      </c>
      <c r="B14" s="51" t="s">
        <v>66</v>
      </c>
      <c r="C14" s="51" t="s">
        <v>124</v>
      </c>
      <c r="D14" s="51" t="s">
        <v>29</v>
      </c>
      <c r="E14" s="63">
        <v>86</v>
      </c>
      <c r="F14" s="51" t="s">
        <v>96</v>
      </c>
      <c r="G14" s="63">
        <v>16</v>
      </c>
      <c r="H14" s="63">
        <v>12</v>
      </c>
      <c r="I14" s="51">
        <f t="shared" si="0"/>
        <v>28</v>
      </c>
      <c r="J14" s="51">
        <v>9401046303</v>
      </c>
      <c r="K14" s="51" t="s">
        <v>113</v>
      </c>
      <c r="L14" s="51" t="s">
        <v>114</v>
      </c>
      <c r="M14" s="51">
        <v>9435468919</v>
      </c>
      <c r="N14" s="51" t="s">
        <v>115</v>
      </c>
      <c r="O14" s="51">
        <v>9613481045</v>
      </c>
      <c r="P14" s="68">
        <v>43381</v>
      </c>
      <c r="Q14" s="69" t="s">
        <v>72</v>
      </c>
      <c r="R14" s="18"/>
      <c r="S14" s="18" t="s">
        <v>769</v>
      </c>
      <c r="T14" s="18"/>
    </row>
    <row r="15" spans="1:20">
      <c r="A15" s="4">
        <v>11</v>
      </c>
      <c r="B15" s="51" t="s">
        <v>66</v>
      </c>
      <c r="C15" s="51" t="s">
        <v>125</v>
      </c>
      <c r="D15" s="51" t="s">
        <v>27</v>
      </c>
      <c r="E15" s="63">
        <v>182302128002</v>
      </c>
      <c r="F15" s="51" t="s">
        <v>93</v>
      </c>
      <c r="G15" s="63">
        <v>10</v>
      </c>
      <c r="H15" s="63">
        <v>15</v>
      </c>
      <c r="I15" s="51">
        <f t="shared" si="0"/>
        <v>25</v>
      </c>
      <c r="J15" s="51">
        <v>8752905772</v>
      </c>
      <c r="K15" s="51" t="s">
        <v>113</v>
      </c>
      <c r="L15" s="51" t="s">
        <v>114</v>
      </c>
      <c r="M15" s="51">
        <v>9435468919</v>
      </c>
      <c r="N15" s="51" t="s">
        <v>115</v>
      </c>
      <c r="O15" s="51">
        <v>9613481045</v>
      </c>
      <c r="P15" s="68">
        <v>43381</v>
      </c>
      <c r="Q15" s="69" t="s">
        <v>72</v>
      </c>
      <c r="R15" s="18"/>
      <c r="S15" s="18" t="s">
        <v>769</v>
      </c>
      <c r="T15" s="18"/>
    </row>
    <row r="16" spans="1:20">
      <c r="A16" s="4">
        <v>12</v>
      </c>
      <c r="B16" s="51" t="s">
        <v>66</v>
      </c>
      <c r="C16" s="51" t="s">
        <v>126</v>
      </c>
      <c r="D16" s="51" t="s">
        <v>27</v>
      </c>
      <c r="E16" s="63">
        <v>18230218001</v>
      </c>
      <c r="F16" s="51" t="s">
        <v>93</v>
      </c>
      <c r="G16" s="63">
        <v>22</v>
      </c>
      <c r="H16" s="63">
        <v>16</v>
      </c>
      <c r="I16" s="51">
        <f t="shared" si="0"/>
        <v>38</v>
      </c>
      <c r="J16" s="51">
        <v>7399788351</v>
      </c>
      <c r="K16" s="51" t="s">
        <v>113</v>
      </c>
      <c r="L16" s="51" t="s">
        <v>114</v>
      </c>
      <c r="M16" s="51">
        <v>9435468919</v>
      </c>
      <c r="N16" s="51" t="s">
        <v>115</v>
      </c>
      <c r="O16" s="51">
        <v>9613481045</v>
      </c>
      <c r="P16" s="68">
        <v>43381</v>
      </c>
      <c r="Q16" s="69" t="s">
        <v>72</v>
      </c>
      <c r="R16" s="18"/>
      <c r="S16" s="18" t="s">
        <v>769</v>
      </c>
      <c r="T16" s="18"/>
    </row>
    <row r="17" spans="1:20">
      <c r="A17" s="4">
        <v>13</v>
      </c>
      <c r="B17" s="51" t="s">
        <v>66</v>
      </c>
      <c r="C17" s="51" t="s">
        <v>127</v>
      </c>
      <c r="D17" s="51" t="s">
        <v>27</v>
      </c>
      <c r="E17" s="63">
        <v>18230212703</v>
      </c>
      <c r="F17" s="51" t="s">
        <v>97</v>
      </c>
      <c r="G17" s="63">
        <v>40</v>
      </c>
      <c r="H17" s="63">
        <v>42</v>
      </c>
      <c r="I17" s="51">
        <f t="shared" si="0"/>
        <v>82</v>
      </c>
      <c r="J17" s="51">
        <v>9435260011</v>
      </c>
      <c r="K17" s="51" t="s">
        <v>113</v>
      </c>
      <c r="L17" s="51" t="s">
        <v>114</v>
      </c>
      <c r="M17" s="51">
        <v>9435468919</v>
      </c>
      <c r="N17" s="51" t="s">
        <v>115</v>
      </c>
      <c r="O17" s="51">
        <v>9613481045</v>
      </c>
      <c r="P17" s="68">
        <v>43382</v>
      </c>
      <c r="Q17" s="69" t="s">
        <v>73</v>
      </c>
      <c r="R17" s="18"/>
      <c r="S17" s="18" t="s">
        <v>769</v>
      </c>
      <c r="T17" s="18"/>
    </row>
    <row r="18" spans="1:20">
      <c r="A18" s="4">
        <v>14</v>
      </c>
      <c r="B18" s="51" t="s">
        <v>66</v>
      </c>
      <c r="C18" s="51" t="s">
        <v>128</v>
      </c>
      <c r="D18" s="51" t="s">
        <v>29</v>
      </c>
      <c r="E18" s="63">
        <v>87</v>
      </c>
      <c r="F18" s="51" t="s">
        <v>96</v>
      </c>
      <c r="G18" s="63">
        <v>16</v>
      </c>
      <c r="H18" s="63">
        <v>13</v>
      </c>
      <c r="I18" s="51">
        <f t="shared" si="0"/>
        <v>29</v>
      </c>
      <c r="J18" s="51">
        <v>9577618527</v>
      </c>
      <c r="K18" s="51" t="s">
        <v>113</v>
      </c>
      <c r="L18" s="51" t="s">
        <v>114</v>
      </c>
      <c r="M18" s="51">
        <v>9435468919</v>
      </c>
      <c r="N18" s="51" t="s">
        <v>115</v>
      </c>
      <c r="O18" s="51">
        <v>9613481045</v>
      </c>
      <c r="P18" s="68">
        <v>43382</v>
      </c>
      <c r="Q18" s="69" t="s">
        <v>73</v>
      </c>
      <c r="R18" s="18"/>
      <c r="S18" s="18" t="s">
        <v>769</v>
      </c>
      <c r="T18" s="18"/>
    </row>
    <row r="19" spans="1:20">
      <c r="A19" s="4">
        <v>15</v>
      </c>
      <c r="B19" s="51" t="s">
        <v>66</v>
      </c>
      <c r="C19" s="51" t="s">
        <v>129</v>
      </c>
      <c r="D19" s="51" t="s">
        <v>27</v>
      </c>
      <c r="E19" s="63">
        <v>18230212704</v>
      </c>
      <c r="F19" s="51" t="s">
        <v>93</v>
      </c>
      <c r="G19" s="63">
        <v>19</v>
      </c>
      <c r="H19" s="63">
        <v>16</v>
      </c>
      <c r="I19" s="51">
        <f t="shared" si="0"/>
        <v>35</v>
      </c>
      <c r="J19" s="51">
        <v>9613990649</v>
      </c>
      <c r="K19" s="51" t="s">
        <v>113</v>
      </c>
      <c r="L19" s="51" t="s">
        <v>114</v>
      </c>
      <c r="M19" s="51">
        <v>9435468919</v>
      </c>
      <c r="N19" s="51" t="s">
        <v>115</v>
      </c>
      <c r="O19" s="51">
        <v>9613481045</v>
      </c>
      <c r="P19" s="68">
        <v>43384</v>
      </c>
      <c r="Q19" s="69" t="s">
        <v>74</v>
      </c>
      <c r="R19" s="18"/>
      <c r="S19" s="18" t="s">
        <v>769</v>
      </c>
      <c r="T19" s="18"/>
    </row>
    <row r="20" spans="1:20">
      <c r="A20" s="4">
        <v>16</v>
      </c>
      <c r="B20" s="51" t="s">
        <v>66</v>
      </c>
      <c r="C20" s="51" t="s">
        <v>130</v>
      </c>
      <c r="D20" s="51" t="s">
        <v>27</v>
      </c>
      <c r="E20" s="63">
        <v>18230212801</v>
      </c>
      <c r="F20" s="51" t="s">
        <v>93</v>
      </c>
      <c r="G20" s="63">
        <v>21</v>
      </c>
      <c r="H20" s="63">
        <v>21</v>
      </c>
      <c r="I20" s="51">
        <f t="shared" si="0"/>
        <v>42</v>
      </c>
      <c r="J20" s="51">
        <v>9435578847</v>
      </c>
      <c r="K20" s="51" t="s">
        <v>113</v>
      </c>
      <c r="L20" s="51" t="s">
        <v>114</v>
      </c>
      <c r="M20" s="51">
        <v>9435468919</v>
      </c>
      <c r="N20" s="51" t="s">
        <v>115</v>
      </c>
      <c r="O20" s="51">
        <v>9613481045</v>
      </c>
      <c r="P20" s="68">
        <v>43384</v>
      </c>
      <c r="Q20" s="69" t="s">
        <v>74</v>
      </c>
      <c r="R20" s="18"/>
      <c r="S20" s="18" t="s">
        <v>769</v>
      </c>
      <c r="T20" s="18"/>
    </row>
    <row r="21" spans="1:20">
      <c r="A21" s="4">
        <v>17</v>
      </c>
      <c r="B21" s="51" t="s">
        <v>66</v>
      </c>
      <c r="C21" s="51" t="s">
        <v>131</v>
      </c>
      <c r="D21" s="51" t="s">
        <v>27</v>
      </c>
      <c r="E21" s="63">
        <v>18230212602</v>
      </c>
      <c r="F21" s="51" t="s">
        <v>93</v>
      </c>
      <c r="G21" s="63">
        <v>50</v>
      </c>
      <c r="H21" s="63">
        <v>49</v>
      </c>
      <c r="I21" s="51">
        <f t="shared" si="0"/>
        <v>99</v>
      </c>
      <c r="J21" s="51">
        <v>9401135052</v>
      </c>
      <c r="K21" s="51" t="s">
        <v>113</v>
      </c>
      <c r="L21" s="51" t="s">
        <v>114</v>
      </c>
      <c r="M21" s="51">
        <v>9435468919</v>
      </c>
      <c r="N21" s="51" t="s">
        <v>115</v>
      </c>
      <c r="O21" s="51">
        <v>9613481045</v>
      </c>
      <c r="P21" s="68">
        <v>43384</v>
      </c>
      <c r="Q21" s="69" t="s">
        <v>74</v>
      </c>
      <c r="R21" s="18"/>
      <c r="S21" s="18" t="s">
        <v>769</v>
      </c>
      <c r="T21" s="18"/>
    </row>
    <row r="22" spans="1:20">
      <c r="A22" s="4">
        <v>18</v>
      </c>
      <c r="B22" s="51" t="s">
        <v>66</v>
      </c>
      <c r="C22" s="51" t="s">
        <v>132</v>
      </c>
      <c r="D22" s="51" t="s">
        <v>29</v>
      </c>
      <c r="E22" s="63">
        <v>88</v>
      </c>
      <c r="F22" s="51" t="s">
        <v>96</v>
      </c>
      <c r="G22" s="63">
        <v>15</v>
      </c>
      <c r="H22" s="63">
        <v>13</v>
      </c>
      <c r="I22" s="51">
        <f t="shared" si="0"/>
        <v>28</v>
      </c>
      <c r="J22" s="51">
        <v>9577144367</v>
      </c>
      <c r="K22" s="51" t="s">
        <v>113</v>
      </c>
      <c r="L22" s="51" t="s">
        <v>114</v>
      </c>
      <c r="M22" s="51">
        <v>9435468919</v>
      </c>
      <c r="N22" s="51" t="s">
        <v>115</v>
      </c>
      <c r="O22" s="51">
        <v>9613481045</v>
      </c>
      <c r="P22" s="68">
        <v>43385</v>
      </c>
      <c r="Q22" s="69" t="s">
        <v>75</v>
      </c>
      <c r="R22" s="18"/>
      <c r="S22" s="18" t="s">
        <v>769</v>
      </c>
      <c r="T22" s="18"/>
    </row>
    <row r="23" spans="1:20">
      <c r="A23" s="4">
        <v>19</v>
      </c>
      <c r="B23" s="51" t="s">
        <v>66</v>
      </c>
      <c r="C23" s="51" t="s">
        <v>133</v>
      </c>
      <c r="D23" s="51" t="s">
        <v>27</v>
      </c>
      <c r="E23" s="63">
        <v>18230212501</v>
      </c>
      <c r="F23" s="51" t="s">
        <v>93</v>
      </c>
      <c r="G23" s="63">
        <v>64</v>
      </c>
      <c r="H23" s="63">
        <v>53</v>
      </c>
      <c r="I23" s="51">
        <f t="shared" si="0"/>
        <v>117</v>
      </c>
      <c r="J23" s="51">
        <v>8135825148</v>
      </c>
      <c r="K23" s="51" t="s">
        <v>113</v>
      </c>
      <c r="L23" s="51" t="s">
        <v>114</v>
      </c>
      <c r="M23" s="51">
        <v>9435468919</v>
      </c>
      <c r="N23" s="51" t="s">
        <v>115</v>
      </c>
      <c r="O23" s="51">
        <v>9613481045</v>
      </c>
      <c r="P23" s="68">
        <v>43385</v>
      </c>
      <c r="Q23" s="69" t="s">
        <v>75</v>
      </c>
      <c r="R23" s="18"/>
      <c r="S23" s="18" t="s">
        <v>769</v>
      </c>
      <c r="T23" s="18"/>
    </row>
    <row r="24" spans="1:20">
      <c r="A24" s="4">
        <v>20</v>
      </c>
      <c r="B24" s="51" t="s">
        <v>66</v>
      </c>
      <c r="C24" s="51" t="s">
        <v>134</v>
      </c>
      <c r="D24" s="51" t="s">
        <v>27</v>
      </c>
      <c r="E24" s="63">
        <v>18230216201</v>
      </c>
      <c r="F24" s="51" t="s">
        <v>93</v>
      </c>
      <c r="G24" s="63">
        <v>71</v>
      </c>
      <c r="H24" s="63">
        <v>68</v>
      </c>
      <c r="I24" s="51">
        <f t="shared" si="0"/>
        <v>139</v>
      </c>
      <c r="J24" s="51">
        <v>9435220506</v>
      </c>
      <c r="K24" s="51" t="s">
        <v>135</v>
      </c>
      <c r="L24" s="51" t="s">
        <v>136</v>
      </c>
      <c r="M24" s="51">
        <v>9401104776</v>
      </c>
      <c r="N24" s="51" t="s">
        <v>137</v>
      </c>
      <c r="O24" s="51">
        <v>8731067920</v>
      </c>
      <c r="P24" s="68">
        <v>43385</v>
      </c>
      <c r="Q24" s="69" t="s">
        <v>75</v>
      </c>
      <c r="R24" s="18"/>
      <c r="S24" s="18" t="s">
        <v>769</v>
      </c>
      <c r="T24" s="18"/>
    </row>
    <row r="25" spans="1:20">
      <c r="A25" s="4">
        <v>21</v>
      </c>
      <c r="B25" s="51" t="s">
        <v>66</v>
      </c>
      <c r="C25" s="51" t="s">
        <v>138</v>
      </c>
      <c r="D25" s="51" t="s">
        <v>29</v>
      </c>
      <c r="E25" s="63">
        <v>85</v>
      </c>
      <c r="F25" s="51" t="s">
        <v>96</v>
      </c>
      <c r="G25" s="63">
        <v>23</v>
      </c>
      <c r="H25" s="63">
        <v>21</v>
      </c>
      <c r="I25" s="51">
        <f t="shared" si="0"/>
        <v>44</v>
      </c>
      <c r="J25" s="51">
        <v>9401119565</v>
      </c>
      <c r="K25" s="51" t="s">
        <v>135</v>
      </c>
      <c r="L25" s="51" t="s">
        <v>136</v>
      </c>
      <c r="M25" s="51">
        <v>9401104776</v>
      </c>
      <c r="N25" s="51" t="s">
        <v>137</v>
      </c>
      <c r="O25" s="51">
        <v>8731067920</v>
      </c>
      <c r="P25" s="68">
        <v>43386</v>
      </c>
      <c r="Q25" s="69" t="s">
        <v>76</v>
      </c>
      <c r="R25" s="18"/>
      <c r="S25" s="18" t="s">
        <v>769</v>
      </c>
      <c r="T25" s="18"/>
    </row>
    <row r="26" spans="1:20">
      <c r="A26" s="4">
        <v>22</v>
      </c>
      <c r="B26" s="51" t="s">
        <v>66</v>
      </c>
      <c r="C26" s="51" t="s">
        <v>139</v>
      </c>
      <c r="D26" s="51" t="s">
        <v>27</v>
      </c>
      <c r="E26" s="63">
        <v>18230201301</v>
      </c>
      <c r="F26" s="51" t="s">
        <v>93</v>
      </c>
      <c r="G26" s="63">
        <v>53</v>
      </c>
      <c r="H26" s="63">
        <v>48</v>
      </c>
      <c r="I26" s="51">
        <f t="shared" si="0"/>
        <v>101</v>
      </c>
      <c r="J26" s="51">
        <v>9613627261</v>
      </c>
      <c r="K26" s="51" t="s">
        <v>135</v>
      </c>
      <c r="L26" s="51" t="s">
        <v>136</v>
      </c>
      <c r="M26" s="51">
        <v>9401104776</v>
      </c>
      <c r="N26" s="51" t="s">
        <v>137</v>
      </c>
      <c r="O26" s="51">
        <v>8731067920</v>
      </c>
      <c r="P26" s="68">
        <v>43386</v>
      </c>
      <c r="Q26" s="69" t="s">
        <v>76</v>
      </c>
      <c r="R26" s="18"/>
      <c r="S26" s="18" t="s">
        <v>769</v>
      </c>
      <c r="T26" s="18"/>
    </row>
    <row r="27" spans="1:20">
      <c r="A27" s="4">
        <v>23</v>
      </c>
      <c r="B27" s="51" t="s">
        <v>66</v>
      </c>
      <c r="C27" s="51" t="s">
        <v>140</v>
      </c>
      <c r="D27" s="51" t="s">
        <v>27</v>
      </c>
      <c r="E27" s="63">
        <v>18230214401</v>
      </c>
      <c r="F27" s="51" t="s">
        <v>93</v>
      </c>
      <c r="G27" s="63">
        <v>27</v>
      </c>
      <c r="H27" s="63">
        <v>30</v>
      </c>
      <c r="I27" s="51">
        <f t="shared" si="0"/>
        <v>57</v>
      </c>
      <c r="J27" s="51">
        <v>9854331413</v>
      </c>
      <c r="K27" s="51" t="s">
        <v>135</v>
      </c>
      <c r="L27" s="51" t="s">
        <v>136</v>
      </c>
      <c r="M27" s="51">
        <v>9401104776</v>
      </c>
      <c r="N27" s="51" t="s">
        <v>137</v>
      </c>
      <c r="O27" s="51">
        <v>8731067920</v>
      </c>
      <c r="P27" s="68">
        <v>43386</v>
      </c>
      <c r="Q27" s="69" t="s">
        <v>76</v>
      </c>
      <c r="R27" s="18"/>
      <c r="S27" s="18" t="s">
        <v>769</v>
      </c>
      <c r="T27" s="18"/>
    </row>
    <row r="28" spans="1:20">
      <c r="A28" s="4">
        <v>24</v>
      </c>
      <c r="B28" s="51" t="s">
        <v>66</v>
      </c>
      <c r="C28" s="51" t="s">
        <v>141</v>
      </c>
      <c r="D28" s="51" t="s">
        <v>29</v>
      </c>
      <c r="E28" s="63">
        <v>86</v>
      </c>
      <c r="F28" s="51" t="s">
        <v>96</v>
      </c>
      <c r="G28" s="63">
        <v>17</v>
      </c>
      <c r="H28" s="63">
        <v>15</v>
      </c>
      <c r="I28" s="51">
        <f t="shared" si="0"/>
        <v>32</v>
      </c>
      <c r="J28" s="51">
        <v>9707146083</v>
      </c>
      <c r="K28" s="51" t="s">
        <v>135</v>
      </c>
      <c r="L28" s="51" t="s">
        <v>136</v>
      </c>
      <c r="M28" s="51">
        <v>9401104776</v>
      </c>
      <c r="N28" s="51" t="s">
        <v>137</v>
      </c>
      <c r="O28" s="51">
        <v>8731067920</v>
      </c>
      <c r="P28" s="68">
        <v>43388</v>
      </c>
      <c r="Q28" s="69" t="s">
        <v>72</v>
      </c>
      <c r="R28" s="18"/>
      <c r="S28" s="18" t="s">
        <v>769</v>
      </c>
      <c r="T28" s="18"/>
    </row>
    <row r="29" spans="1:20">
      <c r="A29" s="4">
        <v>25</v>
      </c>
      <c r="B29" s="51" t="s">
        <v>66</v>
      </c>
      <c r="C29" s="51" t="s">
        <v>142</v>
      </c>
      <c r="D29" s="51" t="s">
        <v>27</v>
      </c>
      <c r="E29" s="63">
        <v>18230206803</v>
      </c>
      <c r="F29" s="51" t="s">
        <v>93</v>
      </c>
      <c r="G29" s="63">
        <v>59</v>
      </c>
      <c r="H29" s="63">
        <v>63</v>
      </c>
      <c r="I29" s="51">
        <f t="shared" si="0"/>
        <v>122</v>
      </c>
      <c r="J29" s="51">
        <v>9577426554</v>
      </c>
      <c r="K29" s="51" t="s">
        <v>135</v>
      </c>
      <c r="L29" s="51" t="s">
        <v>136</v>
      </c>
      <c r="M29" s="51">
        <v>9401104776</v>
      </c>
      <c r="N29" s="51" t="s">
        <v>137</v>
      </c>
      <c r="O29" s="51">
        <v>8731067920</v>
      </c>
      <c r="P29" s="68">
        <v>43388</v>
      </c>
      <c r="Q29" s="69" t="s">
        <v>72</v>
      </c>
      <c r="R29" s="18"/>
      <c r="S29" s="18" t="s">
        <v>769</v>
      </c>
      <c r="T29" s="18"/>
    </row>
    <row r="30" spans="1:20">
      <c r="A30" s="4">
        <v>26</v>
      </c>
      <c r="B30" s="51" t="s">
        <v>66</v>
      </c>
      <c r="C30" s="51" t="s">
        <v>143</v>
      </c>
      <c r="D30" s="51" t="s">
        <v>27</v>
      </c>
      <c r="E30" s="63">
        <v>18230206801</v>
      </c>
      <c r="F30" s="51" t="s">
        <v>93</v>
      </c>
      <c r="G30" s="63">
        <v>26</v>
      </c>
      <c r="H30" s="63">
        <v>26</v>
      </c>
      <c r="I30" s="51">
        <f t="shared" si="0"/>
        <v>52</v>
      </c>
      <c r="J30" s="51">
        <v>9613578412</v>
      </c>
      <c r="K30" s="51" t="s">
        <v>135</v>
      </c>
      <c r="L30" s="51" t="s">
        <v>136</v>
      </c>
      <c r="M30" s="51">
        <v>9401104776</v>
      </c>
      <c r="N30" s="51" t="s">
        <v>137</v>
      </c>
      <c r="O30" s="51">
        <v>8731067920</v>
      </c>
      <c r="P30" s="68">
        <v>43395</v>
      </c>
      <c r="Q30" s="69" t="s">
        <v>76</v>
      </c>
      <c r="R30" s="18"/>
      <c r="S30" s="18" t="s">
        <v>769</v>
      </c>
      <c r="T30" s="18"/>
    </row>
    <row r="31" spans="1:20">
      <c r="A31" s="4">
        <v>27</v>
      </c>
      <c r="B31" s="51" t="s">
        <v>66</v>
      </c>
      <c r="C31" s="51" t="s">
        <v>135</v>
      </c>
      <c r="D31" s="51" t="s">
        <v>29</v>
      </c>
      <c r="E31" s="63">
        <v>87</v>
      </c>
      <c r="F31" s="51" t="s">
        <v>96</v>
      </c>
      <c r="G31" s="63">
        <v>24</v>
      </c>
      <c r="H31" s="63">
        <v>13</v>
      </c>
      <c r="I31" s="51">
        <f t="shared" si="0"/>
        <v>37</v>
      </c>
      <c r="J31" s="51">
        <v>9577417777</v>
      </c>
      <c r="K31" s="51" t="s">
        <v>135</v>
      </c>
      <c r="L31" s="51" t="s">
        <v>136</v>
      </c>
      <c r="M31" s="51">
        <v>9401104776</v>
      </c>
      <c r="N31" s="51" t="s">
        <v>137</v>
      </c>
      <c r="O31" s="51">
        <v>8731067920</v>
      </c>
      <c r="P31" s="68">
        <v>43396</v>
      </c>
      <c r="Q31" s="69" t="s">
        <v>73</v>
      </c>
      <c r="R31" s="18"/>
      <c r="S31" s="18" t="s">
        <v>769</v>
      </c>
      <c r="T31" s="18"/>
    </row>
    <row r="32" spans="1:20">
      <c r="A32" s="4">
        <v>28</v>
      </c>
      <c r="B32" s="51" t="s">
        <v>66</v>
      </c>
      <c r="C32" s="51" t="s">
        <v>144</v>
      </c>
      <c r="D32" s="51" t="s">
        <v>27</v>
      </c>
      <c r="E32" s="63">
        <v>206804</v>
      </c>
      <c r="F32" s="51" t="s">
        <v>93</v>
      </c>
      <c r="G32" s="63">
        <v>78</v>
      </c>
      <c r="H32" s="63">
        <v>71</v>
      </c>
      <c r="I32" s="51">
        <f t="shared" si="0"/>
        <v>149</v>
      </c>
      <c r="J32" s="51">
        <v>9401049796</v>
      </c>
      <c r="K32" s="51" t="s">
        <v>135</v>
      </c>
      <c r="L32" s="51" t="s">
        <v>136</v>
      </c>
      <c r="M32" s="51">
        <v>9401104776</v>
      </c>
      <c r="N32" s="51" t="s">
        <v>137</v>
      </c>
      <c r="O32" s="51">
        <v>8731067920</v>
      </c>
      <c r="P32" s="68">
        <v>43396</v>
      </c>
      <c r="Q32" s="69" t="s">
        <v>73</v>
      </c>
      <c r="R32" s="18"/>
      <c r="S32" s="18" t="s">
        <v>769</v>
      </c>
      <c r="T32" s="18"/>
    </row>
    <row r="33" spans="1:20">
      <c r="A33" s="4">
        <v>29</v>
      </c>
      <c r="B33" s="51" t="s">
        <v>66</v>
      </c>
      <c r="C33" s="51" t="s">
        <v>135</v>
      </c>
      <c r="D33" s="51" t="s">
        <v>29</v>
      </c>
      <c r="E33" s="63">
        <v>88</v>
      </c>
      <c r="F33" s="51" t="s">
        <v>96</v>
      </c>
      <c r="G33" s="63">
        <v>25</v>
      </c>
      <c r="H33" s="63">
        <v>15</v>
      </c>
      <c r="I33" s="51">
        <f t="shared" si="0"/>
        <v>40</v>
      </c>
      <c r="J33" s="51">
        <v>7399805318</v>
      </c>
      <c r="K33" s="51" t="s">
        <v>135</v>
      </c>
      <c r="L33" s="51" t="s">
        <v>136</v>
      </c>
      <c r="M33" s="51">
        <v>9401104776</v>
      </c>
      <c r="N33" s="51" t="s">
        <v>137</v>
      </c>
      <c r="O33" s="51">
        <v>8731067920</v>
      </c>
      <c r="P33" s="68">
        <v>43396</v>
      </c>
      <c r="Q33" s="69" t="s">
        <v>73</v>
      </c>
      <c r="R33" s="18"/>
      <c r="S33" s="18" t="s">
        <v>769</v>
      </c>
      <c r="T33" s="18"/>
    </row>
    <row r="34" spans="1:20">
      <c r="A34" s="4">
        <v>30</v>
      </c>
      <c r="B34" s="51" t="s">
        <v>66</v>
      </c>
      <c r="C34" s="51" t="s">
        <v>145</v>
      </c>
      <c r="D34" s="51" t="s">
        <v>27</v>
      </c>
      <c r="E34" s="63">
        <v>206501</v>
      </c>
      <c r="F34" s="51" t="s">
        <v>93</v>
      </c>
      <c r="G34" s="63">
        <v>52</v>
      </c>
      <c r="H34" s="63">
        <v>51</v>
      </c>
      <c r="I34" s="51">
        <f t="shared" si="0"/>
        <v>103</v>
      </c>
      <c r="J34" s="51">
        <v>9854216640</v>
      </c>
      <c r="K34" s="51" t="s">
        <v>135</v>
      </c>
      <c r="L34" s="51" t="s">
        <v>136</v>
      </c>
      <c r="M34" s="51">
        <v>9401104776</v>
      </c>
      <c r="N34" s="51" t="s">
        <v>137</v>
      </c>
      <c r="O34" s="51">
        <v>8731067920</v>
      </c>
      <c r="P34" s="68">
        <v>43398</v>
      </c>
      <c r="Q34" s="69" t="s">
        <v>74</v>
      </c>
      <c r="R34" s="18"/>
      <c r="S34" s="18" t="s">
        <v>769</v>
      </c>
      <c r="T34" s="18"/>
    </row>
    <row r="35" spans="1:20">
      <c r="A35" s="4">
        <v>31</v>
      </c>
      <c r="B35" s="51" t="s">
        <v>66</v>
      </c>
      <c r="C35" s="51" t="s">
        <v>146</v>
      </c>
      <c r="D35" s="51" t="s">
        <v>27</v>
      </c>
      <c r="E35" s="63">
        <v>18230212901</v>
      </c>
      <c r="F35" s="51" t="s">
        <v>93</v>
      </c>
      <c r="G35" s="63">
        <v>34</v>
      </c>
      <c r="H35" s="63">
        <v>34</v>
      </c>
      <c r="I35" s="51">
        <f t="shared" si="0"/>
        <v>68</v>
      </c>
      <c r="J35" s="51">
        <v>943580536</v>
      </c>
      <c r="K35" s="51" t="s">
        <v>135</v>
      </c>
      <c r="L35" s="51" t="s">
        <v>136</v>
      </c>
      <c r="M35" s="51">
        <v>9401104776</v>
      </c>
      <c r="N35" s="51" t="s">
        <v>137</v>
      </c>
      <c r="O35" s="51">
        <v>8731067920</v>
      </c>
      <c r="P35" s="68">
        <v>43398</v>
      </c>
      <c r="Q35" s="69" t="s">
        <v>74</v>
      </c>
      <c r="R35" s="18"/>
      <c r="S35" s="18" t="s">
        <v>769</v>
      </c>
      <c r="T35" s="18"/>
    </row>
    <row r="36" spans="1:20">
      <c r="A36" s="4">
        <v>32</v>
      </c>
      <c r="B36" s="51" t="s">
        <v>66</v>
      </c>
      <c r="C36" s="51" t="s">
        <v>147</v>
      </c>
      <c r="D36" s="51" t="s">
        <v>29</v>
      </c>
      <c r="E36" s="63">
        <v>84</v>
      </c>
      <c r="F36" s="51" t="s">
        <v>96</v>
      </c>
      <c r="G36" s="63">
        <v>21</v>
      </c>
      <c r="H36" s="63">
        <v>16</v>
      </c>
      <c r="I36" s="51">
        <f t="shared" si="0"/>
        <v>37</v>
      </c>
      <c r="J36" s="51">
        <v>9401745747</v>
      </c>
      <c r="K36" s="51" t="s">
        <v>135</v>
      </c>
      <c r="L36" s="51" t="s">
        <v>136</v>
      </c>
      <c r="M36" s="51">
        <v>9401104776</v>
      </c>
      <c r="N36" s="51" t="s">
        <v>137</v>
      </c>
      <c r="O36" s="51">
        <v>8731067920</v>
      </c>
      <c r="P36" s="68">
        <v>43398</v>
      </c>
      <c r="Q36" s="69" t="s">
        <v>74</v>
      </c>
      <c r="R36" s="18"/>
      <c r="S36" s="18" t="s">
        <v>769</v>
      </c>
      <c r="T36" s="18"/>
    </row>
    <row r="37" spans="1:20">
      <c r="A37" s="4">
        <v>33</v>
      </c>
      <c r="B37" s="51" t="s">
        <v>66</v>
      </c>
      <c r="C37" s="51" t="s">
        <v>148</v>
      </c>
      <c r="D37" s="51" t="s">
        <v>27</v>
      </c>
      <c r="E37" s="63">
        <v>18230214501</v>
      </c>
      <c r="F37" s="51" t="s">
        <v>93</v>
      </c>
      <c r="G37" s="63">
        <v>68</v>
      </c>
      <c r="H37" s="63">
        <v>82</v>
      </c>
      <c r="I37" s="51">
        <f t="shared" si="0"/>
        <v>150</v>
      </c>
      <c r="J37" s="51">
        <v>9613501145</v>
      </c>
      <c r="K37" s="51" t="s">
        <v>135</v>
      </c>
      <c r="L37" s="51" t="s">
        <v>136</v>
      </c>
      <c r="M37" s="51">
        <v>9401104776</v>
      </c>
      <c r="N37" s="51" t="s">
        <v>137</v>
      </c>
      <c r="O37" s="51">
        <v>8731067920</v>
      </c>
      <c r="P37" s="68">
        <v>43399</v>
      </c>
      <c r="Q37" s="69" t="s">
        <v>75</v>
      </c>
      <c r="R37" s="18"/>
      <c r="S37" s="18" t="s">
        <v>769</v>
      </c>
      <c r="T37" s="18"/>
    </row>
    <row r="38" spans="1:20">
      <c r="A38" s="4">
        <v>34</v>
      </c>
      <c r="B38" s="51" t="s">
        <v>66</v>
      </c>
      <c r="C38" s="51" t="s">
        <v>138</v>
      </c>
      <c r="D38" s="51" t="s">
        <v>29</v>
      </c>
      <c r="E38" s="63">
        <v>85</v>
      </c>
      <c r="F38" s="51" t="s">
        <v>96</v>
      </c>
      <c r="G38" s="63">
        <v>11</v>
      </c>
      <c r="H38" s="63">
        <v>13</v>
      </c>
      <c r="I38" s="51">
        <f t="shared" si="0"/>
        <v>24</v>
      </c>
      <c r="J38" s="51"/>
      <c r="K38" s="51" t="s">
        <v>135</v>
      </c>
      <c r="L38" s="51" t="s">
        <v>136</v>
      </c>
      <c r="M38" s="51">
        <v>9401104776</v>
      </c>
      <c r="N38" s="51" t="s">
        <v>137</v>
      </c>
      <c r="O38" s="51">
        <v>8731067920</v>
      </c>
      <c r="P38" s="68">
        <v>43399</v>
      </c>
      <c r="Q38" s="69" t="s">
        <v>75</v>
      </c>
      <c r="R38" s="18"/>
      <c r="S38" s="18" t="s">
        <v>769</v>
      </c>
      <c r="T38" s="18"/>
    </row>
    <row r="39" spans="1:20">
      <c r="A39" s="4">
        <v>35</v>
      </c>
      <c r="B39" s="51" t="s">
        <v>66</v>
      </c>
      <c r="C39" s="51" t="s">
        <v>149</v>
      </c>
      <c r="D39" s="51" t="s">
        <v>27</v>
      </c>
      <c r="E39" s="63">
        <v>18230214602</v>
      </c>
      <c r="F39" s="51" t="s">
        <v>93</v>
      </c>
      <c r="G39" s="63">
        <v>12</v>
      </c>
      <c r="H39" s="63">
        <v>14</v>
      </c>
      <c r="I39" s="51">
        <f t="shared" si="0"/>
        <v>26</v>
      </c>
      <c r="J39" s="51">
        <v>9401439839</v>
      </c>
      <c r="K39" s="51" t="s">
        <v>135</v>
      </c>
      <c r="L39" s="51" t="s">
        <v>136</v>
      </c>
      <c r="M39" s="51">
        <v>9401104776</v>
      </c>
      <c r="N39" s="51" t="s">
        <v>137</v>
      </c>
      <c r="O39" s="51">
        <v>8731067920</v>
      </c>
      <c r="P39" s="68">
        <v>43399</v>
      </c>
      <c r="Q39" s="69" t="s">
        <v>75</v>
      </c>
      <c r="R39" s="18"/>
      <c r="S39" s="18" t="s">
        <v>769</v>
      </c>
      <c r="T39" s="18"/>
    </row>
    <row r="40" spans="1:20">
      <c r="A40" s="4">
        <v>36</v>
      </c>
      <c r="B40" s="51" t="s">
        <v>66</v>
      </c>
      <c r="C40" s="51" t="s">
        <v>150</v>
      </c>
      <c r="D40" s="51" t="s">
        <v>27</v>
      </c>
      <c r="E40" s="63">
        <v>18230214502</v>
      </c>
      <c r="F40" s="51" t="s">
        <v>93</v>
      </c>
      <c r="G40" s="63">
        <v>45</v>
      </c>
      <c r="H40" s="63">
        <v>63</v>
      </c>
      <c r="I40" s="51">
        <f t="shared" si="0"/>
        <v>108</v>
      </c>
      <c r="J40" s="51">
        <v>9613753469</v>
      </c>
      <c r="K40" s="51" t="s">
        <v>135</v>
      </c>
      <c r="L40" s="51" t="s">
        <v>136</v>
      </c>
      <c r="M40" s="51">
        <v>9401104776</v>
      </c>
      <c r="N40" s="51" t="s">
        <v>137</v>
      </c>
      <c r="O40" s="51">
        <v>8731067920</v>
      </c>
      <c r="P40" s="68">
        <v>43399</v>
      </c>
      <c r="Q40" s="69" t="s">
        <v>75</v>
      </c>
      <c r="R40" s="18"/>
      <c r="S40" s="18" t="s">
        <v>769</v>
      </c>
      <c r="T40" s="18"/>
    </row>
    <row r="41" spans="1:20">
      <c r="A41" s="4">
        <v>37</v>
      </c>
      <c r="B41" s="51" t="s">
        <v>66</v>
      </c>
      <c r="C41" s="51" t="s">
        <v>151</v>
      </c>
      <c r="D41" s="51" t="s">
        <v>29</v>
      </c>
      <c r="E41" s="63">
        <v>90</v>
      </c>
      <c r="F41" s="51" t="s">
        <v>96</v>
      </c>
      <c r="G41" s="63">
        <v>16</v>
      </c>
      <c r="H41" s="63">
        <v>16</v>
      </c>
      <c r="I41" s="51">
        <f t="shared" si="0"/>
        <v>32</v>
      </c>
      <c r="J41" s="51">
        <v>8472969934</v>
      </c>
      <c r="K41" s="51" t="s">
        <v>135</v>
      </c>
      <c r="L41" s="51" t="s">
        <v>136</v>
      </c>
      <c r="M41" s="51">
        <v>9401104776</v>
      </c>
      <c r="N41" s="51" t="s">
        <v>137</v>
      </c>
      <c r="O41" s="51">
        <v>8731067920</v>
      </c>
      <c r="P41" s="68">
        <v>43400</v>
      </c>
      <c r="Q41" s="69" t="s">
        <v>76</v>
      </c>
      <c r="R41" s="18"/>
      <c r="S41" s="18" t="s">
        <v>769</v>
      </c>
      <c r="T41" s="18"/>
    </row>
    <row r="42" spans="1:20">
      <c r="A42" s="4">
        <v>38</v>
      </c>
      <c r="B42" s="51" t="s">
        <v>66</v>
      </c>
      <c r="C42" s="51" t="s">
        <v>152</v>
      </c>
      <c r="D42" s="51" t="s">
        <v>27</v>
      </c>
      <c r="E42" s="63">
        <v>18230201201</v>
      </c>
      <c r="F42" s="51" t="s">
        <v>93</v>
      </c>
      <c r="G42" s="63">
        <v>73</v>
      </c>
      <c r="H42" s="63">
        <v>70</v>
      </c>
      <c r="I42" s="51">
        <f t="shared" si="0"/>
        <v>143</v>
      </c>
      <c r="J42" s="51">
        <v>9577211281</v>
      </c>
      <c r="K42" s="51" t="s">
        <v>135</v>
      </c>
      <c r="L42" s="51" t="s">
        <v>136</v>
      </c>
      <c r="M42" s="51">
        <v>9401104776</v>
      </c>
      <c r="N42" s="51" t="s">
        <v>137</v>
      </c>
      <c r="O42" s="51">
        <v>8731067920</v>
      </c>
      <c r="P42" s="68">
        <v>43400</v>
      </c>
      <c r="Q42" s="69" t="s">
        <v>76</v>
      </c>
      <c r="R42" s="18"/>
      <c r="S42" s="18" t="s">
        <v>769</v>
      </c>
      <c r="T42" s="18"/>
    </row>
    <row r="43" spans="1:20">
      <c r="A43" s="4">
        <v>39</v>
      </c>
      <c r="B43" s="51" t="s">
        <v>66</v>
      </c>
      <c r="C43" s="51" t="s">
        <v>153</v>
      </c>
      <c r="D43" s="51" t="s">
        <v>29</v>
      </c>
      <c r="E43" s="63">
        <v>156</v>
      </c>
      <c r="F43" s="51" t="s">
        <v>96</v>
      </c>
      <c r="G43" s="63">
        <v>17</v>
      </c>
      <c r="H43" s="63">
        <v>11</v>
      </c>
      <c r="I43" s="51">
        <f t="shared" si="0"/>
        <v>28</v>
      </c>
      <c r="J43" s="51">
        <v>9859949246</v>
      </c>
      <c r="K43" s="51" t="s">
        <v>113</v>
      </c>
      <c r="L43" s="51" t="s">
        <v>154</v>
      </c>
      <c r="M43" s="51">
        <v>9435468919</v>
      </c>
      <c r="N43" s="51" t="s">
        <v>115</v>
      </c>
      <c r="O43" s="51">
        <v>9613481045</v>
      </c>
      <c r="P43" s="68">
        <v>43402</v>
      </c>
      <c r="Q43" s="69" t="s">
        <v>72</v>
      </c>
      <c r="R43" s="18"/>
      <c r="S43" s="18" t="s">
        <v>769</v>
      </c>
      <c r="T43" s="18"/>
    </row>
    <row r="44" spans="1:20" ht="33">
      <c r="A44" s="4">
        <v>40</v>
      </c>
      <c r="B44" s="51" t="s">
        <v>66</v>
      </c>
      <c r="C44" s="51" t="s">
        <v>155</v>
      </c>
      <c r="D44" s="51" t="s">
        <v>27</v>
      </c>
      <c r="E44" s="63">
        <v>18230204156</v>
      </c>
      <c r="F44" s="51" t="s">
        <v>93</v>
      </c>
      <c r="G44" s="63">
        <v>81</v>
      </c>
      <c r="H44" s="63">
        <v>69</v>
      </c>
      <c r="I44" s="51">
        <f t="shared" si="0"/>
        <v>150</v>
      </c>
      <c r="J44" s="51"/>
      <c r="K44" s="51" t="s">
        <v>156</v>
      </c>
      <c r="L44" s="51" t="s">
        <v>101</v>
      </c>
      <c r="M44" s="51">
        <v>9435292357</v>
      </c>
      <c r="N44" s="51" t="s">
        <v>157</v>
      </c>
      <c r="O44" s="51">
        <v>7399807270</v>
      </c>
      <c r="P44" s="68">
        <v>43402</v>
      </c>
      <c r="Q44" s="71" t="s">
        <v>768</v>
      </c>
      <c r="R44" s="18"/>
      <c r="S44" s="18" t="s">
        <v>769</v>
      </c>
      <c r="T44" s="18"/>
    </row>
    <row r="45" spans="1:20" ht="33">
      <c r="A45" s="4">
        <v>41</v>
      </c>
      <c r="B45" s="51" t="s">
        <v>67</v>
      </c>
      <c r="C45" s="51" t="s">
        <v>158</v>
      </c>
      <c r="D45" s="51" t="s">
        <v>29</v>
      </c>
      <c r="E45" s="63">
        <v>106</v>
      </c>
      <c r="F45" s="51" t="s">
        <v>96</v>
      </c>
      <c r="G45" s="63">
        <v>17</v>
      </c>
      <c r="H45" s="63">
        <v>11</v>
      </c>
      <c r="I45" s="51">
        <f t="shared" si="0"/>
        <v>28</v>
      </c>
      <c r="J45" s="51">
        <v>9401049089</v>
      </c>
      <c r="K45" s="51" t="s">
        <v>156</v>
      </c>
      <c r="L45" s="51" t="s">
        <v>101</v>
      </c>
      <c r="M45" s="51">
        <v>9435292357</v>
      </c>
      <c r="N45" s="51" t="s">
        <v>157</v>
      </c>
      <c r="O45" s="51">
        <v>7399807270</v>
      </c>
      <c r="P45" s="68">
        <v>43402</v>
      </c>
      <c r="Q45" s="71" t="s">
        <v>768</v>
      </c>
      <c r="R45" s="18"/>
      <c r="S45" s="18" t="s">
        <v>769</v>
      </c>
      <c r="T45" s="18"/>
    </row>
    <row r="46" spans="1:20" ht="33">
      <c r="A46" s="4">
        <v>42</v>
      </c>
      <c r="B46" s="51" t="s">
        <v>67</v>
      </c>
      <c r="C46" s="51" t="s">
        <v>159</v>
      </c>
      <c r="D46" s="51" t="s">
        <v>27</v>
      </c>
      <c r="E46" s="63">
        <v>18230204014</v>
      </c>
      <c r="F46" s="51" t="s">
        <v>93</v>
      </c>
      <c r="G46" s="63">
        <v>77</v>
      </c>
      <c r="H46" s="63">
        <v>69</v>
      </c>
      <c r="I46" s="51">
        <f t="shared" si="0"/>
        <v>146</v>
      </c>
      <c r="J46" s="51"/>
      <c r="K46" s="51" t="s">
        <v>156</v>
      </c>
      <c r="L46" s="51" t="s">
        <v>101</v>
      </c>
      <c r="M46" s="51">
        <v>9435292357</v>
      </c>
      <c r="N46" s="51" t="s">
        <v>157</v>
      </c>
      <c r="O46" s="51">
        <v>7399807270</v>
      </c>
      <c r="P46" s="68">
        <v>43403</v>
      </c>
      <c r="Q46" s="71" t="s">
        <v>768</v>
      </c>
      <c r="R46" s="18"/>
      <c r="S46" s="18" t="s">
        <v>769</v>
      </c>
      <c r="T46" s="18"/>
    </row>
    <row r="47" spans="1:20" ht="33">
      <c r="A47" s="4">
        <v>43</v>
      </c>
      <c r="B47" s="51" t="s">
        <v>67</v>
      </c>
      <c r="C47" s="51" t="s">
        <v>160</v>
      </c>
      <c r="D47" s="51" t="s">
        <v>27</v>
      </c>
      <c r="E47" s="63">
        <v>182301823021</v>
      </c>
      <c r="F47" s="51" t="s">
        <v>97</v>
      </c>
      <c r="G47" s="63">
        <v>17</v>
      </c>
      <c r="H47" s="63">
        <v>21</v>
      </c>
      <c r="I47" s="51">
        <f t="shared" si="0"/>
        <v>38</v>
      </c>
      <c r="J47" s="51"/>
      <c r="K47" s="51" t="s">
        <v>156</v>
      </c>
      <c r="L47" s="51" t="s">
        <v>101</v>
      </c>
      <c r="M47" s="51">
        <v>9435292357</v>
      </c>
      <c r="N47" s="51" t="s">
        <v>157</v>
      </c>
      <c r="O47" s="51">
        <v>7399807270</v>
      </c>
      <c r="P47" s="68">
        <v>43403</v>
      </c>
      <c r="Q47" s="71" t="s">
        <v>768</v>
      </c>
      <c r="R47" s="18"/>
      <c r="S47" s="18" t="s">
        <v>769</v>
      </c>
      <c r="T47" s="18"/>
    </row>
    <row r="48" spans="1:20" ht="33">
      <c r="A48" s="4">
        <v>44</v>
      </c>
      <c r="B48" s="51" t="s">
        <v>67</v>
      </c>
      <c r="C48" s="51" t="s">
        <v>161</v>
      </c>
      <c r="D48" s="51" t="s">
        <v>29</v>
      </c>
      <c r="E48" s="63">
        <v>159</v>
      </c>
      <c r="F48" s="51" t="s">
        <v>96</v>
      </c>
      <c r="G48" s="63">
        <v>13</v>
      </c>
      <c r="H48" s="63">
        <v>15</v>
      </c>
      <c r="I48" s="51">
        <f t="shared" si="0"/>
        <v>28</v>
      </c>
      <c r="J48" s="51">
        <v>9435948223</v>
      </c>
      <c r="K48" s="51" t="s">
        <v>156</v>
      </c>
      <c r="L48" s="51" t="s">
        <v>101</v>
      </c>
      <c r="M48" s="51">
        <v>9435292357</v>
      </c>
      <c r="N48" s="51" t="s">
        <v>157</v>
      </c>
      <c r="O48" s="51">
        <v>7399807270</v>
      </c>
      <c r="P48" s="68">
        <v>43403</v>
      </c>
      <c r="Q48" s="71" t="s">
        <v>768</v>
      </c>
      <c r="R48" s="18"/>
      <c r="S48" s="18" t="s">
        <v>769</v>
      </c>
      <c r="T48" s="18"/>
    </row>
    <row r="49" spans="1:20">
      <c r="A49" s="4">
        <v>45</v>
      </c>
      <c r="B49" s="51" t="s">
        <v>67</v>
      </c>
      <c r="C49" s="51" t="s">
        <v>162</v>
      </c>
      <c r="D49" s="51" t="s">
        <v>27</v>
      </c>
      <c r="E49" s="63">
        <v>18230204015</v>
      </c>
      <c r="F49" s="51" t="s">
        <v>93</v>
      </c>
      <c r="G49" s="63">
        <v>19</v>
      </c>
      <c r="H49" s="63">
        <v>15</v>
      </c>
      <c r="I49" s="51">
        <f t="shared" si="0"/>
        <v>34</v>
      </c>
      <c r="J49" s="51"/>
      <c r="K49" s="51" t="s">
        <v>156</v>
      </c>
      <c r="L49" s="51" t="s">
        <v>101</v>
      </c>
      <c r="M49" s="51">
        <v>9435292357</v>
      </c>
      <c r="N49" s="51" t="s">
        <v>157</v>
      </c>
      <c r="O49" s="51">
        <v>7399807270</v>
      </c>
      <c r="P49" s="68">
        <v>43374</v>
      </c>
      <c r="Q49" s="69" t="s">
        <v>72</v>
      </c>
      <c r="R49" s="18"/>
      <c r="S49" s="18" t="s">
        <v>704</v>
      </c>
      <c r="T49" s="18"/>
    </row>
    <row r="50" spans="1:20">
      <c r="A50" s="4">
        <v>46</v>
      </c>
      <c r="B50" s="51" t="s">
        <v>67</v>
      </c>
      <c r="C50" s="51" t="s">
        <v>163</v>
      </c>
      <c r="D50" s="51" t="s">
        <v>27</v>
      </c>
      <c r="E50" s="63">
        <v>18230204019</v>
      </c>
      <c r="F50" s="51" t="s">
        <v>93</v>
      </c>
      <c r="G50" s="63">
        <v>37</v>
      </c>
      <c r="H50" s="63">
        <v>42</v>
      </c>
      <c r="I50" s="51">
        <f t="shared" si="0"/>
        <v>79</v>
      </c>
      <c r="J50" s="51"/>
      <c r="K50" s="51" t="s">
        <v>156</v>
      </c>
      <c r="L50" s="51" t="s">
        <v>101</v>
      </c>
      <c r="M50" s="51">
        <v>9435292357</v>
      </c>
      <c r="N50" s="51" t="s">
        <v>157</v>
      </c>
      <c r="O50" s="51">
        <v>7399807270</v>
      </c>
      <c r="P50" s="68">
        <v>43374</v>
      </c>
      <c r="Q50" s="69" t="s">
        <v>72</v>
      </c>
      <c r="R50" s="18"/>
      <c r="S50" s="18" t="s">
        <v>704</v>
      </c>
      <c r="T50" s="18"/>
    </row>
    <row r="51" spans="1:20">
      <c r="A51" s="4">
        <v>47</v>
      </c>
      <c r="B51" s="51" t="s">
        <v>67</v>
      </c>
      <c r="C51" s="51" t="s">
        <v>156</v>
      </c>
      <c r="D51" s="51" t="s">
        <v>29</v>
      </c>
      <c r="E51" s="63">
        <v>155</v>
      </c>
      <c r="F51" s="51" t="s">
        <v>96</v>
      </c>
      <c r="G51" s="63">
        <v>23</v>
      </c>
      <c r="H51" s="63">
        <v>15</v>
      </c>
      <c r="I51" s="51">
        <f t="shared" si="0"/>
        <v>38</v>
      </c>
      <c r="J51" s="51">
        <v>9859571471</v>
      </c>
      <c r="K51" s="51" t="s">
        <v>156</v>
      </c>
      <c r="L51" s="51" t="s">
        <v>101</v>
      </c>
      <c r="M51" s="51">
        <v>9435292357</v>
      </c>
      <c r="N51" s="51" t="s">
        <v>157</v>
      </c>
      <c r="O51" s="51">
        <v>7399807270</v>
      </c>
      <c r="P51" s="68">
        <v>43375</v>
      </c>
      <c r="Q51" s="69" t="s">
        <v>73</v>
      </c>
      <c r="R51" s="18"/>
      <c r="S51" s="18" t="s">
        <v>704</v>
      </c>
      <c r="T51" s="18"/>
    </row>
    <row r="52" spans="1:20">
      <c r="A52" s="4">
        <v>48</v>
      </c>
      <c r="B52" s="51" t="s">
        <v>67</v>
      </c>
      <c r="C52" s="51" t="s">
        <v>164</v>
      </c>
      <c r="D52" s="51" t="s">
        <v>27</v>
      </c>
      <c r="E52" s="63">
        <v>18230210321</v>
      </c>
      <c r="F52" s="51" t="s">
        <v>93</v>
      </c>
      <c r="G52" s="63">
        <v>42</v>
      </c>
      <c r="H52" s="63">
        <v>45</v>
      </c>
      <c r="I52" s="51">
        <f t="shared" si="0"/>
        <v>87</v>
      </c>
      <c r="J52" s="51"/>
      <c r="K52" s="51" t="s">
        <v>156</v>
      </c>
      <c r="L52" s="51" t="s">
        <v>101</v>
      </c>
      <c r="M52" s="51">
        <v>9435292357</v>
      </c>
      <c r="N52" s="51" t="s">
        <v>157</v>
      </c>
      <c r="O52" s="51">
        <v>7399807270</v>
      </c>
      <c r="P52" s="68">
        <v>43375</v>
      </c>
      <c r="Q52" s="69" t="s">
        <v>73</v>
      </c>
      <c r="R52" s="18"/>
      <c r="S52" s="18" t="s">
        <v>704</v>
      </c>
      <c r="T52" s="18"/>
    </row>
    <row r="53" spans="1:20">
      <c r="A53" s="4">
        <v>49</v>
      </c>
      <c r="B53" s="51" t="s">
        <v>67</v>
      </c>
      <c r="C53" s="51" t="s">
        <v>165</v>
      </c>
      <c r="D53" s="51" t="s">
        <v>27</v>
      </c>
      <c r="E53" s="63">
        <v>18230209156</v>
      </c>
      <c r="F53" s="51" t="s">
        <v>93</v>
      </c>
      <c r="G53" s="63">
        <v>38</v>
      </c>
      <c r="H53" s="63">
        <v>37</v>
      </c>
      <c r="I53" s="51">
        <f t="shared" si="0"/>
        <v>75</v>
      </c>
      <c r="J53" s="51"/>
      <c r="K53" s="51" t="s">
        <v>156</v>
      </c>
      <c r="L53" s="51" t="s">
        <v>101</v>
      </c>
      <c r="M53" s="51">
        <v>9435292357</v>
      </c>
      <c r="N53" s="51" t="s">
        <v>157</v>
      </c>
      <c r="O53" s="51">
        <v>7399807270</v>
      </c>
      <c r="P53" s="68">
        <v>43377</v>
      </c>
      <c r="Q53" s="69" t="s">
        <v>74</v>
      </c>
      <c r="R53" s="18"/>
      <c r="S53" s="18" t="s">
        <v>704</v>
      </c>
      <c r="T53" s="18"/>
    </row>
    <row r="54" spans="1:20">
      <c r="A54" s="4">
        <v>50</v>
      </c>
      <c r="B54" s="51" t="s">
        <v>67</v>
      </c>
      <c r="C54" s="51" t="s">
        <v>166</v>
      </c>
      <c r="D54" s="51" t="s">
        <v>29</v>
      </c>
      <c r="E54" s="63">
        <v>160</v>
      </c>
      <c r="F54" s="51" t="s">
        <v>96</v>
      </c>
      <c r="G54" s="63">
        <v>25</v>
      </c>
      <c r="H54" s="63">
        <v>12</v>
      </c>
      <c r="I54" s="51">
        <f t="shared" si="0"/>
        <v>37</v>
      </c>
      <c r="J54" s="51">
        <v>9859175866</v>
      </c>
      <c r="K54" s="51" t="s">
        <v>156</v>
      </c>
      <c r="L54" s="51" t="s">
        <v>101</v>
      </c>
      <c r="M54" s="51">
        <v>9435292357</v>
      </c>
      <c r="N54" s="51" t="s">
        <v>157</v>
      </c>
      <c r="O54" s="51">
        <v>7399807270</v>
      </c>
      <c r="P54" s="68">
        <v>43377</v>
      </c>
      <c r="Q54" s="69" t="s">
        <v>74</v>
      </c>
      <c r="R54" s="18"/>
      <c r="S54" s="18" t="s">
        <v>704</v>
      </c>
      <c r="T54" s="18"/>
    </row>
    <row r="55" spans="1:20">
      <c r="A55" s="4">
        <v>51</v>
      </c>
      <c r="B55" s="51" t="s">
        <v>67</v>
      </c>
      <c r="C55" s="51" t="s">
        <v>167</v>
      </c>
      <c r="D55" s="51" t="s">
        <v>27</v>
      </c>
      <c r="E55" s="63">
        <v>18230216301</v>
      </c>
      <c r="F55" s="51" t="s">
        <v>93</v>
      </c>
      <c r="G55" s="63">
        <v>46</v>
      </c>
      <c r="H55" s="63">
        <v>30</v>
      </c>
      <c r="I55" s="51">
        <f t="shared" si="0"/>
        <v>76</v>
      </c>
      <c r="J55" s="51"/>
      <c r="K55" s="51" t="s">
        <v>168</v>
      </c>
      <c r="L55" s="51" t="s">
        <v>169</v>
      </c>
      <c r="M55" s="51">
        <v>9435805347</v>
      </c>
      <c r="N55" s="51" t="s">
        <v>170</v>
      </c>
      <c r="O55" s="51">
        <v>9613371616</v>
      </c>
      <c r="P55" s="68">
        <v>43378</v>
      </c>
      <c r="Q55" s="69" t="s">
        <v>75</v>
      </c>
      <c r="R55" s="18"/>
      <c r="S55" s="18" t="s">
        <v>704</v>
      </c>
      <c r="T55" s="18"/>
    </row>
    <row r="56" spans="1:20">
      <c r="A56" s="4">
        <v>52</v>
      </c>
      <c r="B56" s="51" t="s">
        <v>67</v>
      </c>
      <c r="C56" s="51" t="s">
        <v>171</v>
      </c>
      <c r="D56" s="51" t="s">
        <v>27</v>
      </c>
      <c r="E56" s="63">
        <v>18230212006</v>
      </c>
      <c r="F56" s="51" t="s">
        <v>93</v>
      </c>
      <c r="G56" s="63">
        <v>75</v>
      </c>
      <c r="H56" s="63">
        <v>50</v>
      </c>
      <c r="I56" s="51">
        <f t="shared" si="0"/>
        <v>125</v>
      </c>
      <c r="J56" s="51"/>
      <c r="K56" s="51" t="s">
        <v>168</v>
      </c>
      <c r="L56" s="51" t="s">
        <v>169</v>
      </c>
      <c r="M56" s="51">
        <v>9435805347</v>
      </c>
      <c r="N56" s="51" t="s">
        <v>170</v>
      </c>
      <c r="O56" s="51">
        <v>9613371616</v>
      </c>
      <c r="P56" s="68">
        <v>43379</v>
      </c>
      <c r="Q56" s="69" t="s">
        <v>76</v>
      </c>
      <c r="R56" s="18"/>
      <c r="S56" s="18" t="s">
        <v>704</v>
      </c>
      <c r="T56" s="18"/>
    </row>
    <row r="57" spans="1:20">
      <c r="A57" s="4">
        <v>53</v>
      </c>
      <c r="B57" s="51" t="s">
        <v>67</v>
      </c>
      <c r="C57" s="51" t="s">
        <v>172</v>
      </c>
      <c r="D57" s="51" t="s">
        <v>29</v>
      </c>
      <c r="E57" s="63">
        <v>9</v>
      </c>
      <c r="F57" s="51" t="s">
        <v>96</v>
      </c>
      <c r="G57" s="63">
        <v>23</v>
      </c>
      <c r="H57" s="63">
        <v>15</v>
      </c>
      <c r="I57" s="51">
        <f t="shared" si="0"/>
        <v>38</v>
      </c>
      <c r="J57" s="51"/>
      <c r="K57" s="51" t="s">
        <v>168</v>
      </c>
      <c r="L57" s="51" t="s">
        <v>169</v>
      </c>
      <c r="M57" s="51">
        <v>9435805347</v>
      </c>
      <c r="N57" s="51" t="s">
        <v>170</v>
      </c>
      <c r="O57" s="51">
        <v>9613371616</v>
      </c>
      <c r="P57" s="68">
        <v>43379</v>
      </c>
      <c r="Q57" s="69" t="s">
        <v>76</v>
      </c>
      <c r="R57" s="18"/>
      <c r="S57" s="18" t="s">
        <v>704</v>
      </c>
      <c r="T57" s="18"/>
    </row>
    <row r="58" spans="1:20">
      <c r="A58" s="4">
        <v>54</v>
      </c>
      <c r="B58" s="51" t="s">
        <v>67</v>
      </c>
      <c r="C58" s="51" t="s">
        <v>173</v>
      </c>
      <c r="D58" s="51" t="s">
        <v>27</v>
      </c>
      <c r="E58" s="63">
        <v>18230204054</v>
      </c>
      <c r="F58" s="51" t="s">
        <v>93</v>
      </c>
      <c r="G58" s="63">
        <v>30</v>
      </c>
      <c r="H58" s="63">
        <v>27</v>
      </c>
      <c r="I58" s="51">
        <f t="shared" si="0"/>
        <v>57</v>
      </c>
      <c r="J58" s="51"/>
      <c r="K58" s="51" t="s">
        <v>168</v>
      </c>
      <c r="L58" s="51" t="s">
        <v>169</v>
      </c>
      <c r="M58" s="51">
        <v>9435805347</v>
      </c>
      <c r="N58" s="51" t="s">
        <v>170</v>
      </c>
      <c r="O58" s="51">
        <v>9613371616</v>
      </c>
      <c r="P58" s="68">
        <v>43381</v>
      </c>
      <c r="Q58" s="69" t="s">
        <v>72</v>
      </c>
      <c r="R58" s="18"/>
      <c r="S58" s="18" t="s">
        <v>704</v>
      </c>
      <c r="T58" s="18"/>
    </row>
    <row r="59" spans="1:20">
      <c r="A59" s="4">
        <v>55</v>
      </c>
      <c r="B59" s="51" t="s">
        <v>67</v>
      </c>
      <c r="C59" s="51" t="s">
        <v>174</v>
      </c>
      <c r="D59" s="51" t="s">
        <v>27</v>
      </c>
      <c r="E59" s="63">
        <v>18230210614</v>
      </c>
      <c r="F59" s="51" t="s">
        <v>93</v>
      </c>
      <c r="G59" s="63">
        <v>27</v>
      </c>
      <c r="H59" s="63">
        <v>24</v>
      </c>
      <c r="I59" s="51">
        <f t="shared" si="0"/>
        <v>51</v>
      </c>
      <c r="J59" s="51"/>
      <c r="K59" s="51" t="s">
        <v>168</v>
      </c>
      <c r="L59" s="51" t="s">
        <v>169</v>
      </c>
      <c r="M59" s="51">
        <v>9435805347</v>
      </c>
      <c r="N59" s="51" t="s">
        <v>170</v>
      </c>
      <c r="O59" s="51">
        <v>9613371616</v>
      </c>
      <c r="P59" s="68">
        <v>43381</v>
      </c>
      <c r="Q59" s="69" t="s">
        <v>72</v>
      </c>
      <c r="R59" s="18"/>
      <c r="S59" s="18" t="s">
        <v>704</v>
      </c>
      <c r="T59" s="18"/>
    </row>
    <row r="60" spans="1:20">
      <c r="A60" s="4">
        <v>56</v>
      </c>
      <c r="B60" s="51" t="s">
        <v>67</v>
      </c>
      <c r="C60" s="51" t="s">
        <v>175</v>
      </c>
      <c r="D60" s="51" t="s">
        <v>27</v>
      </c>
      <c r="E60" s="63">
        <v>18230209103</v>
      </c>
      <c r="F60" s="51" t="s">
        <v>93</v>
      </c>
      <c r="G60" s="63">
        <v>40</v>
      </c>
      <c r="H60" s="63">
        <v>27</v>
      </c>
      <c r="I60" s="51">
        <f t="shared" si="0"/>
        <v>67</v>
      </c>
      <c r="J60" s="51"/>
      <c r="K60" s="51" t="s">
        <v>168</v>
      </c>
      <c r="L60" s="51" t="s">
        <v>169</v>
      </c>
      <c r="M60" s="51">
        <v>9435805347</v>
      </c>
      <c r="N60" s="51" t="s">
        <v>170</v>
      </c>
      <c r="O60" s="51">
        <v>9613371616</v>
      </c>
      <c r="P60" s="68">
        <v>43381</v>
      </c>
      <c r="Q60" s="69" t="s">
        <v>72</v>
      </c>
      <c r="R60" s="18"/>
      <c r="S60" s="18" t="s">
        <v>704</v>
      </c>
      <c r="T60" s="18"/>
    </row>
    <row r="61" spans="1:20">
      <c r="A61" s="4">
        <v>57</v>
      </c>
      <c r="B61" s="51" t="s">
        <v>67</v>
      </c>
      <c r="C61" s="51" t="s">
        <v>176</v>
      </c>
      <c r="D61" s="51" t="s">
        <v>29</v>
      </c>
      <c r="E61" s="63">
        <v>10</v>
      </c>
      <c r="F61" s="51" t="s">
        <v>96</v>
      </c>
      <c r="G61" s="63">
        <v>16</v>
      </c>
      <c r="H61" s="63">
        <v>15</v>
      </c>
      <c r="I61" s="51">
        <f t="shared" si="0"/>
        <v>31</v>
      </c>
      <c r="J61" s="51"/>
      <c r="K61" s="51" t="s">
        <v>168</v>
      </c>
      <c r="L61" s="51" t="s">
        <v>169</v>
      </c>
      <c r="M61" s="51">
        <v>9435805347</v>
      </c>
      <c r="N61" s="51" t="s">
        <v>170</v>
      </c>
      <c r="O61" s="51">
        <v>9613371616</v>
      </c>
      <c r="P61" s="68">
        <v>43382</v>
      </c>
      <c r="Q61" s="69" t="s">
        <v>73</v>
      </c>
      <c r="R61" s="18"/>
      <c r="S61" s="18" t="s">
        <v>704</v>
      </c>
      <c r="T61" s="18"/>
    </row>
    <row r="62" spans="1:20">
      <c r="A62" s="4">
        <v>58</v>
      </c>
      <c r="B62" s="51" t="s">
        <v>67</v>
      </c>
      <c r="C62" s="51" t="s">
        <v>177</v>
      </c>
      <c r="D62" s="51" t="s">
        <v>27</v>
      </c>
      <c r="E62" s="63">
        <v>18230210614</v>
      </c>
      <c r="F62" s="51" t="s">
        <v>93</v>
      </c>
      <c r="G62" s="63">
        <v>80</v>
      </c>
      <c r="H62" s="63">
        <v>58</v>
      </c>
      <c r="I62" s="51">
        <f t="shared" si="0"/>
        <v>138</v>
      </c>
      <c r="J62" s="51"/>
      <c r="K62" s="51" t="s">
        <v>168</v>
      </c>
      <c r="L62" s="51" t="s">
        <v>169</v>
      </c>
      <c r="M62" s="51">
        <v>9435805347</v>
      </c>
      <c r="N62" s="51" t="s">
        <v>170</v>
      </c>
      <c r="O62" s="51">
        <v>9613371616</v>
      </c>
      <c r="P62" s="68">
        <v>43382</v>
      </c>
      <c r="Q62" s="69" t="s">
        <v>73</v>
      </c>
      <c r="R62" s="18"/>
      <c r="S62" s="18" t="s">
        <v>704</v>
      </c>
      <c r="T62" s="18"/>
    </row>
    <row r="63" spans="1:20">
      <c r="A63" s="4">
        <v>59</v>
      </c>
      <c r="B63" s="51" t="s">
        <v>67</v>
      </c>
      <c r="C63" s="51" t="s">
        <v>178</v>
      </c>
      <c r="D63" s="51" t="s">
        <v>27</v>
      </c>
      <c r="E63" s="63">
        <v>18230209103</v>
      </c>
      <c r="F63" s="51" t="s">
        <v>93</v>
      </c>
      <c r="G63" s="63">
        <v>30</v>
      </c>
      <c r="H63" s="63">
        <v>23</v>
      </c>
      <c r="I63" s="51">
        <f t="shared" si="0"/>
        <v>53</v>
      </c>
      <c r="J63" s="51"/>
      <c r="K63" s="51" t="s">
        <v>168</v>
      </c>
      <c r="L63" s="51" t="s">
        <v>169</v>
      </c>
      <c r="M63" s="51">
        <v>9435805347</v>
      </c>
      <c r="N63" s="51" t="s">
        <v>170</v>
      </c>
      <c r="O63" s="51">
        <v>9613371616</v>
      </c>
      <c r="P63" s="68">
        <v>43384</v>
      </c>
      <c r="Q63" s="69" t="s">
        <v>74</v>
      </c>
      <c r="R63" s="18"/>
      <c r="S63" s="18" t="s">
        <v>704</v>
      </c>
      <c r="T63" s="18"/>
    </row>
    <row r="64" spans="1:20">
      <c r="A64" s="4">
        <v>60</v>
      </c>
      <c r="B64" s="51" t="s">
        <v>67</v>
      </c>
      <c r="C64" s="51" t="s">
        <v>179</v>
      </c>
      <c r="D64" s="51" t="s">
        <v>29</v>
      </c>
      <c r="E64" s="63">
        <v>11</v>
      </c>
      <c r="F64" s="51" t="s">
        <v>96</v>
      </c>
      <c r="G64" s="63">
        <v>24</v>
      </c>
      <c r="H64" s="63">
        <v>14</v>
      </c>
      <c r="I64" s="51">
        <f t="shared" si="0"/>
        <v>38</v>
      </c>
      <c r="J64" s="51">
        <v>9613794048</v>
      </c>
      <c r="K64" s="51" t="s">
        <v>168</v>
      </c>
      <c r="L64" s="51" t="s">
        <v>169</v>
      </c>
      <c r="M64" s="51">
        <v>9435805347</v>
      </c>
      <c r="N64" s="51" t="s">
        <v>170</v>
      </c>
      <c r="O64" s="51">
        <v>9613371616</v>
      </c>
      <c r="P64" s="68">
        <v>43384</v>
      </c>
      <c r="Q64" s="69" t="s">
        <v>74</v>
      </c>
      <c r="R64" s="18"/>
      <c r="S64" s="18" t="s">
        <v>704</v>
      </c>
      <c r="T64" s="18"/>
    </row>
    <row r="65" spans="1:20">
      <c r="A65" s="4">
        <v>61</v>
      </c>
      <c r="B65" s="51" t="s">
        <v>67</v>
      </c>
      <c r="C65" s="51" t="s">
        <v>180</v>
      </c>
      <c r="D65" s="51" t="s">
        <v>27</v>
      </c>
      <c r="E65" s="63">
        <v>18230212002</v>
      </c>
      <c r="F65" s="51" t="s">
        <v>93</v>
      </c>
      <c r="G65" s="63">
        <v>20</v>
      </c>
      <c r="H65" s="63">
        <v>17</v>
      </c>
      <c r="I65" s="51">
        <f t="shared" si="0"/>
        <v>37</v>
      </c>
      <c r="J65" s="51"/>
      <c r="K65" s="51" t="s">
        <v>168</v>
      </c>
      <c r="L65" s="51" t="s">
        <v>169</v>
      </c>
      <c r="M65" s="51">
        <v>9435805347</v>
      </c>
      <c r="N65" s="51" t="s">
        <v>170</v>
      </c>
      <c r="O65" s="51">
        <v>9613371616</v>
      </c>
      <c r="P65" s="68">
        <v>43384</v>
      </c>
      <c r="Q65" s="69" t="s">
        <v>74</v>
      </c>
      <c r="R65" s="18"/>
      <c r="S65" s="18" t="s">
        <v>704</v>
      </c>
      <c r="T65" s="18"/>
    </row>
    <row r="66" spans="1:20">
      <c r="A66" s="4">
        <v>62</v>
      </c>
      <c r="B66" s="51" t="s">
        <v>67</v>
      </c>
      <c r="C66" s="51" t="s">
        <v>181</v>
      </c>
      <c r="D66" s="51" t="s">
        <v>27</v>
      </c>
      <c r="E66" s="63">
        <v>18230216301</v>
      </c>
      <c r="F66" s="51" t="s">
        <v>93</v>
      </c>
      <c r="G66" s="63">
        <v>30</v>
      </c>
      <c r="H66" s="63">
        <v>27</v>
      </c>
      <c r="I66" s="51">
        <f t="shared" si="0"/>
        <v>57</v>
      </c>
      <c r="J66" s="51"/>
      <c r="K66" s="51" t="s">
        <v>168</v>
      </c>
      <c r="L66" s="51" t="s">
        <v>169</v>
      </c>
      <c r="M66" s="51">
        <v>9435805347</v>
      </c>
      <c r="N66" s="51" t="s">
        <v>170</v>
      </c>
      <c r="O66" s="51">
        <v>9613371616</v>
      </c>
      <c r="P66" s="68">
        <v>43385</v>
      </c>
      <c r="Q66" s="69" t="s">
        <v>75</v>
      </c>
      <c r="R66" s="18"/>
      <c r="S66" s="18" t="s">
        <v>704</v>
      </c>
      <c r="T66" s="18"/>
    </row>
    <row r="67" spans="1:20">
      <c r="A67" s="4">
        <v>63</v>
      </c>
      <c r="B67" s="51" t="s">
        <v>67</v>
      </c>
      <c r="C67" s="51" t="s">
        <v>182</v>
      </c>
      <c r="D67" s="51" t="s">
        <v>29</v>
      </c>
      <c r="E67" s="63">
        <v>60</v>
      </c>
      <c r="F67" s="51" t="s">
        <v>96</v>
      </c>
      <c r="G67" s="63">
        <v>13</v>
      </c>
      <c r="H67" s="63">
        <v>11</v>
      </c>
      <c r="I67" s="51">
        <f t="shared" si="0"/>
        <v>24</v>
      </c>
      <c r="J67" s="51">
        <v>9859888536</v>
      </c>
      <c r="K67" s="51" t="s">
        <v>183</v>
      </c>
      <c r="L67" s="51" t="s">
        <v>101</v>
      </c>
      <c r="M67" s="51">
        <v>9435292357</v>
      </c>
      <c r="N67" s="51" t="s">
        <v>184</v>
      </c>
      <c r="O67" s="51">
        <v>9864518384</v>
      </c>
      <c r="P67" s="68">
        <v>43385</v>
      </c>
      <c r="Q67" s="69" t="s">
        <v>75</v>
      </c>
      <c r="R67" s="18"/>
      <c r="S67" s="18" t="s">
        <v>704</v>
      </c>
      <c r="T67" s="18"/>
    </row>
    <row r="68" spans="1:20">
      <c r="A68" s="4">
        <v>64</v>
      </c>
      <c r="B68" s="51" t="s">
        <v>67</v>
      </c>
      <c r="C68" s="51" t="s">
        <v>185</v>
      </c>
      <c r="D68" s="51" t="s">
        <v>29</v>
      </c>
      <c r="E68" s="63">
        <v>61</v>
      </c>
      <c r="F68" s="51" t="s">
        <v>96</v>
      </c>
      <c r="G68" s="63">
        <v>13</v>
      </c>
      <c r="H68" s="63">
        <v>10</v>
      </c>
      <c r="I68" s="51">
        <f t="shared" si="0"/>
        <v>23</v>
      </c>
      <c r="J68" s="51">
        <v>9508765807</v>
      </c>
      <c r="K68" s="51" t="s">
        <v>183</v>
      </c>
      <c r="L68" s="51" t="s">
        <v>101</v>
      </c>
      <c r="M68" s="51">
        <v>9435292357</v>
      </c>
      <c r="N68" s="51" t="s">
        <v>184</v>
      </c>
      <c r="O68" s="51">
        <v>9864518384</v>
      </c>
      <c r="P68" s="68">
        <v>43385</v>
      </c>
      <c r="Q68" s="69" t="s">
        <v>75</v>
      </c>
      <c r="R68" s="18"/>
      <c r="S68" s="18" t="s">
        <v>704</v>
      </c>
      <c r="T68" s="18"/>
    </row>
    <row r="69" spans="1:20">
      <c r="A69" s="4">
        <v>65</v>
      </c>
      <c r="B69" s="51" t="s">
        <v>67</v>
      </c>
      <c r="C69" s="51" t="s">
        <v>185</v>
      </c>
      <c r="D69" s="51" t="s">
        <v>29</v>
      </c>
      <c r="E69" s="63">
        <v>61</v>
      </c>
      <c r="F69" s="51" t="s">
        <v>96</v>
      </c>
      <c r="G69" s="63">
        <v>13</v>
      </c>
      <c r="H69" s="63">
        <v>10</v>
      </c>
      <c r="I69" s="51">
        <f t="shared" si="0"/>
        <v>23</v>
      </c>
      <c r="J69" s="51">
        <v>9508765807</v>
      </c>
      <c r="K69" s="51" t="s">
        <v>183</v>
      </c>
      <c r="L69" s="51" t="s">
        <v>101</v>
      </c>
      <c r="M69" s="51">
        <v>9435292357</v>
      </c>
      <c r="N69" s="51" t="s">
        <v>184</v>
      </c>
      <c r="O69" s="51">
        <v>9864518384</v>
      </c>
      <c r="P69" s="68">
        <v>43386</v>
      </c>
      <c r="Q69" s="69" t="s">
        <v>76</v>
      </c>
      <c r="R69" s="18"/>
      <c r="S69" s="18" t="s">
        <v>704</v>
      </c>
      <c r="T69" s="18"/>
    </row>
    <row r="70" spans="1:20">
      <c r="A70" s="4">
        <v>66</v>
      </c>
      <c r="B70" s="51" t="s">
        <v>67</v>
      </c>
      <c r="C70" s="51" t="s">
        <v>186</v>
      </c>
      <c r="D70" s="51" t="s">
        <v>29</v>
      </c>
      <c r="E70" s="63">
        <v>145</v>
      </c>
      <c r="F70" s="51" t="s">
        <v>96</v>
      </c>
      <c r="G70" s="63">
        <v>14</v>
      </c>
      <c r="H70" s="63">
        <v>12</v>
      </c>
      <c r="I70" s="51">
        <f t="shared" ref="I70:I133" si="1">+G70+H70</f>
        <v>26</v>
      </c>
      <c r="J70" s="51">
        <v>9854280967</v>
      </c>
      <c r="K70" s="51" t="s">
        <v>99</v>
      </c>
      <c r="L70" s="51" t="s">
        <v>187</v>
      </c>
      <c r="M70" s="51">
        <v>9401725656</v>
      </c>
      <c r="N70" s="51" t="s">
        <v>188</v>
      </c>
      <c r="O70" s="51">
        <v>9859046150</v>
      </c>
      <c r="P70" s="68">
        <v>43386</v>
      </c>
      <c r="Q70" s="69" t="s">
        <v>76</v>
      </c>
      <c r="R70" s="18"/>
      <c r="S70" s="18" t="s">
        <v>704</v>
      </c>
      <c r="T70" s="18"/>
    </row>
    <row r="71" spans="1:20">
      <c r="A71" s="4">
        <v>67</v>
      </c>
      <c r="B71" s="51" t="s">
        <v>67</v>
      </c>
      <c r="C71" s="51" t="s">
        <v>606</v>
      </c>
      <c r="D71" s="51" t="s">
        <v>27</v>
      </c>
      <c r="E71" s="63">
        <v>18230210526</v>
      </c>
      <c r="F71" s="51" t="s">
        <v>93</v>
      </c>
      <c r="G71" s="63">
        <v>83</v>
      </c>
      <c r="H71" s="63">
        <v>58</v>
      </c>
      <c r="I71" s="51">
        <f t="shared" si="1"/>
        <v>141</v>
      </c>
      <c r="J71" s="51">
        <v>9401532143</v>
      </c>
      <c r="K71" s="51" t="s">
        <v>109</v>
      </c>
      <c r="L71" s="51" t="s">
        <v>110</v>
      </c>
      <c r="M71" s="51">
        <v>9954319580</v>
      </c>
      <c r="N71" s="51" t="s">
        <v>111</v>
      </c>
      <c r="O71" s="51">
        <v>7399448212</v>
      </c>
      <c r="P71" s="68">
        <v>43386</v>
      </c>
      <c r="Q71" s="69" t="s">
        <v>76</v>
      </c>
      <c r="R71" s="18"/>
      <c r="S71" s="18" t="s">
        <v>704</v>
      </c>
      <c r="T71" s="18"/>
    </row>
    <row r="72" spans="1:20">
      <c r="A72" s="4">
        <v>68</v>
      </c>
      <c r="B72" s="51" t="s">
        <v>67</v>
      </c>
      <c r="C72" s="51" t="s">
        <v>189</v>
      </c>
      <c r="D72" s="51" t="s">
        <v>29</v>
      </c>
      <c r="E72" s="63">
        <v>83</v>
      </c>
      <c r="F72" s="51" t="s">
        <v>96</v>
      </c>
      <c r="G72" s="63">
        <v>14</v>
      </c>
      <c r="H72" s="63">
        <v>18</v>
      </c>
      <c r="I72" s="51">
        <f t="shared" si="1"/>
        <v>32</v>
      </c>
      <c r="J72" s="51">
        <v>9401863085</v>
      </c>
      <c r="K72" s="51" t="s">
        <v>109</v>
      </c>
      <c r="L72" s="51" t="s">
        <v>110</v>
      </c>
      <c r="M72" s="51">
        <v>9954319580</v>
      </c>
      <c r="N72" s="51" t="s">
        <v>111</v>
      </c>
      <c r="O72" s="51">
        <v>7399448212</v>
      </c>
      <c r="P72" s="68">
        <v>43388</v>
      </c>
      <c r="Q72" s="69" t="s">
        <v>72</v>
      </c>
      <c r="R72" s="18"/>
      <c r="S72" s="18" t="s">
        <v>704</v>
      </c>
      <c r="T72" s="18"/>
    </row>
    <row r="73" spans="1:20">
      <c r="A73" s="4">
        <v>69</v>
      </c>
      <c r="B73" s="51" t="s">
        <v>67</v>
      </c>
      <c r="C73" s="51" t="s">
        <v>190</v>
      </c>
      <c r="D73" s="51" t="s">
        <v>27</v>
      </c>
      <c r="E73" s="63">
        <v>18230216386</v>
      </c>
      <c r="F73" s="51" t="s">
        <v>93</v>
      </c>
      <c r="G73" s="63">
        <v>37</v>
      </c>
      <c r="H73" s="63">
        <v>32</v>
      </c>
      <c r="I73" s="51">
        <f t="shared" si="1"/>
        <v>69</v>
      </c>
      <c r="J73" s="51">
        <v>9577916237</v>
      </c>
      <c r="K73" s="51" t="s">
        <v>191</v>
      </c>
      <c r="L73" s="51" t="s">
        <v>192</v>
      </c>
      <c r="M73" s="51">
        <v>9859558871</v>
      </c>
      <c r="N73" s="51" t="s">
        <v>111</v>
      </c>
      <c r="O73" s="51">
        <v>7399448212</v>
      </c>
      <c r="P73" s="68">
        <v>43388</v>
      </c>
      <c r="Q73" s="69" t="s">
        <v>72</v>
      </c>
      <c r="R73" s="18"/>
      <c r="S73" s="18" t="s">
        <v>704</v>
      </c>
      <c r="T73" s="18"/>
    </row>
    <row r="74" spans="1:20">
      <c r="A74" s="4">
        <v>70</v>
      </c>
      <c r="B74" s="51" t="s">
        <v>67</v>
      </c>
      <c r="C74" s="51" t="s">
        <v>193</v>
      </c>
      <c r="D74" s="51" t="s">
        <v>27</v>
      </c>
      <c r="E74" s="63">
        <v>18230212604</v>
      </c>
      <c r="F74" s="51" t="s">
        <v>93</v>
      </c>
      <c r="G74" s="63">
        <v>36</v>
      </c>
      <c r="H74" s="63">
        <v>44</v>
      </c>
      <c r="I74" s="51">
        <f t="shared" si="1"/>
        <v>80</v>
      </c>
      <c r="J74" s="51">
        <v>9613990524</v>
      </c>
      <c r="K74" s="51" t="s">
        <v>191</v>
      </c>
      <c r="L74" s="51" t="s">
        <v>192</v>
      </c>
      <c r="M74" s="51">
        <v>9859558871</v>
      </c>
      <c r="N74" s="51" t="s">
        <v>111</v>
      </c>
      <c r="O74" s="51">
        <v>7399448212</v>
      </c>
      <c r="P74" s="68">
        <v>43395</v>
      </c>
      <c r="Q74" s="69" t="s">
        <v>76</v>
      </c>
      <c r="R74" s="18"/>
      <c r="S74" s="18" t="s">
        <v>704</v>
      </c>
      <c r="T74" s="18"/>
    </row>
    <row r="75" spans="1:20">
      <c r="A75" s="4">
        <v>71</v>
      </c>
      <c r="B75" s="51" t="s">
        <v>67</v>
      </c>
      <c r="C75" s="51" t="s">
        <v>194</v>
      </c>
      <c r="D75" s="51" t="s">
        <v>29</v>
      </c>
      <c r="E75" s="63">
        <v>12</v>
      </c>
      <c r="F75" s="51" t="s">
        <v>96</v>
      </c>
      <c r="G75" s="63">
        <v>11</v>
      </c>
      <c r="H75" s="63">
        <v>10</v>
      </c>
      <c r="I75" s="51">
        <f t="shared" si="1"/>
        <v>21</v>
      </c>
      <c r="J75" s="51">
        <v>8812824661</v>
      </c>
      <c r="K75" s="51" t="s">
        <v>191</v>
      </c>
      <c r="L75" s="51" t="s">
        <v>192</v>
      </c>
      <c r="M75" s="51">
        <v>9859558871</v>
      </c>
      <c r="N75" s="51" t="s">
        <v>111</v>
      </c>
      <c r="O75" s="51">
        <v>7399448212</v>
      </c>
      <c r="P75" s="68">
        <v>43396</v>
      </c>
      <c r="Q75" s="69" t="s">
        <v>73</v>
      </c>
      <c r="R75" s="18"/>
      <c r="S75" s="18" t="s">
        <v>704</v>
      </c>
      <c r="T75" s="18"/>
    </row>
    <row r="76" spans="1:20">
      <c r="A76" s="4">
        <v>72</v>
      </c>
      <c r="B76" s="51" t="s">
        <v>67</v>
      </c>
      <c r="C76" s="51" t="s">
        <v>195</v>
      </c>
      <c r="D76" s="51" t="s">
        <v>27</v>
      </c>
      <c r="E76" s="63">
        <v>18230212750</v>
      </c>
      <c r="F76" s="51" t="s">
        <v>93</v>
      </c>
      <c r="G76" s="63">
        <v>39</v>
      </c>
      <c r="H76" s="63">
        <v>59</v>
      </c>
      <c r="I76" s="51">
        <f t="shared" si="1"/>
        <v>98</v>
      </c>
      <c r="J76" s="51">
        <v>9577419473</v>
      </c>
      <c r="K76" s="51" t="s">
        <v>191</v>
      </c>
      <c r="L76" s="51" t="s">
        <v>192</v>
      </c>
      <c r="M76" s="51">
        <v>9859558871</v>
      </c>
      <c r="N76" s="51" t="s">
        <v>111</v>
      </c>
      <c r="O76" s="51">
        <v>7399448212</v>
      </c>
      <c r="P76" s="68">
        <v>43396</v>
      </c>
      <c r="Q76" s="69" t="s">
        <v>73</v>
      </c>
      <c r="R76" s="18"/>
      <c r="S76" s="18" t="s">
        <v>704</v>
      </c>
      <c r="T76" s="18"/>
    </row>
    <row r="77" spans="1:20">
      <c r="A77" s="4">
        <v>73</v>
      </c>
      <c r="B77" s="51" t="s">
        <v>67</v>
      </c>
      <c r="C77" s="51" t="s">
        <v>196</v>
      </c>
      <c r="D77" s="51" t="s">
        <v>29</v>
      </c>
      <c r="E77" s="63">
        <v>25</v>
      </c>
      <c r="F77" s="51" t="s">
        <v>96</v>
      </c>
      <c r="G77" s="63">
        <v>10</v>
      </c>
      <c r="H77" s="63">
        <v>14</v>
      </c>
      <c r="I77" s="51">
        <f t="shared" si="1"/>
        <v>24</v>
      </c>
      <c r="J77" s="51">
        <v>8753803560</v>
      </c>
      <c r="K77" s="51" t="s">
        <v>191</v>
      </c>
      <c r="L77" s="51" t="s">
        <v>192</v>
      </c>
      <c r="M77" s="51">
        <v>9859558871</v>
      </c>
      <c r="N77" s="51" t="s">
        <v>111</v>
      </c>
      <c r="O77" s="51">
        <v>7399448212</v>
      </c>
      <c r="P77" s="68">
        <v>43396</v>
      </c>
      <c r="Q77" s="69" t="s">
        <v>73</v>
      </c>
      <c r="R77" s="18"/>
      <c r="S77" s="18" t="s">
        <v>704</v>
      </c>
      <c r="T77" s="18"/>
    </row>
    <row r="78" spans="1:20">
      <c r="A78" s="4">
        <v>74</v>
      </c>
      <c r="B78" s="51" t="s">
        <v>67</v>
      </c>
      <c r="C78" s="51" t="s">
        <v>197</v>
      </c>
      <c r="D78" s="51" t="s">
        <v>27</v>
      </c>
      <c r="E78" s="63">
        <v>18230203601</v>
      </c>
      <c r="F78" s="51" t="s">
        <v>93</v>
      </c>
      <c r="G78" s="63">
        <v>39</v>
      </c>
      <c r="H78" s="63">
        <v>35</v>
      </c>
      <c r="I78" s="51">
        <f t="shared" si="1"/>
        <v>74</v>
      </c>
      <c r="J78" s="51">
        <v>9401326770</v>
      </c>
      <c r="K78" s="51" t="s">
        <v>191</v>
      </c>
      <c r="L78" s="51" t="s">
        <v>192</v>
      </c>
      <c r="M78" s="51">
        <v>9859558871</v>
      </c>
      <c r="N78" s="51" t="s">
        <v>111</v>
      </c>
      <c r="O78" s="51">
        <v>7399448212</v>
      </c>
      <c r="P78" s="68">
        <v>43398</v>
      </c>
      <c r="Q78" s="69" t="s">
        <v>74</v>
      </c>
      <c r="R78" s="18"/>
      <c r="S78" s="18" t="s">
        <v>704</v>
      </c>
      <c r="T78" s="18"/>
    </row>
    <row r="79" spans="1:20">
      <c r="A79" s="4">
        <v>75</v>
      </c>
      <c r="B79" s="51" t="s">
        <v>67</v>
      </c>
      <c r="C79" s="51" t="s">
        <v>198</v>
      </c>
      <c r="D79" s="51" t="s">
        <v>27</v>
      </c>
      <c r="E79" s="63">
        <v>18230203605</v>
      </c>
      <c r="F79" s="51" t="s">
        <v>93</v>
      </c>
      <c r="G79" s="63">
        <v>13</v>
      </c>
      <c r="H79" s="63">
        <v>11</v>
      </c>
      <c r="I79" s="51">
        <f t="shared" si="1"/>
        <v>24</v>
      </c>
      <c r="J79" s="51">
        <v>9401467958</v>
      </c>
      <c r="K79" s="51" t="s">
        <v>191</v>
      </c>
      <c r="L79" s="51" t="s">
        <v>192</v>
      </c>
      <c r="M79" s="51">
        <v>9859558871</v>
      </c>
      <c r="N79" s="51" t="s">
        <v>111</v>
      </c>
      <c r="O79" s="51">
        <v>7399448212</v>
      </c>
      <c r="P79" s="68">
        <v>43398</v>
      </c>
      <c r="Q79" s="69" t="s">
        <v>74</v>
      </c>
      <c r="R79" s="18"/>
      <c r="S79" s="18" t="s">
        <v>704</v>
      </c>
      <c r="T79" s="18"/>
    </row>
    <row r="80" spans="1:20">
      <c r="A80" s="4">
        <v>76</v>
      </c>
      <c r="B80" s="51" t="s">
        <v>67</v>
      </c>
      <c r="C80" s="51" t="s">
        <v>199</v>
      </c>
      <c r="D80" s="51" t="s">
        <v>29</v>
      </c>
      <c r="E80" s="54">
        <v>21</v>
      </c>
      <c r="F80" s="51" t="s">
        <v>96</v>
      </c>
      <c r="G80" s="63">
        <v>9</v>
      </c>
      <c r="H80" s="63">
        <v>10</v>
      </c>
      <c r="I80" s="51">
        <f t="shared" si="1"/>
        <v>19</v>
      </c>
      <c r="J80" s="51">
        <v>9859086805</v>
      </c>
      <c r="K80" s="51" t="s">
        <v>191</v>
      </c>
      <c r="L80" s="51" t="s">
        <v>192</v>
      </c>
      <c r="M80" s="51">
        <v>9859558871</v>
      </c>
      <c r="N80" s="51" t="s">
        <v>111</v>
      </c>
      <c r="O80" s="51">
        <v>7399448212</v>
      </c>
      <c r="P80" s="68">
        <v>43398</v>
      </c>
      <c r="Q80" s="69" t="s">
        <v>74</v>
      </c>
      <c r="R80" s="18"/>
      <c r="S80" s="18" t="s">
        <v>704</v>
      </c>
      <c r="T80" s="18"/>
    </row>
    <row r="81" spans="1:20">
      <c r="A81" s="4">
        <v>77</v>
      </c>
      <c r="B81" s="51" t="s">
        <v>67</v>
      </c>
      <c r="C81" s="51" t="s">
        <v>200</v>
      </c>
      <c r="D81" s="51" t="s">
        <v>27</v>
      </c>
      <c r="E81" s="63">
        <v>18230204015</v>
      </c>
      <c r="F81" s="51" t="s">
        <v>93</v>
      </c>
      <c r="G81" s="63">
        <v>35</v>
      </c>
      <c r="H81" s="63">
        <v>32</v>
      </c>
      <c r="I81" s="51">
        <f t="shared" si="1"/>
        <v>67</v>
      </c>
      <c r="J81" s="51">
        <v>9613514991</v>
      </c>
      <c r="K81" s="51" t="s">
        <v>191</v>
      </c>
      <c r="L81" s="51" t="s">
        <v>192</v>
      </c>
      <c r="M81" s="51">
        <v>9859558871</v>
      </c>
      <c r="N81" s="51" t="s">
        <v>111</v>
      </c>
      <c r="O81" s="51">
        <v>7399448212</v>
      </c>
      <c r="P81" s="68">
        <v>43399</v>
      </c>
      <c r="Q81" s="69" t="s">
        <v>75</v>
      </c>
      <c r="R81" s="18"/>
      <c r="S81" s="18" t="s">
        <v>704</v>
      </c>
      <c r="T81" s="18"/>
    </row>
    <row r="82" spans="1:20">
      <c r="A82" s="4">
        <v>78</v>
      </c>
      <c r="B82" s="51" t="s">
        <v>67</v>
      </c>
      <c r="C82" s="51" t="s">
        <v>201</v>
      </c>
      <c r="D82" s="51" t="s">
        <v>27</v>
      </c>
      <c r="E82" s="63">
        <v>18230204013</v>
      </c>
      <c r="F82" s="51" t="s">
        <v>93</v>
      </c>
      <c r="G82" s="63">
        <v>40</v>
      </c>
      <c r="H82" s="63">
        <v>45</v>
      </c>
      <c r="I82" s="51">
        <f t="shared" si="1"/>
        <v>85</v>
      </c>
      <c r="J82" s="51">
        <v>9435859469</v>
      </c>
      <c r="K82" s="51" t="s">
        <v>191</v>
      </c>
      <c r="L82" s="51" t="s">
        <v>192</v>
      </c>
      <c r="M82" s="51">
        <v>9859558871</v>
      </c>
      <c r="N82" s="51" t="s">
        <v>111</v>
      </c>
      <c r="O82" s="51">
        <v>7399448212</v>
      </c>
      <c r="P82" s="68">
        <v>43399</v>
      </c>
      <c r="Q82" s="69" t="s">
        <v>75</v>
      </c>
      <c r="R82" s="18"/>
      <c r="S82" s="18" t="s">
        <v>704</v>
      </c>
      <c r="T82" s="18"/>
    </row>
    <row r="83" spans="1:20">
      <c r="A83" s="4">
        <v>79</v>
      </c>
      <c r="B83" s="51" t="s">
        <v>67</v>
      </c>
      <c r="C83" s="51" t="s">
        <v>202</v>
      </c>
      <c r="D83" s="51" t="s">
        <v>29</v>
      </c>
      <c r="E83" s="63">
        <v>26</v>
      </c>
      <c r="F83" s="51" t="s">
        <v>96</v>
      </c>
      <c r="G83" s="63">
        <v>12</v>
      </c>
      <c r="H83" s="63">
        <v>14</v>
      </c>
      <c r="I83" s="51">
        <f t="shared" si="1"/>
        <v>26</v>
      </c>
      <c r="J83" s="51">
        <v>9864638510</v>
      </c>
      <c r="K83" s="51" t="s">
        <v>191</v>
      </c>
      <c r="L83" s="51" t="s">
        <v>192</v>
      </c>
      <c r="M83" s="51">
        <v>9859558871</v>
      </c>
      <c r="N83" s="51" t="s">
        <v>111</v>
      </c>
      <c r="O83" s="51">
        <v>7399448212</v>
      </c>
      <c r="P83" s="68">
        <v>43399</v>
      </c>
      <c r="Q83" s="69" t="s">
        <v>75</v>
      </c>
      <c r="R83" s="18"/>
      <c r="S83" s="18" t="s">
        <v>704</v>
      </c>
      <c r="T83" s="18"/>
    </row>
    <row r="84" spans="1:20">
      <c r="A84" s="4">
        <v>80</v>
      </c>
      <c r="B84" s="51" t="s">
        <v>67</v>
      </c>
      <c r="C84" s="51" t="s">
        <v>203</v>
      </c>
      <c r="D84" s="51" t="s">
        <v>27</v>
      </c>
      <c r="E84" s="63">
        <v>18230214560</v>
      </c>
      <c r="F84" s="51" t="s">
        <v>97</v>
      </c>
      <c r="G84" s="63">
        <v>10</v>
      </c>
      <c r="H84" s="63">
        <v>23</v>
      </c>
      <c r="I84" s="51">
        <f t="shared" si="1"/>
        <v>33</v>
      </c>
      <c r="J84" s="51">
        <v>7399788616</v>
      </c>
      <c r="K84" s="51" t="s">
        <v>191</v>
      </c>
      <c r="L84" s="51" t="s">
        <v>192</v>
      </c>
      <c r="M84" s="51">
        <v>9859558871</v>
      </c>
      <c r="N84" s="51" t="s">
        <v>111</v>
      </c>
      <c r="O84" s="51">
        <v>7399448212</v>
      </c>
      <c r="P84" s="68">
        <v>43399</v>
      </c>
      <c r="Q84" s="69" t="s">
        <v>75</v>
      </c>
      <c r="R84" s="18"/>
      <c r="S84" s="18" t="s">
        <v>704</v>
      </c>
      <c r="T84" s="18"/>
    </row>
    <row r="85" spans="1:20">
      <c r="A85" s="4">
        <v>81</v>
      </c>
      <c r="B85" s="51" t="s">
        <v>67</v>
      </c>
      <c r="C85" s="51" t="s">
        <v>204</v>
      </c>
      <c r="D85" s="51" t="s">
        <v>27</v>
      </c>
      <c r="E85" s="63">
        <v>18230214569</v>
      </c>
      <c r="F85" s="51" t="s">
        <v>93</v>
      </c>
      <c r="G85" s="63">
        <v>40</v>
      </c>
      <c r="H85" s="63">
        <v>42</v>
      </c>
      <c r="I85" s="51">
        <f t="shared" si="1"/>
        <v>82</v>
      </c>
      <c r="J85" s="51"/>
      <c r="K85" s="51" t="s">
        <v>191</v>
      </c>
      <c r="L85" s="51" t="s">
        <v>192</v>
      </c>
      <c r="M85" s="51">
        <v>9859558871</v>
      </c>
      <c r="N85" s="51" t="s">
        <v>111</v>
      </c>
      <c r="O85" s="51">
        <v>7399448212</v>
      </c>
      <c r="P85" s="68">
        <v>43400</v>
      </c>
      <c r="Q85" s="69" t="s">
        <v>76</v>
      </c>
      <c r="R85" s="18"/>
      <c r="S85" s="18" t="s">
        <v>704</v>
      </c>
      <c r="T85" s="18"/>
    </row>
    <row r="86" spans="1:20">
      <c r="A86" s="4">
        <v>82</v>
      </c>
      <c r="B86" s="51" t="s">
        <v>67</v>
      </c>
      <c r="C86" s="51" t="s">
        <v>106</v>
      </c>
      <c r="D86" s="51" t="s">
        <v>29</v>
      </c>
      <c r="E86" s="63">
        <v>28</v>
      </c>
      <c r="F86" s="51" t="s">
        <v>96</v>
      </c>
      <c r="G86" s="63">
        <v>12</v>
      </c>
      <c r="H86" s="63">
        <v>14</v>
      </c>
      <c r="I86" s="51">
        <f t="shared" si="1"/>
        <v>26</v>
      </c>
      <c r="J86" s="51">
        <v>9859607155</v>
      </c>
      <c r="K86" s="51" t="s">
        <v>191</v>
      </c>
      <c r="L86" s="51" t="s">
        <v>192</v>
      </c>
      <c r="M86" s="51">
        <v>9859558871</v>
      </c>
      <c r="N86" s="51" t="s">
        <v>111</v>
      </c>
      <c r="O86" s="51">
        <v>7399448212</v>
      </c>
      <c r="P86" s="68">
        <v>43400</v>
      </c>
      <c r="Q86" s="69" t="s">
        <v>76</v>
      </c>
      <c r="R86" s="18"/>
      <c r="S86" s="18" t="s">
        <v>704</v>
      </c>
      <c r="T86" s="18"/>
    </row>
    <row r="87" spans="1:20">
      <c r="A87" s="4">
        <v>83</v>
      </c>
      <c r="B87" s="51" t="s">
        <v>67</v>
      </c>
      <c r="C87" s="51" t="s">
        <v>205</v>
      </c>
      <c r="D87" s="51" t="s">
        <v>27</v>
      </c>
      <c r="E87" s="63">
        <v>18230212754</v>
      </c>
      <c r="F87" s="51" t="s">
        <v>93</v>
      </c>
      <c r="G87" s="63">
        <v>42</v>
      </c>
      <c r="H87" s="63">
        <v>29</v>
      </c>
      <c r="I87" s="51">
        <f t="shared" si="1"/>
        <v>71</v>
      </c>
      <c r="J87" s="51"/>
      <c r="K87" s="51" t="s">
        <v>191</v>
      </c>
      <c r="L87" s="51" t="s">
        <v>192</v>
      </c>
      <c r="M87" s="51">
        <v>9859558871</v>
      </c>
      <c r="N87" s="51" t="s">
        <v>111</v>
      </c>
      <c r="O87" s="51">
        <v>7399448212</v>
      </c>
      <c r="P87" s="68">
        <v>43402</v>
      </c>
      <c r="Q87" s="69" t="s">
        <v>72</v>
      </c>
      <c r="R87" s="18"/>
      <c r="S87" s="18" t="s">
        <v>704</v>
      </c>
      <c r="T87" s="18"/>
    </row>
    <row r="88" spans="1:20" ht="33">
      <c r="A88" s="4">
        <v>84</v>
      </c>
      <c r="B88" s="51" t="s">
        <v>67</v>
      </c>
      <c r="C88" s="51" t="s">
        <v>206</v>
      </c>
      <c r="D88" s="51" t="s">
        <v>27</v>
      </c>
      <c r="E88" s="63">
        <v>18230212783</v>
      </c>
      <c r="F88" s="51" t="s">
        <v>93</v>
      </c>
      <c r="G88" s="63">
        <v>20</v>
      </c>
      <c r="H88" s="63">
        <v>24</v>
      </c>
      <c r="I88" s="51">
        <f t="shared" si="1"/>
        <v>44</v>
      </c>
      <c r="J88" s="51">
        <v>9401206399</v>
      </c>
      <c r="K88" s="51" t="s">
        <v>191</v>
      </c>
      <c r="L88" s="51" t="s">
        <v>192</v>
      </c>
      <c r="M88" s="51">
        <v>9859558871</v>
      </c>
      <c r="N88" s="51" t="s">
        <v>111</v>
      </c>
      <c r="O88" s="51">
        <v>7399448212</v>
      </c>
      <c r="P88" s="68">
        <v>43402</v>
      </c>
      <c r="Q88" s="71" t="s">
        <v>768</v>
      </c>
      <c r="R88" s="18"/>
      <c r="S88" s="18" t="s">
        <v>704</v>
      </c>
      <c r="T88" s="18"/>
    </row>
    <row r="89" spans="1:20" ht="33">
      <c r="A89" s="4">
        <v>85</v>
      </c>
      <c r="B89" s="51" t="s">
        <v>67</v>
      </c>
      <c r="C89" s="51" t="s">
        <v>191</v>
      </c>
      <c r="D89" s="51" t="s">
        <v>29</v>
      </c>
      <c r="E89" s="63">
        <v>24</v>
      </c>
      <c r="F89" s="51" t="s">
        <v>96</v>
      </c>
      <c r="G89" s="63">
        <v>12</v>
      </c>
      <c r="H89" s="63">
        <v>17</v>
      </c>
      <c r="I89" s="51">
        <f t="shared" si="1"/>
        <v>29</v>
      </c>
      <c r="J89" s="51">
        <v>8753803384</v>
      </c>
      <c r="K89" s="51" t="s">
        <v>191</v>
      </c>
      <c r="L89" s="51" t="s">
        <v>192</v>
      </c>
      <c r="M89" s="51">
        <v>9859558871</v>
      </c>
      <c r="N89" s="51" t="s">
        <v>111</v>
      </c>
      <c r="O89" s="51">
        <v>7399448212</v>
      </c>
      <c r="P89" s="68">
        <v>43403</v>
      </c>
      <c r="Q89" s="71" t="s">
        <v>768</v>
      </c>
      <c r="R89" s="18"/>
      <c r="S89" s="18" t="s">
        <v>704</v>
      </c>
      <c r="T89" s="18"/>
    </row>
    <row r="90" spans="1:20" ht="33">
      <c r="A90" s="4">
        <v>86</v>
      </c>
      <c r="B90" s="51" t="s">
        <v>67</v>
      </c>
      <c r="C90" s="51" t="s">
        <v>207</v>
      </c>
      <c r="D90" s="51" t="s">
        <v>27</v>
      </c>
      <c r="E90" s="63">
        <v>18230203604</v>
      </c>
      <c r="F90" s="51" t="s">
        <v>93</v>
      </c>
      <c r="G90" s="63">
        <v>39</v>
      </c>
      <c r="H90" s="63">
        <v>40</v>
      </c>
      <c r="I90" s="51">
        <f t="shared" si="1"/>
        <v>79</v>
      </c>
      <c r="J90" s="51">
        <v>9401437726</v>
      </c>
      <c r="K90" s="51" t="s">
        <v>191</v>
      </c>
      <c r="L90" s="51" t="s">
        <v>192</v>
      </c>
      <c r="M90" s="51">
        <v>9859558871</v>
      </c>
      <c r="N90" s="51" t="s">
        <v>111</v>
      </c>
      <c r="O90" s="51">
        <v>7399448212</v>
      </c>
      <c r="P90" s="68">
        <v>43403</v>
      </c>
      <c r="Q90" s="71" t="s">
        <v>768</v>
      </c>
      <c r="R90" s="18"/>
      <c r="S90" s="18" t="s">
        <v>704</v>
      </c>
      <c r="T90" s="18"/>
    </row>
    <row r="91" spans="1:20" ht="33">
      <c r="A91" s="4">
        <v>87</v>
      </c>
      <c r="B91" s="51" t="s">
        <v>67</v>
      </c>
      <c r="C91" s="51" t="s">
        <v>208</v>
      </c>
      <c r="D91" s="51" t="s">
        <v>27</v>
      </c>
      <c r="E91" s="63">
        <v>18230203691</v>
      </c>
      <c r="F91" s="51" t="s">
        <v>93</v>
      </c>
      <c r="G91" s="63">
        <v>21</v>
      </c>
      <c r="H91" s="63">
        <v>19</v>
      </c>
      <c r="I91" s="51">
        <f t="shared" si="1"/>
        <v>40</v>
      </c>
      <c r="J91" s="51">
        <v>9401288653</v>
      </c>
      <c r="K91" s="51" t="s">
        <v>191</v>
      </c>
      <c r="L91" s="51" t="s">
        <v>192</v>
      </c>
      <c r="M91" s="51">
        <v>9859558871</v>
      </c>
      <c r="N91" s="51" t="s">
        <v>111</v>
      </c>
      <c r="O91" s="51">
        <v>7399448212</v>
      </c>
      <c r="P91" s="68">
        <v>43403</v>
      </c>
      <c r="Q91" s="71" t="s">
        <v>768</v>
      </c>
      <c r="R91" s="18"/>
      <c r="S91" s="18" t="s">
        <v>704</v>
      </c>
      <c r="T91" s="18"/>
    </row>
    <row r="92" spans="1:20">
      <c r="A92" s="4">
        <v>88</v>
      </c>
      <c r="B92" s="51"/>
      <c r="C92" s="51"/>
      <c r="D92" s="51"/>
      <c r="E92" s="63"/>
      <c r="F92" s="51"/>
      <c r="G92" s="63"/>
      <c r="H92" s="63"/>
      <c r="I92" s="51">
        <f t="shared" si="1"/>
        <v>0</v>
      </c>
      <c r="J92" s="51"/>
      <c r="K92" s="51"/>
      <c r="L92" s="51"/>
      <c r="M92" s="51"/>
      <c r="N92" s="51"/>
      <c r="O92" s="51"/>
      <c r="P92" s="65"/>
      <c r="Q92" s="66"/>
      <c r="R92" s="18"/>
      <c r="S92" s="18"/>
      <c r="T92" s="18"/>
    </row>
    <row r="93" spans="1:20">
      <c r="A93" s="4">
        <v>89</v>
      </c>
      <c r="B93" s="51"/>
      <c r="C93" s="51"/>
      <c r="D93" s="51"/>
      <c r="E93" s="63"/>
      <c r="F93" s="51"/>
      <c r="G93" s="63"/>
      <c r="H93" s="63"/>
      <c r="I93" s="51">
        <f t="shared" si="1"/>
        <v>0</v>
      </c>
      <c r="J93" s="51"/>
      <c r="K93" s="51"/>
      <c r="L93" s="51"/>
      <c r="M93" s="51"/>
      <c r="N93" s="51"/>
      <c r="O93" s="51"/>
      <c r="P93" s="65"/>
      <c r="Q93" s="66"/>
      <c r="R93" s="18"/>
      <c r="S93" s="18"/>
      <c r="T93" s="18"/>
    </row>
    <row r="94" spans="1:20">
      <c r="A94" s="4">
        <v>90</v>
      </c>
      <c r="B94" s="51"/>
      <c r="C94" s="51"/>
      <c r="D94" s="51"/>
      <c r="E94" s="63"/>
      <c r="F94" s="51"/>
      <c r="G94" s="63"/>
      <c r="H94" s="63"/>
      <c r="I94" s="51">
        <f t="shared" si="1"/>
        <v>0</v>
      </c>
      <c r="J94" s="51"/>
      <c r="K94" s="51"/>
      <c r="L94" s="51"/>
      <c r="M94" s="51"/>
      <c r="N94" s="51"/>
      <c r="O94" s="51"/>
      <c r="P94" s="65"/>
      <c r="Q94" s="66"/>
      <c r="R94" s="18"/>
      <c r="S94" s="18"/>
      <c r="T94" s="18"/>
    </row>
    <row r="95" spans="1:20">
      <c r="A95" s="4">
        <v>91</v>
      </c>
      <c r="B95" s="51"/>
      <c r="C95" s="51"/>
      <c r="D95" s="51"/>
      <c r="E95" s="63"/>
      <c r="F95" s="51"/>
      <c r="G95" s="63"/>
      <c r="H95" s="63"/>
      <c r="I95" s="51">
        <f t="shared" si="1"/>
        <v>0</v>
      </c>
      <c r="J95" s="51"/>
      <c r="K95" s="51"/>
      <c r="L95" s="51"/>
      <c r="M95" s="51"/>
      <c r="N95" s="51"/>
      <c r="O95" s="51"/>
      <c r="P95" s="65"/>
      <c r="Q95" s="66"/>
      <c r="R95" s="18"/>
      <c r="S95" s="18"/>
      <c r="T95" s="18"/>
    </row>
    <row r="96" spans="1:20">
      <c r="A96" s="4">
        <v>92</v>
      </c>
      <c r="B96" s="51"/>
      <c r="C96" s="51"/>
      <c r="D96" s="51"/>
      <c r="E96" s="63"/>
      <c r="F96" s="51"/>
      <c r="G96" s="63"/>
      <c r="H96" s="63"/>
      <c r="I96" s="51">
        <f t="shared" si="1"/>
        <v>0</v>
      </c>
      <c r="J96" s="51"/>
      <c r="K96" s="51"/>
      <c r="L96" s="51"/>
      <c r="M96" s="51"/>
      <c r="N96" s="51"/>
      <c r="O96" s="51"/>
      <c r="P96" s="65"/>
      <c r="Q96" s="66"/>
      <c r="R96" s="18"/>
      <c r="S96" s="18"/>
      <c r="T96" s="18"/>
    </row>
    <row r="97" spans="1:20">
      <c r="A97" s="4">
        <v>93</v>
      </c>
      <c r="B97" s="51"/>
      <c r="C97" s="51"/>
      <c r="D97" s="51"/>
      <c r="E97" s="63"/>
      <c r="F97" s="51"/>
      <c r="G97" s="63"/>
      <c r="H97" s="63"/>
      <c r="I97" s="51">
        <f t="shared" si="1"/>
        <v>0</v>
      </c>
      <c r="J97" s="51"/>
      <c r="K97" s="51"/>
      <c r="L97" s="51"/>
      <c r="M97" s="51"/>
      <c r="N97" s="51"/>
      <c r="O97" s="51"/>
      <c r="P97" s="65"/>
      <c r="Q97" s="66"/>
      <c r="R97" s="18"/>
      <c r="S97" s="18"/>
      <c r="T97" s="18"/>
    </row>
    <row r="98" spans="1:20">
      <c r="A98" s="4">
        <v>94</v>
      </c>
      <c r="B98" s="51"/>
      <c r="C98" s="51"/>
      <c r="D98" s="51"/>
      <c r="E98" s="63"/>
      <c r="F98" s="51"/>
      <c r="G98" s="63"/>
      <c r="H98" s="63"/>
      <c r="I98" s="51">
        <f t="shared" si="1"/>
        <v>0</v>
      </c>
      <c r="J98" s="51"/>
      <c r="K98" s="51"/>
      <c r="L98" s="51"/>
      <c r="M98" s="51"/>
      <c r="N98" s="51"/>
      <c r="O98" s="51"/>
      <c r="P98" s="65"/>
      <c r="Q98" s="66"/>
      <c r="R98" s="18"/>
      <c r="S98" s="18"/>
      <c r="T98" s="18"/>
    </row>
    <row r="99" spans="1:20">
      <c r="A99" s="4">
        <v>95</v>
      </c>
      <c r="B99" s="51"/>
      <c r="C99" s="51"/>
      <c r="D99" s="51"/>
      <c r="E99" s="63"/>
      <c r="F99" s="51"/>
      <c r="G99" s="63"/>
      <c r="H99" s="63"/>
      <c r="I99" s="51">
        <f t="shared" si="1"/>
        <v>0</v>
      </c>
      <c r="J99" s="51"/>
      <c r="K99" s="51"/>
      <c r="L99" s="51"/>
      <c r="M99" s="51"/>
      <c r="N99" s="51"/>
      <c r="O99" s="51"/>
      <c r="P99" s="65"/>
      <c r="Q99" s="66"/>
      <c r="R99" s="18"/>
      <c r="S99" s="18"/>
      <c r="T99" s="18"/>
    </row>
    <row r="100" spans="1:20">
      <c r="A100" s="4">
        <v>96</v>
      </c>
      <c r="B100" s="51"/>
      <c r="C100" s="51"/>
      <c r="D100" s="51"/>
      <c r="E100" s="63"/>
      <c r="F100" s="51"/>
      <c r="G100" s="63"/>
      <c r="H100" s="63"/>
      <c r="I100" s="51">
        <f t="shared" si="1"/>
        <v>0</v>
      </c>
      <c r="J100" s="51"/>
      <c r="K100" s="51"/>
      <c r="L100" s="51"/>
      <c r="M100" s="51"/>
      <c r="N100" s="51"/>
      <c r="O100" s="51"/>
      <c r="P100" s="65"/>
      <c r="Q100" s="66"/>
      <c r="R100" s="18"/>
      <c r="S100" s="18"/>
      <c r="T100" s="18"/>
    </row>
    <row r="101" spans="1:20">
      <c r="A101" s="4">
        <v>97</v>
      </c>
      <c r="B101" s="51"/>
      <c r="C101" s="51"/>
      <c r="D101" s="51"/>
      <c r="E101" s="63"/>
      <c r="F101" s="51"/>
      <c r="G101" s="63"/>
      <c r="H101" s="63"/>
      <c r="I101" s="51">
        <f t="shared" si="1"/>
        <v>0</v>
      </c>
      <c r="J101" s="51"/>
      <c r="K101" s="51"/>
      <c r="L101" s="51"/>
      <c r="M101" s="51"/>
      <c r="N101" s="51"/>
      <c r="O101" s="51"/>
      <c r="P101" s="65"/>
      <c r="Q101" s="66"/>
      <c r="R101" s="18"/>
      <c r="S101" s="18"/>
      <c r="T101" s="18"/>
    </row>
    <row r="102" spans="1:20">
      <c r="A102" s="4">
        <v>98</v>
      </c>
      <c r="B102" s="51"/>
      <c r="C102" s="51"/>
      <c r="D102" s="51"/>
      <c r="E102" s="63"/>
      <c r="F102" s="51"/>
      <c r="G102" s="63"/>
      <c r="H102" s="63"/>
      <c r="I102" s="51">
        <f t="shared" si="1"/>
        <v>0</v>
      </c>
      <c r="J102" s="51"/>
      <c r="K102" s="51"/>
      <c r="L102" s="51"/>
      <c r="M102" s="51"/>
      <c r="N102" s="51"/>
      <c r="O102" s="51"/>
      <c r="P102" s="65"/>
      <c r="Q102" s="66"/>
      <c r="R102" s="18"/>
      <c r="S102" s="18"/>
      <c r="T102" s="18"/>
    </row>
    <row r="103" spans="1:20">
      <c r="A103" s="4">
        <v>99</v>
      </c>
      <c r="B103" s="51"/>
      <c r="C103" s="51"/>
      <c r="D103" s="51"/>
      <c r="E103" s="63"/>
      <c r="F103" s="51"/>
      <c r="G103" s="63"/>
      <c r="H103" s="63"/>
      <c r="I103" s="51">
        <f t="shared" si="1"/>
        <v>0</v>
      </c>
      <c r="J103" s="51"/>
      <c r="K103" s="51"/>
      <c r="L103" s="51"/>
      <c r="M103" s="51"/>
      <c r="N103" s="51"/>
      <c r="O103" s="51"/>
      <c r="P103" s="65"/>
      <c r="Q103" s="66"/>
      <c r="R103" s="18"/>
      <c r="S103" s="18"/>
      <c r="T103" s="18"/>
    </row>
    <row r="104" spans="1:20">
      <c r="A104" s="4">
        <v>100</v>
      </c>
      <c r="B104" s="51"/>
      <c r="C104" s="51"/>
      <c r="D104" s="51"/>
      <c r="E104" s="63"/>
      <c r="F104" s="51"/>
      <c r="G104" s="63"/>
      <c r="H104" s="63"/>
      <c r="I104" s="51">
        <f t="shared" si="1"/>
        <v>0</v>
      </c>
      <c r="J104" s="51"/>
      <c r="K104" s="51"/>
      <c r="L104" s="51"/>
      <c r="M104" s="51"/>
      <c r="N104" s="51"/>
      <c r="O104" s="51"/>
      <c r="P104" s="65"/>
      <c r="Q104" s="66"/>
      <c r="R104" s="18"/>
      <c r="S104" s="18"/>
      <c r="T104" s="18"/>
    </row>
    <row r="105" spans="1:20">
      <c r="A105" s="4">
        <v>101</v>
      </c>
      <c r="B105" s="51"/>
      <c r="C105" s="51"/>
      <c r="D105" s="51"/>
      <c r="E105" s="63"/>
      <c r="F105" s="51"/>
      <c r="G105" s="63"/>
      <c r="H105" s="63"/>
      <c r="I105" s="51">
        <f t="shared" si="1"/>
        <v>0</v>
      </c>
      <c r="J105" s="51"/>
      <c r="K105" s="51"/>
      <c r="L105" s="51"/>
      <c r="M105" s="51"/>
      <c r="N105" s="51"/>
      <c r="O105" s="51"/>
      <c r="P105" s="65"/>
      <c r="Q105" s="66"/>
      <c r="R105" s="18"/>
      <c r="S105" s="18"/>
      <c r="T105" s="18"/>
    </row>
    <row r="106" spans="1:20">
      <c r="A106" s="4">
        <v>102</v>
      </c>
      <c r="B106" s="51"/>
      <c r="C106" s="51"/>
      <c r="D106" s="51"/>
      <c r="E106" s="63"/>
      <c r="F106" s="51"/>
      <c r="G106" s="63"/>
      <c r="H106" s="63"/>
      <c r="I106" s="51">
        <f t="shared" si="1"/>
        <v>0</v>
      </c>
      <c r="J106" s="51"/>
      <c r="K106" s="51"/>
      <c r="L106" s="51"/>
      <c r="M106" s="51"/>
      <c r="N106" s="51"/>
      <c r="O106" s="51"/>
      <c r="P106" s="65"/>
      <c r="Q106" s="66"/>
      <c r="R106" s="18"/>
      <c r="S106" s="18"/>
      <c r="T106" s="18"/>
    </row>
    <row r="107" spans="1:20">
      <c r="A107" s="4">
        <v>103</v>
      </c>
      <c r="B107" s="51"/>
      <c r="C107" s="51"/>
      <c r="D107" s="51"/>
      <c r="E107" s="63"/>
      <c r="F107" s="51"/>
      <c r="G107" s="63"/>
      <c r="H107" s="63"/>
      <c r="I107" s="51">
        <f t="shared" si="1"/>
        <v>0</v>
      </c>
      <c r="J107" s="51"/>
      <c r="K107" s="51"/>
      <c r="L107" s="51"/>
      <c r="M107" s="51"/>
      <c r="N107" s="51"/>
      <c r="O107" s="51"/>
      <c r="P107" s="65"/>
      <c r="Q107" s="66"/>
      <c r="R107" s="18"/>
      <c r="S107" s="18"/>
      <c r="T107" s="18"/>
    </row>
    <row r="108" spans="1:20">
      <c r="A108" s="4">
        <v>104</v>
      </c>
      <c r="B108" s="51"/>
      <c r="C108" s="51"/>
      <c r="D108" s="51"/>
      <c r="E108" s="63"/>
      <c r="F108" s="51"/>
      <c r="G108" s="63"/>
      <c r="H108" s="63"/>
      <c r="I108" s="51">
        <f t="shared" si="1"/>
        <v>0</v>
      </c>
      <c r="J108" s="51"/>
      <c r="K108" s="51"/>
      <c r="L108" s="51"/>
      <c r="M108" s="51"/>
      <c r="N108" s="51"/>
      <c r="O108" s="51"/>
      <c r="P108" s="65"/>
      <c r="Q108" s="66"/>
      <c r="R108" s="18"/>
      <c r="S108" s="18"/>
      <c r="T108" s="18"/>
    </row>
    <row r="109" spans="1:20">
      <c r="A109" s="4">
        <v>105</v>
      </c>
      <c r="B109" s="51"/>
      <c r="C109" s="51"/>
      <c r="D109" s="51"/>
      <c r="E109" s="63"/>
      <c r="F109" s="51"/>
      <c r="G109" s="63"/>
      <c r="H109" s="63"/>
      <c r="I109" s="51">
        <f t="shared" si="1"/>
        <v>0</v>
      </c>
      <c r="J109" s="51"/>
      <c r="K109" s="51"/>
      <c r="L109" s="51"/>
      <c r="M109" s="51"/>
      <c r="N109" s="51"/>
      <c r="O109" s="51"/>
      <c r="P109" s="65"/>
      <c r="Q109" s="66"/>
      <c r="R109" s="18"/>
      <c r="S109" s="18"/>
      <c r="T109" s="18"/>
    </row>
    <row r="110" spans="1:20">
      <c r="A110" s="4">
        <v>106</v>
      </c>
      <c r="B110" s="51"/>
      <c r="C110" s="51"/>
      <c r="D110" s="51"/>
      <c r="E110" s="63"/>
      <c r="F110" s="51"/>
      <c r="G110" s="63"/>
      <c r="H110" s="63"/>
      <c r="I110" s="51">
        <f t="shared" si="1"/>
        <v>0</v>
      </c>
      <c r="J110" s="51"/>
      <c r="K110" s="51"/>
      <c r="L110" s="51"/>
      <c r="M110" s="51"/>
      <c r="N110" s="51"/>
      <c r="O110" s="51"/>
      <c r="P110" s="65"/>
      <c r="Q110" s="66"/>
      <c r="R110" s="18"/>
      <c r="S110" s="18"/>
      <c r="T110" s="18"/>
    </row>
    <row r="111" spans="1:20">
      <c r="A111" s="4">
        <v>107</v>
      </c>
      <c r="B111" s="51"/>
      <c r="C111" s="51"/>
      <c r="D111" s="51"/>
      <c r="E111" s="63"/>
      <c r="F111" s="51"/>
      <c r="G111" s="63"/>
      <c r="H111" s="63"/>
      <c r="I111" s="51">
        <f t="shared" si="1"/>
        <v>0</v>
      </c>
      <c r="J111" s="51"/>
      <c r="K111" s="51"/>
      <c r="L111" s="51"/>
      <c r="M111" s="51"/>
      <c r="N111" s="51"/>
      <c r="O111" s="51"/>
      <c r="P111" s="65"/>
      <c r="Q111" s="66"/>
      <c r="R111" s="18"/>
      <c r="S111" s="18"/>
      <c r="T111" s="18"/>
    </row>
    <row r="112" spans="1:20">
      <c r="A112" s="4">
        <v>108</v>
      </c>
      <c r="B112" s="51"/>
      <c r="C112" s="51"/>
      <c r="D112" s="51"/>
      <c r="E112" s="63"/>
      <c r="F112" s="51"/>
      <c r="G112" s="63"/>
      <c r="H112" s="63"/>
      <c r="I112" s="51">
        <f t="shared" si="1"/>
        <v>0</v>
      </c>
      <c r="J112" s="51"/>
      <c r="K112" s="51"/>
      <c r="L112" s="51"/>
      <c r="M112" s="51"/>
      <c r="N112" s="51"/>
      <c r="O112" s="51"/>
      <c r="P112" s="65"/>
      <c r="Q112" s="66"/>
      <c r="R112" s="18"/>
      <c r="S112" s="18"/>
      <c r="T112" s="18"/>
    </row>
    <row r="113" spans="1:20">
      <c r="A113" s="4">
        <v>109</v>
      </c>
      <c r="B113" s="51"/>
      <c r="C113" s="51"/>
      <c r="D113" s="51"/>
      <c r="E113" s="63"/>
      <c r="F113" s="51"/>
      <c r="G113" s="63"/>
      <c r="H113" s="63"/>
      <c r="I113" s="51">
        <f t="shared" si="1"/>
        <v>0</v>
      </c>
      <c r="J113" s="51"/>
      <c r="K113" s="51"/>
      <c r="L113" s="51"/>
      <c r="M113" s="51"/>
      <c r="N113" s="51"/>
      <c r="O113" s="51"/>
      <c r="P113" s="65"/>
      <c r="Q113" s="66"/>
      <c r="R113" s="18"/>
      <c r="S113" s="18"/>
      <c r="T113" s="18"/>
    </row>
    <row r="114" spans="1:20">
      <c r="A114" s="4">
        <v>110</v>
      </c>
      <c r="B114" s="51"/>
      <c r="C114" s="51"/>
      <c r="D114" s="51"/>
      <c r="E114" s="63"/>
      <c r="F114" s="51"/>
      <c r="G114" s="63"/>
      <c r="H114" s="63"/>
      <c r="I114" s="51">
        <f t="shared" si="1"/>
        <v>0</v>
      </c>
      <c r="J114" s="51"/>
      <c r="K114" s="51"/>
      <c r="L114" s="51"/>
      <c r="M114" s="51"/>
      <c r="N114" s="51"/>
      <c r="O114" s="51"/>
      <c r="P114" s="65"/>
      <c r="Q114" s="66"/>
      <c r="R114" s="18"/>
      <c r="S114" s="18"/>
      <c r="T114" s="18"/>
    </row>
    <row r="115" spans="1:20">
      <c r="A115" s="4">
        <v>111</v>
      </c>
      <c r="B115" s="51"/>
      <c r="C115" s="51"/>
      <c r="D115" s="51"/>
      <c r="E115" s="63"/>
      <c r="F115" s="51"/>
      <c r="G115" s="63"/>
      <c r="H115" s="63"/>
      <c r="I115" s="51">
        <f t="shared" si="1"/>
        <v>0</v>
      </c>
      <c r="J115" s="51"/>
      <c r="K115" s="51"/>
      <c r="L115" s="51"/>
      <c r="M115" s="51"/>
      <c r="N115" s="51"/>
      <c r="O115" s="51"/>
      <c r="P115" s="65"/>
      <c r="Q115" s="66"/>
      <c r="R115" s="18"/>
      <c r="S115" s="18"/>
      <c r="T115" s="18"/>
    </row>
    <row r="116" spans="1:20">
      <c r="A116" s="4">
        <v>112</v>
      </c>
      <c r="B116" s="51"/>
      <c r="C116" s="51"/>
      <c r="D116" s="51"/>
      <c r="E116" s="63"/>
      <c r="F116" s="51"/>
      <c r="G116" s="63"/>
      <c r="H116" s="63"/>
      <c r="I116" s="51">
        <f t="shared" si="1"/>
        <v>0</v>
      </c>
      <c r="J116" s="51"/>
      <c r="K116" s="51"/>
      <c r="L116" s="51"/>
      <c r="M116" s="51"/>
      <c r="N116" s="51"/>
      <c r="O116" s="51"/>
      <c r="P116" s="65"/>
      <c r="Q116" s="66"/>
      <c r="R116" s="18"/>
      <c r="S116" s="18"/>
      <c r="T116" s="18"/>
    </row>
    <row r="117" spans="1:20">
      <c r="A117" s="4">
        <v>113</v>
      </c>
      <c r="B117" s="51"/>
      <c r="C117" s="51"/>
      <c r="D117" s="51"/>
      <c r="E117" s="63"/>
      <c r="F117" s="51"/>
      <c r="G117" s="63"/>
      <c r="H117" s="63"/>
      <c r="I117" s="51">
        <f t="shared" si="1"/>
        <v>0</v>
      </c>
      <c r="J117" s="51"/>
      <c r="K117" s="51"/>
      <c r="L117" s="51"/>
      <c r="M117" s="51"/>
      <c r="N117" s="51"/>
      <c r="O117" s="51"/>
      <c r="P117" s="65"/>
      <c r="Q117" s="66"/>
      <c r="R117" s="18"/>
      <c r="S117" s="18"/>
      <c r="T117" s="18"/>
    </row>
    <row r="118" spans="1:20">
      <c r="A118" s="4">
        <v>114</v>
      </c>
      <c r="B118" s="51"/>
      <c r="C118" s="51"/>
      <c r="D118" s="51"/>
      <c r="E118" s="63"/>
      <c r="F118" s="51"/>
      <c r="G118" s="63"/>
      <c r="H118" s="63"/>
      <c r="I118" s="51">
        <f t="shared" si="1"/>
        <v>0</v>
      </c>
      <c r="J118" s="51"/>
      <c r="K118" s="51"/>
      <c r="L118" s="51"/>
      <c r="M118" s="51"/>
      <c r="N118" s="51"/>
      <c r="O118" s="51"/>
      <c r="P118" s="65"/>
      <c r="Q118" s="66"/>
      <c r="R118" s="18"/>
      <c r="S118" s="18"/>
      <c r="T118" s="18"/>
    </row>
    <row r="119" spans="1:20">
      <c r="A119" s="4">
        <v>115</v>
      </c>
      <c r="B119" s="51"/>
      <c r="C119" s="51"/>
      <c r="D119" s="51"/>
      <c r="E119" s="63"/>
      <c r="F119" s="51"/>
      <c r="G119" s="63"/>
      <c r="H119" s="63"/>
      <c r="I119" s="51">
        <f t="shared" si="1"/>
        <v>0</v>
      </c>
      <c r="J119" s="51"/>
      <c r="K119" s="51"/>
      <c r="L119" s="51"/>
      <c r="M119" s="51"/>
      <c r="N119" s="51"/>
      <c r="O119" s="51"/>
      <c r="P119" s="65"/>
      <c r="Q119" s="66"/>
      <c r="R119" s="18"/>
      <c r="S119" s="18"/>
      <c r="T119" s="18"/>
    </row>
    <row r="120" spans="1:20">
      <c r="A120" s="4">
        <v>116</v>
      </c>
      <c r="B120" s="51"/>
      <c r="C120" s="51"/>
      <c r="D120" s="51"/>
      <c r="E120" s="63"/>
      <c r="F120" s="51"/>
      <c r="G120" s="63"/>
      <c r="H120" s="63"/>
      <c r="I120" s="51">
        <f t="shared" si="1"/>
        <v>0</v>
      </c>
      <c r="J120" s="51"/>
      <c r="K120" s="51"/>
      <c r="L120" s="51"/>
      <c r="M120" s="51"/>
      <c r="N120" s="51"/>
      <c r="O120" s="51"/>
      <c r="P120" s="65"/>
      <c r="Q120" s="66"/>
      <c r="R120" s="18"/>
      <c r="S120" s="18"/>
      <c r="T120" s="18"/>
    </row>
    <row r="121" spans="1:20">
      <c r="A121" s="4">
        <v>117</v>
      </c>
      <c r="B121" s="51"/>
      <c r="C121" s="62"/>
      <c r="D121" s="62"/>
      <c r="E121" s="67"/>
      <c r="F121" s="62"/>
      <c r="G121" s="67"/>
      <c r="H121" s="67"/>
      <c r="I121" s="51">
        <f t="shared" si="1"/>
        <v>0</v>
      </c>
      <c r="J121" s="62"/>
      <c r="K121" s="62"/>
      <c r="L121" s="62"/>
      <c r="M121" s="62"/>
      <c r="N121" s="51"/>
      <c r="O121" s="51"/>
      <c r="P121" s="65"/>
      <c r="Q121" s="66"/>
      <c r="R121" s="18"/>
      <c r="S121" s="18"/>
      <c r="T121" s="18"/>
    </row>
    <row r="122" spans="1:20">
      <c r="A122" s="4">
        <v>118</v>
      </c>
      <c r="B122" s="51"/>
      <c r="C122" s="57"/>
      <c r="D122" s="62"/>
      <c r="E122" s="67"/>
      <c r="F122" s="51"/>
      <c r="G122" s="67"/>
      <c r="H122" s="67"/>
      <c r="I122" s="51">
        <f t="shared" si="1"/>
        <v>0</v>
      </c>
      <c r="J122" s="62"/>
      <c r="K122" s="62"/>
      <c r="L122" s="62"/>
      <c r="M122" s="62"/>
      <c r="N122" s="51"/>
      <c r="O122" s="51"/>
      <c r="P122" s="65"/>
      <c r="Q122" s="66"/>
      <c r="R122" s="18"/>
      <c r="S122" s="18"/>
      <c r="T122" s="18"/>
    </row>
    <row r="123" spans="1:20">
      <c r="A123" s="4">
        <v>119</v>
      </c>
      <c r="B123" s="51"/>
      <c r="C123" s="62"/>
      <c r="D123" s="62"/>
      <c r="E123" s="67"/>
      <c r="F123" s="62"/>
      <c r="G123" s="67"/>
      <c r="H123" s="67"/>
      <c r="I123" s="51">
        <f t="shared" si="1"/>
        <v>0</v>
      </c>
      <c r="J123" s="62"/>
      <c r="K123" s="62"/>
      <c r="L123" s="62"/>
      <c r="M123" s="62"/>
      <c r="N123" s="51"/>
      <c r="O123" s="51"/>
      <c r="P123" s="65"/>
      <c r="Q123" s="66"/>
      <c r="R123" s="18"/>
      <c r="S123" s="18"/>
      <c r="T123" s="18"/>
    </row>
    <row r="124" spans="1:20">
      <c r="A124" s="4">
        <v>120</v>
      </c>
      <c r="B124" s="51"/>
      <c r="C124" s="62"/>
      <c r="D124" s="62"/>
      <c r="E124" s="67"/>
      <c r="F124" s="62"/>
      <c r="G124" s="67"/>
      <c r="H124" s="67"/>
      <c r="I124" s="51">
        <f t="shared" si="1"/>
        <v>0</v>
      </c>
      <c r="J124" s="62"/>
      <c r="K124" s="62"/>
      <c r="L124" s="62"/>
      <c r="M124" s="62"/>
      <c r="N124" s="51"/>
      <c r="O124" s="51"/>
      <c r="P124" s="65"/>
      <c r="Q124" s="66"/>
      <c r="R124" s="18"/>
      <c r="S124" s="18"/>
      <c r="T124" s="18"/>
    </row>
    <row r="125" spans="1:20">
      <c r="A125" s="4">
        <v>121</v>
      </c>
      <c r="B125" s="51"/>
      <c r="C125" s="62"/>
      <c r="D125" s="62"/>
      <c r="E125" s="67"/>
      <c r="F125" s="62"/>
      <c r="G125" s="67"/>
      <c r="H125" s="67"/>
      <c r="I125" s="51">
        <f t="shared" si="1"/>
        <v>0</v>
      </c>
      <c r="J125" s="62"/>
      <c r="K125" s="62"/>
      <c r="L125" s="62"/>
      <c r="M125" s="62"/>
      <c r="N125" s="51"/>
      <c r="O125" s="51"/>
      <c r="P125" s="65"/>
      <c r="Q125" s="66"/>
      <c r="R125" s="18"/>
      <c r="S125" s="18"/>
      <c r="T125" s="18"/>
    </row>
    <row r="126" spans="1:20">
      <c r="A126" s="4">
        <v>122</v>
      </c>
      <c r="B126" s="51"/>
      <c r="C126" s="57"/>
      <c r="D126" s="62"/>
      <c r="E126" s="67"/>
      <c r="F126" s="51"/>
      <c r="G126" s="67"/>
      <c r="H126" s="67"/>
      <c r="I126" s="51">
        <f t="shared" si="1"/>
        <v>0</v>
      </c>
      <c r="J126" s="62"/>
      <c r="K126" s="62"/>
      <c r="L126" s="62"/>
      <c r="M126" s="62"/>
      <c r="N126" s="51"/>
      <c r="O126" s="51"/>
      <c r="P126" s="65"/>
      <c r="Q126" s="66"/>
      <c r="R126" s="18"/>
      <c r="S126" s="18"/>
      <c r="T126" s="18"/>
    </row>
    <row r="127" spans="1:20">
      <c r="A127" s="4">
        <v>123</v>
      </c>
      <c r="B127" s="51"/>
      <c r="C127" s="62"/>
      <c r="D127" s="62"/>
      <c r="E127" s="67"/>
      <c r="F127" s="62"/>
      <c r="G127" s="67"/>
      <c r="H127" s="67"/>
      <c r="I127" s="51">
        <f t="shared" si="1"/>
        <v>0</v>
      </c>
      <c r="J127" s="62"/>
      <c r="K127" s="62"/>
      <c r="L127" s="62"/>
      <c r="M127" s="62"/>
      <c r="N127" s="51"/>
      <c r="O127" s="51"/>
      <c r="P127" s="65"/>
      <c r="Q127" s="66"/>
      <c r="R127" s="18"/>
      <c r="S127" s="18"/>
      <c r="T127" s="18"/>
    </row>
    <row r="128" spans="1:20">
      <c r="A128" s="4">
        <v>124</v>
      </c>
      <c r="B128" s="51"/>
      <c r="C128" s="62"/>
      <c r="D128" s="62"/>
      <c r="E128" s="67"/>
      <c r="F128" s="62"/>
      <c r="G128" s="67"/>
      <c r="H128" s="67"/>
      <c r="I128" s="51">
        <f t="shared" si="1"/>
        <v>0</v>
      </c>
      <c r="J128" s="62"/>
      <c r="K128" s="62"/>
      <c r="L128" s="62"/>
      <c r="M128" s="62"/>
      <c r="N128" s="51"/>
      <c r="O128" s="51"/>
      <c r="P128" s="65"/>
      <c r="Q128" s="66"/>
      <c r="R128" s="18"/>
      <c r="S128" s="18"/>
      <c r="T128" s="18"/>
    </row>
    <row r="129" spans="1:20">
      <c r="A129" s="4">
        <v>125</v>
      </c>
      <c r="B129" s="51"/>
      <c r="C129" s="62"/>
      <c r="D129" s="62"/>
      <c r="E129" s="67"/>
      <c r="F129" s="62"/>
      <c r="G129" s="67"/>
      <c r="H129" s="67"/>
      <c r="I129" s="51">
        <f t="shared" si="1"/>
        <v>0</v>
      </c>
      <c r="J129" s="62"/>
      <c r="K129" s="62"/>
      <c r="L129" s="62"/>
      <c r="M129" s="62"/>
      <c r="N129" s="51"/>
      <c r="O129" s="51"/>
      <c r="P129" s="65"/>
      <c r="Q129" s="66"/>
      <c r="R129" s="18"/>
      <c r="S129" s="18"/>
      <c r="T129" s="18"/>
    </row>
    <row r="130" spans="1:20">
      <c r="A130" s="4">
        <v>126</v>
      </c>
      <c r="B130" s="51"/>
      <c r="C130" s="57"/>
      <c r="D130" s="62"/>
      <c r="E130" s="67"/>
      <c r="F130" s="51"/>
      <c r="G130" s="67"/>
      <c r="H130" s="67"/>
      <c r="I130" s="51">
        <f t="shared" si="1"/>
        <v>0</v>
      </c>
      <c r="J130" s="62"/>
      <c r="K130" s="62"/>
      <c r="L130" s="62"/>
      <c r="M130" s="62"/>
      <c r="N130" s="51"/>
      <c r="O130" s="51"/>
      <c r="P130" s="65"/>
      <c r="Q130" s="66"/>
      <c r="R130" s="18"/>
      <c r="S130" s="18"/>
      <c r="T130" s="18"/>
    </row>
    <row r="131" spans="1:20">
      <c r="A131" s="4">
        <v>127</v>
      </c>
      <c r="B131" s="51"/>
      <c r="C131" s="62"/>
      <c r="D131" s="62"/>
      <c r="E131" s="67"/>
      <c r="F131" s="62"/>
      <c r="G131" s="67"/>
      <c r="H131" s="67"/>
      <c r="I131" s="51">
        <f t="shared" si="1"/>
        <v>0</v>
      </c>
      <c r="J131" s="62"/>
      <c r="K131" s="62"/>
      <c r="L131" s="62"/>
      <c r="M131" s="62"/>
      <c r="N131" s="51"/>
      <c r="O131" s="51"/>
      <c r="P131" s="65"/>
      <c r="Q131" s="66"/>
      <c r="R131" s="18"/>
      <c r="S131" s="18"/>
      <c r="T131" s="18"/>
    </row>
    <row r="132" spans="1:20">
      <c r="A132" s="4">
        <v>128</v>
      </c>
      <c r="B132" s="51"/>
      <c r="C132" s="57"/>
      <c r="D132" s="62"/>
      <c r="E132" s="67"/>
      <c r="F132" s="51"/>
      <c r="G132" s="67"/>
      <c r="H132" s="67"/>
      <c r="I132" s="51">
        <f t="shared" si="1"/>
        <v>0</v>
      </c>
      <c r="J132" s="62"/>
      <c r="K132" s="62"/>
      <c r="L132" s="62"/>
      <c r="M132" s="62"/>
      <c r="N132" s="51"/>
      <c r="O132" s="51"/>
      <c r="P132" s="65"/>
      <c r="Q132" s="66"/>
      <c r="R132" s="18"/>
      <c r="S132" s="18"/>
      <c r="T132" s="18"/>
    </row>
    <row r="133" spans="1:20">
      <c r="A133" s="4">
        <v>129</v>
      </c>
      <c r="B133" s="51"/>
      <c r="C133" s="62"/>
      <c r="D133" s="62"/>
      <c r="E133" s="67"/>
      <c r="F133" s="62"/>
      <c r="G133" s="67"/>
      <c r="H133" s="67"/>
      <c r="I133" s="51">
        <f t="shared" si="1"/>
        <v>0</v>
      </c>
      <c r="J133" s="62"/>
      <c r="K133" s="62"/>
      <c r="L133" s="62"/>
      <c r="M133" s="62"/>
      <c r="N133" s="51"/>
      <c r="O133" s="51"/>
      <c r="P133" s="65"/>
      <c r="Q133" s="66"/>
      <c r="R133" s="18"/>
      <c r="S133" s="18"/>
      <c r="T133" s="18"/>
    </row>
    <row r="134" spans="1:20">
      <c r="A134" s="4">
        <v>130</v>
      </c>
      <c r="B134" s="51"/>
      <c r="C134" s="57"/>
      <c r="D134" s="62"/>
      <c r="E134" s="67"/>
      <c r="F134" s="62"/>
      <c r="G134" s="67"/>
      <c r="H134" s="67"/>
      <c r="I134" s="51">
        <f t="shared" ref="I134:I164" si="2">+G134+H134</f>
        <v>0</v>
      </c>
      <c r="J134" s="62"/>
      <c r="K134" s="62"/>
      <c r="L134" s="62"/>
      <c r="M134" s="62"/>
      <c r="N134" s="51"/>
      <c r="O134" s="51"/>
      <c r="P134" s="65"/>
      <c r="Q134" s="66"/>
      <c r="R134" s="18"/>
      <c r="S134" s="18"/>
      <c r="T134" s="18"/>
    </row>
    <row r="135" spans="1:20">
      <c r="A135" s="4">
        <v>131</v>
      </c>
      <c r="B135" s="51"/>
      <c r="C135" s="57"/>
      <c r="D135" s="62"/>
      <c r="E135" s="67"/>
      <c r="F135" s="62"/>
      <c r="G135" s="67"/>
      <c r="H135" s="67"/>
      <c r="I135" s="51">
        <f t="shared" si="2"/>
        <v>0</v>
      </c>
      <c r="J135" s="62"/>
      <c r="K135" s="62"/>
      <c r="L135" s="62"/>
      <c r="M135" s="62"/>
      <c r="N135" s="51"/>
      <c r="O135" s="51"/>
      <c r="P135" s="65"/>
      <c r="Q135" s="66"/>
      <c r="R135" s="18"/>
      <c r="S135" s="18"/>
      <c r="T135" s="18"/>
    </row>
    <row r="136" spans="1:20">
      <c r="A136" s="4">
        <v>132</v>
      </c>
      <c r="B136" s="51"/>
      <c r="C136" s="62"/>
      <c r="D136" s="62"/>
      <c r="E136" s="67"/>
      <c r="F136" s="51"/>
      <c r="G136" s="67"/>
      <c r="H136" s="67"/>
      <c r="I136" s="51">
        <f t="shared" si="2"/>
        <v>0</v>
      </c>
      <c r="J136" s="62"/>
      <c r="K136" s="62"/>
      <c r="L136" s="62"/>
      <c r="M136" s="62"/>
      <c r="N136" s="51"/>
      <c r="O136" s="51"/>
      <c r="P136" s="65"/>
      <c r="Q136" s="66"/>
      <c r="R136" s="18"/>
      <c r="S136" s="18"/>
      <c r="T136" s="18"/>
    </row>
    <row r="137" spans="1:20">
      <c r="A137" s="4">
        <v>133</v>
      </c>
      <c r="B137" s="51"/>
      <c r="C137" s="57"/>
      <c r="D137" s="62"/>
      <c r="E137" s="67"/>
      <c r="F137" s="62"/>
      <c r="G137" s="67"/>
      <c r="H137" s="67"/>
      <c r="I137" s="51">
        <f t="shared" si="2"/>
        <v>0</v>
      </c>
      <c r="J137" s="62"/>
      <c r="K137" s="62"/>
      <c r="L137" s="62"/>
      <c r="M137" s="62"/>
      <c r="N137" s="51"/>
      <c r="O137" s="51"/>
      <c r="P137" s="65"/>
      <c r="Q137" s="66"/>
      <c r="R137" s="18"/>
      <c r="S137" s="18"/>
      <c r="T137" s="18"/>
    </row>
    <row r="138" spans="1:20">
      <c r="A138" s="4">
        <v>134</v>
      </c>
      <c r="B138" s="51"/>
      <c r="C138" s="62"/>
      <c r="D138" s="62"/>
      <c r="E138" s="67"/>
      <c r="F138" s="62"/>
      <c r="G138" s="67"/>
      <c r="H138" s="67"/>
      <c r="I138" s="51">
        <f t="shared" si="2"/>
        <v>0</v>
      </c>
      <c r="J138" s="62"/>
      <c r="K138" s="62"/>
      <c r="L138" s="62"/>
      <c r="M138" s="62"/>
      <c r="N138" s="51"/>
      <c r="O138" s="51"/>
      <c r="P138" s="65"/>
      <c r="Q138" s="66"/>
      <c r="R138" s="18"/>
      <c r="S138" s="18"/>
      <c r="T138" s="18"/>
    </row>
    <row r="139" spans="1:20">
      <c r="A139" s="4">
        <v>135</v>
      </c>
      <c r="B139" s="51"/>
      <c r="C139" s="62"/>
      <c r="D139" s="62"/>
      <c r="E139" s="67"/>
      <c r="F139" s="62"/>
      <c r="G139" s="67"/>
      <c r="H139" s="67"/>
      <c r="I139" s="51">
        <f t="shared" si="2"/>
        <v>0</v>
      </c>
      <c r="J139" s="62"/>
      <c r="K139" s="62"/>
      <c r="L139" s="62"/>
      <c r="M139" s="62"/>
      <c r="N139" s="51"/>
      <c r="O139" s="51"/>
      <c r="P139" s="65"/>
      <c r="Q139" s="66"/>
      <c r="R139" s="18"/>
      <c r="S139" s="18"/>
      <c r="T139" s="18"/>
    </row>
    <row r="140" spans="1:20">
      <c r="A140" s="4">
        <v>136</v>
      </c>
      <c r="B140" s="51"/>
      <c r="C140" s="62"/>
      <c r="D140" s="62"/>
      <c r="E140" s="67"/>
      <c r="F140" s="51"/>
      <c r="G140" s="67"/>
      <c r="H140" s="67"/>
      <c r="I140" s="51">
        <f t="shared" si="2"/>
        <v>0</v>
      </c>
      <c r="J140" s="62"/>
      <c r="K140" s="62"/>
      <c r="L140" s="62"/>
      <c r="M140" s="62"/>
      <c r="N140" s="51"/>
      <c r="O140" s="51"/>
      <c r="P140" s="65"/>
      <c r="Q140" s="66"/>
      <c r="R140" s="18"/>
      <c r="S140" s="18"/>
      <c r="T140" s="18"/>
    </row>
    <row r="141" spans="1:20">
      <c r="A141" s="4">
        <v>137</v>
      </c>
      <c r="B141" s="17"/>
      <c r="C141" s="18"/>
      <c r="D141" s="18"/>
      <c r="E141" s="19"/>
      <c r="F141" s="18"/>
      <c r="G141" s="19"/>
      <c r="H141" s="19"/>
      <c r="I141" s="5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1">
        <f t="shared" si="2"/>
        <v>0</v>
      </c>
      <c r="J164" s="18"/>
      <c r="K164" s="18"/>
      <c r="L164" s="18"/>
      <c r="M164" s="18"/>
      <c r="N164" s="18"/>
      <c r="O164" s="18"/>
      <c r="P164" s="24"/>
      <c r="Q164" s="18"/>
      <c r="R164" s="18"/>
      <c r="S164" s="18"/>
      <c r="T164" s="18"/>
    </row>
    <row r="165" spans="1:20">
      <c r="A165" s="3" t="s">
        <v>11</v>
      </c>
      <c r="B165" s="40"/>
      <c r="C165" s="3">
        <f>COUNTIFS(C5:C164,"*")</f>
        <v>87</v>
      </c>
      <c r="D165" s="3"/>
      <c r="E165" s="13"/>
      <c r="F165" s="3"/>
      <c r="G165" s="13">
        <f>SUM(G5:G164)</f>
        <v>2737</v>
      </c>
      <c r="H165" s="13">
        <f>SUM(H5:H164)</f>
        <v>2543</v>
      </c>
      <c r="I165" s="13">
        <f>SUM(I5:I164)</f>
        <v>5280</v>
      </c>
      <c r="J165" s="3"/>
      <c r="K165" s="7"/>
      <c r="L165" s="21"/>
      <c r="M165" s="21"/>
      <c r="N165" s="7"/>
      <c r="O165" s="7"/>
      <c r="P165" s="72"/>
      <c r="Q165" s="73"/>
      <c r="R165" s="3"/>
      <c r="S165" s="3"/>
      <c r="T165" s="12"/>
    </row>
    <row r="166" spans="1:20">
      <c r="A166" s="45" t="s">
        <v>66</v>
      </c>
      <c r="B166" s="10">
        <f>COUNTIF(B$5:B$164,"Team 1")</f>
        <v>40</v>
      </c>
      <c r="C166" s="45" t="s">
        <v>29</v>
      </c>
      <c r="D166" s="10">
        <f>COUNTIF(D5:D164,"Anganwadi")</f>
        <v>31</v>
      </c>
    </row>
    <row r="167" spans="1:20">
      <c r="A167" s="45" t="s">
        <v>67</v>
      </c>
      <c r="B167" s="10">
        <f>COUNTIF(B$6:B$164,"Team 2")</f>
        <v>47</v>
      </c>
      <c r="C167" s="45" t="s">
        <v>27</v>
      </c>
      <c r="D167" s="10">
        <f>COUNTIF(D5:D164,"School")</f>
        <v>56</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772</v>
      </c>
      <c r="B1" s="124"/>
      <c r="C1" s="124"/>
      <c r="D1" s="125"/>
      <c r="E1" s="125"/>
      <c r="F1" s="125"/>
      <c r="G1" s="125"/>
      <c r="H1" s="125"/>
      <c r="I1" s="125"/>
      <c r="J1" s="125"/>
      <c r="K1" s="125"/>
      <c r="L1" s="125"/>
      <c r="M1" s="125"/>
      <c r="N1" s="125"/>
      <c r="O1" s="125"/>
      <c r="P1" s="125"/>
      <c r="Q1" s="125"/>
      <c r="R1" s="125"/>
      <c r="S1" s="125"/>
    </row>
    <row r="2" spans="1:20">
      <c r="A2" s="128" t="s">
        <v>63</v>
      </c>
      <c r="B2" s="129"/>
      <c r="C2" s="129"/>
      <c r="D2" s="25">
        <v>43421</v>
      </c>
      <c r="E2" s="22"/>
      <c r="F2" s="22"/>
      <c r="G2" s="22"/>
      <c r="H2" s="22"/>
      <c r="I2" s="22"/>
      <c r="J2" s="22"/>
      <c r="K2" s="22"/>
      <c r="L2" s="22"/>
      <c r="M2" s="22"/>
      <c r="N2" s="22"/>
      <c r="O2" s="22"/>
      <c r="P2" s="22"/>
      <c r="Q2" s="22"/>
      <c r="R2" s="22"/>
      <c r="S2" s="22"/>
    </row>
    <row r="3" spans="1:20" ht="24" customHeight="1">
      <c r="A3" s="130" t="s">
        <v>14</v>
      </c>
      <c r="B3" s="126" t="s">
        <v>65</v>
      </c>
      <c r="C3" s="131" t="s">
        <v>7</v>
      </c>
      <c r="D3" s="131" t="s">
        <v>59</v>
      </c>
      <c r="E3" s="131" t="s">
        <v>16</v>
      </c>
      <c r="F3" s="132" t="s">
        <v>17</v>
      </c>
      <c r="G3" s="131" t="s">
        <v>8</v>
      </c>
      <c r="H3" s="131"/>
      <c r="I3" s="131"/>
      <c r="J3" s="131" t="s">
        <v>35</v>
      </c>
      <c r="K3" s="126" t="s">
        <v>37</v>
      </c>
      <c r="L3" s="126" t="s">
        <v>54</v>
      </c>
      <c r="M3" s="126" t="s">
        <v>55</v>
      </c>
      <c r="N3" s="126" t="s">
        <v>38</v>
      </c>
      <c r="O3" s="126" t="s">
        <v>39</v>
      </c>
      <c r="P3" s="130" t="s">
        <v>58</v>
      </c>
      <c r="Q3" s="131" t="s">
        <v>56</v>
      </c>
      <c r="R3" s="131" t="s">
        <v>36</v>
      </c>
      <c r="S3" s="131" t="s">
        <v>57</v>
      </c>
      <c r="T3" s="131" t="s">
        <v>13</v>
      </c>
    </row>
    <row r="4" spans="1:20" ht="25.5" customHeight="1">
      <c r="A4" s="130"/>
      <c r="B4" s="133"/>
      <c r="C4" s="131"/>
      <c r="D4" s="131"/>
      <c r="E4" s="131"/>
      <c r="F4" s="132"/>
      <c r="G4" s="23" t="s">
        <v>9</v>
      </c>
      <c r="H4" s="23" t="s">
        <v>10</v>
      </c>
      <c r="I4" s="23" t="s">
        <v>11</v>
      </c>
      <c r="J4" s="131"/>
      <c r="K4" s="127"/>
      <c r="L4" s="127"/>
      <c r="M4" s="127"/>
      <c r="N4" s="127"/>
      <c r="O4" s="127"/>
      <c r="P4" s="130"/>
      <c r="Q4" s="130"/>
      <c r="R4" s="131"/>
      <c r="S4" s="131"/>
      <c r="T4" s="131"/>
    </row>
    <row r="5" spans="1:20" ht="33">
      <c r="A5" s="4">
        <v>1</v>
      </c>
      <c r="B5" s="51" t="s">
        <v>66</v>
      </c>
      <c r="C5" s="52" t="s">
        <v>112</v>
      </c>
      <c r="D5" s="52" t="s">
        <v>27</v>
      </c>
      <c r="E5" s="53">
        <v>203608</v>
      </c>
      <c r="F5" s="52" t="s">
        <v>93</v>
      </c>
      <c r="G5" s="53">
        <v>16</v>
      </c>
      <c r="H5" s="53">
        <v>8</v>
      </c>
      <c r="I5" s="51">
        <f>+G5+H5</f>
        <v>24</v>
      </c>
      <c r="J5" s="52">
        <v>9613725078</v>
      </c>
      <c r="K5" s="52" t="s">
        <v>113</v>
      </c>
      <c r="L5" s="52" t="s">
        <v>114</v>
      </c>
      <c r="M5" s="52">
        <v>9435468919</v>
      </c>
      <c r="N5" s="52" t="s">
        <v>115</v>
      </c>
      <c r="O5" s="52">
        <v>9613481045</v>
      </c>
      <c r="P5" s="24">
        <v>43405</v>
      </c>
      <c r="Q5" s="24" t="s">
        <v>74</v>
      </c>
      <c r="R5" s="18"/>
      <c r="S5" s="18" t="s">
        <v>769</v>
      </c>
      <c r="T5" s="18"/>
    </row>
    <row r="6" spans="1:20">
      <c r="A6" s="4">
        <v>2</v>
      </c>
      <c r="B6" s="51" t="s">
        <v>66</v>
      </c>
      <c r="C6" s="52" t="s">
        <v>116</v>
      </c>
      <c r="D6" s="52" t="s">
        <v>27</v>
      </c>
      <c r="E6" s="53">
        <v>203603</v>
      </c>
      <c r="F6" s="52" t="s">
        <v>93</v>
      </c>
      <c r="G6" s="53">
        <v>28</v>
      </c>
      <c r="H6" s="53">
        <v>25</v>
      </c>
      <c r="I6" s="51">
        <f t="shared" ref="I6:I69" si="0">+G6+H6</f>
        <v>53</v>
      </c>
      <c r="J6" s="52">
        <v>8811035780</v>
      </c>
      <c r="K6" s="52" t="s">
        <v>113</v>
      </c>
      <c r="L6" s="52" t="s">
        <v>114</v>
      </c>
      <c r="M6" s="52">
        <v>9435468919</v>
      </c>
      <c r="N6" s="52" t="s">
        <v>115</v>
      </c>
      <c r="O6" s="52">
        <v>9613481045</v>
      </c>
      <c r="P6" s="24">
        <v>43405</v>
      </c>
      <c r="Q6" s="24" t="s">
        <v>74</v>
      </c>
      <c r="R6" s="18"/>
      <c r="S6" s="18" t="s">
        <v>769</v>
      </c>
      <c r="T6" s="18"/>
    </row>
    <row r="7" spans="1:20" ht="33">
      <c r="A7" s="4">
        <v>3</v>
      </c>
      <c r="B7" s="51" t="s">
        <v>66</v>
      </c>
      <c r="C7" s="52" t="s">
        <v>117</v>
      </c>
      <c r="D7" s="52" t="s">
        <v>27</v>
      </c>
      <c r="E7" s="53">
        <v>212303</v>
      </c>
      <c r="F7" s="52" t="s">
        <v>93</v>
      </c>
      <c r="G7" s="53">
        <v>24</v>
      </c>
      <c r="H7" s="53">
        <v>30</v>
      </c>
      <c r="I7" s="51">
        <f t="shared" si="0"/>
        <v>54</v>
      </c>
      <c r="J7" s="52">
        <v>9707719604</v>
      </c>
      <c r="K7" s="52" t="s">
        <v>113</v>
      </c>
      <c r="L7" s="52" t="s">
        <v>114</v>
      </c>
      <c r="M7" s="52">
        <v>9435468919</v>
      </c>
      <c r="N7" s="52" t="s">
        <v>115</v>
      </c>
      <c r="O7" s="52">
        <v>9613481045</v>
      </c>
      <c r="P7" s="24">
        <v>43405</v>
      </c>
      <c r="Q7" s="24" t="s">
        <v>74</v>
      </c>
      <c r="R7" s="18"/>
      <c r="S7" s="18" t="s">
        <v>769</v>
      </c>
      <c r="T7" s="18"/>
    </row>
    <row r="8" spans="1:20">
      <c r="A8" s="4">
        <v>4</v>
      </c>
      <c r="B8" s="51" t="s">
        <v>66</v>
      </c>
      <c r="C8" s="52" t="s">
        <v>118</v>
      </c>
      <c r="D8" s="52" t="s">
        <v>29</v>
      </c>
      <c r="E8" s="53">
        <v>84</v>
      </c>
      <c r="F8" s="52" t="s">
        <v>96</v>
      </c>
      <c r="G8" s="53">
        <v>21</v>
      </c>
      <c r="H8" s="53">
        <v>14</v>
      </c>
      <c r="I8" s="51">
        <f t="shared" si="0"/>
        <v>35</v>
      </c>
      <c r="J8" s="51">
        <v>9401718715</v>
      </c>
      <c r="K8" s="52" t="s">
        <v>113</v>
      </c>
      <c r="L8" s="52" t="s">
        <v>114</v>
      </c>
      <c r="M8" s="52">
        <v>9435468919</v>
      </c>
      <c r="N8" s="52" t="s">
        <v>115</v>
      </c>
      <c r="O8" s="52">
        <v>9613481045</v>
      </c>
      <c r="P8" s="24">
        <v>43405</v>
      </c>
      <c r="Q8" s="24" t="s">
        <v>74</v>
      </c>
      <c r="R8" s="18"/>
      <c r="S8" s="18" t="s">
        <v>769</v>
      </c>
      <c r="T8" s="18"/>
    </row>
    <row r="9" spans="1:20" ht="33">
      <c r="A9" s="4">
        <v>5</v>
      </c>
      <c r="B9" s="51" t="s">
        <v>66</v>
      </c>
      <c r="C9" s="52" t="s">
        <v>119</v>
      </c>
      <c r="D9" s="52" t="s">
        <v>27</v>
      </c>
      <c r="E9" s="53">
        <v>112302</v>
      </c>
      <c r="F9" s="52" t="s">
        <v>97</v>
      </c>
      <c r="G9" s="53">
        <v>61</v>
      </c>
      <c r="H9" s="53">
        <v>53</v>
      </c>
      <c r="I9" s="51">
        <f t="shared" si="0"/>
        <v>114</v>
      </c>
      <c r="J9" s="52">
        <v>9854305742</v>
      </c>
      <c r="K9" s="52" t="s">
        <v>113</v>
      </c>
      <c r="L9" s="52" t="s">
        <v>114</v>
      </c>
      <c r="M9" s="52">
        <v>9435468919</v>
      </c>
      <c r="N9" s="52" t="s">
        <v>115</v>
      </c>
      <c r="O9" s="52">
        <v>9613481045</v>
      </c>
      <c r="P9" s="24">
        <v>43406</v>
      </c>
      <c r="Q9" s="24" t="s">
        <v>75</v>
      </c>
      <c r="R9" s="18"/>
      <c r="S9" s="18" t="s">
        <v>769</v>
      </c>
      <c r="T9" s="18"/>
    </row>
    <row r="10" spans="1:20">
      <c r="A10" s="4">
        <v>6</v>
      </c>
      <c r="B10" s="51" t="s">
        <v>66</v>
      </c>
      <c r="C10" s="52" t="s">
        <v>120</v>
      </c>
      <c r="D10" s="52" t="s">
        <v>29</v>
      </c>
      <c r="E10" s="53">
        <v>85</v>
      </c>
      <c r="F10" s="52" t="s">
        <v>96</v>
      </c>
      <c r="G10" s="53">
        <v>16</v>
      </c>
      <c r="H10" s="53">
        <v>12</v>
      </c>
      <c r="I10" s="51">
        <f t="shared" si="0"/>
        <v>28</v>
      </c>
      <c r="J10" s="52">
        <v>9577018474</v>
      </c>
      <c r="K10" s="52" t="s">
        <v>113</v>
      </c>
      <c r="L10" s="52" t="s">
        <v>114</v>
      </c>
      <c r="M10" s="52">
        <v>9435468919</v>
      </c>
      <c r="N10" s="52" t="s">
        <v>115</v>
      </c>
      <c r="O10" s="52">
        <v>9613481045</v>
      </c>
      <c r="P10" s="24">
        <v>43406</v>
      </c>
      <c r="Q10" s="24" t="s">
        <v>75</v>
      </c>
      <c r="R10" s="18"/>
      <c r="S10" s="18" t="s">
        <v>769</v>
      </c>
      <c r="T10" s="18"/>
    </row>
    <row r="11" spans="1:20">
      <c r="A11" s="4">
        <v>7</v>
      </c>
      <c r="B11" s="51" t="s">
        <v>66</v>
      </c>
      <c r="C11" s="52" t="s">
        <v>121</v>
      </c>
      <c r="D11" s="52" t="s">
        <v>27</v>
      </c>
      <c r="E11" s="53">
        <v>212603</v>
      </c>
      <c r="F11" s="52" t="s">
        <v>93</v>
      </c>
      <c r="G11" s="53">
        <v>29</v>
      </c>
      <c r="H11" s="53">
        <v>25</v>
      </c>
      <c r="I11" s="51">
        <f t="shared" si="0"/>
        <v>54</v>
      </c>
      <c r="J11" s="52">
        <v>9401130771</v>
      </c>
      <c r="K11" s="52" t="s">
        <v>113</v>
      </c>
      <c r="L11" s="52" t="s">
        <v>114</v>
      </c>
      <c r="M11" s="52">
        <v>9435468919</v>
      </c>
      <c r="N11" s="52" t="s">
        <v>115</v>
      </c>
      <c r="O11" s="52">
        <v>9613481045</v>
      </c>
      <c r="P11" s="24">
        <v>43407</v>
      </c>
      <c r="Q11" s="24" t="s">
        <v>76</v>
      </c>
      <c r="R11" s="18"/>
      <c r="S11" s="18" t="s">
        <v>769</v>
      </c>
      <c r="T11" s="18"/>
    </row>
    <row r="12" spans="1:20" ht="33">
      <c r="A12" s="4">
        <v>8</v>
      </c>
      <c r="B12" s="51" t="s">
        <v>66</v>
      </c>
      <c r="C12" s="52" t="s">
        <v>122</v>
      </c>
      <c r="D12" s="52" t="s">
        <v>27</v>
      </c>
      <c r="E12" s="53">
        <v>212601</v>
      </c>
      <c r="F12" s="52" t="s">
        <v>93</v>
      </c>
      <c r="G12" s="53">
        <v>14</v>
      </c>
      <c r="H12" s="53">
        <v>21</v>
      </c>
      <c r="I12" s="51">
        <f t="shared" si="0"/>
        <v>35</v>
      </c>
      <c r="J12" s="52">
        <v>9401061379</v>
      </c>
      <c r="K12" s="52" t="s">
        <v>113</v>
      </c>
      <c r="L12" s="52" t="s">
        <v>114</v>
      </c>
      <c r="M12" s="52">
        <v>9435468919</v>
      </c>
      <c r="N12" s="52" t="s">
        <v>115</v>
      </c>
      <c r="O12" s="52">
        <v>9613481045</v>
      </c>
      <c r="P12" s="24">
        <v>43407</v>
      </c>
      <c r="Q12" s="24" t="s">
        <v>76</v>
      </c>
      <c r="R12" s="18"/>
      <c r="S12" s="18" t="s">
        <v>769</v>
      </c>
      <c r="T12" s="18"/>
    </row>
    <row r="13" spans="1:20">
      <c r="A13" s="4">
        <v>9</v>
      </c>
      <c r="B13" s="51" t="s">
        <v>66</v>
      </c>
      <c r="C13" s="52" t="s">
        <v>123</v>
      </c>
      <c r="D13" s="52" t="s">
        <v>27</v>
      </c>
      <c r="E13" s="53">
        <v>212802</v>
      </c>
      <c r="F13" s="52" t="s">
        <v>93</v>
      </c>
      <c r="G13" s="53">
        <v>26</v>
      </c>
      <c r="H13" s="53">
        <v>34</v>
      </c>
      <c r="I13" s="51">
        <f t="shared" si="0"/>
        <v>60</v>
      </c>
      <c r="J13" s="52">
        <v>8752057361</v>
      </c>
      <c r="K13" s="52" t="s">
        <v>113</v>
      </c>
      <c r="L13" s="52" t="s">
        <v>114</v>
      </c>
      <c r="M13" s="52">
        <v>9435468919</v>
      </c>
      <c r="N13" s="52" t="s">
        <v>115</v>
      </c>
      <c r="O13" s="52">
        <v>9613481045</v>
      </c>
      <c r="P13" s="24">
        <v>43409</v>
      </c>
      <c r="Q13" s="24" t="s">
        <v>72</v>
      </c>
      <c r="R13" s="18"/>
      <c r="S13" s="18" t="s">
        <v>769</v>
      </c>
      <c r="T13" s="18"/>
    </row>
    <row r="14" spans="1:20">
      <c r="A14" s="4">
        <v>10</v>
      </c>
      <c r="B14" s="51" t="s">
        <v>66</v>
      </c>
      <c r="C14" s="52" t="s">
        <v>124</v>
      </c>
      <c r="D14" s="52" t="s">
        <v>29</v>
      </c>
      <c r="E14" s="53">
        <v>86</v>
      </c>
      <c r="F14" s="52" t="s">
        <v>96</v>
      </c>
      <c r="G14" s="53">
        <v>16</v>
      </c>
      <c r="H14" s="53">
        <v>12</v>
      </c>
      <c r="I14" s="51">
        <f t="shared" si="0"/>
        <v>28</v>
      </c>
      <c r="J14" s="52">
        <v>9401046303</v>
      </c>
      <c r="K14" s="52" t="s">
        <v>113</v>
      </c>
      <c r="L14" s="52" t="s">
        <v>114</v>
      </c>
      <c r="M14" s="52">
        <v>9435468919</v>
      </c>
      <c r="N14" s="52" t="s">
        <v>115</v>
      </c>
      <c r="O14" s="52">
        <v>9613481045</v>
      </c>
      <c r="P14" s="24">
        <v>43409</v>
      </c>
      <c r="Q14" s="24" t="s">
        <v>72</v>
      </c>
      <c r="R14" s="18"/>
      <c r="S14" s="18" t="s">
        <v>769</v>
      </c>
      <c r="T14" s="18"/>
    </row>
    <row r="15" spans="1:20">
      <c r="A15" s="4">
        <v>11</v>
      </c>
      <c r="B15" s="51" t="s">
        <v>66</v>
      </c>
      <c r="C15" s="52" t="s">
        <v>125</v>
      </c>
      <c r="D15" s="52" t="s">
        <v>27</v>
      </c>
      <c r="E15" s="53">
        <v>2128002</v>
      </c>
      <c r="F15" s="52" t="s">
        <v>93</v>
      </c>
      <c r="G15" s="53">
        <v>10</v>
      </c>
      <c r="H15" s="53">
        <v>15</v>
      </c>
      <c r="I15" s="51">
        <f t="shared" si="0"/>
        <v>25</v>
      </c>
      <c r="J15" s="52">
        <v>8752905772</v>
      </c>
      <c r="K15" s="52" t="s">
        <v>113</v>
      </c>
      <c r="L15" s="52" t="s">
        <v>114</v>
      </c>
      <c r="M15" s="52">
        <v>9435468919</v>
      </c>
      <c r="N15" s="52" t="s">
        <v>115</v>
      </c>
      <c r="O15" s="52">
        <v>9613481045</v>
      </c>
      <c r="P15" s="24">
        <v>43410</v>
      </c>
      <c r="Q15" s="24" t="s">
        <v>73</v>
      </c>
      <c r="R15" s="18"/>
      <c r="S15" s="18" t="s">
        <v>769</v>
      </c>
      <c r="T15" s="18"/>
    </row>
    <row r="16" spans="1:20">
      <c r="A16" s="4">
        <v>12</v>
      </c>
      <c r="B16" s="51" t="s">
        <v>66</v>
      </c>
      <c r="C16" s="52" t="s">
        <v>126</v>
      </c>
      <c r="D16" s="52" t="s">
        <v>27</v>
      </c>
      <c r="E16" s="53">
        <v>218001</v>
      </c>
      <c r="F16" s="52" t="s">
        <v>93</v>
      </c>
      <c r="G16" s="53">
        <v>22</v>
      </c>
      <c r="H16" s="53">
        <v>16</v>
      </c>
      <c r="I16" s="51">
        <f t="shared" si="0"/>
        <v>38</v>
      </c>
      <c r="J16" s="52">
        <v>7399788351</v>
      </c>
      <c r="K16" s="52" t="s">
        <v>113</v>
      </c>
      <c r="L16" s="52" t="s">
        <v>114</v>
      </c>
      <c r="M16" s="52">
        <v>9435468919</v>
      </c>
      <c r="N16" s="52" t="s">
        <v>115</v>
      </c>
      <c r="O16" s="52">
        <v>9613481045</v>
      </c>
      <c r="P16" s="24">
        <v>43410</v>
      </c>
      <c r="Q16" s="24" t="s">
        <v>73</v>
      </c>
      <c r="R16" s="18"/>
      <c r="S16" s="18" t="s">
        <v>769</v>
      </c>
      <c r="T16" s="18"/>
    </row>
    <row r="17" spans="1:20">
      <c r="A17" s="4">
        <v>13</v>
      </c>
      <c r="B17" s="51" t="s">
        <v>66</v>
      </c>
      <c r="C17" s="52" t="s">
        <v>127</v>
      </c>
      <c r="D17" s="52" t="s">
        <v>27</v>
      </c>
      <c r="E17" s="53">
        <v>212703</v>
      </c>
      <c r="F17" s="52" t="s">
        <v>97</v>
      </c>
      <c r="G17" s="53">
        <v>40</v>
      </c>
      <c r="H17" s="53">
        <v>42</v>
      </c>
      <c r="I17" s="51">
        <f t="shared" si="0"/>
        <v>82</v>
      </c>
      <c r="J17" s="52">
        <v>9435260011</v>
      </c>
      <c r="K17" s="52" t="s">
        <v>113</v>
      </c>
      <c r="L17" s="52" t="s">
        <v>114</v>
      </c>
      <c r="M17" s="52">
        <v>9435468919</v>
      </c>
      <c r="N17" s="52" t="s">
        <v>115</v>
      </c>
      <c r="O17" s="52">
        <v>9613481045</v>
      </c>
      <c r="P17" s="24">
        <v>43410</v>
      </c>
      <c r="Q17" s="24" t="s">
        <v>73</v>
      </c>
      <c r="R17" s="18"/>
      <c r="S17" s="18" t="s">
        <v>769</v>
      </c>
      <c r="T17" s="18"/>
    </row>
    <row r="18" spans="1:20">
      <c r="A18" s="4">
        <v>14</v>
      </c>
      <c r="B18" s="51" t="s">
        <v>66</v>
      </c>
      <c r="C18" s="52" t="s">
        <v>128</v>
      </c>
      <c r="D18" s="52" t="s">
        <v>29</v>
      </c>
      <c r="E18" s="53">
        <v>87</v>
      </c>
      <c r="F18" s="52" t="s">
        <v>96</v>
      </c>
      <c r="G18" s="53">
        <v>16</v>
      </c>
      <c r="H18" s="53">
        <v>13</v>
      </c>
      <c r="I18" s="51">
        <f t="shared" si="0"/>
        <v>29</v>
      </c>
      <c r="J18" s="52">
        <v>9577618527</v>
      </c>
      <c r="K18" s="52" t="s">
        <v>113</v>
      </c>
      <c r="L18" s="52" t="s">
        <v>114</v>
      </c>
      <c r="M18" s="52">
        <v>9435468919</v>
      </c>
      <c r="N18" s="52" t="s">
        <v>115</v>
      </c>
      <c r="O18" s="52">
        <v>9613481045</v>
      </c>
      <c r="P18" s="24">
        <v>43049</v>
      </c>
      <c r="Q18" s="24" t="s">
        <v>76</v>
      </c>
      <c r="R18" s="18"/>
      <c r="S18" s="18" t="s">
        <v>769</v>
      </c>
      <c r="T18" s="18"/>
    </row>
    <row r="19" spans="1:20">
      <c r="A19" s="4">
        <v>15</v>
      </c>
      <c r="B19" s="51" t="s">
        <v>66</v>
      </c>
      <c r="C19" s="52" t="s">
        <v>129</v>
      </c>
      <c r="D19" s="52" t="s">
        <v>27</v>
      </c>
      <c r="E19" s="53">
        <v>212704</v>
      </c>
      <c r="F19" s="52" t="s">
        <v>93</v>
      </c>
      <c r="G19" s="53">
        <v>19</v>
      </c>
      <c r="H19" s="53">
        <v>16</v>
      </c>
      <c r="I19" s="51">
        <f t="shared" si="0"/>
        <v>35</v>
      </c>
      <c r="J19" s="52">
        <v>9613990649</v>
      </c>
      <c r="K19" s="52" t="s">
        <v>113</v>
      </c>
      <c r="L19" s="52" t="s">
        <v>114</v>
      </c>
      <c r="M19" s="52">
        <v>9435468919</v>
      </c>
      <c r="N19" s="52" t="s">
        <v>115</v>
      </c>
      <c r="O19" s="52">
        <v>9613481045</v>
      </c>
      <c r="P19" s="24">
        <v>43049</v>
      </c>
      <c r="Q19" s="24" t="s">
        <v>76</v>
      </c>
      <c r="R19" s="18"/>
      <c r="S19" s="18" t="s">
        <v>769</v>
      </c>
      <c r="T19" s="18"/>
    </row>
    <row r="20" spans="1:20">
      <c r="A20" s="4">
        <v>16</v>
      </c>
      <c r="B20" s="51" t="s">
        <v>66</v>
      </c>
      <c r="C20" s="52" t="s">
        <v>130</v>
      </c>
      <c r="D20" s="52" t="s">
        <v>27</v>
      </c>
      <c r="E20" s="53">
        <v>212801</v>
      </c>
      <c r="F20" s="52" t="s">
        <v>93</v>
      </c>
      <c r="G20" s="53">
        <v>21</v>
      </c>
      <c r="H20" s="53">
        <v>21</v>
      </c>
      <c r="I20" s="51">
        <f t="shared" si="0"/>
        <v>42</v>
      </c>
      <c r="J20" s="52">
        <v>9435578847</v>
      </c>
      <c r="K20" s="52" t="s">
        <v>113</v>
      </c>
      <c r="L20" s="52" t="s">
        <v>114</v>
      </c>
      <c r="M20" s="52">
        <v>9435468919</v>
      </c>
      <c r="N20" s="52" t="s">
        <v>115</v>
      </c>
      <c r="O20" s="52">
        <v>9613481045</v>
      </c>
      <c r="P20" s="24">
        <v>43049</v>
      </c>
      <c r="Q20" s="24" t="s">
        <v>76</v>
      </c>
      <c r="R20" s="18"/>
      <c r="S20" s="18" t="s">
        <v>769</v>
      </c>
      <c r="T20" s="18"/>
    </row>
    <row r="21" spans="1:20">
      <c r="A21" s="4">
        <v>17</v>
      </c>
      <c r="B21" s="51" t="s">
        <v>66</v>
      </c>
      <c r="C21" s="52" t="s">
        <v>131</v>
      </c>
      <c r="D21" s="52" t="s">
        <v>27</v>
      </c>
      <c r="E21" s="53">
        <v>212602</v>
      </c>
      <c r="F21" s="52" t="s">
        <v>93</v>
      </c>
      <c r="G21" s="53">
        <v>50</v>
      </c>
      <c r="H21" s="53">
        <v>49</v>
      </c>
      <c r="I21" s="51">
        <f t="shared" si="0"/>
        <v>99</v>
      </c>
      <c r="J21" s="52">
        <v>9401135052</v>
      </c>
      <c r="K21" s="52" t="s">
        <v>113</v>
      </c>
      <c r="L21" s="52" t="s">
        <v>114</v>
      </c>
      <c r="M21" s="52">
        <v>9435468919</v>
      </c>
      <c r="N21" s="52" t="s">
        <v>115</v>
      </c>
      <c r="O21" s="52">
        <v>9613481045</v>
      </c>
      <c r="P21" s="68">
        <v>43416</v>
      </c>
      <c r="Q21" s="69" t="s">
        <v>72</v>
      </c>
      <c r="R21" s="18"/>
      <c r="S21" s="18" t="s">
        <v>769</v>
      </c>
      <c r="T21" s="18"/>
    </row>
    <row r="22" spans="1:20">
      <c r="A22" s="4">
        <v>18</v>
      </c>
      <c r="B22" s="51" t="s">
        <v>66</v>
      </c>
      <c r="C22" s="52" t="s">
        <v>132</v>
      </c>
      <c r="D22" s="52" t="s">
        <v>29</v>
      </c>
      <c r="E22" s="53">
        <v>88</v>
      </c>
      <c r="F22" s="52" t="s">
        <v>96</v>
      </c>
      <c r="G22" s="53">
        <v>15</v>
      </c>
      <c r="H22" s="53">
        <v>13</v>
      </c>
      <c r="I22" s="51">
        <f t="shared" si="0"/>
        <v>28</v>
      </c>
      <c r="J22" s="52">
        <v>9577144367</v>
      </c>
      <c r="K22" s="52" t="s">
        <v>113</v>
      </c>
      <c r="L22" s="52" t="s">
        <v>114</v>
      </c>
      <c r="M22" s="52">
        <v>9435468919</v>
      </c>
      <c r="N22" s="52" t="s">
        <v>115</v>
      </c>
      <c r="O22" s="52">
        <v>9613481045</v>
      </c>
      <c r="P22" s="68">
        <v>43416</v>
      </c>
      <c r="Q22" s="69" t="s">
        <v>72</v>
      </c>
      <c r="R22" s="18"/>
      <c r="S22" s="18" t="s">
        <v>769</v>
      </c>
      <c r="T22" s="18"/>
    </row>
    <row r="23" spans="1:20">
      <c r="A23" s="4">
        <v>19</v>
      </c>
      <c r="B23" s="51" t="s">
        <v>66</v>
      </c>
      <c r="C23" s="52" t="s">
        <v>133</v>
      </c>
      <c r="D23" s="52" t="s">
        <v>27</v>
      </c>
      <c r="E23" s="53">
        <v>212501</v>
      </c>
      <c r="F23" s="52" t="s">
        <v>93</v>
      </c>
      <c r="G23" s="53">
        <v>64</v>
      </c>
      <c r="H23" s="53">
        <v>53</v>
      </c>
      <c r="I23" s="51">
        <f t="shared" si="0"/>
        <v>117</v>
      </c>
      <c r="J23" s="52">
        <v>8135825148</v>
      </c>
      <c r="K23" s="52" t="s">
        <v>113</v>
      </c>
      <c r="L23" s="52" t="s">
        <v>114</v>
      </c>
      <c r="M23" s="52">
        <v>9435468919</v>
      </c>
      <c r="N23" s="52" t="s">
        <v>115</v>
      </c>
      <c r="O23" s="52">
        <v>9613481045</v>
      </c>
      <c r="P23" s="68">
        <v>43416</v>
      </c>
      <c r="Q23" s="69" t="s">
        <v>72</v>
      </c>
      <c r="R23" s="18"/>
      <c r="S23" s="18" t="s">
        <v>769</v>
      </c>
      <c r="T23" s="18"/>
    </row>
    <row r="24" spans="1:20">
      <c r="A24" s="4">
        <v>20</v>
      </c>
      <c r="B24" s="51" t="s">
        <v>66</v>
      </c>
      <c r="C24" s="52" t="s">
        <v>134</v>
      </c>
      <c r="D24" s="52" t="s">
        <v>27</v>
      </c>
      <c r="E24" s="53">
        <v>216201</v>
      </c>
      <c r="F24" s="52" t="s">
        <v>93</v>
      </c>
      <c r="G24" s="53">
        <v>71</v>
      </c>
      <c r="H24" s="53">
        <v>68</v>
      </c>
      <c r="I24" s="51">
        <f t="shared" si="0"/>
        <v>139</v>
      </c>
      <c r="J24" s="52">
        <v>9435220506</v>
      </c>
      <c r="K24" s="52" t="s">
        <v>135</v>
      </c>
      <c r="L24" s="52" t="s">
        <v>136</v>
      </c>
      <c r="M24" s="52">
        <v>9401104776</v>
      </c>
      <c r="N24" s="52" t="s">
        <v>137</v>
      </c>
      <c r="O24" s="52">
        <v>8731067920</v>
      </c>
      <c r="P24" s="68">
        <v>43417</v>
      </c>
      <c r="Q24" s="69" t="s">
        <v>73</v>
      </c>
      <c r="R24" s="18"/>
      <c r="S24" s="18" t="s">
        <v>769</v>
      </c>
      <c r="T24" s="18"/>
    </row>
    <row r="25" spans="1:20">
      <c r="A25" s="4">
        <v>21</v>
      </c>
      <c r="B25" s="51" t="s">
        <v>66</v>
      </c>
      <c r="C25" s="52" t="s">
        <v>138</v>
      </c>
      <c r="D25" s="52" t="s">
        <v>29</v>
      </c>
      <c r="E25" s="53">
        <v>85</v>
      </c>
      <c r="F25" s="52" t="s">
        <v>96</v>
      </c>
      <c r="G25" s="53">
        <v>23</v>
      </c>
      <c r="H25" s="53">
        <v>21</v>
      </c>
      <c r="I25" s="51">
        <f t="shared" si="0"/>
        <v>44</v>
      </c>
      <c r="J25" s="52">
        <v>9401119565</v>
      </c>
      <c r="K25" s="52" t="s">
        <v>135</v>
      </c>
      <c r="L25" s="52" t="s">
        <v>136</v>
      </c>
      <c r="M25" s="52">
        <v>9401104776</v>
      </c>
      <c r="N25" s="52" t="s">
        <v>137</v>
      </c>
      <c r="O25" s="52">
        <v>8731067920</v>
      </c>
      <c r="P25" s="68">
        <v>43417</v>
      </c>
      <c r="Q25" s="69" t="s">
        <v>73</v>
      </c>
      <c r="R25" s="18"/>
      <c r="S25" s="18" t="s">
        <v>769</v>
      </c>
      <c r="T25" s="18"/>
    </row>
    <row r="26" spans="1:20">
      <c r="A26" s="4">
        <v>22</v>
      </c>
      <c r="B26" s="51" t="s">
        <v>66</v>
      </c>
      <c r="C26" s="52" t="s">
        <v>139</v>
      </c>
      <c r="D26" s="52" t="s">
        <v>27</v>
      </c>
      <c r="E26" s="53">
        <v>201301</v>
      </c>
      <c r="F26" s="52" t="s">
        <v>93</v>
      </c>
      <c r="G26" s="53">
        <v>53</v>
      </c>
      <c r="H26" s="53">
        <v>48</v>
      </c>
      <c r="I26" s="51">
        <f t="shared" si="0"/>
        <v>101</v>
      </c>
      <c r="J26" s="52">
        <v>9613627261</v>
      </c>
      <c r="K26" s="52" t="s">
        <v>135</v>
      </c>
      <c r="L26" s="52" t="s">
        <v>136</v>
      </c>
      <c r="M26" s="52">
        <v>9401104776</v>
      </c>
      <c r="N26" s="52" t="s">
        <v>137</v>
      </c>
      <c r="O26" s="52">
        <v>8731067920</v>
      </c>
      <c r="P26" s="68">
        <v>43417</v>
      </c>
      <c r="Q26" s="69" t="s">
        <v>73</v>
      </c>
      <c r="R26" s="18"/>
      <c r="S26" s="18" t="s">
        <v>769</v>
      </c>
      <c r="T26" s="18"/>
    </row>
    <row r="27" spans="1:20">
      <c r="A27" s="4">
        <v>23</v>
      </c>
      <c r="B27" s="51" t="s">
        <v>66</v>
      </c>
      <c r="C27" s="52" t="s">
        <v>140</v>
      </c>
      <c r="D27" s="52" t="s">
        <v>27</v>
      </c>
      <c r="E27" s="53">
        <v>214401</v>
      </c>
      <c r="F27" s="52" t="s">
        <v>93</v>
      </c>
      <c r="G27" s="53">
        <v>27</v>
      </c>
      <c r="H27" s="53">
        <v>30</v>
      </c>
      <c r="I27" s="51">
        <f t="shared" si="0"/>
        <v>57</v>
      </c>
      <c r="J27" s="51">
        <v>9854331413</v>
      </c>
      <c r="K27" s="52" t="s">
        <v>135</v>
      </c>
      <c r="L27" s="52" t="s">
        <v>136</v>
      </c>
      <c r="M27" s="52">
        <v>9401104776</v>
      </c>
      <c r="N27" s="52" t="s">
        <v>137</v>
      </c>
      <c r="O27" s="52">
        <v>8731067920</v>
      </c>
      <c r="P27" s="68">
        <v>43419</v>
      </c>
      <c r="Q27" s="69" t="s">
        <v>74</v>
      </c>
      <c r="R27" s="18"/>
      <c r="S27" s="18" t="s">
        <v>769</v>
      </c>
      <c r="T27" s="18"/>
    </row>
    <row r="28" spans="1:20">
      <c r="A28" s="4">
        <v>24</v>
      </c>
      <c r="B28" s="51" t="s">
        <v>66</v>
      </c>
      <c r="C28" s="52" t="s">
        <v>141</v>
      </c>
      <c r="D28" s="52" t="s">
        <v>29</v>
      </c>
      <c r="E28" s="53">
        <v>86</v>
      </c>
      <c r="F28" s="52" t="s">
        <v>96</v>
      </c>
      <c r="G28" s="53">
        <v>17</v>
      </c>
      <c r="H28" s="53">
        <v>15</v>
      </c>
      <c r="I28" s="51">
        <f t="shared" si="0"/>
        <v>32</v>
      </c>
      <c r="J28" s="52">
        <v>9707146083</v>
      </c>
      <c r="K28" s="52" t="s">
        <v>135</v>
      </c>
      <c r="L28" s="52" t="s">
        <v>136</v>
      </c>
      <c r="M28" s="52">
        <v>9401104776</v>
      </c>
      <c r="N28" s="52" t="s">
        <v>137</v>
      </c>
      <c r="O28" s="52">
        <v>8731067920</v>
      </c>
      <c r="P28" s="68">
        <v>43419</v>
      </c>
      <c r="Q28" s="69" t="s">
        <v>74</v>
      </c>
      <c r="R28" s="18"/>
      <c r="S28" s="18" t="s">
        <v>769</v>
      </c>
      <c r="T28" s="18"/>
    </row>
    <row r="29" spans="1:20" ht="33">
      <c r="A29" s="4">
        <v>25</v>
      </c>
      <c r="B29" s="51" t="s">
        <v>66</v>
      </c>
      <c r="C29" s="52" t="s">
        <v>142</v>
      </c>
      <c r="D29" s="52" t="s">
        <v>27</v>
      </c>
      <c r="E29" s="53">
        <v>206803</v>
      </c>
      <c r="F29" s="52" t="s">
        <v>93</v>
      </c>
      <c r="G29" s="53">
        <v>59</v>
      </c>
      <c r="H29" s="53">
        <v>63</v>
      </c>
      <c r="I29" s="51">
        <f t="shared" si="0"/>
        <v>122</v>
      </c>
      <c r="J29" s="52">
        <v>9577426554</v>
      </c>
      <c r="K29" s="52" t="s">
        <v>135</v>
      </c>
      <c r="L29" s="52" t="s">
        <v>136</v>
      </c>
      <c r="M29" s="52">
        <v>9401104776</v>
      </c>
      <c r="N29" s="52" t="s">
        <v>137</v>
      </c>
      <c r="O29" s="52">
        <v>8731067920</v>
      </c>
      <c r="P29" s="68">
        <v>43419</v>
      </c>
      <c r="Q29" s="69" t="s">
        <v>74</v>
      </c>
      <c r="R29" s="18"/>
      <c r="S29" s="18" t="s">
        <v>769</v>
      </c>
      <c r="T29" s="18"/>
    </row>
    <row r="30" spans="1:20">
      <c r="A30" s="4">
        <v>26</v>
      </c>
      <c r="B30" s="51" t="s">
        <v>66</v>
      </c>
      <c r="C30" s="52" t="s">
        <v>143</v>
      </c>
      <c r="D30" s="52" t="s">
        <v>27</v>
      </c>
      <c r="E30" s="53">
        <v>206801</v>
      </c>
      <c r="F30" s="52" t="s">
        <v>93</v>
      </c>
      <c r="G30" s="53">
        <v>26</v>
      </c>
      <c r="H30" s="53">
        <v>26</v>
      </c>
      <c r="I30" s="51">
        <f t="shared" si="0"/>
        <v>52</v>
      </c>
      <c r="J30" s="52">
        <v>9613578412</v>
      </c>
      <c r="K30" s="52" t="s">
        <v>135</v>
      </c>
      <c r="L30" s="52" t="s">
        <v>136</v>
      </c>
      <c r="M30" s="52">
        <v>9401104776</v>
      </c>
      <c r="N30" s="52" t="s">
        <v>137</v>
      </c>
      <c r="O30" s="52">
        <v>8731067920</v>
      </c>
      <c r="P30" s="68">
        <v>43420</v>
      </c>
      <c r="Q30" s="69" t="s">
        <v>75</v>
      </c>
      <c r="R30" s="18"/>
      <c r="S30" s="18" t="s">
        <v>769</v>
      </c>
      <c r="T30" s="18"/>
    </row>
    <row r="31" spans="1:20">
      <c r="A31" s="4">
        <v>27</v>
      </c>
      <c r="B31" s="51" t="s">
        <v>66</v>
      </c>
      <c r="C31" s="52" t="s">
        <v>135</v>
      </c>
      <c r="D31" s="52" t="s">
        <v>29</v>
      </c>
      <c r="E31" s="53">
        <v>87</v>
      </c>
      <c r="F31" s="52" t="s">
        <v>96</v>
      </c>
      <c r="G31" s="53">
        <v>24</v>
      </c>
      <c r="H31" s="53">
        <v>13</v>
      </c>
      <c r="I31" s="51">
        <f t="shared" si="0"/>
        <v>37</v>
      </c>
      <c r="J31" s="52">
        <v>9577417777</v>
      </c>
      <c r="K31" s="52" t="s">
        <v>135</v>
      </c>
      <c r="L31" s="52" t="s">
        <v>136</v>
      </c>
      <c r="M31" s="52">
        <v>9401104776</v>
      </c>
      <c r="N31" s="52" t="s">
        <v>137</v>
      </c>
      <c r="O31" s="52">
        <v>8731067920</v>
      </c>
      <c r="P31" s="68">
        <v>43420</v>
      </c>
      <c r="Q31" s="69" t="s">
        <v>75</v>
      </c>
      <c r="R31" s="18"/>
      <c r="S31" s="18" t="s">
        <v>769</v>
      </c>
      <c r="T31" s="18"/>
    </row>
    <row r="32" spans="1:20">
      <c r="A32" s="4">
        <v>28</v>
      </c>
      <c r="B32" s="51" t="s">
        <v>66</v>
      </c>
      <c r="C32" s="52" t="s">
        <v>144</v>
      </c>
      <c r="D32" s="52" t="s">
        <v>27</v>
      </c>
      <c r="E32" s="53">
        <v>206804</v>
      </c>
      <c r="F32" s="52" t="s">
        <v>93</v>
      </c>
      <c r="G32" s="53">
        <v>78</v>
      </c>
      <c r="H32" s="53">
        <v>71</v>
      </c>
      <c r="I32" s="51">
        <f t="shared" si="0"/>
        <v>149</v>
      </c>
      <c r="J32" s="52">
        <v>9401049796</v>
      </c>
      <c r="K32" s="52" t="s">
        <v>135</v>
      </c>
      <c r="L32" s="52" t="s">
        <v>136</v>
      </c>
      <c r="M32" s="52">
        <v>9401104776</v>
      </c>
      <c r="N32" s="52" t="s">
        <v>137</v>
      </c>
      <c r="O32" s="52">
        <v>8731067920</v>
      </c>
      <c r="P32" s="68">
        <v>43420</v>
      </c>
      <c r="Q32" s="69" t="s">
        <v>75</v>
      </c>
      <c r="R32" s="18"/>
      <c r="S32" s="18" t="s">
        <v>769</v>
      </c>
      <c r="T32" s="18"/>
    </row>
    <row r="33" spans="1:20">
      <c r="A33" s="4">
        <v>29</v>
      </c>
      <c r="B33" s="51" t="s">
        <v>66</v>
      </c>
      <c r="C33" s="52" t="s">
        <v>135</v>
      </c>
      <c r="D33" s="52" t="s">
        <v>29</v>
      </c>
      <c r="E33" s="53">
        <v>88</v>
      </c>
      <c r="F33" s="52" t="s">
        <v>96</v>
      </c>
      <c r="G33" s="53">
        <v>25</v>
      </c>
      <c r="H33" s="53">
        <v>15</v>
      </c>
      <c r="I33" s="51">
        <f t="shared" si="0"/>
        <v>40</v>
      </c>
      <c r="J33" s="52">
        <v>7399805318</v>
      </c>
      <c r="K33" s="52" t="s">
        <v>135</v>
      </c>
      <c r="L33" s="52" t="s">
        <v>136</v>
      </c>
      <c r="M33" s="52">
        <v>9401104776</v>
      </c>
      <c r="N33" s="52" t="s">
        <v>137</v>
      </c>
      <c r="O33" s="52">
        <v>8731067920</v>
      </c>
      <c r="P33" s="68">
        <v>43421</v>
      </c>
      <c r="Q33" s="69" t="s">
        <v>76</v>
      </c>
      <c r="R33" s="18"/>
      <c r="S33" s="18" t="s">
        <v>769</v>
      </c>
      <c r="T33" s="18"/>
    </row>
    <row r="34" spans="1:20">
      <c r="A34" s="4">
        <v>30</v>
      </c>
      <c r="B34" s="51" t="s">
        <v>66</v>
      </c>
      <c r="C34" s="52" t="s">
        <v>145</v>
      </c>
      <c r="D34" s="52" t="s">
        <v>27</v>
      </c>
      <c r="E34" s="53">
        <v>206501</v>
      </c>
      <c r="F34" s="52" t="s">
        <v>93</v>
      </c>
      <c r="G34" s="53">
        <v>52</v>
      </c>
      <c r="H34" s="53">
        <v>51</v>
      </c>
      <c r="I34" s="51">
        <f t="shared" si="0"/>
        <v>103</v>
      </c>
      <c r="J34" s="52">
        <v>9854216640</v>
      </c>
      <c r="K34" s="52" t="s">
        <v>135</v>
      </c>
      <c r="L34" s="52" t="s">
        <v>136</v>
      </c>
      <c r="M34" s="52">
        <v>9401104776</v>
      </c>
      <c r="N34" s="52" t="s">
        <v>137</v>
      </c>
      <c r="O34" s="52">
        <v>8731067920</v>
      </c>
      <c r="P34" s="68">
        <v>43421</v>
      </c>
      <c r="Q34" s="69" t="s">
        <v>76</v>
      </c>
      <c r="R34" s="18"/>
      <c r="S34" s="18" t="s">
        <v>769</v>
      </c>
      <c r="T34" s="18"/>
    </row>
    <row r="35" spans="1:20">
      <c r="A35" s="4">
        <v>31</v>
      </c>
      <c r="B35" s="51" t="s">
        <v>66</v>
      </c>
      <c r="C35" s="52" t="s">
        <v>146</v>
      </c>
      <c r="D35" s="52" t="s">
        <v>27</v>
      </c>
      <c r="E35" s="53">
        <v>212901</v>
      </c>
      <c r="F35" s="52" t="s">
        <v>93</v>
      </c>
      <c r="G35" s="53">
        <v>34</v>
      </c>
      <c r="H35" s="53">
        <v>34</v>
      </c>
      <c r="I35" s="51">
        <f t="shared" si="0"/>
        <v>68</v>
      </c>
      <c r="J35" s="52">
        <v>943580536</v>
      </c>
      <c r="K35" s="52" t="s">
        <v>135</v>
      </c>
      <c r="L35" s="52" t="s">
        <v>136</v>
      </c>
      <c r="M35" s="52">
        <v>9401104776</v>
      </c>
      <c r="N35" s="52" t="s">
        <v>137</v>
      </c>
      <c r="O35" s="52">
        <v>8731067920</v>
      </c>
      <c r="P35" s="68">
        <v>43423</v>
      </c>
      <c r="Q35" s="69" t="s">
        <v>72</v>
      </c>
      <c r="R35" s="18"/>
      <c r="S35" s="18" t="s">
        <v>769</v>
      </c>
      <c r="T35" s="18"/>
    </row>
    <row r="36" spans="1:20">
      <c r="A36" s="4">
        <v>32</v>
      </c>
      <c r="B36" s="51" t="s">
        <v>66</v>
      </c>
      <c r="C36" s="52" t="s">
        <v>147</v>
      </c>
      <c r="D36" s="52" t="s">
        <v>29</v>
      </c>
      <c r="E36" s="53">
        <v>84</v>
      </c>
      <c r="F36" s="52" t="s">
        <v>96</v>
      </c>
      <c r="G36" s="53">
        <v>21</v>
      </c>
      <c r="H36" s="53">
        <v>16</v>
      </c>
      <c r="I36" s="51">
        <f t="shared" si="0"/>
        <v>37</v>
      </c>
      <c r="J36" s="52">
        <v>9401745747</v>
      </c>
      <c r="K36" s="52" t="s">
        <v>135</v>
      </c>
      <c r="L36" s="52" t="s">
        <v>136</v>
      </c>
      <c r="M36" s="52">
        <v>9401104776</v>
      </c>
      <c r="N36" s="52" t="s">
        <v>137</v>
      </c>
      <c r="O36" s="52">
        <v>8731067920</v>
      </c>
      <c r="P36" s="68">
        <v>43423</v>
      </c>
      <c r="Q36" s="69" t="s">
        <v>72</v>
      </c>
      <c r="R36" s="18"/>
      <c r="S36" s="18" t="s">
        <v>769</v>
      </c>
      <c r="T36" s="18"/>
    </row>
    <row r="37" spans="1:20" ht="33">
      <c r="A37" s="4">
        <v>33</v>
      </c>
      <c r="B37" s="51" t="s">
        <v>66</v>
      </c>
      <c r="C37" s="52" t="s">
        <v>148</v>
      </c>
      <c r="D37" s="52" t="s">
        <v>27</v>
      </c>
      <c r="E37" s="53">
        <v>214501</v>
      </c>
      <c r="F37" s="52" t="s">
        <v>93</v>
      </c>
      <c r="G37" s="53">
        <v>68</v>
      </c>
      <c r="H37" s="53">
        <v>82</v>
      </c>
      <c r="I37" s="51">
        <f t="shared" si="0"/>
        <v>150</v>
      </c>
      <c r="J37" s="52">
        <v>9613501145</v>
      </c>
      <c r="K37" s="52" t="s">
        <v>135</v>
      </c>
      <c r="L37" s="52" t="s">
        <v>136</v>
      </c>
      <c r="M37" s="52">
        <v>9401104776</v>
      </c>
      <c r="N37" s="52" t="s">
        <v>137</v>
      </c>
      <c r="O37" s="52">
        <v>8731067920</v>
      </c>
      <c r="P37" s="68">
        <v>43424</v>
      </c>
      <c r="Q37" s="69" t="s">
        <v>73</v>
      </c>
      <c r="R37" s="18"/>
      <c r="S37" s="18" t="s">
        <v>769</v>
      </c>
      <c r="T37" s="18"/>
    </row>
    <row r="38" spans="1:20">
      <c r="A38" s="4">
        <v>34</v>
      </c>
      <c r="B38" s="51" t="s">
        <v>66</v>
      </c>
      <c r="C38" s="52" t="s">
        <v>138</v>
      </c>
      <c r="D38" s="52" t="s">
        <v>29</v>
      </c>
      <c r="E38" s="53">
        <v>85</v>
      </c>
      <c r="F38" s="52" t="s">
        <v>96</v>
      </c>
      <c r="G38" s="53">
        <v>11</v>
      </c>
      <c r="H38" s="53">
        <v>13</v>
      </c>
      <c r="I38" s="51">
        <f t="shared" si="0"/>
        <v>24</v>
      </c>
      <c r="J38" s="52"/>
      <c r="K38" s="52" t="s">
        <v>135</v>
      </c>
      <c r="L38" s="52" t="s">
        <v>136</v>
      </c>
      <c r="M38" s="52">
        <v>9401104776</v>
      </c>
      <c r="N38" s="52" t="s">
        <v>137</v>
      </c>
      <c r="O38" s="52">
        <v>8731067920</v>
      </c>
      <c r="P38" s="68">
        <v>43424</v>
      </c>
      <c r="Q38" s="69" t="s">
        <v>73</v>
      </c>
      <c r="R38" s="18"/>
      <c r="S38" s="18" t="s">
        <v>769</v>
      </c>
      <c r="T38" s="18"/>
    </row>
    <row r="39" spans="1:20">
      <c r="A39" s="4">
        <v>35</v>
      </c>
      <c r="B39" s="51" t="s">
        <v>66</v>
      </c>
      <c r="C39" s="52" t="s">
        <v>149</v>
      </c>
      <c r="D39" s="52" t="s">
        <v>27</v>
      </c>
      <c r="E39" s="53">
        <v>214602</v>
      </c>
      <c r="F39" s="52" t="s">
        <v>93</v>
      </c>
      <c r="G39" s="53">
        <v>12</v>
      </c>
      <c r="H39" s="53">
        <v>14</v>
      </c>
      <c r="I39" s="51">
        <f t="shared" si="0"/>
        <v>26</v>
      </c>
      <c r="J39" s="52">
        <v>9401439839</v>
      </c>
      <c r="K39" s="52" t="s">
        <v>135</v>
      </c>
      <c r="L39" s="52" t="s">
        <v>136</v>
      </c>
      <c r="M39" s="52">
        <v>9401104776</v>
      </c>
      <c r="N39" s="52" t="s">
        <v>137</v>
      </c>
      <c r="O39" s="52">
        <v>8731067920</v>
      </c>
      <c r="P39" s="68">
        <v>43426</v>
      </c>
      <c r="Q39" s="69" t="s">
        <v>74</v>
      </c>
      <c r="R39" s="18"/>
      <c r="S39" s="18" t="s">
        <v>769</v>
      </c>
      <c r="T39" s="18"/>
    </row>
    <row r="40" spans="1:20">
      <c r="A40" s="4">
        <v>36</v>
      </c>
      <c r="B40" s="51" t="s">
        <v>66</v>
      </c>
      <c r="C40" s="52" t="s">
        <v>150</v>
      </c>
      <c r="D40" s="52" t="s">
        <v>27</v>
      </c>
      <c r="E40" s="53">
        <v>214502</v>
      </c>
      <c r="F40" s="52" t="s">
        <v>93</v>
      </c>
      <c r="G40" s="53">
        <v>45</v>
      </c>
      <c r="H40" s="53">
        <v>63</v>
      </c>
      <c r="I40" s="51">
        <f t="shared" si="0"/>
        <v>108</v>
      </c>
      <c r="J40" s="52">
        <v>9613753469</v>
      </c>
      <c r="K40" s="52" t="s">
        <v>135</v>
      </c>
      <c r="L40" s="52" t="s">
        <v>136</v>
      </c>
      <c r="M40" s="52">
        <v>9401104776</v>
      </c>
      <c r="N40" s="52" t="s">
        <v>137</v>
      </c>
      <c r="O40" s="52">
        <v>8731067920</v>
      </c>
      <c r="P40" s="68">
        <v>43426</v>
      </c>
      <c r="Q40" s="69" t="s">
        <v>74</v>
      </c>
      <c r="R40" s="18"/>
      <c r="S40" s="18" t="s">
        <v>769</v>
      </c>
      <c r="T40" s="18"/>
    </row>
    <row r="41" spans="1:20">
      <c r="A41" s="4">
        <v>37</v>
      </c>
      <c r="B41" s="51" t="s">
        <v>66</v>
      </c>
      <c r="C41" s="52" t="s">
        <v>151</v>
      </c>
      <c r="D41" s="52" t="s">
        <v>29</v>
      </c>
      <c r="E41" s="53">
        <v>90</v>
      </c>
      <c r="F41" s="52" t="s">
        <v>96</v>
      </c>
      <c r="G41" s="53">
        <v>16</v>
      </c>
      <c r="H41" s="53">
        <v>16</v>
      </c>
      <c r="I41" s="51">
        <f t="shared" si="0"/>
        <v>32</v>
      </c>
      <c r="J41" s="52">
        <v>8472969934</v>
      </c>
      <c r="K41" s="52" t="s">
        <v>135</v>
      </c>
      <c r="L41" s="52" t="s">
        <v>136</v>
      </c>
      <c r="M41" s="52">
        <v>9401104776</v>
      </c>
      <c r="N41" s="52" t="s">
        <v>137</v>
      </c>
      <c r="O41" s="52">
        <v>8731067920</v>
      </c>
      <c r="P41" s="68">
        <v>43426</v>
      </c>
      <c r="Q41" s="69" t="s">
        <v>74</v>
      </c>
      <c r="R41" s="18"/>
      <c r="S41" s="18" t="s">
        <v>769</v>
      </c>
      <c r="T41" s="18"/>
    </row>
    <row r="42" spans="1:20">
      <c r="A42" s="4">
        <v>38</v>
      </c>
      <c r="B42" s="51" t="s">
        <v>66</v>
      </c>
      <c r="C42" s="52" t="s">
        <v>152</v>
      </c>
      <c r="D42" s="52" t="s">
        <v>27</v>
      </c>
      <c r="E42" s="53">
        <v>201201</v>
      </c>
      <c r="F42" s="52" t="s">
        <v>93</v>
      </c>
      <c r="G42" s="53">
        <v>73</v>
      </c>
      <c r="H42" s="53">
        <v>70</v>
      </c>
      <c r="I42" s="51">
        <f t="shared" si="0"/>
        <v>143</v>
      </c>
      <c r="J42" s="52">
        <v>9577211281</v>
      </c>
      <c r="K42" s="52" t="s">
        <v>135</v>
      </c>
      <c r="L42" s="52" t="s">
        <v>136</v>
      </c>
      <c r="M42" s="52">
        <v>9401104776</v>
      </c>
      <c r="N42" s="52" t="s">
        <v>137</v>
      </c>
      <c r="O42" s="52">
        <v>8731067920</v>
      </c>
      <c r="P42" s="68">
        <v>43428</v>
      </c>
      <c r="Q42" s="69" t="s">
        <v>76</v>
      </c>
      <c r="R42" s="18"/>
      <c r="S42" s="18" t="s">
        <v>769</v>
      </c>
      <c r="T42" s="18"/>
    </row>
    <row r="43" spans="1:20">
      <c r="A43" s="4">
        <v>39</v>
      </c>
      <c r="B43" s="51" t="s">
        <v>66</v>
      </c>
      <c r="C43" s="52" t="s">
        <v>153</v>
      </c>
      <c r="D43" s="52" t="s">
        <v>29</v>
      </c>
      <c r="E43" s="53">
        <v>156</v>
      </c>
      <c r="F43" s="52" t="s">
        <v>96</v>
      </c>
      <c r="G43" s="53">
        <v>17</v>
      </c>
      <c r="H43" s="53">
        <v>11</v>
      </c>
      <c r="I43" s="51">
        <f t="shared" si="0"/>
        <v>28</v>
      </c>
      <c r="J43" s="52">
        <v>9859949246</v>
      </c>
      <c r="K43" s="52" t="s">
        <v>113</v>
      </c>
      <c r="L43" s="52" t="s">
        <v>154</v>
      </c>
      <c r="M43" s="52">
        <v>9435468919</v>
      </c>
      <c r="N43" s="52" t="s">
        <v>115</v>
      </c>
      <c r="O43" s="52">
        <v>9613481045</v>
      </c>
      <c r="P43" s="68">
        <v>43428</v>
      </c>
      <c r="Q43" s="69" t="s">
        <v>76</v>
      </c>
      <c r="R43" s="18"/>
      <c r="S43" s="18" t="s">
        <v>769</v>
      </c>
      <c r="T43" s="18"/>
    </row>
    <row r="44" spans="1:20" ht="33">
      <c r="A44" s="4">
        <v>40</v>
      </c>
      <c r="B44" s="51" t="s">
        <v>66</v>
      </c>
      <c r="C44" s="52" t="s">
        <v>155</v>
      </c>
      <c r="D44" s="52" t="s">
        <v>27</v>
      </c>
      <c r="E44" s="53">
        <v>204156</v>
      </c>
      <c r="F44" s="52" t="s">
        <v>93</v>
      </c>
      <c r="G44" s="53">
        <v>81</v>
      </c>
      <c r="H44" s="53">
        <v>69</v>
      </c>
      <c r="I44" s="51">
        <f t="shared" si="0"/>
        <v>150</v>
      </c>
      <c r="J44" s="52"/>
      <c r="K44" s="52" t="s">
        <v>156</v>
      </c>
      <c r="L44" s="52" t="s">
        <v>101</v>
      </c>
      <c r="M44" s="52">
        <v>9435292357</v>
      </c>
      <c r="N44" s="52" t="s">
        <v>157</v>
      </c>
      <c r="O44" s="52">
        <v>7399807270</v>
      </c>
      <c r="P44" s="68">
        <v>43430</v>
      </c>
      <c r="Q44" s="69" t="s">
        <v>72</v>
      </c>
      <c r="R44" s="18"/>
      <c r="S44" s="18" t="s">
        <v>769</v>
      </c>
      <c r="T44" s="18"/>
    </row>
    <row r="45" spans="1:20" ht="33">
      <c r="A45" s="4">
        <v>41</v>
      </c>
      <c r="B45" s="51" t="s">
        <v>66</v>
      </c>
      <c r="C45" s="52" t="s">
        <v>158</v>
      </c>
      <c r="D45" s="52" t="s">
        <v>29</v>
      </c>
      <c r="E45" s="53">
        <v>106</v>
      </c>
      <c r="F45" s="52" t="s">
        <v>96</v>
      </c>
      <c r="G45" s="53">
        <v>17</v>
      </c>
      <c r="H45" s="53">
        <v>11</v>
      </c>
      <c r="I45" s="51">
        <f t="shared" si="0"/>
        <v>28</v>
      </c>
      <c r="J45" s="52">
        <v>9401049089</v>
      </c>
      <c r="K45" s="52" t="s">
        <v>156</v>
      </c>
      <c r="L45" s="52" t="s">
        <v>101</v>
      </c>
      <c r="M45" s="52">
        <v>9435292357</v>
      </c>
      <c r="N45" s="52" t="s">
        <v>157</v>
      </c>
      <c r="O45" s="52">
        <v>7399807270</v>
      </c>
      <c r="P45" s="68">
        <v>43430</v>
      </c>
      <c r="Q45" s="69" t="s">
        <v>72</v>
      </c>
      <c r="R45" s="18"/>
      <c r="S45" s="18" t="s">
        <v>769</v>
      </c>
      <c r="T45" s="18"/>
    </row>
    <row r="46" spans="1:20" ht="33">
      <c r="A46" s="4">
        <v>42</v>
      </c>
      <c r="B46" s="51" t="s">
        <v>66</v>
      </c>
      <c r="C46" s="52" t="s">
        <v>159</v>
      </c>
      <c r="D46" s="52" t="s">
        <v>27</v>
      </c>
      <c r="E46" s="53">
        <v>204014</v>
      </c>
      <c r="F46" s="52" t="s">
        <v>93</v>
      </c>
      <c r="G46" s="53">
        <v>77</v>
      </c>
      <c r="H46" s="53">
        <v>69</v>
      </c>
      <c r="I46" s="51">
        <f t="shared" si="0"/>
        <v>146</v>
      </c>
      <c r="J46" s="52"/>
      <c r="K46" s="52" t="s">
        <v>156</v>
      </c>
      <c r="L46" s="52" t="s">
        <v>101</v>
      </c>
      <c r="M46" s="52">
        <v>9435292357</v>
      </c>
      <c r="N46" s="52" t="s">
        <v>157</v>
      </c>
      <c r="O46" s="52">
        <v>7399807270</v>
      </c>
      <c r="P46" s="68">
        <v>43431</v>
      </c>
      <c r="Q46" s="69" t="s">
        <v>73</v>
      </c>
      <c r="R46" s="18"/>
      <c r="S46" s="18" t="s">
        <v>769</v>
      </c>
      <c r="T46" s="18"/>
    </row>
    <row r="47" spans="1:20" ht="33">
      <c r="A47" s="4">
        <v>43</v>
      </c>
      <c r="B47" s="51" t="s">
        <v>66</v>
      </c>
      <c r="C47" s="52" t="s">
        <v>160</v>
      </c>
      <c r="D47" s="52" t="s">
        <v>27</v>
      </c>
      <c r="E47" s="53">
        <v>1823021</v>
      </c>
      <c r="F47" s="52" t="s">
        <v>97</v>
      </c>
      <c r="G47" s="53">
        <v>17</v>
      </c>
      <c r="H47" s="53">
        <v>21</v>
      </c>
      <c r="I47" s="51">
        <f t="shared" si="0"/>
        <v>38</v>
      </c>
      <c r="J47" s="52"/>
      <c r="K47" s="52" t="s">
        <v>156</v>
      </c>
      <c r="L47" s="52" t="s">
        <v>101</v>
      </c>
      <c r="M47" s="52">
        <v>9435292357</v>
      </c>
      <c r="N47" s="52" t="s">
        <v>157</v>
      </c>
      <c r="O47" s="52">
        <v>7399807270</v>
      </c>
      <c r="P47" s="68">
        <v>43431</v>
      </c>
      <c r="Q47" s="69" t="s">
        <v>73</v>
      </c>
      <c r="R47" s="18"/>
      <c r="S47" s="18" t="s">
        <v>769</v>
      </c>
      <c r="T47" s="18"/>
    </row>
    <row r="48" spans="1:20" ht="33">
      <c r="A48" s="4">
        <v>44</v>
      </c>
      <c r="B48" s="51" t="s">
        <v>66</v>
      </c>
      <c r="C48" s="52" t="s">
        <v>161</v>
      </c>
      <c r="D48" s="52" t="s">
        <v>29</v>
      </c>
      <c r="E48" s="53">
        <v>159</v>
      </c>
      <c r="F48" s="52" t="s">
        <v>96</v>
      </c>
      <c r="G48" s="53">
        <v>13</v>
      </c>
      <c r="H48" s="53">
        <v>15</v>
      </c>
      <c r="I48" s="51">
        <f t="shared" si="0"/>
        <v>28</v>
      </c>
      <c r="J48" s="52">
        <v>9435948223</v>
      </c>
      <c r="K48" s="52" t="s">
        <v>156</v>
      </c>
      <c r="L48" s="52" t="s">
        <v>101</v>
      </c>
      <c r="M48" s="52">
        <v>9435292357</v>
      </c>
      <c r="N48" s="52" t="s">
        <v>157</v>
      </c>
      <c r="O48" s="52">
        <v>7399807270</v>
      </c>
      <c r="P48" s="68">
        <v>43431</v>
      </c>
      <c r="Q48" s="69" t="s">
        <v>73</v>
      </c>
      <c r="R48" s="18"/>
      <c r="S48" s="18" t="s">
        <v>769</v>
      </c>
      <c r="T48" s="18"/>
    </row>
    <row r="49" spans="1:20" ht="33">
      <c r="A49" s="4">
        <v>45</v>
      </c>
      <c r="B49" s="51" t="s">
        <v>66</v>
      </c>
      <c r="C49" s="52" t="s">
        <v>162</v>
      </c>
      <c r="D49" s="52" t="s">
        <v>27</v>
      </c>
      <c r="E49" s="53">
        <v>204015</v>
      </c>
      <c r="F49" s="52" t="s">
        <v>93</v>
      </c>
      <c r="G49" s="53">
        <v>19</v>
      </c>
      <c r="H49" s="53">
        <v>15</v>
      </c>
      <c r="I49" s="51">
        <f t="shared" si="0"/>
        <v>34</v>
      </c>
      <c r="J49" s="52"/>
      <c r="K49" s="52" t="s">
        <v>156</v>
      </c>
      <c r="L49" s="52" t="s">
        <v>101</v>
      </c>
      <c r="M49" s="52">
        <v>9435292357</v>
      </c>
      <c r="N49" s="52" t="s">
        <v>157</v>
      </c>
      <c r="O49" s="52">
        <v>7399807270</v>
      </c>
      <c r="P49" s="68">
        <v>43433</v>
      </c>
      <c r="Q49" s="69" t="s">
        <v>74</v>
      </c>
      <c r="R49" s="18"/>
      <c r="S49" s="18" t="s">
        <v>769</v>
      </c>
      <c r="T49" s="18"/>
    </row>
    <row r="50" spans="1:20" ht="33">
      <c r="A50" s="4">
        <v>46</v>
      </c>
      <c r="B50" s="51" t="s">
        <v>66</v>
      </c>
      <c r="C50" s="52" t="s">
        <v>163</v>
      </c>
      <c r="D50" s="52" t="s">
        <v>27</v>
      </c>
      <c r="E50" s="53">
        <v>204019</v>
      </c>
      <c r="F50" s="52" t="s">
        <v>93</v>
      </c>
      <c r="G50" s="53">
        <v>37</v>
      </c>
      <c r="H50" s="53">
        <v>42</v>
      </c>
      <c r="I50" s="51">
        <f t="shared" si="0"/>
        <v>79</v>
      </c>
      <c r="J50" s="52"/>
      <c r="K50" s="52" t="s">
        <v>156</v>
      </c>
      <c r="L50" s="52" t="s">
        <v>101</v>
      </c>
      <c r="M50" s="52">
        <v>9435292357</v>
      </c>
      <c r="N50" s="52" t="s">
        <v>157</v>
      </c>
      <c r="O50" s="52">
        <v>7399807270</v>
      </c>
      <c r="P50" s="68">
        <v>43433</v>
      </c>
      <c r="Q50" s="69" t="s">
        <v>74</v>
      </c>
      <c r="R50" s="18"/>
      <c r="S50" s="18" t="s">
        <v>769</v>
      </c>
      <c r="T50" s="18"/>
    </row>
    <row r="51" spans="1:20" ht="33">
      <c r="A51" s="4">
        <v>47</v>
      </c>
      <c r="B51" s="51" t="s">
        <v>66</v>
      </c>
      <c r="C51" s="52" t="s">
        <v>156</v>
      </c>
      <c r="D51" s="52" t="s">
        <v>29</v>
      </c>
      <c r="E51" s="53">
        <v>155</v>
      </c>
      <c r="F51" s="52" t="s">
        <v>96</v>
      </c>
      <c r="G51" s="53">
        <v>23</v>
      </c>
      <c r="H51" s="53">
        <v>15</v>
      </c>
      <c r="I51" s="51">
        <f t="shared" si="0"/>
        <v>38</v>
      </c>
      <c r="J51" s="52">
        <v>9859571471</v>
      </c>
      <c r="K51" s="52" t="s">
        <v>156</v>
      </c>
      <c r="L51" s="52" t="s">
        <v>101</v>
      </c>
      <c r="M51" s="52">
        <v>9435292357</v>
      </c>
      <c r="N51" s="52" t="s">
        <v>157</v>
      </c>
      <c r="O51" s="52">
        <v>7399807270</v>
      </c>
      <c r="P51" s="68">
        <v>43433</v>
      </c>
      <c r="Q51" s="69" t="s">
        <v>74</v>
      </c>
      <c r="R51" s="18"/>
      <c r="S51" s="18" t="s">
        <v>769</v>
      </c>
      <c r="T51" s="18"/>
    </row>
    <row r="52" spans="1:20" ht="33">
      <c r="A52" s="4">
        <v>48</v>
      </c>
      <c r="B52" s="51" t="s">
        <v>66</v>
      </c>
      <c r="C52" s="52" t="s">
        <v>166</v>
      </c>
      <c r="D52" s="52" t="s">
        <v>29</v>
      </c>
      <c r="E52" s="53">
        <v>160</v>
      </c>
      <c r="F52" s="52" t="s">
        <v>96</v>
      </c>
      <c r="G52" s="53">
        <v>25</v>
      </c>
      <c r="H52" s="53">
        <v>12</v>
      </c>
      <c r="I52" s="51">
        <f t="shared" si="0"/>
        <v>37</v>
      </c>
      <c r="J52" s="52">
        <v>9859175866</v>
      </c>
      <c r="K52" s="52" t="s">
        <v>156</v>
      </c>
      <c r="L52" s="52" t="s">
        <v>101</v>
      </c>
      <c r="M52" s="52">
        <v>9435292357</v>
      </c>
      <c r="N52" s="52" t="s">
        <v>157</v>
      </c>
      <c r="O52" s="52">
        <v>7399807270</v>
      </c>
      <c r="P52" s="68">
        <v>43434</v>
      </c>
      <c r="Q52" s="69" t="s">
        <v>75</v>
      </c>
      <c r="R52" s="18"/>
      <c r="S52" s="18" t="s">
        <v>769</v>
      </c>
      <c r="T52" s="18"/>
    </row>
    <row r="53" spans="1:20">
      <c r="A53" s="4">
        <v>49</v>
      </c>
      <c r="B53" s="51" t="s">
        <v>66</v>
      </c>
      <c r="C53" s="52" t="s">
        <v>172</v>
      </c>
      <c r="D53" s="52" t="s">
        <v>29</v>
      </c>
      <c r="E53" s="53">
        <v>9</v>
      </c>
      <c r="F53" s="52" t="s">
        <v>96</v>
      </c>
      <c r="G53" s="53">
        <v>23</v>
      </c>
      <c r="H53" s="53">
        <v>15</v>
      </c>
      <c r="I53" s="51">
        <f t="shared" si="0"/>
        <v>38</v>
      </c>
      <c r="J53" s="52"/>
      <c r="K53" s="52" t="s">
        <v>168</v>
      </c>
      <c r="L53" s="52" t="s">
        <v>169</v>
      </c>
      <c r="M53" s="52">
        <v>9435805347</v>
      </c>
      <c r="N53" s="52" t="s">
        <v>170</v>
      </c>
      <c r="O53" s="52">
        <v>9613371616</v>
      </c>
      <c r="P53" s="68">
        <v>43434</v>
      </c>
      <c r="Q53" s="69" t="s">
        <v>75</v>
      </c>
      <c r="R53" s="18"/>
      <c r="S53" s="18" t="s">
        <v>769</v>
      </c>
      <c r="T53" s="18"/>
    </row>
    <row r="54" spans="1:20">
      <c r="A54" s="4">
        <v>50</v>
      </c>
      <c r="B54" s="51" t="s">
        <v>66</v>
      </c>
      <c r="C54" s="52" t="s">
        <v>176</v>
      </c>
      <c r="D54" s="52" t="s">
        <v>29</v>
      </c>
      <c r="E54" s="53">
        <v>10</v>
      </c>
      <c r="F54" s="52" t="s">
        <v>96</v>
      </c>
      <c r="G54" s="53">
        <v>16</v>
      </c>
      <c r="H54" s="53">
        <v>15</v>
      </c>
      <c r="I54" s="51">
        <f t="shared" si="0"/>
        <v>31</v>
      </c>
      <c r="J54" s="52"/>
      <c r="K54" s="52" t="s">
        <v>168</v>
      </c>
      <c r="L54" s="52" t="s">
        <v>169</v>
      </c>
      <c r="M54" s="52">
        <v>9435805347</v>
      </c>
      <c r="N54" s="52" t="s">
        <v>170</v>
      </c>
      <c r="O54" s="52">
        <v>9613371616</v>
      </c>
      <c r="P54" s="68">
        <v>43434</v>
      </c>
      <c r="Q54" s="69" t="s">
        <v>75</v>
      </c>
      <c r="R54" s="18"/>
      <c r="S54" s="18" t="s">
        <v>769</v>
      </c>
      <c r="T54" s="18"/>
    </row>
    <row r="55" spans="1:20">
      <c r="A55" s="4">
        <v>51</v>
      </c>
      <c r="B55" s="51" t="s">
        <v>66</v>
      </c>
      <c r="C55" s="52" t="s">
        <v>179</v>
      </c>
      <c r="D55" s="52" t="s">
        <v>29</v>
      </c>
      <c r="E55" s="53">
        <v>11</v>
      </c>
      <c r="F55" s="52" t="s">
        <v>96</v>
      </c>
      <c r="G55" s="53">
        <v>24</v>
      </c>
      <c r="H55" s="53">
        <v>14</v>
      </c>
      <c r="I55" s="51">
        <f t="shared" si="0"/>
        <v>38</v>
      </c>
      <c r="J55" s="52">
        <v>9613794048</v>
      </c>
      <c r="K55" s="52" t="s">
        <v>168</v>
      </c>
      <c r="L55" s="52" t="s">
        <v>169</v>
      </c>
      <c r="M55" s="52">
        <v>9435805347</v>
      </c>
      <c r="N55" s="52" t="s">
        <v>170</v>
      </c>
      <c r="O55" s="52">
        <v>9613371616</v>
      </c>
      <c r="P55" s="68">
        <v>43434</v>
      </c>
      <c r="Q55" s="69" t="s">
        <v>75</v>
      </c>
      <c r="R55" s="18"/>
      <c r="S55" s="18" t="s">
        <v>769</v>
      </c>
      <c r="T55" s="18"/>
    </row>
    <row r="56" spans="1:20">
      <c r="A56" s="4">
        <v>52</v>
      </c>
      <c r="B56" s="51" t="s">
        <v>67</v>
      </c>
      <c r="C56" s="52" t="s">
        <v>182</v>
      </c>
      <c r="D56" s="52" t="s">
        <v>29</v>
      </c>
      <c r="E56" s="53">
        <v>60</v>
      </c>
      <c r="F56" s="52" t="s">
        <v>96</v>
      </c>
      <c r="G56" s="53">
        <v>13</v>
      </c>
      <c r="H56" s="53">
        <v>11</v>
      </c>
      <c r="I56" s="51">
        <f t="shared" si="0"/>
        <v>24</v>
      </c>
      <c r="J56" s="52">
        <v>9859888536</v>
      </c>
      <c r="K56" s="52" t="s">
        <v>183</v>
      </c>
      <c r="L56" s="52" t="s">
        <v>101</v>
      </c>
      <c r="M56" s="52">
        <v>9435292357</v>
      </c>
      <c r="N56" s="52" t="s">
        <v>184</v>
      </c>
      <c r="O56" s="52">
        <v>9864518384</v>
      </c>
      <c r="P56" s="24">
        <v>43405</v>
      </c>
      <c r="Q56" s="24" t="s">
        <v>74</v>
      </c>
      <c r="R56" s="18"/>
      <c r="S56" s="18" t="s">
        <v>704</v>
      </c>
      <c r="T56" s="18"/>
    </row>
    <row r="57" spans="1:20">
      <c r="A57" s="4">
        <v>53</v>
      </c>
      <c r="B57" s="51" t="s">
        <v>67</v>
      </c>
      <c r="C57" s="52" t="s">
        <v>185</v>
      </c>
      <c r="D57" s="52" t="s">
        <v>29</v>
      </c>
      <c r="E57" s="53">
        <v>61</v>
      </c>
      <c r="F57" s="52" t="s">
        <v>96</v>
      </c>
      <c r="G57" s="53">
        <v>13</v>
      </c>
      <c r="H57" s="53">
        <v>10</v>
      </c>
      <c r="I57" s="51">
        <f t="shared" si="0"/>
        <v>23</v>
      </c>
      <c r="J57" s="52">
        <v>9508765807</v>
      </c>
      <c r="K57" s="52" t="s">
        <v>183</v>
      </c>
      <c r="L57" s="52" t="s">
        <v>101</v>
      </c>
      <c r="M57" s="52">
        <v>9435292357</v>
      </c>
      <c r="N57" s="52" t="s">
        <v>184</v>
      </c>
      <c r="O57" s="52">
        <v>9864518384</v>
      </c>
      <c r="P57" s="24">
        <v>43405</v>
      </c>
      <c r="Q57" s="24" t="s">
        <v>74</v>
      </c>
      <c r="R57" s="18"/>
      <c r="S57" s="18" t="s">
        <v>704</v>
      </c>
      <c r="T57" s="18"/>
    </row>
    <row r="58" spans="1:20">
      <c r="A58" s="4">
        <v>54</v>
      </c>
      <c r="B58" s="51" t="s">
        <v>67</v>
      </c>
      <c r="C58" s="52" t="s">
        <v>185</v>
      </c>
      <c r="D58" s="52" t="s">
        <v>29</v>
      </c>
      <c r="E58" s="53">
        <v>61</v>
      </c>
      <c r="F58" s="52" t="s">
        <v>96</v>
      </c>
      <c r="G58" s="53">
        <v>13</v>
      </c>
      <c r="H58" s="53">
        <v>10</v>
      </c>
      <c r="I58" s="51">
        <f t="shared" si="0"/>
        <v>23</v>
      </c>
      <c r="J58" s="52">
        <v>9508765807</v>
      </c>
      <c r="K58" s="52" t="s">
        <v>183</v>
      </c>
      <c r="L58" s="52" t="s">
        <v>101</v>
      </c>
      <c r="M58" s="52">
        <v>9435292357</v>
      </c>
      <c r="N58" s="52" t="s">
        <v>184</v>
      </c>
      <c r="O58" s="52">
        <v>9864518384</v>
      </c>
      <c r="P58" s="24">
        <v>43405</v>
      </c>
      <c r="Q58" s="24" t="s">
        <v>74</v>
      </c>
      <c r="R58" s="18"/>
      <c r="S58" s="18" t="s">
        <v>704</v>
      </c>
      <c r="T58" s="18"/>
    </row>
    <row r="59" spans="1:20">
      <c r="A59" s="4">
        <v>55</v>
      </c>
      <c r="B59" s="51" t="s">
        <v>67</v>
      </c>
      <c r="C59" s="52" t="s">
        <v>186</v>
      </c>
      <c r="D59" s="52" t="s">
        <v>29</v>
      </c>
      <c r="E59" s="53">
        <v>145</v>
      </c>
      <c r="F59" s="52" t="s">
        <v>96</v>
      </c>
      <c r="G59" s="53">
        <v>14</v>
      </c>
      <c r="H59" s="53">
        <v>12</v>
      </c>
      <c r="I59" s="51">
        <f t="shared" si="0"/>
        <v>26</v>
      </c>
      <c r="J59" s="52">
        <v>9854280967</v>
      </c>
      <c r="K59" s="52" t="s">
        <v>99</v>
      </c>
      <c r="L59" s="52" t="s">
        <v>187</v>
      </c>
      <c r="M59" s="52">
        <v>9401725656</v>
      </c>
      <c r="N59" s="52" t="s">
        <v>188</v>
      </c>
      <c r="O59" s="52">
        <v>9859046150</v>
      </c>
      <c r="P59" s="24">
        <v>43405</v>
      </c>
      <c r="Q59" s="24" t="s">
        <v>74</v>
      </c>
      <c r="R59" s="18"/>
      <c r="S59" s="18" t="s">
        <v>704</v>
      </c>
      <c r="T59" s="18"/>
    </row>
    <row r="60" spans="1:20" ht="33">
      <c r="A60" s="4">
        <v>56</v>
      </c>
      <c r="B60" s="51" t="s">
        <v>67</v>
      </c>
      <c r="C60" s="52" t="s">
        <v>189</v>
      </c>
      <c r="D60" s="52" t="s">
        <v>29</v>
      </c>
      <c r="E60" s="53">
        <v>83</v>
      </c>
      <c r="F60" s="52" t="s">
        <v>96</v>
      </c>
      <c r="G60" s="53">
        <v>14</v>
      </c>
      <c r="H60" s="53">
        <v>18</v>
      </c>
      <c r="I60" s="51">
        <f t="shared" si="0"/>
        <v>32</v>
      </c>
      <c r="J60" s="52">
        <v>9401863085</v>
      </c>
      <c r="K60" s="52" t="s">
        <v>109</v>
      </c>
      <c r="L60" s="52" t="s">
        <v>110</v>
      </c>
      <c r="M60" s="52">
        <v>9954319580</v>
      </c>
      <c r="N60" s="52" t="s">
        <v>111</v>
      </c>
      <c r="O60" s="52">
        <v>7399448212</v>
      </c>
      <c r="P60" s="24">
        <v>43406</v>
      </c>
      <c r="Q60" s="24" t="s">
        <v>75</v>
      </c>
      <c r="R60" s="18"/>
      <c r="S60" s="18" t="s">
        <v>704</v>
      </c>
      <c r="T60" s="18"/>
    </row>
    <row r="61" spans="1:20" ht="33">
      <c r="A61" s="4">
        <v>57</v>
      </c>
      <c r="B61" s="51" t="s">
        <v>67</v>
      </c>
      <c r="C61" s="52" t="s">
        <v>190</v>
      </c>
      <c r="D61" s="52" t="s">
        <v>27</v>
      </c>
      <c r="E61" s="53">
        <v>18230216386</v>
      </c>
      <c r="F61" s="52" t="s">
        <v>93</v>
      </c>
      <c r="G61" s="53">
        <v>37</v>
      </c>
      <c r="H61" s="53">
        <v>32</v>
      </c>
      <c r="I61" s="51">
        <f t="shared" si="0"/>
        <v>69</v>
      </c>
      <c r="J61" s="52">
        <v>9577916237</v>
      </c>
      <c r="K61" s="52" t="s">
        <v>191</v>
      </c>
      <c r="L61" s="52" t="s">
        <v>192</v>
      </c>
      <c r="M61" s="52">
        <v>9859558871</v>
      </c>
      <c r="N61" s="52" t="s">
        <v>111</v>
      </c>
      <c r="O61" s="52">
        <v>7399448212</v>
      </c>
      <c r="P61" s="24">
        <v>43406</v>
      </c>
      <c r="Q61" s="24" t="s">
        <v>75</v>
      </c>
      <c r="R61" s="18"/>
      <c r="S61" s="18" t="s">
        <v>704</v>
      </c>
      <c r="T61" s="18"/>
    </row>
    <row r="62" spans="1:20" ht="33">
      <c r="A62" s="4">
        <v>58</v>
      </c>
      <c r="B62" s="51" t="s">
        <v>67</v>
      </c>
      <c r="C62" s="52" t="s">
        <v>193</v>
      </c>
      <c r="D62" s="52" t="s">
        <v>27</v>
      </c>
      <c r="E62" s="53">
        <v>212604</v>
      </c>
      <c r="F62" s="52" t="s">
        <v>93</v>
      </c>
      <c r="G62" s="53">
        <v>36</v>
      </c>
      <c r="H62" s="53">
        <v>44</v>
      </c>
      <c r="I62" s="51">
        <f t="shared" si="0"/>
        <v>80</v>
      </c>
      <c r="J62" s="52">
        <v>9613990524</v>
      </c>
      <c r="K62" s="52" t="s">
        <v>191</v>
      </c>
      <c r="L62" s="52" t="s">
        <v>192</v>
      </c>
      <c r="M62" s="52">
        <v>9859558871</v>
      </c>
      <c r="N62" s="52" t="s">
        <v>111</v>
      </c>
      <c r="O62" s="52">
        <v>7399448212</v>
      </c>
      <c r="P62" s="24">
        <v>43407</v>
      </c>
      <c r="Q62" s="24" t="s">
        <v>76</v>
      </c>
      <c r="R62" s="18"/>
      <c r="S62" s="18" t="s">
        <v>704</v>
      </c>
      <c r="T62" s="18"/>
    </row>
    <row r="63" spans="1:20" ht="33">
      <c r="A63" s="4">
        <v>59</v>
      </c>
      <c r="B63" s="51" t="s">
        <v>67</v>
      </c>
      <c r="C63" s="52" t="s">
        <v>194</v>
      </c>
      <c r="D63" s="52" t="s">
        <v>29</v>
      </c>
      <c r="E63" s="53">
        <v>12</v>
      </c>
      <c r="F63" s="52" t="s">
        <v>96</v>
      </c>
      <c r="G63" s="53">
        <v>11</v>
      </c>
      <c r="H63" s="53">
        <v>10</v>
      </c>
      <c r="I63" s="51">
        <f t="shared" si="0"/>
        <v>21</v>
      </c>
      <c r="J63" s="52">
        <v>8812824661</v>
      </c>
      <c r="K63" s="52" t="s">
        <v>191</v>
      </c>
      <c r="L63" s="52" t="s">
        <v>192</v>
      </c>
      <c r="M63" s="52">
        <v>9859558871</v>
      </c>
      <c r="N63" s="52" t="s">
        <v>111</v>
      </c>
      <c r="O63" s="52">
        <v>7399448212</v>
      </c>
      <c r="P63" s="24">
        <v>43407</v>
      </c>
      <c r="Q63" s="24" t="s">
        <v>76</v>
      </c>
      <c r="R63" s="18"/>
      <c r="S63" s="18" t="s">
        <v>704</v>
      </c>
      <c r="T63" s="18"/>
    </row>
    <row r="64" spans="1:20" ht="33">
      <c r="A64" s="4">
        <v>60</v>
      </c>
      <c r="B64" s="51" t="s">
        <v>67</v>
      </c>
      <c r="C64" s="52" t="s">
        <v>195</v>
      </c>
      <c r="D64" s="52" t="s">
        <v>27</v>
      </c>
      <c r="E64" s="53">
        <v>212750</v>
      </c>
      <c r="F64" s="52" t="s">
        <v>93</v>
      </c>
      <c r="G64" s="53">
        <v>39</v>
      </c>
      <c r="H64" s="53">
        <v>59</v>
      </c>
      <c r="I64" s="51">
        <f t="shared" si="0"/>
        <v>98</v>
      </c>
      <c r="J64" s="51">
        <v>9577419473</v>
      </c>
      <c r="K64" s="52" t="s">
        <v>191</v>
      </c>
      <c r="L64" s="52" t="s">
        <v>192</v>
      </c>
      <c r="M64" s="52">
        <v>9859558871</v>
      </c>
      <c r="N64" s="52" t="s">
        <v>111</v>
      </c>
      <c r="O64" s="52">
        <v>7399448212</v>
      </c>
      <c r="P64" s="24">
        <v>43409</v>
      </c>
      <c r="Q64" s="24" t="s">
        <v>72</v>
      </c>
      <c r="R64" s="18"/>
      <c r="S64" s="18" t="s">
        <v>704</v>
      </c>
      <c r="T64" s="18"/>
    </row>
    <row r="65" spans="1:20" ht="33">
      <c r="A65" s="4">
        <v>61</v>
      </c>
      <c r="B65" s="51" t="s">
        <v>67</v>
      </c>
      <c r="C65" s="52" t="s">
        <v>196</v>
      </c>
      <c r="D65" s="52" t="s">
        <v>29</v>
      </c>
      <c r="E65" s="53">
        <v>25</v>
      </c>
      <c r="F65" s="52" t="s">
        <v>96</v>
      </c>
      <c r="G65" s="53">
        <v>10</v>
      </c>
      <c r="H65" s="53">
        <v>14</v>
      </c>
      <c r="I65" s="51">
        <f t="shared" si="0"/>
        <v>24</v>
      </c>
      <c r="J65" s="52">
        <v>8753803560</v>
      </c>
      <c r="K65" s="52" t="s">
        <v>191</v>
      </c>
      <c r="L65" s="52" t="s">
        <v>192</v>
      </c>
      <c r="M65" s="52">
        <v>9859558871</v>
      </c>
      <c r="N65" s="52" t="s">
        <v>111</v>
      </c>
      <c r="O65" s="52">
        <v>7399448212</v>
      </c>
      <c r="P65" s="24">
        <v>43409</v>
      </c>
      <c r="Q65" s="24" t="s">
        <v>72</v>
      </c>
      <c r="R65" s="18"/>
      <c r="S65" s="18" t="s">
        <v>704</v>
      </c>
      <c r="T65" s="18"/>
    </row>
    <row r="66" spans="1:20" ht="33">
      <c r="A66" s="4">
        <v>62</v>
      </c>
      <c r="B66" s="51" t="s">
        <v>67</v>
      </c>
      <c r="C66" s="52" t="s">
        <v>197</v>
      </c>
      <c r="D66" s="52" t="s">
        <v>27</v>
      </c>
      <c r="E66" s="53">
        <v>203601</v>
      </c>
      <c r="F66" s="52" t="s">
        <v>93</v>
      </c>
      <c r="G66" s="53">
        <v>39</v>
      </c>
      <c r="H66" s="53">
        <v>35</v>
      </c>
      <c r="I66" s="51">
        <f t="shared" si="0"/>
        <v>74</v>
      </c>
      <c r="J66" s="52">
        <v>9401326770</v>
      </c>
      <c r="K66" s="52" t="s">
        <v>191</v>
      </c>
      <c r="L66" s="52" t="s">
        <v>192</v>
      </c>
      <c r="M66" s="52">
        <v>9859558871</v>
      </c>
      <c r="N66" s="52" t="s">
        <v>111</v>
      </c>
      <c r="O66" s="52">
        <v>7399448212</v>
      </c>
      <c r="P66" s="24">
        <v>43410</v>
      </c>
      <c r="Q66" s="24" t="s">
        <v>73</v>
      </c>
      <c r="R66" s="18"/>
      <c r="S66" s="18" t="s">
        <v>704</v>
      </c>
      <c r="T66" s="18"/>
    </row>
    <row r="67" spans="1:20" ht="33">
      <c r="A67" s="4">
        <v>63</v>
      </c>
      <c r="B67" s="51" t="s">
        <v>67</v>
      </c>
      <c r="C67" s="52" t="s">
        <v>198</v>
      </c>
      <c r="D67" s="52" t="s">
        <v>27</v>
      </c>
      <c r="E67" s="53">
        <v>203605</v>
      </c>
      <c r="F67" s="52" t="s">
        <v>93</v>
      </c>
      <c r="G67" s="53">
        <v>13</v>
      </c>
      <c r="H67" s="53">
        <v>11</v>
      </c>
      <c r="I67" s="51">
        <f t="shared" si="0"/>
        <v>24</v>
      </c>
      <c r="J67" s="52">
        <v>9401467958</v>
      </c>
      <c r="K67" s="52" t="s">
        <v>191</v>
      </c>
      <c r="L67" s="52" t="s">
        <v>192</v>
      </c>
      <c r="M67" s="52">
        <v>9859558871</v>
      </c>
      <c r="N67" s="52" t="s">
        <v>111</v>
      </c>
      <c r="O67" s="52">
        <v>7399448212</v>
      </c>
      <c r="P67" s="24">
        <v>43410</v>
      </c>
      <c r="Q67" s="24" t="s">
        <v>73</v>
      </c>
      <c r="R67" s="18"/>
      <c r="S67" s="18" t="s">
        <v>704</v>
      </c>
      <c r="T67" s="18"/>
    </row>
    <row r="68" spans="1:20" ht="33">
      <c r="A68" s="4">
        <v>64</v>
      </c>
      <c r="B68" s="51" t="s">
        <v>67</v>
      </c>
      <c r="C68" s="52" t="s">
        <v>199</v>
      </c>
      <c r="D68" s="52" t="s">
        <v>29</v>
      </c>
      <c r="E68" s="54">
        <v>21</v>
      </c>
      <c r="F68" s="52" t="s">
        <v>96</v>
      </c>
      <c r="G68" s="53">
        <v>9</v>
      </c>
      <c r="H68" s="53">
        <v>10</v>
      </c>
      <c r="I68" s="51">
        <f t="shared" si="0"/>
        <v>19</v>
      </c>
      <c r="J68" s="52">
        <v>9859086805</v>
      </c>
      <c r="K68" s="52" t="s">
        <v>191</v>
      </c>
      <c r="L68" s="52" t="s">
        <v>192</v>
      </c>
      <c r="M68" s="52">
        <v>9859558871</v>
      </c>
      <c r="N68" s="52" t="s">
        <v>111</v>
      </c>
      <c r="O68" s="52">
        <v>7399448212</v>
      </c>
      <c r="P68" s="24">
        <v>43410</v>
      </c>
      <c r="Q68" s="24" t="s">
        <v>73</v>
      </c>
      <c r="R68" s="18"/>
      <c r="S68" s="18" t="s">
        <v>704</v>
      </c>
      <c r="T68" s="18"/>
    </row>
    <row r="69" spans="1:20" ht="33">
      <c r="A69" s="4">
        <v>65</v>
      </c>
      <c r="B69" s="51" t="s">
        <v>67</v>
      </c>
      <c r="C69" s="52" t="s">
        <v>200</v>
      </c>
      <c r="D69" s="52" t="s">
        <v>27</v>
      </c>
      <c r="E69" s="53">
        <v>204015</v>
      </c>
      <c r="F69" s="52" t="s">
        <v>93</v>
      </c>
      <c r="G69" s="53">
        <v>35</v>
      </c>
      <c r="H69" s="53">
        <v>32</v>
      </c>
      <c r="I69" s="51">
        <f t="shared" si="0"/>
        <v>67</v>
      </c>
      <c r="J69" s="52">
        <v>9613514991</v>
      </c>
      <c r="K69" s="52" t="s">
        <v>191</v>
      </c>
      <c r="L69" s="52" t="s">
        <v>192</v>
      </c>
      <c r="M69" s="52">
        <v>9859558871</v>
      </c>
      <c r="N69" s="52" t="s">
        <v>111</v>
      </c>
      <c r="O69" s="52">
        <v>7399448212</v>
      </c>
      <c r="P69" s="24">
        <v>43049</v>
      </c>
      <c r="Q69" s="24" t="s">
        <v>76</v>
      </c>
      <c r="R69" s="18"/>
      <c r="S69" s="18" t="s">
        <v>704</v>
      </c>
      <c r="T69" s="18"/>
    </row>
    <row r="70" spans="1:20" ht="33">
      <c r="A70" s="4">
        <v>66</v>
      </c>
      <c r="B70" s="51" t="s">
        <v>67</v>
      </c>
      <c r="C70" s="52" t="s">
        <v>201</v>
      </c>
      <c r="D70" s="52" t="s">
        <v>27</v>
      </c>
      <c r="E70" s="53">
        <v>204013</v>
      </c>
      <c r="F70" s="52" t="s">
        <v>93</v>
      </c>
      <c r="G70" s="53">
        <v>40</v>
      </c>
      <c r="H70" s="53">
        <v>45</v>
      </c>
      <c r="I70" s="51">
        <f t="shared" ref="I70:I133" si="1">+G70+H70</f>
        <v>85</v>
      </c>
      <c r="J70" s="52">
        <v>9435859469</v>
      </c>
      <c r="K70" s="52" t="s">
        <v>191</v>
      </c>
      <c r="L70" s="52" t="s">
        <v>192</v>
      </c>
      <c r="M70" s="52">
        <v>9859558871</v>
      </c>
      <c r="N70" s="52" t="s">
        <v>111</v>
      </c>
      <c r="O70" s="52">
        <v>7399448212</v>
      </c>
      <c r="P70" s="24">
        <v>43049</v>
      </c>
      <c r="Q70" s="24" t="s">
        <v>76</v>
      </c>
      <c r="R70" s="18"/>
      <c r="S70" s="18" t="s">
        <v>704</v>
      </c>
      <c r="T70" s="18"/>
    </row>
    <row r="71" spans="1:20" ht="33">
      <c r="A71" s="4">
        <v>67</v>
      </c>
      <c r="B71" s="51" t="s">
        <v>67</v>
      </c>
      <c r="C71" s="52" t="s">
        <v>202</v>
      </c>
      <c r="D71" s="52" t="s">
        <v>29</v>
      </c>
      <c r="E71" s="53">
        <v>26</v>
      </c>
      <c r="F71" s="52" t="s">
        <v>96</v>
      </c>
      <c r="G71" s="53">
        <v>12</v>
      </c>
      <c r="H71" s="53">
        <v>14</v>
      </c>
      <c r="I71" s="51">
        <f t="shared" si="1"/>
        <v>26</v>
      </c>
      <c r="J71" s="52">
        <v>9864638510</v>
      </c>
      <c r="K71" s="52" t="s">
        <v>191</v>
      </c>
      <c r="L71" s="52" t="s">
        <v>192</v>
      </c>
      <c r="M71" s="52">
        <v>9859558871</v>
      </c>
      <c r="N71" s="52" t="s">
        <v>111</v>
      </c>
      <c r="O71" s="52">
        <v>7399448212</v>
      </c>
      <c r="P71" s="24">
        <v>43049</v>
      </c>
      <c r="Q71" s="24" t="s">
        <v>76</v>
      </c>
      <c r="R71" s="18"/>
      <c r="S71" s="18" t="s">
        <v>704</v>
      </c>
      <c r="T71" s="18"/>
    </row>
    <row r="72" spans="1:20" ht="33">
      <c r="A72" s="4">
        <v>68</v>
      </c>
      <c r="B72" s="51" t="s">
        <v>67</v>
      </c>
      <c r="C72" s="52" t="s">
        <v>203</v>
      </c>
      <c r="D72" s="52" t="s">
        <v>27</v>
      </c>
      <c r="E72" s="53">
        <v>214560</v>
      </c>
      <c r="F72" s="52" t="s">
        <v>97</v>
      </c>
      <c r="G72" s="53">
        <v>10</v>
      </c>
      <c r="H72" s="53">
        <v>23</v>
      </c>
      <c r="I72" s="51">
        <f t="shared" si="1"/>
        <v>33</v>
      </c>
      <c r="J72" s="52">
        <v>7399788616</v>
      </c>
      <c r="K72" s="52" t="s">
        <v>191</v>
      </c>
      <c r="L72" s="52" t="s">
        <v>192</v>
      </c>
      <c r="M72" s="52">
        <v>9859558871</v>
      </c>
      <c r="N72" s="52" t="s">
        <v>111</v>
      </c>
      <c r="O72" s="52">
        <v>7399448212</v>
      </c>
      <c r="P72" s="68">
        <v>43416</v>
      </c>
      <c r="Q72" s="69" t="s">
        <v>72</v>
      </c>
      <c r="R72" s="18"/>
      <c r="S72" s="18" t="s">
        <v>704</v>
      </c>
      <c r="T72" s="18"/>
    </row>
    <row r="73" spans="1:20" ht="33">
      <c r="A73" s="4">
        <v>69</v>
      </c>
      <c r="B73" s="51" t="s">
        <v>67</v>
      </c>
      <c r="C73" s="52" t="s">
        <v>204</v>
      </c>
      <c r="D73" s="52" t="s">
        <v>27</v>
      </c>
      <c r="E73" s="53">
        <v>214569</v>
      </c>
      <c r="F73" s="52" t="s">
        <v>93</v>
      </c>
      <c r="G73" s="53">
        <v>40</v>
      </c>
      <c r="H73" s="53">
        <v>42</v>
      </c>
      <c r="I73" s="51">
        <f t="shared" si="1"/>
        <v>82</v>
      </c>
      <c r="J73" s="52"/>
      <c r="K73" s="52" t="s">
        <v>191</v>
      </c>
      <c r="L73" s="52" t="s">
        <v>192</v>
      </c>
      <c r="M73" s="52">
        <v>9859558871</v>
      </c>
      <c r="N73" s="52" t="s">
        <v>111</v>
      </c>
      <c r="O73" s="52">
        <v>7399448212</v>
      </c>
      <c r="P73" s="68">
        <v>43416</v>
      </c>
      <c r="Q73" s="69" t="s">
        <v>72</v>
      </c>
      <c r="R73" s="18"/>
      <c r="S73" s="18" t="s">
        <v>704</v>
      </c>
      <c r="T73" s="18"/>
    </row>
    <row r="74" spans="1:20" ht="33">
      <c r="A74" s="4">
        <v>70</v>
      </c>
      <c r="B74" s="51" t="s">
        <v>67</v>
      </c>
      <c r="C74" s="52" t="s">
        <v>106</v>
      </c>
      <c r="D74" s="52" t="s">
        <v>29</v>
      </c>
      <c r="E74" s="53">
        <v>28</v>
      </c>
      <c r="F74" s="52" t="s">
        <v>96</v>
      </c>
      <c r="G74" s="53">
        <v>12</v>
      </c>
      <c r="H74" s="53">
        <v>14</v>
      </c>
      <c r="I74" s="51">
        <f t="shared" si="1"/>
        <v>26</v>
      </c>
      <c r="J74" s="52">
        <v>9859607155</v>
      </c>
      <c r="K74" s="52" t="s">
        <v>191</v>
      </c>
      <c r="L74" s="52" t="s">
        <v>192</v>
      </c>
      <c r="M74" s="52">
        <v>9859558871</v>
      </c>
      <c r="N74" s="52" t="s">
        <v>111</v>
      </c>
      <c r="O74" s="52">
        <v>7399448212</v>
      </c>
      <c r="P74" s="68">
        <v>43416</v>
      </c>
      <c r="Q74" s="69" t="s">
        <v>72</v>
      </c>
      <c r="R74" s="18"/>
      <c r="S74" s="18" t="s">
        <v>704</v>
      </c>
      <c r="T74" s="18"/>
    </row>
    <row r="75" spans="1:20" ht="33">
      <c r="A75" s="4">
        <v>71</v>
      </c>
      <c r="B75" s="51" t="s">
        <v>67</v>
      </c>
      <c r="C75" s="52" t="s">
        <v>205</v>
      </c>
      <c r="D75" s="52" t="s">
        <v>27</v>
      </c>
      <c r="E75" s="53">
        <v>212754</v>
      </c>
      <c r="F75" s="52" t="s">
        <v>93</v>
      </c>
      <c r="G75" s="53">
        <v>42</v>
      </c>
      <c r="H75" s="53">
        <v>29</v>
      </c>
      <c r="I75" s="51">
        <f t="shared" si="1"/>
        <v>71</v>
      </c>
      <c r="J75" s="52"/>
      <c r="K75" s="52" t="s">
        <v>191</v>
      </c>
      <c r="L75" s="52" t="s">
        <v>192</v>
      </c>
      <c r="M75" s="52">
        <v>9859558871</v>
      </c>
      <c r="N75" s="52" t="s">
        <v>111</v>
      </c>
      <c r="O75" s="52">
        <v>7399448212</v>
      </c>
      <c r="P75" s="68">
        <v>43417</v>
      </c>
      <c r="Q75" s="69" t="s">
        <v>73</v>
      </c>
      <c r="R75" s="18"/>
      <c r="S75" s="18" t="s">
        <v>704</v>
      </c>
      <c r="T75" s="18"/>
    </row>
    <row r="76" spans="1:20" ht="33">
      <c r="A76" s="4">
        <v>72</v>
      </c>
      <c r="B76" s="51" t="s">
        <v>67</v>
      </c>
      <c r="C76" s="52" t="s">
        <v>206</v>
      </c>
      <c r="D76" s="52" t="s">
        <v>27</v>
      </c>
      <c r="E76" s="53">
        <v>212783</v>
      </c>
      <c r="F76" s="52" t="s">
        <v>93</v>
      </c>
      <c r="G76" s="53">
        <v>20</v>
      </c>
      <c r="H76" s="53">
        <v>24</v>
      </c>
      <c r="I76" s="51">
        <f t="shared" si="1"/>
        <v>44</v>
      </c>
      <c r="J76" s="52">
        <v>9401206399</v>
      </c>
      <c r="K76" s="52" t="s">
        <v>191</v>
      </c>
      <c r="L76" s="52" t="s">
        <v>192</v>
      </c>
      <c r="M76" s="52">
        <v>9859558871</v>
      </c>
      <c r="N76" s="52" t="s">
        <v>111</v>
      </c>
      <c r="O76" s="52">
        <v>7399448212</v>
      </c>
      <c r="P76" s="68">
        <v>43417</v>
      </c>
      <c r="Q76" s="69" t="s">
        <v>73</v>
      </c>
      <c r="R76" s="18"/>
      <c r="S76" s="18" t="s">
        <v>704</v>
      </c>
      <c r="T76" s="18"/>
    </row>
    <row r="77" spans="1:20" ht="33">
      <c r="A77" s="4">
        <v>73</v>
      </c>
      <c r="B77" s="51" t="s">
        <v>67</v>
      </c>
      <c r="C77" s="52" t="s">
        <v>191</v>
      </c>
      <c r="D77" s="52" t="s">
        <v>29</v>
      </c>
      <c r="E77" s="53">
        <v>24</v>
      </c>
      <c r="F77" s="52" t="s">
        <v>96</v>
      </c>
      <c r="G77" s="53">
        <v>12</v>
      </c>
      <c r="H77" s="53">
        <v>17</v>
      </c>
      <c r="I77" s="51">
        <f t="shared" si="1"/>
        <v>29</v>
      </c>
      <c r="J77" s="52">
        <v>8753803384</v>
      </c>
      <c r="K77" s="52" t="s">
        <v>191</v>
      </c>
      <c r="L77" s="52" t="s">
        <v>192</v>
      </c>
      <c r="M77" s="52">
        <v>9859558871</v>
      </c>
      <c r="N77" s="52" t="s">
        <v>111</v>
      </c>
      <c r="O77" s="52">
        <v>7399448212</v>
      </c>
      <c r="P77" s="68">
        <v>43417</v>
      </c>
      <c r="Q77" s="69" t="s">
        <v>73</v>
      </c>
      <c r="R77" s="18"/>
      <c r="S77" s="18" t="s">
        <v>704</v>
      </c>
      <c r="T77" s="18"/>
    </row>
    <row r="78" spans="1:20" ht="33">
      <c r="A78" s="4">
        <v>74</v>
      </c>
      <c r="B78" s="51" t="s">
        <v>67</v>
      </c>
      <c r="C78" s="52" t="s">
        <v>207</v>
      </c>
      <c r="D78" s="52" t="s">
        <v>27</v>
      </c>
      <c r="E78" s="53">
        <v>203604</v>
      </c>
      <c r="F78" s="52" t="s">
        <v>93</v>
      </c>
      <c r="G78" s="53">
        <v>39</v>
      </c>
      <c r="H78" s="53">
        <v>40</v>
      </c>
      <c r="I78" s="51">
        <f t="shared" si="1"/>
        <v>79</v>
      </c>
      <c r="J78" s="52">
        <v>9401437726</v>
      </c>
      <c r="K78" s="52" t="s">
        <v>191</v>
      </c>
      <c r="L78" s="52" t="s">
        <v>192</v>
      </c>
      <c r="M78" s="52">
        <v>9859558871</v>
      </c>
      <c r="N78" s="52" t="s">
        <v>111</v>
      </c>
      <c r="O78" s="52">
        <v>7399448212</v>
      </c>
      <c r="P78" s="68">
        <v>43419</v>
      </c>
      <c r="Q78" s="69" t="s">
        <v>74</v>
      </c>
      <c r="R78" s="18"/>
      <c r="S78" s="18" t="s">
        <v>704</v>
      </c>
      <c r="T78" s="18"/>
    </row>
    <row r="79" spans="1:20" ht="33">
      <c r="A79" s="4">
        <v>75</v>
      </c>
      <c r="B79" s="51" t="s">
        <v>67</v>
      </c>
      <c r="C79" s="52" t="s">
        <v>208</v>
      </c>
      <c r="D79" s="52" t="s">
        <v>27</v>
      </c>
      <c r="E79" s="53">
        <v>203691</v>
      </c>
      <c r="F79" s="52" t="s">
        <v>93</v>
      </c>
      <c r="G79" s="53">
        <v>21</v>
      </c>
      <c r="H79" s="53">
        <v>19</v>
      </c>
      <c r="I79" s="51">
        <f t="shared" si="1"/>
        <v>40</v>
      </c>
      <c r="J79" s="52">
        <v>9401288653</v>
      </c>
      <c r="K79" s="52" t="s">
        <v>191</v>
      </c>
      <c r="L79" s="52" t="s">
        <v>192</v>
      </c>
      <c r="M79" s="52">
        <v>9859558871</v>
      </c>
      <c r="N79" s="52" t="s">
        <v>111</v>
      </c>
      <c r="O79" s="52">
        <v>7399448212</v>
      </c>
      <c r="P79" s="68">
        <v>43419</v>
      </c>
      <c r="Q79" s="69" t="s">
        <v>74</v>
      </c>
      <c r="R79" s="18"/>
      <c r="S79" s="18" t="s">
        <v>704</v>
      </c>
      <c r="T79" s="18"/>
    </row>
    <row r="80" spans="1:20" ht="33">
      <c r="A80" s="4">
        <v>76</v>
      </c>
      <c r="B80" s="51" t="s">
        <v>67</v>
      </c>
      <c r="C80" s="52" t="s">
        <v>209</v>
      </c>
      <c r="D80" s="52" t="s">
        <v>27</v>
      </c>
      <c r="E80" s="53">
        <v>203618</v>
      </c>
      <c r="F80" s="52" t="s">
        <v>93</v>
      </c>
      <c r="G80" s="53">
        <v>12</v>
      </c>
      <c r="H80" s="53">
        <v>14</v>
      </c>
      <c r="I80" s="51">
        <f t="shared" si="1"/>
        <v>26</v>
      </c>
      <c r="J80" s="52">
        <v>9401437726</v>
      </c>
      <c r="K80" s="52" t="s">
        <v>191</v>
      </c>
      <c r="L80" s="52" t="s">
        <v>192</v>
      </c>
      <c r="M80" s="52">
        <v>9859558871</v>
      </c>
      <c r="N80" s="52" t="s">
        <v>111</v>
      </c>
      <c r="O80" s="52">
        <v>7399448212</v>
      </c>
      <c r="P80" s="68">
        <v>43419</v>
      </c>
      <c r="Q80" s="69" t="s">
        <v>74</v>
      </c>
      <c r="R80" s="18"/>
      <c r="S80" s="18" t="s">
        <v>704</v>
      </c>
      <c r="T80" s="18"/>
    </row>
    <row r="81" spans="1:20" ht="33">
      <c r="A81" s="4">
        <v>77</v>
      </c>
      <c r="B81" s="51" t="s">
        <v>67</v>
      </c>
      <c r="C81" s="52" t="s">
        <v>191</v>
      </c>
      <c r="D81" s="52" t="s">
        <v>29</v>
      </c>
      <c r="E81" s="53">
        <v>54</v>
      </c>
      <c r="F81" s="52" t="s">
        <v>96</v>
      </c>
      <c r="G81" s="53">
        <v>11</v>
      </c>
      <c r="H81" s="53">
        <v>9</v>
      </c>
      <c r="I81" s="51">
        <f t="shared" si="1"/>
        <v>20</v>
      </c>
      <c r="J81" s="52">
        <v>9401049077</v>
      </c>
      <c r="K81" s="52" t="s">
        <v>191</v>
      </c>
      <c r="L81" s="52" t="s">
        <v>110</v>
      </c>
      <c r="M81" s="52">
        <v>9954319580</v>
      </c>
      <c r="N81" s="52" t="s">
        <v>111</v>
      </c>
      <c r="O81" s="52">
        <v>7399448212</v>
      </c>
      <c r="P81" s="68">
        <v>43420</v>
      </c>
      <c r="Q81" s="69" t="s">
        <v>75</v>
      </c>
      <c r="R81" s="18"/>
      <c r="S81" s="18" t="s">
        <v>704</v>
      </c>
      <c r="T81" s="18"/>
    </row>
    <row r="82" spans="1:20">
      <c r="A82" s="4">
        <v>78</v>
      </c>
      <c r="B82" s="51" t="s">
        <v>67</v>
      </c>
      <c r="C82" s="52" t="s">
        <v>210</v>
      </c>
      <c r="D82" s="52" t="s">
        <v>27</v>
      </c>
      <c r="E82" s="53">
        <v>210453</v>
      </c>
      <c r="F82" s="52" t="s">
        <v>93</v>
      </c>
      <c r="G82" s="53">
        <v>148</v>
      </c>
      <c r="H82" s="53">
        <v>166</v>
      </c>
      <c r="I82" s="51">
        <f t="shared" si="1"/>
        <v>314</v>
      </c>
      <c r="J82" s="52">
        <v>9435377655</v>
      </c>
      <c r="K82" s="52" t="s">
        <v>211</v>
      </c>
      <c r="L82" s="52" t="s">
        <v>212</v>
      </c>
      <c r="M82" s="52">
        <v>9435827250</v>
      </c>
      <c r="N82" s="52"/>
      <c r="O82" s="52"/>
      <c r="P82" s="68">
        <v>43420</v>
      </c>
      <c r="Q82" s="69" t="s">
        <v>75</v>
      </c>
      <c r="R82" s="18"/>
      <c r="S82" s="18" t="s">
        <v>704</v>
      </c>
      <c r="T82" s="18"/>
    </row>
    <row r="83" spans="1:20" ht="33">
      <c r="A83" s="4">
        <v>79</v>
      </c>
      <c r="B83" s="51" t="s">
        <v>67</v>
      </c>
      <c r="C83" s="52" t="s">
        <v>106</v>
      </c>
      <c r="D83" s="52" t="s">
        <v>29</v>
      </c>
      <c r="E83" s="53">
        <v>86</v>
      </c>
      <c r="F83" s="52" t="s">
        <v>96</v>
      </c>
      <c r="G83" s="53">
        <v>14</v>
      </c>
      <c r="H83" s="53">
        <v>18</v>
      </c>
      <c r="I83" s="51">
        <f t="shared" si="1"/>
        <v>32</v>
      </c>
      <c r="J83" s="52">
        <v>8752862874</v>
      </c>
      <c r="K83" s="52" t="s">
        <v>191</v>
      </c>
      <c r="L83" s="52" t="s">
        <v>110</v>
      </c>
      <c r="M83" s="52">
        <v>9954319580</v>
      </c>
      <c r="N83" s="52" t="s">
        <v>111</v>
      </c>
      <c r="O83" s="52">
        <v>7399448212</v>
      </c>
      <c r="P83" s="68">
        <v>43420</v>
      </c>
      <c r="Q83" s="69" t="s">
        <v>75</v>
      </c>
      <c r="R83" s="18"/>
      <c r="S83" s="18" t="s">
        <v>704</v>
      </c>
      <c r="T83" s="18"/>
    </row>
    <row r="84" spans="1:20" ht="33">
      <c r="A84" s="4">
        <v>80</v>
      </c>
      <c r="B84" s="51" t="s">
        <v>67</v>
      </c>
      <c r="C84" s="52" t="s">
        <v>213</v>
      </c>
      <c r="D84" s="52" t="s">
        <v>27</v>
      </c>
      <c r="E84" s="53">
        <v>204099</v>
      </c>
      <c r="F84" s="52" t="s">
        <v>93</v>
      </c>
      <c r="G84" s="53">
        <v>48</v>
      </c>
      <c r="H84" s="53">
        <v>52</v>
      </c>
      <c r="I84" s="51">
        <f t="shared" si="1"/>
        <v>100</v>
      </c>
      <c r="J84" s="52">
        <v>9435651017</v>
      </c>
      <c r="K84" s="52" t="s">
        <v>191</v>
      </c>
      <c r="L84" s="52" t="s">
        <v>110</v>
      </c>
      <c r="M84" s="52">
        <v>9954319580</v>
      </c>
      <c r="N84" s="52" t="s">
        <v>111</v>
      </c>
      <c r="O84" s="52">
        <v>7399448212</v>
      </c>
      <c r="P84" s="68">
        <v>43421</v>
      </c>
      <c r="Q84" s="69" t="s">
        <v>76</v>
      </c>
      <c r="R84" s="18"/>
      <c r="S84" s="18" t="s">
        <v>704</v>
      </c>
      <c r="T84" s="18"/>
    </row>
    <row r="85" spans="1:20" ht="33">
      <c r="A85" s="4">
        <v>81</v>
      </c>
      <c r="B85" s="51" t="s">
        <v>67</v>
      </c>
      <c r="C85" s="52" t="s">
        <v>214</v>
      </c>
      <c r="D85" s="52" t="s">
        <v>29</v>
      </c>
      <c r="E85" s="53">
        <v>56</v>
      </c>
      <c r="F85" s="52" t="s">
        <v>96</v>
      </c>
      <c r="G85" s="53">
        <v>14</v>
      </c>
      <c r="H85" s="53">
        <v>17</v>
      </c>
      <c r="I85" s="51">
        <f t="shared" si="1"/>
        <v>31</v>
      </c>
      <c r="J85" s="52">
        <v>9401440077</v>
      </c>
      <c r="K85" s="52" t="s">
        <v>191</v>
      </c>
      <c r="L85" s="52" t="s">
        <v>110</v>
      </c>
      <c r="M85" s="52">
        <v>9954319580</v>
      </c>
      <c r="N85" s="52" t="s">
        <v>111</v>
      </c>
      <c r="O85" s="52">
        <v>7399448212</v>
      </c>
      <c r="P85" s="68">
        <v>43421</v>
      </c>
      <c r="Q85" s="69" t="s">
        <v>76</v>
      </c>
      <c r="R85" s="18"/>
      <c r="S85" s="18" t="s">
        <v>704</v>
      </c>
      <c r="T85" s="18"/>
    </row>
    <row r="86" spans="1:20" ht="33">
      <c r="A86" s="4">
        <v>82</v>
      </c>
      <c r="B86" s="51" t="s">
        <v>67</v>
      </c>
      <c r="C86" s="52" t="s">
        <v>215</v>
      </c>
      <c r="D86" s="52" t="s">
        <v>27</v>
      </c>
      <c r="E86" s="53">
        <v>210087</v>
      </c>
      <c r="F86" s="52" t="s">
        <v>93</v>
      </c>
      <c r="G86" s="53">
        <v>37</v>
      </c>
      <c r="H86" s="53">
        <v>41</v>
      </c>
      <c r="I86" s="51">
        <f t="shared" si="1"/>
        <v>78</v>
      </c>
      <c r="J86" s="52">
        <v>9435918571</v>
      </c>
      <c r="K86" s="52" t="s">
        <v>191</v>
      </c>
      <c r="L86" s="52" t="s">
        <v>110</v>
      </c>
      <c r="M86" s="52">
        <v>9954319580</v>
      </c>
      <c r="N86" s="52" t="s">
        <v>111</v>
      </c>
      <c r="O86" s="52">
        <v>7399448212</v>
      </c>
      <c r="P86" s="68">
        <v>43423</v>
      </c>
      <c r="Q86" s="69" t="s">
        <v>72</v>
      </c>
      <c r="R86" s="18"/>
      <c r="S86" s="18" t="s">
        <v>704</v>
      </c>
      <c r="T86" s="18"/>
    </row>
    <row r="87" spans="1:20" ht="33">
      <c r="A87" s="4">
        <v>83</v>
      </c>
      <c r="B87" s="51" t="s">
        <v>67</v>
      </c>
      <c r="C87" s="52" t="s">
        <v>216</v>
      </c>
      <c r="D87" s="52" t="s">
        <v>27</v>
      </c>
      <c r="E87" s="53">
        <v>210043</v>
      </c>
      <c r="F87" s="52" t="s">
        <v>93</v>
      </c>
      <c r="G87" s="53">
        <v>6</v>
      </c>
      <c r="H87" s="53">
        <v>12</v>
      </c>
      <c r="I87" s="51">
        <f t="shared" si="1"/>
        <v>18</v>
      </c>
      <c r="J87" s="52">
        <v>9401548155</v>
      </c>
      <c r="K87" s="52" t="s">
        <v>191</v>
      </c>
      <c r="L87" s="52" t="s">
        <v>110</v>
      </c>
      <c r="M87" s="52">
        <v>9954319580</v>
      </c>
      <c r="N87" s="52" t="s">
        <v>111</v>
      </c>
      <c r="O87" s="52">
        <v>7399448212</v>
      </c>
      <c r="P87" s="68">
        <v>43423</v>
      </c>
      <c r="Q87" s="69" t="s">
        <v>72</v>
      </c>
      <c r="R87" s="18"/>
      <c r="S87" s="18" t="s">
        <v>704</v>
      </c>
      <c r="T87" s="18"/>
    </row>
    <row r="88" spans="1:20" ht="33">
      <c r="A88" s="4">
        <v>84</v>
      </c>
      <c r="B88" s="51" t="s">
        <v>67</v>
      </c>
      <c r="C88" s="52" t="s">
        <v>217</v>
      </c>
      <c r="D88" s="52" t="s">
        <v>29</v>
      </c>
      <c r="E88" s="53">
        <v>94</v>
      </c>
      <c r="F88" s="52" t="s">
        <v>96</v>
      </c>
      <c r="G88" s="53">
        <v>14</v>
      </c>
      <c r="H88" s="53">
        <v>11</v>
      </c>
      <c r="I88" s="51">
        <f t="shared" si="1"/>
        <v>25</v>
      </c>
      <c r="J88" s="52">
        <v>9707544953</v>
      </c>
      <c r="K88" s="52" t="s">
        <v>191</v>
      </c>
      <c r="L88" s="52" t="s">
        <v>110</v>
      </c>
      <c r="M88" s="52">
        <v>9954319580</v>
      </c>
      <c r="N88" s="52" t="s">
        <v>111</v>
      </c>
      <c r="O88" s="52">
        <v>7399448212</v>
      </c>
      <c r="P88" s="68">
        <v>43424</v>
      </c>
      <c r="Q88" s="69" t="s">
        <v>73</v>
      </c>
      <c r="R88" s="18"/>
      <c r="S88" s="18" t="s">
        <v>704</v>
      </c>
      <c r="T88" s="18"/>
    </row>
    <row r="89" spans="1:20" ht="33">
      <c r="A89" s="4">
        <v>85</v>
      </c>
      <c r="B89" s="51" t="s">
        <v>67</v>
      </c>
      <c r="C89" s="52" t="s">
        <v>218</v>
      </c>
      <c r="D89" s="52" t="s">
        <v>27</v>
      </c>
      <c r="E89" s="53">
        <v>204095</v>
      </c>
      <c r="F89" s="52" t="s">
        <v>97</v>
      </c>
      <c r="G89" s="53">
        <v>31</v>
      </c>
      <c r="H89" s="53">
        <v>23</v>
      </c>
      <c r="I89" s="51">
        <f t="shared" si="1"/>
        <v>54</v>
      </c>
      <c r="J89" s="52">
        <v>9401676111</v>
      </c>
      <c r="K89" s="52" t="s">
        <v>191</v>
      </c>
      <c r="L89" s="52" t="s">
        <v>110</v>
      </c>
      <c r="M89" s="52">
        <v>9954319580</v>
      </c>
      <c r="N89" s="52" t="s">
        <v>111</v>
      </c>
      <c r="O89" s="52">
        <v>7399448212</v>
      </c>
      <c r="P89" s="68">
        <v>43424</v>
      </c>
      <c r="Q89" s="69" t="s">
        <v>73</v>
      </c>
      <c r="R89" s="18"/>
      <c r="S89" s="18" t="s">
        <v>704</v>
      </c>
      <c r="T89" s="18"/>
    </row>
    <row r="90" spans="1:20" ht="33">
      <c r="A90" s="4">
        <v>86</v>
      </c>
      <c r="B90" s="51" t="s">
        <v>67</v>
      </c>
      <c r="C90" s="52" t="s">
        <v>219</v>
      </c>
      <c r="D90" s="52" t="s">
        <v>27</v>
      </c>
      <c r="E90" s="53">
        <v>204017</v>
      </c>
      <c r="F90" s="52" t="s">
        <v>93</v>
      </c>
      <c r="G90" s="53">
        <v>26</v>
      </c>
      <c r="H90" s="53">
        <v>32</v>
      </c>
      <c r="I90" s="51">
        <f t="shared" si="1"/>
        <v>58</v>
      </c>
      <c r="J90" s="52">
        <v>9435276894</v>
      </c>
      <c r="K90" s="52" t="s">
        <v>191</v>
      </c>
      <c r="L90" s="52" t="s">
        <v>110</v>
      </c>
      <c r="M90" s="52">
        <v>9954319580</v>
      </c>
      <c r="N90" s="52" t="s">
        <v>111</v>
      </c>
      <c r="O90" s="52">
        <v>7399448212</v>
      </c>
      <c r="P90" s="68">
        <v>43426</v>
      </c>
      <c r="Q90" s="69" t="s">
        <v>74</v>
      </c>
      <c r="R90" s="18"/>
      <c r="S90" s="18" t="s">
        <v>704</v>
      </c>
      <c r="T90" s="18"/>
    </row>
    <row r="91" spans="1:20" ht="33">
      <c r="A91" s="4">
        <v>87</v>
      </c>
      <c r="B91" s="51" t="s">
        <v>67</v>
      </c>
      <c r="C91" s="52" t="s">
        <v>220</v>
      </c>
      <c r="D91" s="52" t="s">
        <v>29</v>
      </c>
      <c r="E91" s="53">
        <v>49</v>
      </c>
      <c r="F91" s="52" t="s">
        <v>96</v>
      </c>
      <c r="G91" s="53">
        <v>19</v>
      </c>
      <c r="H91" s="53">
        <v>7</v>
      </c>
      <c r="I91" s="51">
        <f t="shared" si="1"/>
        <v>26</v>
      </c>
      <c r="J91" s="52">
        <v>9435469212</v>
      </c>
      <c r="K91" s="52" t="s">
        <v>191</v>
      </c>
      <c r="L91" s="52" t="s">
        <v>110</v>
      </c>
      <c r="M91" s="52">
        <v>9954319580</v>
      </c>
      <c r="N91" s="52" t="s">
        <v>111</v>
      </c>
      <c r="O91" s="52">
        <v>7399448212</v>
      </c>
      <c r="P91" s="68">
        <v>43426</v>
      </c>
      <c r="Q91" s="69" t="s">
        <v>74</v>
      </c>
      <c r="R91" s="18"/>
      <c r="S91" s="18" t="s">
        <v>704</v>
      </c>
      <c r="T91" s="18"/>
    </row>
    <row r="92" spans="1:20" ht="33">
      <c r="A92" s="4">
        <v>88</v>
      </c>
      <c r="B92" s="51" t="s">
        <v>67</v>
      </c>
      <c r="C92" s="52" t="s">
        <v>221</v>
      </c>
      <c r="D92" s="52" t="s">
        <v>27</v>
      </c>
      <c r="E92" s="53">
        <v>221096</v>
      </c>
      <c r="F92" s="52" t="s">
        <v>93</v>
      </c>
      <c r="G92" s="53">
        <v>44</v>
      </c>
      <c r="H92" s="53">
        <v>47</v>
      </c>
      <c r="I92" s="51">
        <f t="shared" si="1"/>
        <v>91</v>
      </c>
      <c r="J92" s="52">
        <v>9401943287</v>
      </c>
      <c r="K92" s="52" t="s">
        <v>191</v>
      </c>
      <c r="L92" s="52" t="s">
        <v>110</v>
      </c>
      <c r="M92" s="52">
        <v>9954319580</v>
      </c>
      <c r="N92" s="52" t="s">
        <v>111</v>
      </c>
      <c r="O92" s="52">
        <v>7399448212</v>
      </c>
      <c r="P92" s="68">
        <v>43426</v>
      </c>
      <c r="Q92" s="69" t="s">
        <v>74</v>
      </c>
      <c r="R92" s="18"/>
      <c r="S92" s="18" t="s">
        <v>704</v>
      </c>
      <c r="T92" s="18"/>
    </row>
    <row r="93" spans="1:20" ht="33">
      <c r="A93" s="4">
        <v>89</v>
      </c>
      <c r="B93" s="51" t="s">
        <v>67</v>
      </c>
      <c r="C93" s="52" t="s">
        <v>222</v>
      </c>
      <c r="D93" s="52" t="s">
        <v>27</v>
      </c>
      <c r="E93" s="53">
        <v>221048</v>
      </c>
      <c r="F93" s="52" t="s">
        <v>93</v>
      </c>
      <c r="G93" s="53">
        <v>11</v>
      </c>
      <c r="H93" s="53">
        <v>6</v>
      </c>
      <c r="I93" s="51">
        <f t="shared" si="1"/>
        <v>17</v>
      </c>
      <c r="J93" s="52">
        <v>9577166192</v>
      </c>
      <c r="K93" s="52" t="s">
        <v>191</v>
      </c>
      <c r="L93" s="52" t="s">
        <v>110</v>
      </c>
      <c r="M93" s="52">
        <v>9954319580</v>
      </c>
      <c r="N93" s="52" t="s">
        <v>111</v>
      </c>
      <c r="O93" s="52">
        <v>7399448212</v>
      </c>
      <c r="P93" s="68">
        <v>43428</v>
      </c>
      <c r="Q93" s="69" t="s">
        <v>76</v>
      </c>
      <c r="R93" s="18"/>
      <c r="S93" s="18" t="s">
        <v>704</v>
      </c>
      <c r="T93" s="18"/>
    </row>
    <row r="94" spans="1:20" ht="33">
      <c r="A94" s="4">
        <v>90</v>
      </c>
      <c r="B94" s="51" t="s">
        <v>67</v>
      </c>
      <c r="C94" s="52" t="s">
        <v>223</v>
      </c>
      <c r="D94" s="52" t="s">
        <v>29</v>
      </c>
      <c r="E94" s="53">
        <v>124</v>
      </c>
      <c r="F94" s="52" t="s">
        <v>96</v>
      </c>
      <c r="G94" s="53">
        <v>14</v>
      </c>
      <c r="H94" s="53">
        <v>11</v>
      </c>
      <c r="I94" s="51">
        <f t="shared" si="1"/>
        <v>25</v>
      </c>
      <c r="J94" s="52">
        <v>7399391074</v>
      </c>
      <c r="K94" s="52" t="s">
        <v>191</v>
      </c>
      <c r="L94" s="52" t="s">
        <v>110</v>
      </c>
      <c r="M94" s="52">
        <v>9954319580</v>
      </c>
      <c r="N94" s="52" t="s">
        <v>111</v>
      </c>
      <c r="O94" s="52">
        <v>7399448212</v>
      </c>
      <c r="P94" s="68">
        <v>43428</v>
      </c>
      <c r="Q94" s="69" t="s">
        <v>76</v>
      </c>
      <c r="R94" s="18"/>
      <c r="S94" s="18" t="s">
        <v>704</v>
      </c>
      <c r="T94" s="18"/>
    </row>
    <row r="95" spans="1:20" ht="33">
      <c r="A95" s="4">
        <v>91</v>
      </c>
      <c r="B95" s="51" t="s">
        <v>67</v>
      </c>
      <c r="C95" s="52" t="s">
        <v>224</v>
      </c>
      <c r="D95" s="52" t="s">
        <v>27</v>
      </c>
      <c r="E95" s="53">
        <v>230146</v>
      </c>
      <c r="F95" s="52" t="s">
        <v>93</v>
      </c>
      <c r="G95" s="53">
        <v>23</v>
      </c>
      <c r="H95" s="53">
        <v>27</v>
      </c>
      <c r="I95" s="51">
        <f t="shared" si="1"/>
        <v>50</v>
      </c>
      <c r="J95" s="52">
        <v>9401847660</v>
      </c>
      <c r="K95" s="52" t="s">
        <v>191</v>
      </c>
      <c r="L95" s="52" t="s">
        <v>110</v>
      </c>
      <c r="M95" s="52">
        <v>9954319580</v>
      </c>
      <c r="N95" s="52" t="s">
        <v>111</v>
      </c>
      <c r="O95" s="52">
        <v>7399448212</v>
      </c>
      <c r="P95" s="68">
        <v>43430</v>
      </c>
      <c r="Q95" s="69" t="s">
        <v>72</v>
      </c>
      <c r="R95" s="18"/>
      <c r="S95" s="18" t="s">
        <v>704</v>
      </c>
      <c r="T95" s="18"/>
    </row>
    <row r="96" spans="1:20" ht="33">
      <c r="A96" s="4">
        <v>92</v>
      </c>
      <c r="B96" s="51" t="s">
        <v>67</v>
      </c>
      <c r="C96" s="52" t="s">
        <v>225</v>
      </c>
      <c r="D96" s="52" t="s">
        <v>27</v>
      </c>
      <c r="E96" s="53">
        <v>230143</v>
      </c>
      <c r="F96" s="52" t="s">
        <v>93</v>
      </c>
      <c r="G96" s="53">
        <v>30</v>
      </c>
      <c r="H96" s="53">
        <v>35</v>
      </c>
      <c r="I96" s="51">
        <f t="shared" si="1"/>
        <v>65</v>
      </c>
      <c r="J96" s="52">
        <v>9401135087</v>
      </c>
      <c r="K96" s="52" t="s">
        <v>191</v>
      </c>
      <c r="L96" s="52" t="s">
        <v>110</v>
      </c>
      <c r="M96" s="52">
        <v>9954319580</v>
      </c>
      <c r="N96" s="52" t="s">
        <v>111</v>
      </c>
      <c r="O96" s="52">
        <v>7399448212</v>
      </c>
      <c r="P96" s="68">
        <v>43430</v>
      </c>
      <c r="Q96" s="69" t="s">
        <v>72</v>
      </c>
      <c r="R96" s="18"/>
      <c r="S96" s="18" t="s">
        <v>704</v>
      </c>
      <c r="T96" s="18"/>
    </row>
    <row r="97" spans="1:20" ht="33">
      <c r="A97" s="4">
        <v>93</v>
      </c>
      <c r="B97" s="51" t="s">
        <v>67</v>
      </c>
      <c r="C97" s="52" t="s">
        <v>226</v>
      </c>
      <c r="D97" s="52" t="s">
        <v>29</v>
      </c>
      <c r="E97" s="53">
        <v>155</v>
      </c>
      <c r="F97" s="52" t="s">
        <v>96</v>
      </c>
      <c r="G97" s="53">
        <v>14</v>
      </c>
      <c r="H97" s="53">
        <v>11</v>
      </c>
      <c r="I97" s="51">
        <f t="shared" si="1"/>
        <v>25</v>
      </c>
      <c r="J97" s="52">
        <v>9707678715</v>
      </c>
      <c r="K97" s="52" t="s">
        <v>191</v>
      </c>
      <c r="L97" s="52" t="s">
        <v>110</v>
      </c>
      <c r="M97" s="52">
        <v>9954319580</v>
      </c>
      <c r="N97" s="52" t="s">
        <v>111</v>
      </c>
      <c r="O97" s="52">
        <v>7399448212</v>
      </c>
      <c r="P97" s="68">
        <v>43431</v>
      </c>
      <c r="Q97" s="69" t="s">
        <v>73</v>
      </c>
      <c r="R97" s="18"/>
      <c r="S97" s="18" t="s">
        <v>704</v>
      </c>
      <c r="T97" s="18"/>
    </row>
    <row r="98" spans="1:20" ht="33">
      <c r="A98" s="4">
        <v>94</v>
      </c>
      <c r="B98" s="51" t="s">
        <v>67</v>
      </c>
      <c r="C98" s="52" t="s">
        <v>227</v>
      </c>
      <c r="D98" s="52" t="s">
        <v>27</v>
      </c>
      <c r="E98" s="53">
        <v>210458</v>
      </c>
      <c r="F98" s="52" t="s">
        <v>93</v>
      </c>
      <c r="G98" s="53">
        <v>23</v>
      </c>
      <c r="H98" s="53">
        <v>20</v>
      </c>
      <c r="I98" s="51">
        <f t="shared" si="1"/>
        <v>43</v>
      </c>
      <c r="J98" s="52">
        <v>9401415402</v>
      </c>
      <c r="K98" s="52" t="s">
        <v>191</v>
      </c>
      <c r="L98" s="52" t="s">
        <v>110</v>
      </c>
      <c r="M98" s="52">
        <v>9954319580</v>
      </c>
      <c r="N98" s="52" t="s">
        <v>111</v>
      </c>
      <c r="O98" s="52">
        <v>7399448212</v>
      </c>
      <c r="P98" s="68">
        <v>43431</v>
      </c>
      <c r="Q98" s="69" t="s">
        <v>73</v>
      </c>
      <c r="R98" s="18"/>
      <c r="S98" s="18" t="s">
        <v>704</v>
      </c>
      <c r="T98" s="18"/>
    </row>
    <row r="99" spans="1:20" ht="33">
      <c r="A99" s="4">
        <v>95</v>
      </c>
      <c r="B99" s="51" t="s">
        <v>67</v>
      </c>
      <c r="C99" s="52" t="s">
        <v>228</v>
      </c>
      <c r="D99" s="52" t="s">
        <v>27</v>
      </c>
      <c r="E99" s="53">
        <v>210456</v>
      </c>
      <c r="F99" s="52" t="s">
        <v>93</v>
      </c>
      <c r="G99" s="53">
        <v>27</v>
      </c>
      <c r="H99" s="53">
        <v>28</v>
      </c>
      <c r="I99" s="51">
        <f t="shared" si="1"/>
        <v>55</v>
      </c>
      <c r="J99" s="52">
        <v>9435379558</v>
      </c>
      <c r="K99" s="52" t="s">
        <v>191</v>
      </c>
      <c r="L99" s="52" t="s">
        <v>110</v>
      </c>
      <c r="M99" s="52">
        <v>9954319580</v>
      </c>
      <c r="N99" s="52" t="s">
        <v>111</v>
      </c>
      <c r="O99" s="52">
        <v>7399448212</v>
      </c>
      <c r="P99" s="68">
        <v>43431</v>
      </c>
      <c r="Q99" s="69" t="s">
        <v>73</v>
      </c>
      <c r="R99" s="18"/>
      <c r="S99" s="18" t="s">
        <v>704</v>
      </c>
      <c r="T99" s="18"/>
    </row>
    <row r="100" spans="1:20" ht="33">
      <c r="A100" s="4">
        <v>96</v>
      </c>
      <c r="B100" s="51" t="s">
        <v>67</v>
      </c>
      <c r="C100" s="52" t="s">
        <v>229</v>
      </c>
      <c r="D100" s="52" t="s">
        <v>29</v>
      </c>
      <c r="E100" s="53">
        <v>124</v>
      </c>
      <c r="F100" s="52" t="s">
        <v>96</v>
      </c>
      <c r="G100" s="53">
        <v>10</v>
      </c>
      <c r="H100" s="53">
        <v>14</v>
      </c>
      <c r="I100" s="51">
        <f t="shared" si="1"/>
        <v>24</v>
      </c>
      <c r="J100" s="52">
        <v>9707696791</v>
      </c>
      <c r="K100" s="52" t="s">
        <v>191</v>
      </c>
      <c r="L100" s="52" t="s">
        <v>110</v>
      </c>
      <c r="M100" s="52">
        <v>9954319580</v>
      </c>
      <c r="N100" s="52" t="s">
        <v>111</v>
      </c>
      <c r="O100" s="52">
        <v>7399448212</v>
      </c>
      <c r="P100" s="68">
        <v>43433</v>
      </c>
      <c r="Q100" s="69" t="s">
        <v>74</v>
      </c>
      <c r="R100" s="18"/>
      <c r="S100" s="18" t="s">
        <v>704</v>
      </c>
      <c r="T100" s="18"/>
    </row>
    <row r="101" spans="1:20" ht="33">
      <c r="A101" s="4">
        <v>97</v>
      </c>
      <c r="B101" s="51" t="s">
        <v>67</v>
      </c>
      <c r="C101" s="52" t="s">
        <v>230</v>
      </c>
      <c r="D101" s="52" t="s">
        <v>27</v>
      </c>
      <c r="E101" s="53">
        <v>203014</v>
      </c>
      <c r="F101" s="52" t="s">
        <v>93</v>
      </c>
      <c r="G101" s="53">
        <v>25</v>
      </c>
      <c r="H101" s="53">
        <v>26</v>
      </c>
      <c r="I101" s="51">
        <f t="shared" si="1"/>
        <v>51</v>
      </c>
      <c r="J101" s="52">
        <v>9859258266</v>
      </c>
      <c r="K101" s="52" t="s">
        <v>191</v>
      </c>
      <c r="L101" s="52" t="s">
        <v>110</v>
      </c>
      <c r="M101" s="52">
        <v>9954319580</v>
      </c>
      <c r="N101" s="52" t="s">
        <v>111</v>
      </c>
      <c r="O101" s="52">
        <v>7399448212</v>
      </c>
      <c r="P101" s="68">
        <v>43433</v>
      </c>
      <c r="Q101" s="69" t="s">
        <v>74</v>
      </c>
      <c r="R101" s="18"/>
      <c r="S101" s="18" t="s">
        <v>704</v>
      </c>
      <c r="T101" s="18"/>
    </row>
    <row r="102" spans="1:20" ht="33">
      <c r="A102" s="4">
        <v>98</v>
      </c>
      <c r="B102" s="51" t="s">
        <v>67</v>
      </c>
      <c r="C102" s="52" t="s">
        <v>231</v>
      </c>
      <c r="D102" s="52" t="s">
        <v>27</v>
      </c>
      <c r="E102" s="53">
        <v>204063</v>
      </c>
      <c r="F102" s="52" t="s">
        <v>93</v>
      </c>
      <c r="G102" s="53">
        <v>20</v>
      </c>
      <c r="H102" s="53">
        <v>15</v>
      </c>
      <c r="I102" s="51">
        <f t="shared" si="1"/>
        <v>35</v>
      </c>
      <c r="J102" s="52">
        <v>9435941716</v>
      </c>
      <c r="K102" s="52" t="s">
        <v>191</v>
      </c>
      <c r="L102" s="52" t="s">
        <v>110</v>
      </c>
      <c r="M102" s="52">
        <v>9954319580</v>
      </c>
      <c r="N102" s="52" t="s">
        <v>111</v>
      </c>
      <c r="O102" s="52">
        <v>7399448212</v>
      </c>
      <c r="P102" s="68">
        <v>43433</v>
      </c>
      <c r="Q102" s="69" t="s">
        <v>74</v>
      </c>
      <c r="R102" s="18"/>
      <c r="S102" s="18" t="s">
        <v>704</v>
      </c>
      <c r="T102" s="18"/>
    </row>
    <row r="103" spans="1:20" ht="33">
      <c r="A103" s="4">
        <v>99</v>
      </c>
      <c r="B103" s="51" t="s">
        <v>67</v>
      </c>
      <c r="C103" s="52" t="s">
        <v>232</v>
      </c>
      <c r="D103" s="52" t="s">
        <v>29</v>
      </c>
      <c r="E103" s="53">
        <v>178</v>
      </c>
      <c r="F103" s="52" t="s">
        <v>96</v>
      </c>
      <c r="G103" s="53">
        <v>14</v>
      </c>
      <c r="H103" s="53">
        <v>19</v>
      </c>
      <c r="I103" s="51">
        <f t="shared" si="1"/>
        <v>33</v>
      </c>
      <c r="J103" s="52">
        <v>9435462035</v>
      </c>
      <c r="K103" s="52" t="s">
        <v>191</v>
      </c>
      <c r="L103" s="52" t="s">
        <v>110</v>
      </c>
      <c r="M103" s="52">
        <v>9954319580</v>
      </c>
      <c r="N103" s="52" t="s">
        <v>111</v>
      </c>
      <c r="O103" s="52">
        <v>7399448212</v>
      </c>
      <c r="P103" s="68">
        <v>43434</v>
      </c>
      <c r="Q103" s="69" t="s">
        <v>75</v>
      </c>
      <c r="R103" s="18"/>
      <c r="S103" s="18" t="s">
        <v>704</v>
      </c>
      <c r="T103" s="18"/>
    </row>
    <row r="104" spans="1:20" ht="33">
      <c r="A104" s="4">
        <v>100</v>
      </c>
      <c r="B104" s="51" t="s">
        <v>67</v>
      </c>
      <c r="C104" s="52" t="s">
        <v>233</v>
      </c>
      <c r="D104" s="52" t="s">
        <v>27</v>
      </c>
      <c r="E104" s="53">
        <v>204012</v>
      </c>
      <c r="F104" s="52" t="s">
        <v>93</v>
      </c>
      <c r="G104" s="53">
        <v>39</v>
      </c>
      <c r="H104" s="53">
        <v>34</v>
      </c>
      <c r="I104" s="51">
        <f t="shared" si="1"/>
        <v>73</v>
      </c>
      <c r="J104" s="52">
        <v>9859254451</v>
      </c>
      <c r="K104" s="52" t="s">
        <v>191</v>
      </c>
      <c r="L104" s="52" t="s">
        <v>110</v>
      </c>
      <c r="M104" s="52">
        <v>9954319580</v>
      </c>
      <c r="N104" s="52" t="s">
        <v>111</v>
      </c>
      <c r="O104" s="52">
        <v>7399448212</v>
      </c>
      <c r="P104" s="68">
        <v>43434</v>
      </c>
      <c r="Q104" s="69" t="s">
        <v>75</v>
      </c>
      <c r="R104" s="18"/>
      <c r="S104" s="18" t="s">
        <v>704</v>
      </c>
      <c r="T104" s="18"/>
    </row>
    <row r="105" spans="1:20" ht="33">
      <c r="A105" s="4">
        <v>101</v>
      </c>
      <c r="B105" s="51" t="s">
        <v>67</v>
      </c>
      <c r="C105" s="52" t="s">
        <v>234</v>
      </c>
      <c r="D105" s="52" t="s">
        <v>29</v>
      </c>
      <c r="E105" s="53">
        <v>156</v>
      </c>
      <c r="F105" s="52" t="s">
        <v>96</v>
      </c>
      <c r="G105" s="53">
        <v>12</v>
      </c>
      <c r="H105" s="53">
        <v>12</v>
      </c>
      <c r="I105" s="51">
        <f t="shared" si="1"/>
        <v>24</v>
      </c>
      <c r="J105" s="52">
        <v>9613449042</v>
      </c>
      <c r="K105" s="52" t="s">
        <v>191</v>
      </c>
      <c r="L105" s="52" t="s">
        <v>110</v>
      </c>
      <c r="M105" s="52">
        <v>9954319580</v>
      </c>
      <c r="N105" s="52" t="s">
        <v>111</v>
      </c>
      <c r="O105" s="52">
        <v>7399448212</v>
      </c>
      <c r="P105" s="68">
        <v>43434</v>
      </c>
      <c r="Q105" s="69" t="s">
        <v>75</v>
      </c>
      <c r="R105" s="18"/>
      <c r="S105" s="18" t="s">
        <v>704</v>
      </c>
      <c r="T105" s="18"/>
    </row>
    <row r="106" spans="1:20" ht="33">
      <c r="A106" s="4">
        <v>102</v>
      </c>
      <c r="B106" s="51" t="s">
        <v>67</v>
      </c>
      <c r="C106" s="52" t="s">
        <v>195</v>
      </c>
      <c r="D106" s="52" t="s">
        <v>27</v>
      </c>
      <c r="E106" s="53">
        <v>18230204317</v>
      </c>
      <c r="F106" s="52" t="s">
        <v>93</v>
      </c>
      <c r="G106" s="53">
        <v>50</v>
      </c>
      <c r="H106" s="53">
        <v>52</v>
      </c>
      <c r="I106" s="51">
        <f t="shared" si="1"/>
        <v>102</v>
      </c>
      <c r="J106" s="52">
        <v>9401798842</v>
      </c>
      <c r="K106" s="52" t="s">
        <v>191</v>
      </c>
      <c r="L106" s="52" t="s">
        <v>235</v>
      </c>
      <c r="M106" s="52">
        <v>9854260084</v>
      </c>
      <c r="N106" s="52" t="s">
        <v>111</v>
      </c>
      <c r="O106" s="52">
        <v>7399448212</v>
      </c>
      <c r="P106" s="68">
        <v>43434</v>
      </c>
      <c r="Q106" s="69" t="s">
        <v>75</v>
      </c>
      <c r="R106" s="18"/>
      <c r="S106" s="18" t="s">
        <v>704</v>
      </c>
      <c r="T106" s="18"/>
    </row>
    <row r="107" spans="1:20">
      <c r="A107" s="4">
        <v>103</v>
      </c>
      <c r="B107" s="51"/>
      <c r="C107" s="52"/>
      <c r="D107" s="52"/>
      <c r="E107" s="53"/>
      <c r="F107" s="52"/>
      <c r="G107" s="53"/>
      <c r="H107" s="53"/>
      <c r="I107" s="51">
        <f t="shared" si="1"/>
        <v>0</v>
      </c>
      <c r="J107" s="52"/>
      <c r="K107" s="52"/>
      <c r="L107" s="52"/>
      <c r="M107" s="52"/>
      <c r="N107" s="52"/>
      <c r="O107" s="52"/>
      <c r="P107" s="24"/>
      <c r="Q107" s="24"/>
      <c r="R107" s="18"/>
      <c r="S107" s="18"/>
      <c r="T107" s="18"/>
    </row>
    <row r="108" spans="1:20">
      <c r="A108" s="4">
        <v>104</v>
      </c>
      <c r="B108" s="51"/>
      <c r="C108" s="52"/>
      <c r="D108" s="52"/>
      <c r="E108" s="53"/>
      <c r="F108" s="52"/>
      <c r="G108" s="53"/>
      <c r="H108" s="53"/>
      <c r="I108" s="51">
        <f t="shared" si="1"/>
        <v>0</v>
      </c>
      <c r="J108" s="52"/>
      <c r="K108" s="52"/>
      <c r="L108" s="52"/>
      <c r="M108" s="52"/>
      <c r="N108" s="52"/>
      <c r="O108" s="52"/>
      <c r="P108" s="24"/>
      <c r="Q108" s="24"/>
      <c r="R108" s="18"/>
      <c r="S108" s="18"/>
      <c r="T108" s="18"/>
    </row>
    <row r="109" spans="1:20">
      <c r="A109" s="4">
        <v>105</v>
      </c>
      <c r="B109" s="51"/>
      <c r="C109" s="52"/>
      <c r="D109" s="52"/>
      <c r="E109" s="53"/>
      <c r="F109" s="52"/>
      <c r="G109" s="53"/>
      <c r="H109" s="53"/>
      <c r="I109" s="51">
        <f t="shared" si="1"/>
        <v>0</v>
      </c>
      <c r="J109" s="52"/>
      <c r="K109" s="52"/>
      <c r="L109" s="52"/>
      <c r="M109" s="52"/>
      <c r="N109" s="52"/>
      <c r="O109" s="52"/>
      <c r="P109" s="24"/>
      <c r="Q109" s="24"/>
      <c r="R109" s="18"/>
      <c r="S109" s="18"/>
      <c r="T109" s="18"/>
    </row>
    <row r="110" spans="1:20">
      <c r="A110" s="4">
        <v>106</v>
      </c>
      <c r="B110" s="51"/>
      <c r="C110" s="52"/>
      <c r="D110" s="52"/>
      <c r="E110" s="53"/>
      <c r="F110" s="52"/>
      <c r="G110" s="53"/>
      <c r="H110" s="53"/>
      <c r="I110" s="51">
        <f t="shared" si="1"/>
        <v>0</v>
      </c>
      <c r="J110" s="52"/>
      <c r="K110" s="52"/>
      <c r="L110" s="52"/>
      <c r="M110" s="52"/>
      <c r="N110" s="52"/>
      <c r="O110" s="52"/>
      <c r="P110" s="24"/>
      <c r="Q110" s="24"/>
      <c r="R110" s="18"/>
      <c r="S110" s="18"/>
      <c r="T110" s="18"/>
    </row>
    <row r="111" spans="1:20">
      <c r="A111" s="4">
        <v>107</v>
      </c>
      <c r="B111" s="51"/>
      <c r="C111" s="52"/>
      <c r="D111" s="52"/>
      <c r="E111" s="53"/>
      <c r="F111" s="52"/>
      <c r="G111" s="53"/>
      <c r="H111" s="53"/>
      <c r="I111" s="51">
        <f t="shared" si="1"/>
        <v>0</v>
      </c>
      <c r="J111" s="52"/>
      <c r="K111" s="52"/>
      <c r="L111" s="52"/>
      <c r="M111" s="52"/>
      <c r="N111" s="52"/>
      <c r="O111" s="52"/>
      <c r="P111" s="24"/>
      <c r="Q111" s="24"/>
      <c r="R111" s="18"/>
      <c r="S111" s="18"/>
      <c r="T111" s="18"/>
    </row>
    <row r="112" spans="1:20">
      <c r="A112" s="4">
        <v>108</v>
      </c>
      <c r="B112" s="51"/>
      <c r="C112" s="52"/>
      <c r="D112" s="52"/>
      <c r="E112" s="53"/>
      <c r="F112" s="52"/>
      <c r="G112" s="53"/>
      <c r="H112" s="53"/>
      <c r="I112" s="51">
        <f t="shared" si="1"/>
        <v>0</v>
      </c>
      <c r="J112" s="52"/>
      <c r="K112" s="52"/>
      <c r="L112" s="52"/>
      <c r="M112" s="52"/>
      <c r="N112" s="52"/>
      <c r="O112" s="52"/>
      <c r="P112" s="24"/>
      <c r="Q112" s="24"/>
      <c r="R112" s="18"/>
      <c r="S112" s="18"/>
      <c r="T112" s="18"/>
    </row>
    <row r="113" spans="1:20">
      <c r="A113" s="4">
        <v>109</v>
      </c>
      <c r="B113" s="51"/>
      <c r="C113" s="52"/>
      <c r="D113" s="52"/>
      <c r="E113" s="53"/>
      <c r="F113" s="52"/>
      <c r="G113" s="53"/>
      <c r="H113" s="53"/>
      <c r="I113" s="51">
        <f t="shared" si="1"/>
        <v>0</v>
      </c>
      <c r="J113" s="52"/>
      <c r="K113" s="52"/>
      <c r="L113" s="52"/>
      <c r="M113" s="52"/>
      <c r="N113" s="52"/>
      <c r="O113" s="52"/>
      <c r="P113" s="24"/>
      <c r="Q113" s="24"/>
      <c r="R113" s="18"/>
      <c r="S113" s="18"/>
      <c r="T113" s="18"/>
    </row>
    <row r="114" spans="1:20">
      <c r="A114" s="4">
        <v>110</v>
      </c>
      <c r="B114" s="51"/>
      <c r="C114" s="52"/>
      <c r="D114" s="52"/>
      <c r="E114" s="53"/>
      <c r="F114" s="52"/>
      <c r="G114" s="53"/>
      <c r="H114" s="53"/>
      <c r="I114" s="51">
        <f t="shared" si="1"/>
        <v>0</v>
      </c>
      <c r="J114" s="52"/>
      <c r="K114" s="52"/>
      <c r="L114" s="52"/>
      <c r="M114" s="52"/>
      <c r="N114" s="52"/>
      <c r="O114" s="52"/>
      <c r="P114" s="24"/>
      <c r="Q114" s="24"/>
      <c r="R114" s="18"/>
      <c r="S114" s="18"/>
      <c r="T114" s="18"/>
    </row>
    <row r="115" spans="1:20">
      <c r="A115" s="4">
        <v>111</v>
      </c>
      <c r="B115" s="51"/>
      <c r="C115" s="52"/>
      <c r="D115" s="52"/>
      <c r="E115" s="53"/>
      <c r="F115" s="52"/>
      <c r="G115" s="53"/>
      <c r="H115" s="53"/>
      <c r="I115" s="51">
        <f t="shared" si="1"/>
        <v>0</v>
      </c>
      <c r="J115" s="52"/>
      <c r="K115" s="52"/>
      <c r="L115" s="52"/>
      <c r="M115" s="52"/>
      <c r="N115" s="52"/>
      <c r="O115" s="52"/>
      <c r="P115" s="24"/>
      <c r="Q115" s="24"/>
      <c r="R115" s="18"/>
      <c r="S115" s="18"/>
      <c r="T115" s="18"/>
    </row>
    <row r="116" spans="1:20">
      <c r="A116" s="4">
        <v>112</v>
      </c>
      <c r="B116" s="51"/>
      <c r="C116" s="52"/>
      <c r="D116" s="52"/>
      <c r="E116" s="53"/>
      <c r="F116" s="52"/>
      <c r="G116" s="53"/>
      <c r="H116" s="53"/>
      <c r="I116" s="51">
        <f t="shared" si="1"/>
        <v>0</v>
      </c>
      <c r="J116" s="52"/>
      <c r="K116" s="52"/>
      <c r="L116" s="52"/>
      <c r="M116" s="52"/>
      <c r="N116" s="52"/>
      <c r="O116" s="52"/>
      <c r="P116" s="24"/>
      <c r="Q116" s="24"/>
      <c r="R116" s="18"/>
      <c r="S116" s="18"/>
      <c r="T116" s="18"/>
    </row>
    <row r="117" spans="1:20">
      <c r="A117" s="4">
        <v>113</v>
      </c>
      <c r="B117" s="51"/>
      <c r="C117" s="52"/>
      <c r="D117" s="52"/>
      <c r="E117" s="53"/>
      <c r="F117" s="52"/>
      <c r="G117" s="53"/>
      <c r="H117" s="53"/>
      <c r="I117" s="51">
        <f t="shared" si="1"/>
        <v>0</v>
      </c>
      <c r="J117" s="52"/>
      <c r="K117" s="52"/>
      <c r="L117" s="52"/>
      <c r="M117" s="52"/>
      <c r="N117" s="52"/>
      <c r="O117" s="52"/>
      <c r="P117" s="24"/>
      <c r="Q117" s="24"/>
      <c r="R117" s="18"/>
      <c r="S117" s="18"/>
      <c r="T117" s="18"/>
    </row>
    <row r="118" spans="1:20">
      <c r="A118" s="4">
        <v>114</v>
      </c>
      <c r="B118" s="51"/>
      <c r="C118" s="52"/>
      <c r="D118" s="52"/>
      <c r="E118" s="53"/>
      <c r="F118" s="52"/>
      <c r="G118" s="53"/>
      <c r="H118" s="53"/>
      <c r="I118" s="51">
        <f t="shared" si="1"/>
        <v>0</v>
      </c>
      <c r="J118" s="52"/>
      <c r="K118" s="52"/>
      <c r="L118" s="52"/>
      <c r="M118" s="52"/>
      <c r="N118" s="52"/>
      <c r="O118" s="52"/>
      <c r="P118" s="24"/>
      <c r="Q118" s="24"/>
      <c r="R118" s="18"/>
      <c r="S118" s="18"/>
      <c r="T118" s="18"/>
    </row>
    <row r="119" spans="1:20">
      <c r="A119" s="4">
        <v>115</v>
      </c>
      <c r="B119" s="51"/>
      <c r="C119" s="52"/>
      <c r="D119" s="52"/>
      <c r="E119" s="53"/>
      <c r="F119" s="52"/>
      <c r="G119" s="53"/>
      <c r="H119" s="53"/>
      <c r="I119" s="51">
        <f t="shared" si="1"/>
        <v>0</v>
      </c>
      <c r="J119" s="52"/>
      <c r="K119" s="52"/>
      <c r="L119" s="52"/>
      <c r="M119" s="52"/>
      <c r="N119" s="52"/>
      <c r="O119" s="52"/>
      <c r="P119" s="24"/>
      <c r="Q119" s="24"/>
      <c r="R119" s="18"/>
      <c r="S119" s="18"/>
      <c r="T119" s="18"/>
    </row>
    <row r="120" spans="1:20">
      <c r="A120" s="4">
        <v>116</v>
      </c>
      <c r="B120" s="51"/>
      <c r="C120" s="52"/>
      <c r="D120" s="52"/>
      <c r="E120" s="53"/>
      <c r="F120" s="52"/>
      <c r="G120" s="53"/>
      <c r="H120" s="53"/>
      <c r="I120" s="51">
        <f t="shared" si="1"/>
        <v>0</v>
      </c>
      <c r="J120" s="52"/>
      <c r="K120" s="52"/>
      <c r="L120" s="52"/>
      <c r="M120" s="52"/>
      <c r="N120" s="52"/>
      <c r="O120" s="52"/>
      <c r="P120" s="24"/>
      <c r="Q120" s="24"/>
      <c r="R120" s="18"/>
      <c r="S120" s="18"/>
      <c r="T120" s="18"/>
    </row>
    <row r="121" spans="1:20">
      <c r="A121" s="4">
        <v>117</v>
      </c>
      <c r="B121" s="51"/>
      <c r="C121" s="52"/>
      <c r="D121" s="52"/>
      <c r="E121" s="53"/>
      <c r="F121" s="52"/>
      <c r="G121" s="53"/>
      <c r="H121" s="53"/>
      <c r="I121" s="51">
        <f t="shared" si="1"/>
        <v>0</v>
      </c>
      <c r="J121" s="52"/>
      <c r="K121" s="52"/>
      <c r="L121" s="52"/>
      <c r="M121" s="52"/>
      <c r="N121" s="52"/>
      <c r="O121" s="52"/>
      <c r="P121" s="24"/>
      <c r="Q121" s="24"/>
      <c r="R121" s="18"/>
      <c r="S121" s="18"/>
      <c r="T121" s="18"/>
    </row>
    <row r="122" spans="1:20">
      <c r="A122" s="4">
        <v>118</v>
      </c>
      <c r="B122" s="51"/>
      <c r="C122" s="55"/>
      <c r="D122" s="55"/>
      <c r="E122" s="56"/>
      <c r="F122" s="55"/>
      <c r="G122" s="56"/>
      <c r="H122" s="56"/>
      <c r="I122" s="51">
        <f t="shared" si="1"/>
        <v>0</v>
      </c>
      <c r="J122" s="55"/>
      <c r="K122" s="55"/>
      <c r="L122" s="55"/>
      <c r="M122" s="55"/>
      <c r="N122" s="52"/>
      <c r="O122" s="52"/>
      <c r="P122" s="24"/>
      <c r="Q122" s="24"/>
      <c r="R122" s="18"/>
      <c r="S122" s="18"/>
      <c r="T122" s="18"/>
    </row>
    <row r="123" spans="1:20">
      <c r="A123" s="4">
        <v>119</v>
      </c>
      <c r="B123" s="51"/>
      <c r="C123" s="57"/>
      <c r="D123" s="55"/>
      <c r="E123" s="56"/>
      <c r="F123" s="52"/>
      <c r="G123" s="56"/>
      <c r="H123" s="56"/>
      <c r="I123" s="51">
        <f t="shared" si="1"/>
        <v>0</v>
      </c>
      <c r="J123" s="55"/>
      <c r="K123" s="55"/>
      <c r="L123" s="55"/>
      <c r="M123" s="55"/>
      <c r="N123" s="52"/>
      <c r="O123" s="52"/>
      <c r="P123" s="24"/>
      <c r="Q123" s="24"/>
      <c r="R123" s="18"/>
      <c r="S123" s="18"/>
      <c r="T123" s="18"/>
    </row>
    <row r="124" spans="1:20">
      <c r="A124" s="4">
        <v>120</v>
      </c>
      <c r="B124" s="51"/>
      <c r="C124" s="55"/>
      <c r="D124" s="55"/>
      <c r="E124" s="56"/>
      <c r="F124" s="55"/>
      <c r="G124" s="56"/>
      <c r="H124" s="56"/>
      <c r="I124" s="51">
        <f t="shared" si="1"/>
        <v>0</v>
      </c>
      <c r="J124" s="55"/>
      <c r="K124" s="55"/>
      <c r="L124" s="55"/>
      <c r="M124" s="55"/>
      <c r="N124" s="52"/>
      <c r="O124" s="52"/>
      <c r="P124" s="24"/>
      <c r="Q124" s="24"/>
      <c r="R124" s="18"/>
      <c r="S124" s="18"/>
      <c r="T124" s="18"/>
    </row>
    <row r="125" spans="1:20">
      <c r="A125" s="4">
        <v>121</v>
      </c>
      <c r="B125" s="51"/>
      <c r="C125" s="55"/>
      <c r="D125" s="55"/>
      <c r="E125" s="56"/>
      <c r="F125" s="55"/>
      <c r="G125" s="56"/>
      <c r="H125" s="56"/>
      <c r="I125" s="51">
        <f t="shared" si="1"/>
        <v>0</v>
      </c>
      <c r="J125" s="55"/>
      <c r="K125" s="55"/>
      <c r="L125" s="55"/>
      <c r="M125" s="55"/>
      <c r="N125" s="52"/>
      <c r="O125" s="52"/>
      <c r="P125" s="24"/>
      <c r="Q125" s="24"/>
      <c r="R125" s="18"/>
      <c r="S125" s="18"/>
      <c r="T125" s="18"/>
    </row>
    <row r="126" spans="1:20">
      <c r="A126" s="4">
        <v>122</v>
      </c>
      <c r="B126" s="51"/>
      <c r="C126" s="55"/>
      <c r="D126" s="55"/>
      <c r="E126" s="56"/>
      <c r="F126" s="55"/>
      <c r="G126" s="56"/>
      <c r="H126" s="56"/>
      <c r="I126" s="51">
        <f t="shared" si="1"/>
        <v>0</v>
      </c>
      <c r="J126" s="55"/>
      <c r="K126" s="55"/>
      <c r="L126" s="55"/>
      <c r="M126" s="55"/>
      <c r="N126" s="52"/>
      <c r="O126" s="52"/>
      <c r="P126" s="24"/>
      <c r="Q126" s="18"/>
      <c r="R126" s="18"/>
      <c r="S126" s="18"/>
      <c r="T126" s="18"/>
    </row>
    <row r="127" spans="1:20">
      <c r="A127" s="4">
        <v>123</v>
      </c>
      <c r="B127" s="51"/>
      <c r="C127" s="57"/>
      <c r="D127" s="55"/>
      <c r="E127" s="56"/>
      <c r="F127" s="52"/>
      <c r="G127" s="56"/>
      <c r="H127" s="56"/>
      <c r="I127" s="51">
        <f t="shared" si="1"/>
        <v>0</v>
      </c>
      <c r="J127" s="55"/>
      <c r="K127" s="55"/>
      <c r="L127" s="55"/>
      <c r="M127" s="55"/>
      <c r="N127" s="52"/>
      <c r="O127" s="52"/>
      <c r="P127" s="24"/>
      <c r="Q127" s="18"/>
      <c r="R127" s="18"/>
      <c r="S127" s="18"/>
      <c r="T127" s="18"/>
    </row>
    <row r="128" spans="1:20">
      <c r="A128" s="4">
        <v>124</v>
      </c>
      <c r="B128" s="51"/>
      <c r="C128" s="55"/>
      <c r="D128" s="55"/>
      <c r="E128" s="56"/>
      <c r="F128" s="55"/>
      <c r="G128" s="56"/>
      <c r="H128" s="56"/>
      <c r="I128" s="51">
        <f t="shared" si="1"/>
        <v>0</v>
      </c>
      <c r="J128" s="55"/>
      <c r="K128" s="55"/>
      <c r="L128" s="55"/>
      <c r="M128" s="55"/>
      <c r="N128" s="52"/>
      <c r="O128" s="52"/>
      <c r="P128" s="24"/>
      <c r="Q128" s="18"/>
      <c r="R128" s="18"/>
      <c r="S128" s="18"/>
      <c r="T128" s="18"/>
    </row>
    <row r="129" spans="1:20">
      <c r="A129" s="4">
        <v>125</v>
      </c>
      <c r="B129" s="51"/>
      <c r="C129" s="55"/>
      <c r="D129" s="55"/>
      <c r="E129" s="56"/>
      <c r="F129" s="55"/>
      <c r="G129" s="56"/>
      <c r="H129" s="56"/>
      <c r="I129" s="51">
        <f t="shared" si="1"/>
        <v>0</v>
      </c>
      <c r="J129" s="55"/>
      <c r="K129" s="55"/>
      <c r="L129" s="55"/>
      <c r="M129" s="55"/>
      <c r="N129" s="52"/>
      <c r="O129" s="52"/>
      <c r="P129" s="24"/>
      <c r="Q129" s="18"/>
      <c r="R129" s="18"/>
      <c r="S129" s="18"/>
      <c r="T129" s="18"/>
    </row>
    <row r="130" spans="1:20">
      <c r="A130" s="4">
        <v>126</v>
      </c>
      <c r="B130" s="51"/>
      <c r="C130" s="55"/>
      <c r="D130" s="55"/>
      <c r="E130" s="56"/>
      <c r="F130" s="55"/>
      <c r="G130" s="56"/>
      <c r="H130" s="56"/>
      <c r="I130" s="51">
        <f t="shared" si="1"/>
        <v>0</v>
      </c>
      <c r="J130" s="55"/>
      <c r="K130" s="55"/>
      <c r="L130" s="55"/>
      <c r="M130" s="55"/>
      <c r="N130" s="52"/>
      <c r="O130" s="52"/>
      <c r="P130" s="24"/>
      <c r="Q130" s="18"/>
      <c r="R130" s="18"/>
      <c r="S130" s="18"/>
      <c r="T130" s="18"/>
    </row>
    <row r="131" spans="1:20">
      <c r="A131" s="4">
        <v>127</v>
      </c>
      <c r="B131" s="51"/>
      <c r="C131" s="57"/>
      <c r="D131" s="55"/>
      <c r="E131" s="56"/>
      <c r="F131" s="52"/>
      <c r="G131" s="56"/>
      <c r="H131" s="56"/>
      <c r="I131" s="51">
        <f t="shared" si="1"/>
        <v>0</v>
      </c>
      <c r="J131" s="55"/>
      <c r="K131" s="55"/>
      <c r="L131" s="55"/>
      <c r="M131" s="55"/>
      <c r="N131" s="52"/>
      <c r="O131" s="52"/>
      <c r="P131" s="24"/>
      <c r="Q131" s="18"/>
      <c r="R131" s="18"/>
      <c r="S131" s="18"/>
      <c r="T131" s="18"/>
    </row>
    <row r="132" spans="1:20">
      <c r="A132" s="4">
        <v>128</v>
      </c>
      <c r="B132" s="51"/>
      <c r="C132" s="55"/>
      <c r="D132" s="55"/>
      <c r="E132" s="56"/>
      <c r="F132" s="55"/>
      <c r="G132" s="56"/>
      <c r="H132" s="56"/>
      <c r="I132" s="51">
        <f t="shared" si="1"/>
        <v>0</v>
      </c>
      <c r="J132" s="55"/>
      <c r="K132" s="55"/>
      <c r="L132" s="55"/>
      <c r="M132" s="55"/>
      <c r="N132" s="52"/>
      <c r="O132" s="52"/>
      <c r="P132" s="24"/>
      <c r="Q132" s="18"/>
      <c r="R132" s="18"/>
      <c r="S132" s="18"/>
      <c r="T132" s="18"/>
    </row>
    <row r="133" spans="1:20">
      <c r="A133" s="4">
        <v>129</v>
      </c>
      <c r="B133" s="51"/>
      <c r="C133" s="57"/>
      <c r="D133" s="55"/>
      <c r="E133" s="56"/>
      <c r="F133" s="52"/>
      <c r="G133" s="56"/>
      <c r="H133" s="56"/>
      <c r="I133" s="51">
        <f t="shared" si="1"/>
        <v>0</v>
      </c>
      <c r="J133" s="55"/>
      <c r="K133" s="55"/>
      <c r="L133" s="55"/>
      <c r="M133" s="55"/>
      <c r="N133" s="52"/>
      <c r="O133" s="52"/>
      <c r="P133" s="24"/>
      <c r="Q133" s="18"/>
      <c r="R133" s="18"/>
      <c r="S133" s="18"/>
      <c r="T133" s="18"/>
    </row>
    <row r="134" spans="1:20">
      <c r="A134" s="4">
        <v>130</v>
      </c>
      <c r="B134" s="51"/>
      <c r="C134" s="55"/>
      <c r="D134" s="55"/>
      <c r="E134" s="56"/>
      <c r="F134" s="55"/>
      <c r="G134" s="56"/>
      <c r="H134" s="56"/>
      <c r="I134" s="51">
        <f t="shared" ref="I134:I164" si="2">+G134+H134</f>
        <v>0</v>
      </c>
      <c r="J134" s="55"/>
      <c r="K134" s="55"/>
      <c r="L134" s="55"/>
      <c r="M134" s="55"/>
      <c r="N134" s="52"/>
      <c r="O134" s="52"/>
      <c r="P134" s="24"/>
      <c r="Q134" s="18"/>
      <c r="R134" s="18"/>
      <c r="S134" s="18"/>
      <c r="T134" s="18"/>
    </row>
    <row r="135" spans="1:20">
      <c r="A135" s="4">
        <v>131</v>
      </c>
      <c r="B135" s="51"/>
      <c r="C135" s="57"/>
      <c r="D135" s="55"/>
      <c r="E135" s="56"/>
      <c r="F135" s="55"/>
      <c r="G135" s="56"/>
      <c r="H135" s="56"/>
      <c r="I135" s="51">
        <f t="shared" si="2"/>
        <v>0</v>
      </c>
      <c r="J135" s="55"/>
      <c r="K135" s="55"/>
      <c r="L135" s="55"/>
      <c r="M135" s="55"/>
      <c r="N135" s="52"/>
      <c r="O135" s="52"/>
      <c r="P135" s="24"/>
      <c r="Q135" s="18"/>
      <c r="R135" s="18"/>
      <c r="S135" s="18"/>
      <c r="T135" s="18"/>
    </row>
    <row r="136" spans="1:20">
      <c r="A136" s="4">
        <v>132</v>
      </c>
      <c r="B136" s="51"/>
      <c r="C136" s="57"/>
      <c r="D136" s="55"/>
      <c r="E136" s="56"/>
      <c r="F136" s="55"/>
      <c r="G136" s="56"/>
      <c r="H136" s="56"/>
      <c r="I136" s="51">
        <f t="shared" si="2"/>
        <v>0</v>
      </c>
      <c r="J136" s="55"/>
      <c r="K136" s="55"/>
      <c r="L136" s="55"/>
      <c r="M136" s="55"/>
      <c r="N136" s="52"/>
      <c r="O136" s="52"/>
      <c r="P136" s="24"/>
      <c r="Q136" s="18"/>
      <c r="R136" s="18"/>
      <c r="S136" s="18"/>
      <c r="T136" s="18"/>
    </row>
    <row r="137" spans="1:20">
      <c r="A137" s="4">
        <v>133</v>
      </c>
      <c r="B137" s="51"/>
      <c r="C137" s="55"/>
      <c r="D137" s="55"/>
      <c r="E137" s="56"/>
      <c r="F137" s="52"/>
      <c r="G137" s="56"/>
      <c r="H137" s="56"/>
      <c r="I137" s="51">
        <f t="shared" si="2"/>
        <v>0</v>
      </c>
      <c r="J137" s="55"/>
      <c r="K137" s="55"/>
      <c r="L137" s="55"/>
      <c r="M137" s="55"/>
      <c r="N137" s="52"/>
      <c r="O137" s="52"/>
      <c r="P137" s="24"/>
      <c r="Q137" s="18"/>
      <c r="R137" s="18"/>
      <c r="S137" s="18"/>
      <c r="T137" s="18"/>
    </row>
    <row r="138" spans="1:20">
      <c r="A138" s="4">
        <v>134</v>
      </c>
      <c r="B138" s="51"/>
      <c r="C138" s="57"/>
      <c r="D138" s="55"/>
      <c r="E138" s="56"/>
      <c r="F138" s="55"/>
      <c r="G138" s="56"/>
      <c r="H138" s="56"/>
      <c r="I138" s="51">
        <f t="shared" si="2"/>
        <v>0</v>
      </c>
      <c r="J138" s="55"/>
      <c r="K138" s="55"/>
      <c r="L138" s="55"/>
      <c r="M138" s="55"/>
      <c r="N138" s="52"/>
      <c r="O138" s="52"/>
      <c r="P138" s="24"/>
      <c r="Q138" s="18"/>
      <c r="R138" s="18"/>
      <c r="S138" s="18"/>
      <c r="T138" s="18"/>
    </row>
    <row r="139" spans="1:20">
      <c r="A139" s="4">
        <v>135</v>
      </c>
      <c r="B139" s="51"/>
      <c r="C139" s="55"/>
      <c r="D139" s="55"/>
      <c r="E139" s="56"/>
      <c r="F139" s="55"/>
      <c r="G139" s="56"/>
      <c r="H139" s="56"/>
      <c r="I139" s="51">
        <f t="shared" si="2"/>
        <v>0</v>
      </c>
      <c r="J139" s="55"/>
      <c r="K139" s="55"/>
      <c r="L139" s="55"/>
      <c r="M139" s="55"/>
      <c r="N139" s="52"/>
      <c r="O139" s="52"/>
      <c r="P139" s="24"/>
      <c r="Q139" s="18"/>
      <c r="R139" s="18"/>
      <c r="S139" s="18"/>
      <c r="T139" s="18"/>
    </row>
    <row r="140" spans="1:20">
      <c r="A140" s="4">
        <v>136</v>
      </c>
      <c r="B140" s="51"/>
      <c r="C140" s="55"/>
      <c r="D140" s="55"/>
      <c r="E140" s="56"/>
      <c r="F140" s="55"/>
      <c r="G140" s="56"/>
      <c r="H140" s="56"/>
      <c r="I140" s="51">
        <f t="shared" si="2"/>
        <v>0</v>
      </c>
      <c r="J140" s="55"/>
      <c r="K140" s="55"/>
      <c r="L140" s="55"/>
      <c r="M140" s="55"/>
      <c r="N140" s="52"/>
      <c r="O140" s="52"/>
      <c r="P140" s="24"/>
      <c r="Q140" s="18"/>
      <c r="R140" s="18"/>
      <c r="S140" s="18"/>
      <c r="T140" s="18"/>
    </row>
    <row r="141" spans="1:20">
      <c r="A141" s="4">
        <v>137</v>
      </c>
      <c r="B141" s="51"/>
      <c r="C141" s="55"/>
      <c r="D141" s="55"/>
      <c r="E141" s="56"/>
      <c r="F141" s="52"/>
      <c r="G141" s="56"/>
      <c r="H141" s="56"/>
      <c r="I141" s="51">
        <f t="shared" si="2"/>
        <v>0</v>
      </c>
      <c r="J141" s="55"/>
      <c r="K141" s="55"/>
      <c r="L141" s="55"/>
      <c r="M141" s="55"/>
      <c r="N141" s="52"/>
      <c r="O141" s="52"/>
      <c r="P141" s="24"/>
      <c r="Q141" s="18"/>
      <c r="R141" s="18"/>
      <c r="S141" s="18"/>
      <c r="T141" s="18"/>
    </row>
    <row r="142" spans="1:20">
      <c r="A142" s="4">
        <v>138</v>
      </c>
      <c r="B142" s="17"/>
      <c r="C142" s="18"/>
      <c r="D142" s="18"/>
      <c r="E142" s="19"/>
      <c r="F142" s="18"/>
      <c r="G142" s="19"/>
      <c r="H142" s="19"/>
      <c r="I142" s="51">
        <f t="shared" si="2"/>
        <v>0</v>
      </c>
      <c r="J142" s="18"/>
      <c r="K142" s="18"/>
      <c r="L142" s="18"/>
      <c r="M142" s="18"/>
      <c r="N142" s="18"/>
      <c r="O142" s="18"/>
      <c r="P142" s="24"/>
      <c r="Q142" s="18"/>
      <c r="R142" s="18"/>
      <c r="S142" s="18"/>
      <c r="T142" s="18"/>
    </row>
    <row r="143" spans="1:20">
      <c r="A143" s="4">
        <v>139</v>
      </c>
      <c r="B143" s="51"/>
      <c r="C143" s="52"/>
      <c r="D143" s="52"/>
      <c r="E143" s="53"/>
      <c r="F143" s="52"/>
      <c r="G143" s="53"/>
      <c r="H143" s="53"/>
      <c r="I143" s="51">
        <f t="shared" si="2"/>
        <v>0</v>
      </c>
      <c r="J143" s="52"/>
      <c r="K143" s="52"/>
      <c r="L143" s="52"/>
      <c r="M143" s="52"/>
      <c r="N143" s="52"/>
      <c r="O143" s="52"/>
      <c r="P143" s="24"/>
      <c r="Q143" s="18"/>
      <c r="R143" s="18"/>
      <c r="S143" s="18"/>
      <c r="T143" s="18"/>
    </row>
    <row r="144" spans="1:20">
      <c r="A144" s="4">
        <v>140</v>
      </c>
      <c r="B144" s="51"/>
      <c r="C144" s="52"/>
      <c r="D144" s="52"/>
      <c r="E144" s="53"/>
      <c r="F144" s="52"/>
      <c r="G144" s="53"/>
      <c r="H144" s="53"/>
      <c r="I144" s="51">
        <f t="shared" si="2"/>
        <v>0</v>
      </c>
      <c r="J144" s="52"/>
      <c r="K144" s="52"/>
      <c r="L144" s="52"/>
      <c r="M144" s="52"/>
      <c r="N144" s="52"/>
      <c r="O144" s="52"/>
      <c r="P144" s="24"/>
      <c r="Q144" s="18"/>
      <c r="R144" s="18"/>
      <c r="S144" s="18"/>
      <c r="T144" s="18"/>
    </row>
    <row r="145" spans="1:20">
      <c r="A145" s="4">
        <v>141</v>
      </c>
      <c r="B145" s="51"/>
      <c r="C145" s="52"/>
      <c r="D145" s="52"/>
      <c r="E145" s="53"/>
      <c r="F145" s="52"/>
      <c r="G145" s="53"/>
      <c r="H145" s="53"/>
      <c r="I145" s="51">
        <f t="shared" si="2"/>
        <v>0</v>
      </c>
      <c r="J145" s="52"/>
      <c r="K145" s="52"/>
      <c r="L145" s="52"/>
      <c r="M145" s="52"/>
      <c r="N145" s="52"/>
      <c r="O145" s="52"/>
      <c r="P145" s="24"/>
      <c r="Q145" s="18"/>
      <c r="R145" s="18"/>
      <c r="S145" s="18"/>
      <c r="T145" s="18"/>
    </row>
    <row r="146" spans="1:20">
      <c r="A146" s="4">
        <v>142</v>
      </c>
      <c r="B146" s="51"/>
      <c r="C146" s="52"/>
      <c r="D146" s="52"/>
      <c r="E146" s="53"/>
      <c r="F146" s="52"/>
      <c r="G146" s="53"/>
      <c r="H146" s="53"/>
      <c r="I146" s="51">
        <f t="shared" si="2"/>
        <v>0</v>
      </c>
      <c r="J146" s="52"/>
      <c r="K146" s="52"/>
      <c r="L146" s="52"/>
      <c r="M146" s="52"/>
      <c r="N146" s="52"/>
      <c r="O146" s="52"/>
      <c r="P146" s="24"/>
      <c r="Q146" s="18"/>
      <c r="R146" s="18"/>
      <c r="S146" s="18"/>
      <c r="T146" s="18"/>
    </row>
    <row r="147" spans="1:20">
      <c r="A147" s="4">
        <v>143</v>
      </c>
      <c r="B147" s="51"/>
      <c r="C147" s="52"/>
      <c r="D147" s="52"/>
      <c r="E147" s="53"/>
      <c r="F147" s="52"/>
      <c r="G147" s="53"/>
      <c r="H147" s="53"/>
      <c r="I147" s="51">
        <f t="shared" si="2"/>
        <v>0</v>
      </c>
      <c r="J147" s="52"/>
      <c r="K147" s="52"/>
      <c r="L147" s="52"/>
      <c r="M147" s="52"/>
      <c r="N147" s="52"/>
      <c r="O147" s="52"/>
      <c r="P147" s="24"/>
      <c r="Q147" s="18"/>
      <c r="R147" s="18"/>
      <c r="S147" s="18"/>
      <c r="T147" s="18"/>
    </row>
    <row r="148" spans="1:20">
      <c r="A148" s="4">
        <v>144</v>
      </c>
      <c r="B148" s="51"/>
      <c r="C148" s="52"/>
      <c r="D148" s="52"/>
      <c r="E148" s="53"/>
      <c r="F148" s="52"/>
      <c r="G148" s="53"/>
      <c r="H148" s="53"/>
      <c r="I148" s="51">
        <f t="shared" si="2"/>
        <v>0</v>
      </c>
      <c r="J148" s="52"/>
      <c r="K148" s="52"/>
      <c r="L148" s="52"/>
      <c r="M148" s="52"/>
      <c r="N148" s="52"/>
      <c r="O148" s="52"/>
      <c r="P148" s="24"/>
      <c r="Q148" s="18"/>
      <c r="R148" s="18"/>
      <c r="S148" s="18"/>
      <c r="T148" s="18"/>
    </row>
    <row r="149" spans="1:20">
      <c r="A149" s="4">
        <v>145</v>
      </c>
      <c r="B149" s="51"/>
      <c r="C149" s="52"/>
      <c r="D149" s="52"/>
      <c r="E149" s="53"/>
      <c r="F149" s="52"/>
      <c r="G149" s="53"/>
      <c r="H149" s="53"/>
      <c r="I149" s="51">
        <f t="shared" si="2"/>
        <v>0</v>
      </c>
      <c r="J149" s="52"/>
      <c r="K149" s="52"/>
      <c r="L149" s="52"/>
      <c r="M149" s="52"/>
      <c r="N149" s="52"/>
      <c r="O149" s="52"/>
      <c r="P149" s="24"/>
      <c r="Q149" s="18"/>
      <c r="R149" s="18"/>
      <c r="S149" s="18"/>
      <c r="T149" s="18"/>
    </row>
    <row r="150" spans="1:20">
      <c r="A150" s="4">
        <v>146</v>
      </c>
      <c r="B150" s="51"/>
      <c r="C150" s="52"/>
      <c r="D150" s="52"/>
      <c r="E150" s="53"/>
      <c r="F150" s="52"/>
      <c r="G150" s="53"/>
      <c r="H150" s="53"/>
      <c r="I150" s="51">
        <f t="shared" si="2"/>
        <v>0</v>
      </c>
      <c r="J150" s="52"/>
      <c r="K150" s="52"/>
      <c r="L150" s="52"/>
      <c r="M150" s="52"/>
      <c r="N150" s="52"/>
      <c r="O150" s="52"/>
      <c r="P150" s="24"/>
      <c r="Q150" s="18"/>
      <c r="R150" s="18"/>
      <c r="S150" s="18"/>
      <c r="T150" s="18"/>
    </row>
    <row r="151" spans="1:20">
      <c r="A151" s="4">
        <v>147</v>
      </c>
      <c r="B151" s="51"/>
      <c r="C151" s="52"/>
      <c r="D151" s="52"/>
      <c r="E151" s="53"/>
      <c r="F151" s="52"/>
      <c r="G151" s="53"/>
      <c r="H151" s="53"/>
      <c r="I151" s="51">
        <f t="shared" si="2"/>
        <v>0</v>
      </c>
      <c r="J151" s="52"/>
      <c r="K151" s="52"/>
      <c r="L151" s="52"/>
      <c r="M151" s="52"/>
      <c r="N151" s="52"/>
      <c r="O151" s="52"/>
      <c r="P151" s="24"/>
      <c r="Q151" s="18"/>
      <c r="R151" s="18"/>
      <c r="S151" s="18"/>
      <c r="T151" s="18"/>
    </row>
    <row r="152" spans="1:20">
      <c r="A152" s="4">
        <v>148</v>
      </c>
      <c r="B152" s="51"/>
      <c r="C152" s="52"/>
      <c r="D152" s="52"/>
      <c r="E152" s="53"/>
      <c r="F152" s="52"/>
      <c r="G152" s="53"/>
      <c r="H152" s="53"/>
      <c r="I152" s="51">
        <f t="shared" si="2"/>
        <v>0</v>
      </c>
      <c r="J152" s="52"/>
      <c r="K152" s="52"/>
      <c r="L152" s="52"/>
      <c r="M152" s="52"/>
      <c r="N152" s="52"/>
      <c r="O152" s="52"/>
      <c r="P152" s="24"/>
      <c r="Q152" s="18"/>
      <c r="R152" s="18"/>
      <c r="S152" s="18"/>
      <c r="T152" s="18"/>
    </row>
    <row r="153" spans="1:20">
      <c r="A153" s="4">
        <v>149</v>
      </c>
      <c r="B153" s="51"/>
      <c r="C153" s="52"/>
      <c r="D153" s="52"/>
      <c r="E153" s="53"/>
      <c r="F153" s="52"/>
      <c r="G153" s="53"/>
      <c r="H153" s="53"/>
      <c r="I153" s="51">
        <f t="shared" si="2"/>
        <v>0</v>
      </c>
      <c r="J153" s="52"/>
      <c r="K153" s="52"/>
      <c r="L153" s="52"/>
      <c r="M153" s="52"/>
      <c r="N153" s="52"/>
      <c r="O153" s="52"/>
      <c r="P153" s="24"/>
      <c r="Q153" s="18"/>
      <c r="R153" s="18"/>
      <c r="S153" s="18"/>
      <c r="T153" s="18"/>
    </row>
    <row r="154" spans="1:20">
      <c r="A154" s="4">
        <v>150</v>
      </c>
      <c r="B154" s="51"/>
      <c r="C154" s="52"/>
      <c r="D154" s="52"/>
      <c r="E154" s="53"/>
      <c r="F154" s="52"/>
      <c r="G154" s="53"/>
      <c r="H154" s="53"/>
      <c r="I154" s="51">
        <f t="shared" si="2"/>
        <v>0</v>
      </c>
      <c r="J154" s="52"/>
      <c r="K154" s="52"/>
      <c r="L154" s="52"/>
      <c r="M154" s="52"/>
      <c r="N154" s="52"/>
      <c r="O154" s="52"/>
      <c r="P154" s="24"/>
      <c r="Q154" s="18"/>
      <c r="R154" s="18"/>
      <c r="S154" s="18"/>
      <c r="T154" s="18"/>
    </row>
    <row r="155" spans="1:20">
      <c r="A155" s="4">
        <v>151</v>
      </c>
      <c r="B155" s="17"/>
      <c r="C155" s="18"/>
      <c r="D155" s="18"/>
      <c r="E155" s="19"/>
      <c r="F155" s="18"/>
      <c r="G155" s="19"/>
      <c r="H155" s="19"/>
      <c r="I155" s="5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1">
        <f t="shared" si="2"/>
        <v>0</v>
      </c>
      <c r="J164" s="18"/>
      <c r="K164" s="18"/>
      <c r="L164" s="18"/>
      <c r="M164" s="18"/>
      <c r="N164" s="18"/>
      <c r="O164" s="18"/>
      <c r="P164" s="24"/>
      <c r="Q164" s="18"/>
      <c r="R164" s="18"/>
      <c r="S164" s="18"/>
      <c r="T164" s="18"/>
    </row>
    <row r="165" spans="1:20">
      <c r="A165" s="21" t="s">
        <v>11</v>
      </c>
      <c r="B165" s="40"/>
      <c r="C165" s="21">
        <f>COUNTIFS(C5:C164,"*")</f>
        <v>102</v>
      </c>
      <c r="D165" s="21"/>
      <c r="E165" s="13"/>
      <c r="F165" s="21"/>
      <c r="G165" s="21">
        <f>SUM(G5:G164)</f>
        <v>2912</v>
      </c>
      <c r="H165" s="21">
        <f>SUM(H5:H164)</f>
        <v>2859</v>
      </c>
      <c r="I165" s="21">
        <f>SUM(I5:I164)</f>
        <v>5771</v>
      </c>
      <c r="J165" s="21"/>
      <c r="K165" s="21"/>
      <c r="L165" s="21"/>
      <c r="M165" s="21"/>
      <c r="N165" s="21"/>
      <c r="O165" s="21"/>
      <c r="P165" s="14"/>
      <c r="Q165" s="21"/>
      <c r="R165" s="21"/>
      <c r="S165" s="21"/>
      <c r="T165" s="12"/>
    </row>
    <row r="166" spans="1:20">
      <c r="A166" s="45" t="s">
        <v>66</v>
      </c>
      <c r="B166" s="10">
        <f>COUNTIF(B$5:B$164,"Team 1")</f>
        <v>51</v>
      </c>
      <c r="C166" s="45" t="s">
        <v>29</v>
      </c>
      <c r="D166" s="10">
        <f>COUNTIF(D5:D164,"Anganwadi")</f>
        <v>41</v>
      </c>
    </row>
    <row r="167" spans="1:20">
      <c r="A167" s="45" t="s">
        <v>67</v>
      </c>
      <c r="B167" s="10">
        <f>COUNTIF(B$6:B$164,"Team 2")</f>
        <v>51</v>
      </c>
      <c r="C167" s="45" t="s">
        <v>27</v>
      </c>
      <c r="D167" s="10">
        <f>COUNTIF(D5:D164,"School")</f>
        <v>61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772</v>
      </c>
      <c r="B1" s="124"/>
      <c r="C1" s="124"/>
      <c r="D1" s="125"/>
      <c r="E1" s="125"/>
      <c r="F1" s="125"/>
      <c r="G1" s="125"/>
      <c r="H1" s="125"/>
      <c r="I1" s="125"/>
      <c r="J1" s="125"/>
      <c r="K1" s="125"/>
      <c r="L1" s="125"/>
      <c r="M1" s="125"/>
      <c r="N1" s="125"/>
      <c r="O1" s="125"/>
      <c r="P1" s="125"/>
      <c r="Q1" s="125"/>
      <c r="R1" s="125"/>
      <c r="S1" s="125"/>
    </row>
    <row r="2" spans="1:20">
      <c r="A2" s="128" t="s">
        <v>63</v>
      </c>
      <c r="B2" s="129"/>
      <c r="C2" s="129"/>
      <c r="D2" s="25">
        <v>43451</v>
      </c>
      <c r="E2" s="22"/>
      <c r="F2" s="22"/>
      <c r="G2" s="22"/>
      <c r="H2" s="22"/>
      <c r="I2" s="22"/>
      <c r="J2" s="22"/>
      <c r="K2" s="22"/>
      <c r="L2" s="22"/>
      <c r="M2" s="22"/>
      <c r="N2" s="22"/>
      <c r="O2" s="22"/>
      <c r="P2" s="22"/>
      <c r="Q2" s="22"/>
      <c r="R2" s="22"/>
      <c r="S2" s="22"/>
    </row>
    <row r="3" spans="1:20" ht="24" customHeight="1">
      <c r="A3" s="130" t="s">
        <v>14</v>
      </c>
      <c r="B3" s="126" t="s">
        <v>65</v>
      </c>
      <c r="C3" s="131" t="s">
        <v>7</v>
      </c>
      <c r="D3" s="131" t="s">
        <v>59</v>
      </c>
      <c r="E3" s="131" t="s">
        <v>16</v>
      </c>
      <c r="F3" s="132" t="s">
        <v>17</v>
      </c>
      <c r="G3" s="131" t="s">
        <v>8</v>
      </c>
      <c r="H3" s="131"/>
      <c r="I3" s="131"/>
      <c r="J3" s="131" t="s">
        <v>35</v>
      </c>
      <c r="K3" s="126" t="s">
        <v>37</v>
      </c>
      <c r="L3" s="126" t="s">
        <v>54</v>
      </c>
      <c r="M3" s="126" t="s">
        <v>55</v>
      </c>
      <c r="N3" s="126" t="s">
        <v>38</v>
      </c>
      <c r="O3" s="126" t="s">
        <v>39</v>
      </c>
      <c r="P3" s="130" t="s">
        <v>58</v>
      </c>
      <c r="Q3" s="131" t="s">
        <v>56</v>
      </c>
      <c r="R3" s="131" t="s">
        <v>36</v>
      </c>
      <c r="S3" s="131" t="s">
        <v>57</v>
      </c>
      <c r="T3" s="131" t="s">
        <v>13</v>
      </c>
    </row>
    <row r="4" spans="1:20" ht="25.5" customHeight="1">
      <c r="A4" s="130"/>
      <c r="B4" s="133"/>
      <c r="C4" s="131"/>
      <c r="D4" s="131"/>
      <c r="E4" s="131"/>
      <c r="F4" s="132"/>
      <c r="G4" s="23" t="s">
        <v>9</v>
      </c>
      <c r="H4" s="23" t="s">
        <v>10</v>
      </c>
      <c r="I4" s="23" t="s">
        <v>11</v>
      </c>
      <c r="J4" s="131"/>
      <c r="K4" s="127"/>
      <c r="L4" s="127"/>
      <c r="M4" s="127"/>
      <c r="N4" s="127"/>
      <c r="O4" s="127"/>
      <c r="P4" s="130"/>
      <c r="Q4" s="130"/>
      <c r="R4" s="131"/>
      <c r="S4" s="131"/>
      <c r="T4" s="131"/>
    </row>
    <row r="5" spans="1:20">
      <c r="A5" s="4">
        <v>1</v>
      </c>
      <c r="B5" s="51" t="s">
        <v>66</v>
      </c>
      <c r="C5" s="52" t="s">
        <v>134</v>
      </c>
      <c r="D5" s="52" t="s">
        <v>27</v>
      </c>
      <c r="E5" s="53">
        <v>216201</v>
      </c>
      <c r="F5" s="52" t="s">
        <v>93</v>
      </c>
      <c r="G5" s="53">
        <v>71</v>
      </c>
      <c r="H5" s="53">
        <v>68</v>
      </c>
      <c r="I5" s="63">
        <f>SUM(G5:H5)</f>
        <v>139</v>
      </c>
      <c r="J5" s="52">
        <v>9435220506</v>
      </c>
      <c r="K5" s="52" t="s">
        <v>135</v>
      </c>
      <c r="L5" s="52" t="s">
        <v>136</v>
      </c>
      <c r="M5" s="52">
        <v>9401104776</v>
      </c>
      <c r="N5" s="52" t="s">
        <v>137</v>
      </c>
      <c r="O5" s="52">
        <v>8731067920</v>
      </c>
      <c r="P5" s="24">
        <v>43437</v>
      </c>
      <c r="Q5" s="69" t="s">
        <v>72</v>
      </c>
      <c r="R5" s="18"/>
      <c r="S5" s="69" t="s">
        <v>610</v>
      </c>
      <c r="T5" s="18"/>
    </row>
    <row r="6" spans="1:20">
      <c r="A6" s="4">
        <v>2</v>
      </c>
      <c r="B6" s="51" t="s">
        <v>66</v>
      </c>
      <c r="C6" s="52" t="s">
        <v>138</v>
      </c>
      <c r="D6" s="52" t="s">
        <v>29</v>
      </c>
      <c r="E6" s="53">
        <v>85</v>
      </c>
      <c r="F6" s="52" t="s">
        <v>96</v>
      </c>
      <c r="G6" s="53">
        <v>23</v>
      </c>
      <c r="H6" s="53">
        <v>21</v>
      </c>
      <c r="I6" s="63">
        <f t="shared" ref="I6:I69" si="0">SUM(G6:H6)</f>
        <v>44</v>
      </c>
      <c r="J6" s="52">
        <v>9401119565</v>
      </c>
      <c r="K6" s="52" t="s">
        <v>135</v>
      </c>
      <c r="L6" s="52" t="s">
        <v>136</v>
      </c>
      <c r="M6" s="52">
        <v>9401104776</v>
      </c>
      <c r="N6" s="52" t="s">
        <v>137</v>
      </c>
      <c r="O6" s="52">
        <v>8731067920</v>
      </c>
      <c r="P6" s="24">
        <v>43437</v>
      </c>
      <c r="Q6" s="69" t="s">
        <v>72</v>
      </c>
      <c r="R6" s="18"/>
      <c r="S6" s="69" t="s">
        <v>610</v>
      </c>
      <c r="T6" s="18"/>
    </row>
    <row r="7" spans="1:20">
      <c r="A7" s="4">
        <v>3</v>
      </c>
      <c r="B7" s="51" t="s">
        <v>66</v>
      </c>
      <c r="C7" s="52" t="s">
        <v>139</v>
      </c>
      <c r="D7" s="52" t="s">
        <v>27</v>
      </c>
      <c r="E7" s="53">
        <v>201301</v>
      </c>
      <c r="F7" s="52" t="s">
        <v>93</v>
      </c>
      <c r="G7" s="53">
        <v>53</v>
      </c>
      <c r="H7" s="53">
        <v>48</v>
      </c>
      <c r="I7" s="63">
        <f t="shared" si="0"/>
        <v>101</v>
      </c>
      <c r="J7" s="52">
        <v>9613627261</v>
      </c>
      <c r="K7" s="52" t="s">
        <v>135</v>
      </c>
      <c r="L7" s="52" t="s">
        <v>136</v>
      </c>
      <c r="M7" s="52">
        <v>9401104776</v>
      </c>
      <c r="N7" s="52" t="s">
        <v>137</v>
      </c>
      <c r="O7" s="52">
        <v>8731067920</v>
      </c>
      <c r="P7" s="24">
        <v>43437</v>
      </c>
      <c r="Q7" s="69" t="s">
        <v>72</v>
      </c>
      <c r="R7" s="18"/>
      <c r="S7" s="69" t="s">
        <v>610</v>
      </c>
      <c r="T7" s="18"/>
    </row>
    <row r="8" spans="1:20">
      <c r="A8" s="4">
        <v>4</v>
      </c>
      <c r="B8" s="51" t="s">
        <v>66</v>
      </c>
      <c r="C8" s="52" t="s">
        <v>140</v>
      </c>
      <c r="D8" s="52" t="s">
        <v>27</v>
      </c>
      <c r="E8" s="53">
        <v>214401</v>
      </c>
      <c r="F8" s="52" t="s">
        <v>93</v>
      </c>
      <c r="G8" s="53">
        <v>27</v>
      </c>
      <c r="H8" s="53">
        <v>30</v>
      </c>
      <c r="I8" s="63">
        <f t="shared" si="0"/>
        <v>57</v>
      </c>
      <c r="J8" s="51">
        <v>9854331413</v>
      </c>
      <c r="K8" s="52" t="s">
        <v>135</v>
      </c>
      <c r="L8" s="52" t="s">
        <v>136</v>
      </c>
      <c r="M8" s="52">
        <v>9401104776</v>
      </c>
      <c r="N8" s="52" t="s">
        <v>137</v>
      </c>
      <c r="O8" s="52">
        <v>8731067920</v>
      </c>
      <c r="P8" s="24">
        <v>43438</v>
      </c>
      <c r="Q8" s="69" t="s">
        <v>73</v>
      </c>
      <c r="R8" s="18"/>
      <c r="S8" s="69" t="s">
        <v>610</v>
      </c>
      <c r="T8" s="18"/>
    </row>
    <row r="9" spans="1:20">
      <c r="A9" s="4">
        <v>5</v>
      </c>
      <c r="B9" s="51" t="s">
        <v>66</v>
      </c>
      <c r="C9" s="52" t="s">
        <v>141</v>
      </c>
      <c r="D9" s="52" t="s">
        <v>29</v>
      </c>
      <c r="E9" s="53">
        <v>86</v>
      </c>
      <c r="F9" s="52" t="s">
        <v>96</v>
      </c>
      <c r="G9" s="53">
        <v>17</v>
      </c>
      <c r="H9" s="53">
        <v>15</v>
      </c>
      <c r="I9" s="63">
        <f t="shared" si="0"/>
        <v>32</v>
      </c>
      <c r="J9" s="52">
        <v>9707146083</v>
      </c>
      <c r="K9" s="52" t="s">
        <v>135</v>
      </c>
      <c r="L9" s="52" t="s">
        <v>136</v>
      </c>
      <c r="M9" s="52">
        <v>9401104776</v>
      </c>
      <c r="N9" s="52" t="s">
        <v>137</v>
      </c>
      <c r="O9" s="52">
        <v>8731067920</v>
      </c>
      <c r="P9" s="24">
        <v>43438</v>
      </c>
      <c r="Q9" s="69" t="s">
        <v>73</v>
      </c>
      <c r="R9" s="18"/>
      <c r="S9" s="69" t="s">
        <v>610</v>
      </c>
      <c r="T9" s="18"/>
    </row>
    <row r="10" spans="1:20" ht="33">
      <c r="A10" s="4">
        <v>6</v>
      </c>
      <c r="B10" s="51" t="s">
        <v>66</v>
      </c>
      <c r="C10" s="52" t="s">
        <v>142</v>
      </c>
      <c r="D10" s="52" t="s">
        <v>27</v>
      </c>
      <c r="E10" s="53">
        <v>206803</v>
      </c>
      <c r="F10" s="52" t="s">
        <v>93</v>
      </c>
      <c r="G10" s="53">
        <v>59</v>
      </c>
      <c r="H10" s="53">
        <v>63</v>
      </c>
      <c r="I10" s="63">
        <f t="shared" si="0"/>
        <v>122</v>
      </c>
      <c r="J10" s="52">
        <v>9577426554</v>
      </c>
      <c r="K10" s="52" t="s">
        <v>135</v>
      </c>
      <c r="L10" s="52" t="s">
        <v>136</v>
      </c>
      <c r="M10" s="52">
        <v>9401104776</v>
      </c>
      <c r="N10" s="52" t="s">
        <v>137</v>
      </c>
      <c r="O10" s="52">
        <v>8731067920</v>
      </c>
      <c r="P10" s="24">
        <v>43438</v>
      </c>
      <c r="Q10" s="69" t="s">
        <v>73</v>
      </c>
      <c r="R10" s="18"/>
      <c r="S10" s="69" t="s">
        <v>610</v>
      </c>
      <c r="T10" s="18"/>
    </row>
    <row r="11" spans="1:20">
      <c r="A11" s="4">
        <v>7</v>
      </c>
      <c r="B11" s="51" t="s">
        <v>66</v>
      </c>
      <c r="C11" s="52" t="s">
        <v>143</v>
      </c>
      <c r="D11" s="52" t="s">
        <v>27</v>
      </c>
      <c r="E11" s="53">
        <v>206801</v>
      </c>
      <c r="F11" s="52" t="s">
        <v>93</v>
      </c>
      <c r="G11" s="53">
        <v>26</v>
      </c>
      <c r="H11" s="53">
        <v>26</v>
      </c>
      <c r="I11" s="63">
        <f t="shared" si="0"/>
        <v>52</v>
      </c>
      <c r="J11" s="52">
        <v>9613578412</v>
      </c>
      <c r="K11" s="52" t="s">
        <v>135</v>
      </c>
      <c r="L11" s="52" t="s">
        <v>136</v>
      </c>
      <c r="M11" s="52">
        <v>9401104776</v>
      </c>
      <c r="N11" s="52" t="s">
        <v>137</v>
      </c>
      <c r="O11" s="52">
        <v>8731067920</v>
      </c>
      <c r="P11" s="24">
        <v>43439</v>
      </c>
      <c r="Q11" s="69" t="s">
        <v>770</v>
      </c>
      <c r="R11" s="18"/>
      <c r="S11" s="69" t="s">
        <v>610</v>
      </c>
      <c r="T11" s="18"/>
    </row>
    <row r="12" spans="1:20">
      <c r="A12" s="4">
        <v>8</v>
      </c>
      <c r="B12" s="51" t="s">
        <v>66</v>
      </c>
      <c r="C12" s="52" t="s">
        <v>135</v>
      </c>
      <c r="D12" s="52" t="s">
        <v>29</v>
      </c>
      <c r="E12" s="53">
        <v>87</v>
      </c>
      <c r="F12" s="52" t="s">
        <v>96</v>
      </c>
      <c r="G12" s="53">
        <v>24</v>
      </c>
      <c r="H12" s="53">
        <v>13</v>
      </c>
      <c r="I12" s="63">
        <f t="shared" si="0"/>
        <v>37</v>
      </c>
      <c r="J12" s="52">
        <v>9577417777</v>
      </c>
      <c r="K12" s="52" t="s">
        <v>135</v>
      </c>
      <c r="L12" s="52" t="s">
        <v>136</v>
      </c>
      <c r="M12" s="52">
        <v>9401104776</v>
      </c>
      <c r="N12" s="52" t="s">
        <v>137</v>
      </c>
      <c r="O12" s="52">
        <v>8731067920</v>
      </c>
      <c r="P12" s="24">
        <v>43439</v>
      </c>
      <c r="Q12" s="69" t="s">
        <v>770</v>
      </c>
      <c r="R12" s="18"/>
      <c r="S12" s="69" t="s">
        <v>610</v>
      </c>
      <c r="T12" s="18"/>
    </row>
    <row r="13" spans="1:20">
      <c r="A13" s="4">
        <v>9</v>
      </c>
      <c r="B13" s="51" t="s">
        <v>66</v>
      </c>
      <c r="C13" s="52" t="s">
        <v>144</v>
      </c>
      <c r="D13" s="52" t="s">
        <v>27</v>
      </c>
      <c r="E13" s="53">
        <v>206804</v>
      </c>
      <c r="F13" s="52" t="s">
        <v>93</v>
      </c>
      <c r="G13" s="53">
        <v>78</v>
      </c>
      <c r="H13" s="53">
        <v>71</v>
      </c>
      <c r="I13" s="63">
        <f t="shared" si="0"/>
        <v>149</v>
      </c>
      <c r="J13" s="52">
        <v>9401049796</v>
      </c>
      <c r="K13" s="52" t="s">
        <v>135</v>
      </c>
      <c r="L13" s="52" t="s">
        <v>136</v>
      </c>
      <c r="M13" s="52">
        <v>9401104776</v>
      </c>
      <c r="N13" s="52" t="s">
        <v>137</v>
      </c>
      <c r="O13" s="52">
        <v>8731067920</v>
      </c>
      <c r="P13" s="24">
        <v>43440</v>
      </c>
      <c r="Q13" s="69" t="s">
        <v>74</v>
      </c>
      <c r="R13" s="18"/>
      <c r="S13" s="69" t="s">
        <v>610</v>
      </c>
      <c r="T13" s="18"/>
    </row>
    <row r="14" spans="1:20">
      <c r="A14" s="4">
        <v>10</v>
      </c>
      <c r="B14" s="51" t="s">
        <v>66</v>
      </c>
      <c r="C14" s="52" t="s">
        <v>135</v>
      </c>
      <c r="D14" s="52" t="s">
        <v>29</v>
      </c>
      <c r="E14" s="53">
        <v>88</v>
      </c>
      <c r="F14" s="52" t="s">
        <v>96</v>
      </c>
      <c r="G14" s="53">
        <v>25</v>
      </c>
      <c r="H14" s="53">
        <v>15</v>
      </c>
      <c r="I14" s="63">
        <f t="shared" si="0"/>
        <v>40</v>
      </c>
      <c r="J14" s="52">
        <v>7399805318</v>
      </c>
      <c r="K14" s="52" t="s">
        <v>135</v>
      </c>
      <c r="L14" s="52" t="s">
        <v>136</v>
      </c>
      <c r="M14" s="52">
        <v>9401104776</v>
      </c>
      <c r="N14" s="52" t="s">
        <v>137</v>
      </c>
      <c r="O14" s="52">
        <v>8731067920</v>
      </c>
      <c r="P14" s="24">
        <v>43440</v>
      </c>
      <c r="Q14" s="69" t="s">
        <v>74</v>
      </c>
      <c r="R14" s="18"/>
      <c r="S14" s="69" t="s">
        <v>610</v>
      </c>
      <c r="T14" s="18"/>
    </row>
    <row r="15" spans="1:20">
      <c r="A15" s="4">
        <v>11</v>
      </c>
      <c r="B15" s="17" t="s">
        <v>66</v>
      </c>
      <c r="C15" s="54" t="s">
        <v>622</v>
      </c>
      <c r="D15" s="51" t="s">
        <v>29</v>
      </c>
      <c r="E15" s="63">
        <v>123</v>
      </c>
      <c r="F15" s="51" t="s">
        <v>96</v>
      </c>
      <c r="G15" s="63">
        <v>16</v>
      </c>
      <c r="H15" s="63">
        <v>12</v>
      </c>
      <c r="I15" s="63">
        <f t="shared" si="0"/>
        <v>28</v>
      </c>
      <c r="J15" s="51">
        <v>9401061443</v>
      </c>
      <c r="K15" s="51" t="s">
        <v>622</v>
      </c>
      <c r="L15" s="51" t="s">
        <v>623</v>
      </c>
      <c r="M15" s="51">
        <v>9401725653</v>
      </c>
      <c r="N15" s="51" t="s">
        <v>624</v>
      </c>
      <c r="O15" s="51">
        <v>9401224801</v>
      </c>
      <c r="P15" s="24">
        <v>43440</v>
      </c>
      <c r="Q15" s="69" t="s">
        <v>74</v>
      </c>
      <c r="R15" s="68"/>
      <c r="S15" s="69" t="s">
        <v>610</v>
      </c>
      <c r="T15" s="18"/>
    </row>
    <row r="16" spans="1:20">
      <c r="A16" s="4">
        <v>12</v>
      </c>
      <c r="B16" s="17" t="s">
        <v>66</v>
      </c>
      <c r="C16" s="51" t="s">
        <v>625</v>
      </c>
      <c r="D16" s="51" t="s">
        <v>29</v>
      </c>
      <c r="E16" s="63">
        <v>124</v>
      </c>
      <c r="F16" s="51" t="s">
        <v>96</v>
      </c>
      <c r="G16" s="63">
        <v>14</v>
      </c>
      <c r="H16" s="63">
        <v>17</v>
      </c>
      <c r="I16" s="63">
        <f t="shared" si="0"/>
        <v>31</v>
      </c>
      <c r="J16" s="51">
        <v>9864602362</v>
      </c>
      <c r="K16" s="51" t="s">
        <v>622</v>
      </c>
      <c r="L16" s="51" t="s">
        <v>623</v>
      </c>
      <c r="M16" s="51">
        <v>9401725653</v>
      </c>
      <c r="N16" s="51" t="s">
        <v>624</v>
      </c>
      <c r="O16" s="51">
        <v>9401224801</v>
      </c>
      <c r="P16" s="24">
        <v>43441</v>
      </c>
      <c r="Q16" s="69" t="s">
        <v>75</v>
      </c>
      <c r="R16" s="68"/>
      <c r="S16" s="69" t="s">
        <v>610</v>
      </c>
      <c r="T16" s="18"/>
    </row>
    <row r="17" spans="1:20">
      <c r="A17" s="4">
        <v>13</v>
      </c>
      <c r="B17" s="17" t="s">
        <v>66</v>
      </c>
      <c r="C17" s="51" t="s">
        <v>626</v>
      </c>
      <c r="D17" s="51" t="s">
        <v>29</v>
      </c>
      <c r="E17" s="63">
        <v>142</v>
      </c>
      <c r="F17" s="51" t="s">
        <v>96</v>
      </c>
      <c r="G17" s="63">
        <v>18</v>
      </c>
      <c r="H17" s="63">
        <v>12</v>
      </c>
      <c r="I17" s="63">
        <f t="shared" si="0"/>
        <v>30</v>
      </c>
      <c r="J17" s="51">
        <v>9859620607</v>
      </c>
      <c r="K17" s="51" t="s">
        <v>626</v>
      </c>
      <c r="L17" s="51" t="s">
        <v>94</v>
      </c>
      <c r="M17" s="51">
        <v>9854023847</v>
      </c>
      <c r="N17" s="51" t="s">
        <v>624</v>
      </c>
      <c r="O17" s="51">
        <v>9401224801</v>
      </c>
      <c r="P17" s="24">
        <v>43441</v>
      </c>
      <c r="Q17" s="69" t="s">
        <v>75</v>
      </c>
      <c r="R17" s="68"/>
      <c r="S17" s="69" t="s">
        <v>610</v>
      </c>
      <c r="T17" s="18"/>
    </row>
    <row r="18" spans="1:20">
      <c r="A18" s="4">
        <v>14</v>
      </c>
      <c r="B18" s="17" t="s">
        <v>66</v>
      </c>
      <c r="C18" s="51" t="s">
        <v>627</v>
      </c>
      <c r="D18" s="51" t="s">
        <v>29</v>
      </c>
      <c r="E18" s="63">
        <v>143</v>
      </c>
      <c r="F18" s="51" t="s">
        <v>96</v>
      </c>
      <c r="G18" s="63">
        <v>13</v>
      </c>
      <c r="H18" s="63">
        <v>16</v>
      </c>
      <c r="I18" s="63">
        <f t="shared" si="0"/>
        <v>29</v>
      </c>
      <c r="J18" s="51">
        <v>9401688379</v>
      </c>
      <c r="K18" s="51" t="s">
        <v>626</v>
      </c>
      <c r="L18" s="51" t="s">
        <v>94</v>
      </c>
      <c r="M18" s="51">
        <v>9854023847</v>
      </c>
      <c r="N18" s="51" t="s">
        <v>624</v>
      </c>
      <c r="O18" s="51">
        <v>9401224801</v>
      </c>
      <c r="P18" s="24">
        <v>43441</v>
      </c>
      <c r="Q18" s="69" t="s">
        <v>75</v>
      </c>
      <c r="R18" s="68"/>
      <c r="S18" s="69" t="s">
        <v>610</v>
      </c>
      <c r="T18" s="18"/>
    </row>
    <row r="19" spans="1:20">
      <c r="A19" s="4">
        <v>15</v>
      </c>
      <c r="B19" s="17" t="s">
        <v>66</v>
      </c>
      <c r="C19" s="51" t="s">
        <v>628</v>
      </c>
      <c r="D19" s="51" t="s">
        <v>29</v>
      </c>
      <c r="E19" s="63">
        <v>144</v>
      </c>
      <c r="F19" s="51" t="s">
        <v>96</v>
      </c>
      <c r="G19" s="63">
        <v>18</v>
      </c>
      <c r="H19" s="63">
        <v>13</v>
      </c>
      <c r="I19" s="63">
        <f t="shared" si="0"/>
        <v>31</v>
      </c>
      <c r="J19" s="51">
        <v>9401561592</v>
      </c>
      <c r="K19" s="51" t="s">
        <v>626</v>
      </c>
      <c r="L19" s="51" t="s">
        <v>94</v>
      </c>
      <c r="M19" s="51">
        <v>9854023847</v>
      </c>
      <c r="N19" s="51" t="s">
        <v>624</v>
      </c>
      <c r="O19" s="51">
        <v>9401224801</v>
      </c>
      <c r="P19" s="24">
        <v>43444</v>
      </c>
      <c r="Q19" s="69" t="s">
        <v>72</v>
      </c>
      <c r="R19" s="68"/>
      <c r="S19" s="69" t="s">
        <v>610</v>
      </c>
      <c r="T19" s="18"/>
    </row>
    <row r="20" spans="1:20">
      <c r="A20" s="4">
        <v>16</v>
      </c>
      <c r="B20" s="17" t="s">
        <v>66</v>
      </c>
      <c r="C20" s="51" t="s">
        <v>629</v>
      </c>
      <c r="D20" s="51" t="s">
        <v>29</v>
      </c>
      <c r="E20" s="63">
        <v>188</v>
      </c>
      <c r="F20" s="51" t="s">
        <v>96</v>
      </c>
      <c r="G20" s="63">
        <v>18</v>
      </c>
      <c r="H20" s="63">
        <v>11</v>
      </c>
      <c r="I20" s="63">
        <f t="shared" si="0"/>
        <v>29</v>
      </c>
      <c r="J20" s="51">
        <v>7399807984</v>
      </c>
      <c r="K20" s="51" t="s">
        <v>135</v>
      </c>
      <c r="L20" s="51" t="s">
        <v>136</v>
      </c>
      <c r="M20" s="51">
        <v>9854023847</v>
      </c>
      <c r="N20" s="51" t="s">
        <v>137</v>
      </c>
      <c r="O20" s="51">
        <v>8731067920</v>
      </c>
      <c r="P20" s="24">
        <v>43444</v>
      </c>
      <c r="Q20" s="69" t="s">
        <v>72</v>
      </c>
      <c r="R20" s="68"/>
      <c r="S20" s="69" t="s">
        <v>610</v>
      </c>
      <c r="T20" s="18"/>
    </row>
    <row r="21" spans="1:20">
      <c r="A21" s="4">
        <v>17</v>
      </c>
      <c r="B21" s="17" t="s">
        <v>66</v>
      </c>
      <c r="C21" s="51" t="s">
        <v>630</v>
      </c>
      <c r="D21" s="51" t="s">
        <v>29</v>
      </c>
      <c r="E21" s="63">
        <v>200</v>
      </c>
      <c r="F21" s="51" t="s">
        <v>96</v>
      </c>
      <c r="G21" s="63">
        <v>14</v>
      </c>
      <c r="H21" s="63">
        <v>14</v>
      </c>
      <c r="I21" s="63">
        <f t="shared" si="0"/>
        <v>28</v>
      </c>
      <c r="J21" s="51">
        <v>9435947401</v>
      </c>
      <c r="K21" s="51" t="s">
        <v>135</v>
      </c>
      <c r="L21" s="51" t="s">
        <v>136</v>
      </c>
      <c r="M21" s="51">
        <v>9854023847</v>
      </c>
      <c r="N21" s="51" t="s">
        <v>137</v>
      </c>
      <c r="O21" s="51">
        <v>8731067920</v>
      </c>
      <c r="P21" s="24">
        <v>43445</v>
      </c>
      <c r="Q21" s="69" t="s">
        <v>73</v>
      </c>
      <c r="R21" s="68"/>
      <c r="S21" s="69" t="s">
        <v>610</v>
      </c>
      <c r="T21" s="18"/>
    </row>
    <row r="22" spans="1:20">
      <c r="A22" s="4">
        <v>18</v>
      </c>
      <c r="B22" s="17" t="s">
        <v>66</v>
      </c>
      <c r="C22" s="51" t="s">
        <v>631</v>
      </c>
      <c r="D22" s="51" t="s">
        <v>29</v>
      </c>
      <c r="E22" s="63">
        <v>201</v>
      </c>
      <c r="F22" s="51" t="s">
        <v>96</v>
      </c>
      <c r="G22" s="63">
        <v>17</v>
      </c>
      <c r="H22" s="63">
        <v>12</v>
      </c>
      <c r="I22" s="63">
        <f t="shared" si="0"/>
        <v>29</v>
      </c>
      <c r="J22" s="51">
        <v>9435883530</v>
      </c>
      <c r="K22" s="51" t="s">
        <v>135</v>
      </c>
      <c r="L22" s="51" t="s">
        <v>136</v>
      </c>
      <c r="M22" s="51">
        <v>9854023847</v>
      </c>
      <c r="N22" s="51" t="s">
        <v>137</v>
      </c>
      <c r="O22" s="51">
        <v>8731067920</v>
      </c>
      <c r="P22" s="24">
        <v>43445</v>
      </c>
      <c r="Q22" s="69" t="s">
        <v>73</v>
      </c>
      <c r="R22" s="68"/>
      <c r="S22" s="69" t="s">
        <v>610</v>
      </c>
      <c r="T22" s="18"/>
    </row>
    <row r="23" spans="1:20">
      <c r="A23" s="4">
        <v>19</v>
      </c>
      <c r="B23" s="17" t="s">
        <v>66</v>
      </c>
      <c r="C23" s="51" t="s">
        <v>632</v>
      </c>
      <c r="D23" s="51" t="s">
        <v>29</v>
      </c>
      <c r="E23" s="63">
        <v>216</v>
      </c>
      <c r="F23" s="51" t="s">
        <v>96</v>
      </c>
      <c r="G23" s="63">
        <v>15</v>
      </c>
      <c r="H23" s="63">
        <v>12</v>
      </c>
      <c r="I23" s="63">
        <f t="shared" si="0"/>
        <v>27</v>
      </c>
      <c r="J23" s="51">
        <v>9531047423</v>
      </c>
      <c r="K23" s="51" t="s">
        <v>633</v>
      </c>
      <c r="L23" s="51" t="s">
        <v>634</v>
      </c>
      <c r="M23" s="51">
        <v>9859707688</v>
      </c>
      <c r="N23" s="51" t="s">
        <v>635</v>
      </c>
      <c r="O23" s="51">
        <v>8473083644</v>
      </c>
      <c r="P23" s="24">
        <v>43445</v>
      </c>
      <c r="Q23" s="69" t="s">
        <v>73</v>
      </c>
      <c r="R23" s="68"/>
      <c r="S23" s="69" t="s">
        <v>610</v>
      </c>
      <c r="T23" s="18"/>
    </row>
    <row r="24" spans="1:20">
      <c r="A24" s="4">
        <v>20</v>
      </c>
      <c r="B24" s="17" t="s">
        <v>66</v>
      </c>
      <c r="C24" s="51" t="s">
        <v>636</v>
      </c>
      <c r="D24" s="51" t="s">
        <v>29</v>
      </c>
      <c r="E24" s="63">
        <v>217</v>
      </c>
      <c r="F24" s="51" t="s">
        <v>96</v>
      </c>
      <c r="G24" s="63">
        <v>16</v>
      </c>
      <c r="H24" s="63">
        <v>16</v>
      </c>
      <c r="I24" s="63">
        <f t="shared" si="0"/>
        <v>32</v>
      </c>
      <c r="J24" s="51"/>
      <c r="K24" s="51" t="s">
        <v>633</v>
      </c>
      <c r="L24" s="51" t="s">
        <v>634</v>
      </c>
      <c r="M24" s="51">
        <v>9859707688</v>
      </c>
      <c r="N24" s="51" t="s">
        <v>635</v>
      </c>
      <c r="O24" s="51">
        <v>8473083644</v>
      </c>
      <c r="P24" s="24">
        <v>43446</v>
      </c>
      <c r="Q24" s="69" t="s">
        <v>770</v>
      </c>
      <c r="R24" s="68"/>
      <c r="S24" s="69" t="s">
        <v>610</v>
      </c>
      <c r="T24" s="18"/>
    </row>
    <row r="25" spans="1:20">
      <c r="A25" s="4">
        <v>21</v>
      </c>
      <c r="B25" s="17" t="s">
        <v>66</v>
      </c>
      <c r="C25" s="51" t="s">
        <v>637</v>
      </c>
      <c r="D25" s="51" t="s">
        <v>29</v>
      </c>
      <c r="E25" s="63">
        <v>219</v>
      </c>
      <c r="F25" s="51" t="s">
        <v>96</v>
      </c>
      <c r="G25" s="63">
        <v>16</v>
      </c>
      <c r="H25" s="63">
        <v>13</v>
      </c>
      <c r="I25" s="63">
        <f t="shared" si="0"/>
        <v>29</v>
      </c>
      <c r="J25" s="51">
        <v>8812922150</v>
      </c>
      <c r="K25" s="51" t="s">
        <v>633</v>
      </c>
      <c r="L25" s="51" t="s">
        <v>634</v>
      </c>
      <c r="M25" s="51">
        <v>9859707688</v>
      </c>
      <c r="N25" s="51" t="s">
        <v>635</v>
      </c>
      <c r="O25" s="51">
        <v>8473083644</v>
      </c>
      <c r="P25" s="24">
        <v>43446</v>
      </c>
      <c r="Q25" s="69" t="s">
        <v>770</v>
      </c>
      <c r="R25" s="68"/>
      <c r="S25" s="69" t="s">
        <v>610</v>
      </c>
      <c r="T25" s="18"/>
    </row>
    <row r="26" spans="1:20">
      <c r="A26" s="4">
        <v>22</v>
      </c>
      <c r="B26" s="17" t="s">
        <v>66</v>
      </c>
      <c r="C26" s="51" t="s">
        <v>271</v>
      </c>
      <c r="D26" s="51" t="s">
        <v>29</v>
      </c>
      <c r="E26" s="63">
        <v>1</v>
      </c>
      <c r="F26" s="51" t="s">
        <v>96</v>
      </c>
      <c r="G26" s="63">
        <v>21</v>
      </c>
      <c r="H26" s="63">
        <v>13</v>
      </c>
      <c r="I26" s="63">
        <f t="shared" si="0"/>
        <v>34</v>
      </c>
      <c r="J26" s="51">
        <v>9613955467</v>
      </c>
      <c r="K26" s="51" t="s">
        <v>271</v>
      </c>
      <c r="L26" s="51" t="s">
        <v>438</v>
      </c>
      <c r="M26" s="51">
        <v>9401130391</v>
      </c>
      <c r="N26" s="51" t="s">
        <v>638</v>
      </c>
      <c r="O26" s="51">
        <v>9613501196</v>
      </c>
      <c r="P26" s="24">
        <v>43446</v>
      </c>
      <c r="Q26" s="69" t="s">
        <v>770</v>
      </c>
      <c r="R26" s="68"/>
      <c r="S26" s="69" t="s">
        <v>610</v>
      </c>
      <c r="T26" s="18"/>
    </row>
    <row r="27" spans="1:20">
      <c r="A27" s="4">
        <v>23</v>
      </c>
      <c r="B27" s="17" t="s">
        <v>66</v>
      </c>
      <c r="C27" s="51" t="s">
        <v>639</v>
      </c>
      <c r="D27" s="51" t="s">
        <v>29</v>
      </c>
      <c r="E27" s="63">
        <v>2</v>
      </c>
      <c r="F27" s="51" t="s">
        <v>96</v>
      </c>
      <c r="G27" s="63">
        <v>13</v>
      </c>
      <c r="H27" s="63">
        <v>14</v>
      </c>
      <c r="I27" s="63">
        <f t="shared" si="0"/>
        <v>27</v>
      </c>
      <c r="J27" s="51"/>
      <c r="K27" s="51" t="s">
        <v>271</v>
      </c>
      <c r="L27" s="51" t="s">
        <v>438</v>
      </c>
      <c r="M27" s="51">
        <v>9401130391</v>
      </c>
      <c r="N27" s="51" t="s">
        <v>638</v>
      </c>
      <c r="O27" s="51">
        <v>9613501196</v>
      </c>
      <c r="P27" s="24">
        <v>43447</v>
      </c>
      <c r="Q27" s="69" t="s">
        <v>74</v>
      </c>
      <c r="R27" s="68"/>
      <c r="S27" s="69" t="s">
        <v>610</v>
      </c>
      <c r="T27" s="18"/>
    </row>
    <row r="28" spans="1:20">
      <c r="A28" s="4">
        <v>24</v>
      </c>
      <c r="B28" s="17" t="s">
        <v>66</v>
      </c>
      <c r="C28" s="51" t="s">
        <v>640</v>
      </c>
      <c r="D28" s="51" t="s">
        <v>29</v>
      </c>
      <c r="E28" s="63">
        <v>3</v>
      </c>
      <c r="F28" s="51" t="s">
        <v>96</v>
      </c>
      <c r="G28" s="63">
        <v>13</v>
      </c>
      <c r="H28" s="63">
        <v>24</v>
      </c>
      <c r="I28" s="63">
        <f t="shared" si="0"/>
        <v>37</v>
      </c>
      <c r="J28" s="51"/>
      <c r="K28" s="51" t="s">
        <v>271</v>
      </c>
      <c r="L28" s="51" t="s">
        <v>438</v>
      </c>
      <c r="M28" s="51">
        <v>9401130391</v>
      </c>
      <c r="N28" s="51" t="s">
        <v>638</v>
      </c>
      <c r="O28" s="51">
        <v>9613501196</v>
      </c>
      <c r="P28" s="24">
        <v>43447</v>
      </c>
      <c r="Q28" s="69" t="s">
        <v>74</v>
      </c>
      <c r="R28" s="68"/>
      <c r="S28" s="69" t="s">
        <v>610</v>
      </c>
      <c r="T28" s="18"/>
    </row>
    <row r="29" spans="1:20">
      <c r="A29" s="4">
        <v>25</v>
      </c>
      <c r="B29" s="17" t="s">
        <v>66</v>
      </c>
      <c r="C29" s="51" t="s">
        <v>641</v>
      </c>
      <c r="D29" s="51" t="s">
        <v>29</v>
      </c>
      <c r="E29" s="63">
        <v>4</v>
      </c>
      <c r="F29" s="51" t="s">
        <v>96</v>
      </c>
      <c r="G29" s="63">
        <v>14</v>
      </c>
      <c r="H29" s="63">
        <v>16</v>
      </c>
      <c r="I29" s="63">
        <f t="shared" si="0"/>
        <v>30</v>
      </c>
      <c r="J29" s="51">
        <v>8822174672</v>
      </c>
      <c r="K29" s="51" t="s">
        <v>102</v>
      </c>
      <c r="L29" s="51" t="s">
        <v>642</v>
      </c>
      <c r="M29" s="51">
        <v>8822164714</v>
      </c>
      <c r="N29" s="51" t="s">
        <v>530</v>
      </c>
      <c r="O29" s="51">
        <v>9707678314</v>
      </c>
      <c r="P29" s="24">
        <v>43447</v>
      </c>
      <c r="Q29" s="69" t="s">
        <v>74</v>
      </c>
      <c r="R29" s="68"/>
      <c r="S29" s="69" t="s">
        <v>610</v>
      </c>
      <c r="T29" s="18"/>
    </row>
    <row r="30" spans="1:20">
      <c r="A30" s="4">
        <v>26</v>
      </c>
      <c r="B30" s="17" t="s">
        <v>66</v>
      </c>
      <c r="C30" s="51" t="s">
        <v>643</v>
      </c>
      <c r="D30" s="51" t="s">
        <v>29</v>
      </c>
      <c r="E30" s="63">
        <v>5</v>
      </c>
      <c r="F30" s="51" t="s">
        <v>96</v>
      </c>
      <c r="G30" s="63">
        <v>19</v>
      </c>
      <c r="H30" s="63">
        <v>12</v>
      </c>
      <c r="I30" s="63">
        <f t="shared" si="0"/>
        <v>31</v>
      </c>
      <c r="J30" s="51"/>
      <c r="K30" s="51" t="s">
        <v>102</v>
      </c>
      <c r="L30" s="51" t="s">
        <v>642</v>
      </c>
      <c r="M30" s="51">
        <v>8822164714</v>
      </c>
      <c r="N30" s="51" t="s">
        <v>530</v>
      </c>
      <c r="O30" s="51">
        <v>9707678314</v>
      </c>
      <c r="P30" s="24">
        <v>43448</v>
      </c>
      <c r="Q30" s="69" t="s">
        <v>75</v>
      </c>
      <c r="R30" s="68"/>
      <c r="S30" s="69" t="s">
        <v>610</v>
      </c>
      <c r="T30" s="18"/>
    </row>
    <row r="31" spans="1:20">
      <c r="A31" s="4">
        <v>27</v>
      </c>
      <c r="B31" s="17" t="s">
        <v>66</v>
      </c>
      <c r="C31" s="51" t="s">
        <v>491</v>
      </c>
      <c r="D31" s="51" t="s">
        <v>29</v>
      </c>
      <c r="E31" s="63">
        <v>6</v>
      </c>
      <c r="F31" s="51" t="s">
        <v>96</v>
      </c>
      <c r="G31" s="63">
        <v>17</v>
      </c>
      <c r="H31" s="63">
        <v>17</v>
      </c>
      <c r="I31" s="63">
        <f t="shared" si="0"/>
        <v>34</v>
      </c>
      <c r="J31" s="51">
        <v>9707678318</v>
      </c>
      <c r="K31" s="51" t="s">
        <v>102</v>
      </c>
      <c r="L31" s="51" t="s">
        <v>642</v>
      </c>
      <c r="M31" s="51">
        <v>8822164714</v>
      </c>
      <c r="N31" s="51" t="s">
        <v>530</v>
      </c>
      <c r="O31" s="51">
        <v>9707678314</v>
      </c>
      <c r="P31" s="24">
        <v>43448</v>
      </c>
      <c r="Q31" s="69" t="s">
        <v>75</v>
      </c>
      <c r="R31" s="68"/>
      <c r="S31" s="69" t="s">
        <v>610</v>
      </c>
      <c r="T31" s="18"/>
    </row>
    <row r="32" spans="1:20">
      <c r="A32" s="4">
        <v>28</v>
      </c>
      <c r="B32" s="17" t="s">
        <v>66</v>
      </c>
      <c r="C32" s="51" t="s">
        <v>644</v>
      </c>
      <c r="D32" s="51" t="s">
        <v>29</v>
      </c>
      <c r="E32" s="63">
        <v>7</v>
      </c>
      <c r="F32" s="51" t="s">
        <v>96</v>
      </c>
      <c r="G32" s="63">
        <v>15</v>
      </c>
      <c r="H32" s="63">
        <v>11</v>
      </c>
      <c r="I32" s="63">
        <f t="shared" si="0"/>
        <v>26</v>
      </c>
      <c r="J32" s="51">
        <v>9613299152</v>
      </c>
      <c r="K32" s="51" t="s">
        <v>102</v>
      </c>
      <c r="L32" s="51" t="s">
        <v>642</v>
      </c>
      <c r="M32" s="51">
        <v>8822164714</v>
      </c>
      <c r="N32" s="51" t="s">
        <v>530</v>
      </c>
      <c r="O32" s="51">
        <v>9707678314</v>
      </c>
      <c r="P32" s="24">
        <v>43448</v>
      </c>
      <c r="Q32" s="69" t="s">
        <v>75</v>
      </c>
      <c r="R32" s="68"/>
      <c r="S32" s="69" t="s">
        <v>610</v>
      </c>
      <c r="T32" s="18"/>
    </row>
    <row r="33" spans="1:20">
      <c r="A33" s="4">
        <v>29</v>
      </c>
      <c r="B33" s="17" t="s">
        <v>66</v>
      </c>
      <c r="C33" s="51" t="s">
        <v>645</v>
      </c>
      <c r="D33" s="51" t="s">
        <v>29</v>
      </c>
      <c r="E33" s="63">
        <v>13</v>
      </c>
      <c r="F33" s="51" t="s">
        <v>96</v>
      </c>
      <c r="G33" s="63">
        <v>13</v>
      </c>
      <c r="H33" s="63">
        <v>14</v>
      </c>
      <c r="I33" s="63">
        <f t="shared" si="0"/>
        <v>27</v>
      </c>
      <c r="J33" s="51">
        <v>9613626045</v>
      </c>
      <c r="K33" s="51" t="s">
        <v>633</v>
      </c>
      <c r="L33" s="51" t="s">
        <v>634</v>
      </c>
      <c r="M33" s="51">
        <v>9859707688</v>
      </c>
      <c r="N33" s="51" t="s">
        <v>635</v>
      </c>
      <c r="O33" s="51">
        <v>8473083644</v>
      </c>
      <c r="P33" s="24">
        <v>43451</v>
      </c>
      <c r="Q33" s="69" t="s">
        <v>72</v>
      </c>
      <c r="R33" s="68"/>
      <c r="S33" s="69" t="s">
        <v>610</v>
      </c>
      <c r="T33" s="18"/>
    </row>
    <row r="34" spans="1:20">
      <c r="A34" s="4">
        <v>30</v>
      </c>
      <c r="B34" s="17" t="s">
        <v>66</v>
      </c>
      <c r="C34" s="51" t="s">
        <v>646</v>
      </c>
      <c r="D34" s="51" t="s">
        <v>29</v>
      </c>
      <c r="E34" s="63">
        <v>14</v>
      </c>
      <c r="F34" s="51" t="s">
        <v>96</v>
      </c>
      <c r="G34" s="63">
        <v>15</v>
      </c>
      <c r="H34" s="63">
        <v>13</v>
      </c>
      <c r="I34" s="63">
        <f t="shared" si="0"/>
        <v>28</v>
      </c>
      <c r="J34" s="51">
        <v>9401940524</v>
      </c>
      <c r="K34" s="51" t="s">
        <v>633</v>
      </c>
      <c r="L34" s="51" t="s">
        <v>634</v>
      </c>
      <c r="M34" s="51">
        <v>9859707688</v>
      </c>
      <c r="N34" s="51" t="s">
        <v>635</v>
      </c>
      <c r="O34" s="51">
        <v>8473083644</v>
      </c>
      <c r="P34" s="24">
        <v>43451</v>
      </c>
      <c r="Q34" s="69" t="s">
        <v>72</v>
      </c>
      <c r="R34" s="68"/>
      <c r="S34" s="69" t="s">
        <v>610</v>
      </c>
      <c r="T34" s="18"/>
    </row>
    <row r="35" spans="1:20">
      <c r="A35" s="4">
        <v>31</v>
      </c>
      <c r="B35" s="17" t="s">
        <v>66</v>
      </c>
      <c r="C35" s="51" t="s">
        <v>647</v>
      </c>
      <c r="D35" s="51" t="s">
        <v>29</v>
      </c>
      <c r="E35" s="63">
        <v>15</v>
      </c>
      <c r="F35" s="51" t="s">
        <v>96</v>
      </c>
      <c r="G35" s="63">
        <v>17</v>
      </c>
      <c r="H35" s="63">
        <v>14</v>
      </c>
      <c r="I35" s="63">
        <f t="shared" si="0"/>
        <v>31</v>
      </c>
      <c r="J35" s="51">
        <v>8011818927</v>
      </c>
      <c r="K35" s="51" t="s">
        <v>633</v>
      </c>
      <c r="L35" s="51" t="s">
        <v>634</v>
      </c>
      <c r="M35" s="51">
        <v>9859707688</v>
      </c>
      <c r="N35" s="51" t="s">
        <v>635</v>
      </c>
      <c r="O35" s="51">
        <v>8473083644</v>
      </c>
      <c r="P35" s="24">
        <v>43451</v>
      </c>
      <c r="Q35" s="69" t="s">
        <v>72</v>
      </c>
      <c r="R35" s="68"/>
      <c r="S35" s="69" t="s">
        <v>610</v>
      </c>
      <c r="T35" s="18"/>
    </row>
    <row r="36" spans="1:20">
      <c r="A36" s="4">
        <v>32</v>
      </c>
      <c r="B36" s="17" t="s">
        <v>66</v>
      </c>
      <c r="C36" s="51" t="s">
        <v>648</v>
      </c>
      <c r="D36" s="51" t="s">
        <v>29</v>
      </c>
      <c r="E36" s="63">
        <v>16</v>
      </c>
      <c r="F36" s="51" t="s">
        <v>96</v>
      </c>
      <c r="G36" s="63">
        <v>15</v>
      </c>
      <c r="H36" s="63">
        <v>13</v>
      </c>
      <c r="I36" s="63">
        <f t="shared" si="0"/>
        <v>28</v>
      </c>
      <c r="J36" s="51"/>
      <c r="K36" s="51" t="s">
        <v>633</v>
      </c>
      <c r="L36" s="51" t="s">
        <v>634</v>
      </c>
      <c r="M36" s="51">
        <v>9859707688</v>
      </c>
      <c r="N36" s="51" t="s">
        <v>635</v>
      </c>
      <c r="O36" s="51">
        <v>8473083644</v>
      </c>
      <c r="P36" s="24">
        <v>43452</v>
      </c>
      <c r="Q36" s="69" t="s">
        <v>73</v>
      </c>
      <c r="R36" s="68"/>
      <c r="S36" s="69" t="s">
        <v>610</v>
      </c>
      <c r="T36" s="18"/>
    </row>
    <row r="37" spans="1:20">
      <c r="A37" s="4">
        <v>33</v>
      </c>
      <c r="B37" s="17" t="s">
        <v>66</v>
      </c>
      <c r="C37" s="51" t="s">
        <v>649</v>
      </c>
      <c r="D37" s="51" t="s">
        <v>29</v>
      </c>
      <c r="E37" s="63">
        <v>17</v>
      </c>
      <c r="F37" s="51" t="s">
        <v>96</v>
      </c>
      <c r="G37" s="63">
        <v>16</v>
      </c>
      <c r="H37" s="63">
        <v>16</v>
      </c>
      <c r="I37" s="63">
        <f t="shared" si="0"/>
        <v>32</v>
      </c>
      <c r="J37" s="51">
        <v>8752926087</v>
      </c>
      <c r="K37" s="51" t="s">
        <v>633</v>
      </c>
      <c r="L37" s="51" t="s">
        <v>634</v>
      </c>
      <c r="M37" s="51">
        <v>9859707688</v>
      </c>
      <c r="N37" s="51" t="s">
        <v>635</v>
      </c>
      <c r="O37" s="51">
        <v>8473083644</v>
      </c>
      <c r="P37" s="24">
        <v>43452</v>
      </c>
      <c r="Q37" s="69" t="s">
        <v>73</v>
      </c>
      <c r="R37" s="68"/>
      <c r="S37" s="69" t="s">
        <v>610</v>
      </c>
      <c r="T37" s="18"/>
    </row>
    <row r="38" spans="1:20">
      <c r="A38" s="4">
        <v>34</v>
      </c>
      <c r="B38" s="17" t="s">
        <v>66</v>
      </c>
      <c r="C38" s="51" t="s">
        <v>650</v>
      </c>
      <c r="D38" s="51" t="s">
        <v>29</v>
      </c>
      <c r="E38" s="63">
        <v>18</v>
      </c>
      <c r="F38" s="51" t="s">
        <v>96</v>
      </c>
      <c r="G38" s="63">
        <v>15</v>
      </c>
      <c r="H38" s="63">
        <v>14</v>
      </c>
      <c r="I38" s="63">
        <f t="shared" si="0"/>
        <v>29</v>
      </c>
      <c r="J38" s="51"/>
      <c r="K38" s="51" t="s">
        <v>633</v>
      </c>
      <c r="L38" s="51" t="s">
        <v>634</v>
      </c>
      <c r="M38" s="51">
        <v>9859707688</v>
      </c>
      <c r="N38" s="51" t="s">
        <v>635</v>
      </c>
      <c r="O38" s="51">
        <v>8473083644</v>
      </c>
      <c r="P38" s="24">
        <v>43452</v>
      </c>
      <c r="Q38" s="69" t="s">
        <v>73</v>
      </c>
      <c r="R38" s="68"/>
      <c r="S38" s="69" t="s">
        <v>610</v>
      </c>
      <c r="T38" s="18"/>
    </row>
    <row r="39" spans="1:20">
      <c r="A39" s="4">
        <v>35</v>
      </c>
      <c r="B39" s="17" t="s">
        <v>66</v>
      </c>
      <c r="C39" s="51" t="s">
        <v>651</v>
      </c>
      <c r="D39" s="51" t="s">
        <v>29</v>
      </c>
      <c r="E39" s="63">
        <v>19</v>
      </c>
      <c r="F39" s="51" t="s">
        <v>96</v>
      </c>
      <c r="G39" s="63">
        <v>18</v>
      </c>
      <c r="H39" s="63">
        <v>11</v>
      </c>
      <c r="I39" s="63">
        <f t="shared" si="0"/>
        <v>29</v>
      </c>
      <c r="J39" s="51">
        <v>9401943085</v>
      </c>
      <c r="K39" s="51" t="s">
        <v>633</v>
      </c>
      <c r="L39" s="51" t="s">
        <v>634</v>
      </c>
      <c r="M39" s="51">
        <v>9859707688</v>
      </c>
      <c r="N39" s="51" t="s">
        <v>635</v>
      </c>
      <c r="O39" s="51">
        <v>8473083644</v>
      </c>
      <c r="P39" s="24">
        <v>43453</v>
      </c>
      <c r="Q39" s="69" t="s">
        <v>770</v>
      </c>
      <c r="R39" s="68"/>
      <c r="S39" s="69" t="s">
        <v>610</v>
      </c>
      <c r="T39" s="18"/>
    </row>
    <row r="40" spans="1:20">
      <c r="A40" s="4">
        <v>36</v>
      </c>
      <c r="B40" s="17" t="s">
        <v>66</v>
      </c>
      <c r="C40" s="51" t="s">
        <v>652</v>
      </c>
      <c r="D40" s="51" t="s">
        <v>29</v>
      </c>
      <c r="E40" s="63">
        <v>20</v>
      </c>
      <c r="F40" s="51" t="s">
        <v>96</v>
      </c>
      <c r="G40" s="63">
        <v>16</v>
      </c>
      <c r="H40" s="63">
        <v>12</v>
      </c>
      <c r="I40" s="63">
        <f t="shared" si="0"/>
        <v>28</v>
      </c>
      <c r="J40" s="51">
        <v>9435335691</v>
      </c>
      <c r="K40" s="51" t="s">
        <v>633</v>
      </c>
      <c r="L40" s="51" t="s">
        <v>634</v>
      </c>
      <c r="M40" s="51">
        <v>9859707688</v>
      </c>
      <c r="N40" s="51" t="s">
        <v>635</v>
      </c>
      <c r="O40" s="51">
        <v>8473083644</v>
      </c>
      <c r="P40" s="24">
        <v>43453</v>
      </c>
      <c r="Q40" s="69" t="s">
        <v>770</v>
      </c>
      <c r="R40" s="68"/>
      <c r="S40" s="69" t="s">
        <v>610</v>
      </c>
      <c r="T40" s="18"/>
    </row>
    <row r="41" spans="1:20">
      <c r="A41" s="4">
        <v>37</v>
      </c>
      <c r="B41" s="17" t="s">
        <v>66</v>
      </c>
      <c r="C41" s="51" t="s">
        <v>653</v>
      </c>
      <c r="D41" s="51" t="s">
        <v>29</v>
      </c>
      <c r="E41" s="63">
        <v>21</v>
      </c>
      <c r="F41" s="51" t="s">
        <v>96</v>
      </c>
      <c r="G41" s="63">
        <v>19</v>
      </c>
      <c r="H41" s="63">
        <v>15</v>
      </c>
      <c r="I41" s="63">
        <f t="shared" si="0"/>
        <v>34</v>
      </c>
      <c r="J41" s="51">
        <v>9859784523</v>
      </c>
      <c r="K41" s="51" t="s">
        <v>633</v>
      </c>
      <c r="L41" s="51" t="s">
        <v>634</v>
      </c>
      <c r="M41" s="51">
        <v>9859707688</v>
      </c>
      <c r="N41" s="51" t="s">
        <v>635</v>
      </c>
      <c r="O41" s="51">
        <v>8473083644</v>
      </c>
      <c r="P41" s="24">
        <v>43453</v>
      </c>
      <c r="Q41" s="69" t="s">
        <v>770</v>
      </c>
      <c r="R41" s="68"/>
      <c r="S41" s="69" t="s">
        <v>610</v>
      </c>
      <c r="T41" s="18"/>
    </row>
    <row r="42" spans="1:20">
      <c r="A42" s="4">
        <v>38</v>
      </c>
      <c r="B42" s="17" t="s">
        <v>66</v>
      </c>
      <c r="C42" s="51" t="s">
        <v>654</v>
      </c>
      <c r="D42" s="51" t="s">
        <v>29</v>
      </c>
      <c r="E42" s="63">
        <v>22</v>
      </c>
      <c r="F42" s="51" t="s">
        <v>96</v>
      </c>
      <c r="G42" s="63">
        <v>21</v>
      </c>
      <c r="H42" s="63">
        <v>13</v>
      </c>
      <c r="I42" s="63">
        <f t="shared" si="0"/>
        <v>34</v>
      </c>
      <c r="J42" s="51">
        <v>9401799776</v>
      </c>
      <c r="K42" s="51" t="s">
        <v>633</v>
      </c>
      <c r="L42" s="51" t="s">
        <v>634</v>
      </c>
      <c r="M42" s="51">
        <v>9859707688</v>
      </c>
      <c r="N42" s="51" t="s">
        <v>635</v>
      </c>
      <c r="O42" s="51">
        <v>8473083644</v>
      </c>
      <c r="P42" s="24">
        <v>43454</v>
      </c>
      <c r="Q42" s="69" t="s">
        <v>74</v>
      </c>
      <c r="R42" s="68"/>
      <c r="S42" s="69" t="s">
        <v>610</v>
      </c>
      <c r="T42" s="18"/>
    </row>
    <row r="43" spans="1:20">
      <c r="A43" s="4">
        <v>39</v>
      </c>
      <c r="B43" s="17" t="s">
        <v>66</v>
      </c>
      <c r="C43" s="51" t="s">
        <v>655</v>
      </c>
      <c r="D43" s="51" t="s">
        <v>29</v>
      </c>
      <c r="E43" s="63">
        <v>42</v>
      </c>
      <c r="F43" s="51" t="s">
        <v>96</v>
      </c>
      <c r="G43" s="63">
        <v>23</v>
      </c>
      <c r="H43" s="63">
        <v>14</v>
      </c>
      <c r="I43" s="63">
        <f t="shared" si="0"/>
        <v>37</v>
      </c>
      <c r="J43" s="51">
        <v>9435567901</v>
      </c>
      <c r="K43" s="51" t="s">
        <v>656</v>
      </c>
      <c r="L43" s="51" t="s">
        <v>169</v>
      </c>
      <c r="M43" s="51">
        <v>9435805347</v>
      </c>
      <c r="N43" s="51" t="s">
        <v>657</v>
      </c>
      <c r="O43" s="51">
        <v>9877677051</v>
      </c>
      <c r="P43" s="24">
        <v>43454</v>
      </c>
      <c r="Q43" s="69" t="s">
        <v>74</v>
      </c>
      <c r="R43" s="68"/>
      <c r="S43" s="69" t="s">
        <v>610</v>
      </c>
      <c r="T43" s="18"/>
    </row>
    <row r="44" spans="1:20">
      <c r="A44" s="4">
        <v>40</v>
      </c>
      <c r="B44" s="17" t="s">
        <v>66</v>
      </c>
      <c r="C44" s="51" t="s">
        <v>658</v>
      </c>
      <c r="D44" s="51" t="s">
        <v>29</v>
      </c>
      <c r="E44" s="63">
        <v>43</v>
      </c>
      <c r="F44" s="51" t="s">
        <v>96</v>
      </c>
      <c r="G44" s="63">
        <v>21</v>
      </c>
      <c r="H44" s="63">
        <v>13</v>
      </c>
      <c r="I44" s="63">
        <f t="shared" si="0"/>
        <v>34</v>
      </c>
      <c r="J44" s="51">
        <v>9854914226</v>
      </c>
      <c r="K44" s="51" t="s">
        <v>656</v>
      </c>
      <c r="L44" s="51" t="s">
        <v>169</v>
      </c>
      <c r="M44" s="51">
        <v>9435805347</v>
      </c>
      <c r="N44" s="51" t="s">
        <v>657</v>
      </c>
      <c r="O44" s="51">
        <v>9877677051</v>
      </c>
      <c r="P44" s="24">
        <v>43454</v>
      </c>
      <c r="Q44" s="69" t="s">
        <v>74</v>
      </c>
      <c r="R44" s="68"/>
      <c r="S44" s="69" t="s">
        <v>610</v>
      </c>
      <c r="T44" s="18"/>
    </row>
    <row r="45" spans="1:20">
      <c r="A45" s="4">
        <v>41</v>
      </c>
      <c r="B45" s="17" t="s">
        <v>66</v>
      </c>
      <c r="C45" s="51" t="s">
        <v>659</v>
      </c>
      <c r="D45" s="51" t="s">
        <v>29</v>
      </c>
      <c r="E45" s="63">
        <v>44</v>
      </c>
      <c r="F45" s="51" t="s">
        <v>96</v>
      </c>
      <c r="G45" s="63">
        <v>21</v>
      </c>
      <c r="H45" s="63">
        <v>11</v>
      </c>
      <c r="I45" s="63">
        <f t="shared" si="0"/>
        <v>32</v>
      </c>
      <c r="J45" s="51">
        <v>9435929539</v>
      </c>
      <c r="K45" s="51" t="s">
        <v>656</v>
      </c>
      <c r="L45" s="51" t="s">
        <v>169</v>
      </c>
      <c r="M45" s="51">
        <v>9435805347</v>
      </c>
      <c r="N45" s="51" t="s">
        <v>657</v>
      </c>
      <c r="O45" s="51">
        <v>9877677051</v>
      </c>
      <c r="P45" s="24">
        <v>43455</v>
      </c>
      <c r="Q45" s="69" t="s">
        <v>75</v>
      </c>
      <c r="R45" s="68"/>
      <c r="S45" s="69" t="s">
        <v>610</v>
      </c>
      <c r="T45" s="18"/>
    </row>
    <row r="46" spans="1:20">
      <c r="A46" s="4">
        <v>42</v>
      </c>
      <c r="B46" s="17" t="s">
        <v>66</v>
      </c>
      <c r="C46" s="51" t="s">
        <v>660</v>
      </c>
      <c r="D46" s="51" t="s">
        <v>29</v>
      </c>
      <c r="E46" s="63">
        <v>51</v>
      </c>
      <c r="F46" s="51" t="s">
        <v>96</v>
      </c>
      <c r="G46" s="63">
        <v>21</v>
      </c>
      <c r="H46" s="63">
        <v>13</v>
      </c>
      <c r="I46" s="63">
        <f t="shared" si="0"/>
        <v>34</v>
      </c>
      <c r="J46" s="51">
        <v>7399635891</v>
      </c>
      <c r="K46" s="51" t="s">
        <v>656</v>
      </c>
      <c r="L46" s="51" t="s">
        <v>169</v>
      </c>
      <c r="M46" s="51">
        <v>9435805347</v>
      </c>
      <c r="N46" s="51" t="s">
        <v>657</v>
      </c>
      <c r="O46" s="51">
        <v>9877677051</v>
      </c>
      <c r="P46" s="24">
        <v>43455</v>
      </c>
      <c r="Q46" s="69" t="s">
        <v>75</v>
      </c>
      <c r="R46" s="68"/>
      <c r="S46" s="69" t="s">
        <v>610</v>
      </c>
      <c r="T46" s="18"/>
    </row>
    <row r="47" spans="1:20">
      <c r="A47" s="4">
        <v>43</v>
      </c>
      <c r="B47" s="17" t="s">
        <v>66</v>
      </c>
      <c r="C47" s="51" t="s">
        <v>661</v>
      </c>
      <c r="D47" s="51" t="s">
        <v>29</v>
      </c>
      <c r="E47" s="63">
        <v>52</v>
      </c>
      <c r="F47" s="51" t="s">
        <v>96</v>
      </c>
      <c r="G47" s="63">
        <v>20</v>
      </c>
      <c r="H47" s="63">
        <v>12</v>
      </c>
      <c r="I47" s="63">
        <f t="shared" si="0"/>
        <v>32</v>
      </c>
      <c r="J47" s="51">
        <v>9854652054</v>
      </c>
      <c r="K47" s="51" t="s">
        <v>656</v>
      </c>
      <c r="L47" s="51" t="s">
        <v>169</v>
      </c>
      <c r="M47" s="51">
        <v>9435805347</v>
      </c>
      <c r="N47" s="51" t="s">
        <v>657</v>
      </c>
      <c r="O47" s="51">
        <v>9877677051</v>
      </c>
      <c r="P47" s="24">
        <v>43455</v>
      </c>
      <c r="Q47" s="69" t="s">
        <v>75</v>
      </c>
      <c r="R47" s="68"/>
      <c r="S47" s="69" t="s">
        <v>610</v>
      </c>
      <c r="T47" s="18"/>
    </row>
    <row r="48" spans="1:20">
      <c r="A48" s="4">
        <v>44</v>
      </c>
      <c r="B48" s="17" t="s">
        <v>66</v>
      </c>
      <c r="C48" s="51" t="s">
        <v>662</v>
      </c>
      <c r="D48" s="51" t="s">
        <v>29</v>
      </c>
      <c r="E48" s="63">
        <v>53</v>
      </c>
      <c r="F48" s="51" t="s">
        <v>96</v>
      </c>
      <c r="G48" s="63">
        <v>13</v>
      </c>
      <c r="H48" s="63">
        <v>15</v>
      </c>
      <c r="I48" s="63">
        <f t="shared" si="0"/>
        <v>28</v>
      </c>
      <c r="J48" s="51">
        <v>9707613652</v>
      </c>
      <c r="K48" s="51" t="s">
        <v>656</v>
      </c>
      <c r="L48" s="51" t="s">
        <v>169</v>
      </c>
      <c r="M48" s="51">
        <v>9435805347</v>
      </c>
      <c r="N48" s="51" t="s">
        <v>657</v>
      </c>
      <c r="O48" s="51">
        <v>9877677051</v>
      </c>
      <c r="P48" s="24">
        <v>43458</v>
      </c>
      <c r="Q48" s="69" t="s">
        <v>72</v>
      </c>
      <c r="R48" s="68"/>
      <c r="S48" s="69" t="s">
        <v>610</v>
      </c>
      <c r="T48" s="18"/>
    </row>
    <row r="49" spans="1:20">
      <c r="A49" s="4">
        <v>45</v>
      </c>
      <c r="B49" s="17" t="s">
        <v>66</v>
      </c>
      <c r="C49" s="51" t="s">
        <v>663</v>
      </c>
      <c r="D49" s="51" t="s">
        <v>29</v>
      </c>
      <c r="E49" s="63">
        <v>95</v>
      </c>
      <c r="F49" s="51" t="s">
        <v>96</v>
      </c>
      <c r="G49" s="63">
        <v>21</v>
      </c>
      <c r="H49" s="63">
        <v>12</v>
      </c>
      <c r="I49" s="63">
        <f t="shared" si="0"/>
        <v>33</v>
      </c>
      <c r="J49" s="51">
        <v>9435929312</v>
      </c>
      <c r="K49" s="51" t="s">
        <v>99</v>
      </c>
      <c r="L49" s="51" t="s">
        <v>664</v>
      </c>
      <c r="M49" s="51">
        <v>9401725656</v>
      </c>
      <c r="N49" s="51" t="s">
        <v>665</v>
      </c>
      <c r="O49" s="51">
        <v>9859003627</v>
      </c>
      <c r="P49" s="24">
        <v>43458</v>
      </c>
      <c r="Q49" s="69" t="s">
        <v>72</v>
      </c>
      <c r="R49" s="68"/>
      <c r="S49" s="69" t="s">
        <v>610</v>
      </c>
      <c r="T49" s="18"/>
    </row>
    <row r="50" spans="1:20">
      <c r="A50" s="4">
        <v>46</v>
      </c>
      <c r="B50" s="17" t="s">
        <v>66</v>
      </c>
      <c r="C50" s="51" t="s">
        <v>666</v>
      </c>
      <c r="D50" s="51" t="s">
        <v>29</v>
      </c>
      <c r="E50" s="63">
        <v>96</v>
      </c>
      <c r="F50" s="51" t="s">
        <v>96</v>
      </c>
      <c r="G50" s="63">
        <v>21</v>
      </c>
      <c r="H50" s="63">
        <v>15</v>
      </c>
      <c r="I50" s="63">
        <f t="shared" si="0"/>
        <v>36</v>
      </c>
      <c r="J50" s="51">
        <v>7399800268</v>
      </c>
      <c r="K50" s="51" t="s">
        <v>99</v>
      </c>
      <c r="L50" s="51" t="s">
        <v>664</v>
      </c>
      <c r="M50" s="51">
        <v>9401725656</v>
      </c>
      <c r="N50" s="51" t="s">
        <v>665</v>
      </c>
      <c r="O50" s="51">
        <v>9859003627</v>
      </c>
      <c r="P50" s="24">
        <v>43458</v>
      </c>
      <c r="Q50" s="69" t="s">
        <v>72</v>
      </c>
      <c r="R50" s="68"/>
      <c r="S50" s="69" t="s">
        <v>610</v>
      </c>
      <c r="T50" s="18"/>
    </row>
    <row r="51" spans="1:20">
      <c r="A51" s="4">
        <v>47</v>
      </c>
      <c r="B51" s="17" t="s">
        <v>66</v>
      </c>
      <c r="C51" s="51" t="s">
        <v>667</v>
      </c>
      <c r="D51" s="51" t="s">
        <v>29</v>
      </c>
      <c r="E51" s="63">
        <v>97</v>
      </c>
      <c r="F51" s="51" t="s">
        <v>96</v>
      </c>
      <c r="G51" s="63">
        <v>16</v>
      </c>
      <c r="H51" s="63">
        <v>12</v>
      </c>
      <c r="I51" s="63">
        <f t="shared" si="0"/>
        <v>28</v>
      </c>
      <c r="J51" s="51">
        <v>9859590751</v>
      </c>
      <c r="K51" s="51" t="s">
        <v>99</v>
      </c>
      <c r="L51" s="51" t="s">
        <v>664</v>
      </c>
      <c r="M51" s="51">
        <v>9401725656</v>
      </c>
      <c r="N51" s="51" t="s">
        <v>665</v>
      </c>
      <c r="O51" s="51">
        <v>9859003627</v>
      </c>
      <c r="P51" s="24">
        <v>43460</v>
      </c>
      <c r="Q51" s="69" t="s">
        <v>770</v>
      </c>
      <c r="R51" s="68"/>
      <c r="S51" s="69" t="s">
        <v>610</v>
      </c>
      <c r="T51" s="18"/>
    </row>
    <row r="52" spans="1:20">
      <c r="A52" s="4">
        <v>48</v>
      </c>
      <c r="B52" s="17" t="s">
        <v>66</v>
      </c>
      <c r="C52" s="51" t="s">
        <v>668</v>
      </c>
      <c r="D52" s="51" t="s">
        <v>29</v>
      </c>
      <c r="E52" s="63">
        <v>98</v>
      </c>
      <c r="F52" s="51" t="s">
        <v>96</v>
      </c>
      <c r="G52" s="63">
        <v>13</v>
      </c>
      <c r="H52" s="63">
        <v>13</v>
      </c>
      <c r="I52" s="63">
        <f t="shared" si="0"/>
        <v>26</v>
      </c>
      <c r="J52" s="51">
        <v>9613957226</v>
      </c>
      <c r="K52" s="51" t="s">
        <v>99</v>
      </c>
      <c r="L52" s="51" t="s">
        <v>664</v>
      </c>
      <c r="M52" s="51">
        <v>9401725656</v>
      </c>
      <c r="N52" s="51" t="s">
        <v>665</v>
      </c>
      <c r="O52" s="51">
        <v>9859003627</v>
      </c>
      <c r="P52" s="24">
        <v>43460</v>
      </c>
      <c r="Q52" s="69" t="s">
        <v>770</v>
      </c>
      <c r="R52" s="68"/>
      <c r="S52" s="69" t="s">
        <v>610</v>
      </c>
      <c r="T52" s="18"/>
    </row>
    <row r="53" spans="1:20">
      <c r="A53" s="4">
        <v>49</v>
      </c>
      <c r="B53" s="17" t="s">
        <v>66</v>
      </c>
      <c r="C53" s="51" t="s">
        <v>669</v>
      </c>
      <c r="D53" s="51" t="s">
        <v>29</v>
      </c>
      <c r="E53" s="63">
        <v>99</v>
      </c>
      <c r="F53" s="51" t="s">
        <v>96</v>
      </c>
      <c r="G53" s="63">
        <v>13</v>
      </c>
      <c r="H53" s="63">
        <v>14</v>
      </c>
      <c r="I53" s="63">
        <f t="shared" si="0"/>
        <v>27</v>
      </c>
      <c r="J53" s="51">
        <v>9401041476</v>
      </c>
      <c r="K53" s="51" t="s">
        <v>99</v>
      </c>
      <c r="L53" s="51" t="s">
        <v>664</v>
      </c>
      <c r="M53" s="51">
        <v>9401725656</v>
      </c>
      <c r="N53" s="51" t="s">
        <v>665</v>
      </c>
      <c r="O53" s="51">
        <v>9859003627</v>
      </c>
      <c r="P53" s="24">
        <v>43460</v>
      </c>
      <c r="Q53" s="69" t="s">
        <v>770</v>
      </c>
      <c r="R53" s="68"/>
      <c r="S53" s="69" t="s">
        <v>610</v>
      </c>
      <c r="T53" s="18"/>
    </row>
    <row r="54" spans="1:20">
      <c r="A54" s="4">
        <v>50</v>
      </c>
      <c r="B54" s="17" t="s">
        <v>66</v>
      </c>
      <c r="C54" s="51" t="s">
        <v>670</v>
      </c>
      <c r="D54" s="51" t="s">
        <v>29</v>
      </c>
      <c r="E54" s="63">
        <v>100</v>
      </c>
      <c r="F54" s="51" t="s">
        <v>96</v>
      </c>
      <c r="G54" s="63">
        <v>18</v>
      </c>
      <c r="H54" s="63">
        <v>13</v>
      </c>
      <c r="I54" s="63">
        <f t="shared" si="0"/>
        <v>31</v>
      </c>
      <c r="J54" s="51">
        <v>8471828364</v>
      </c>
      <c r="K54" s="51" t="s">
        <v>99</v>
      </c>
      <c r="L54" s="51" t="s">
        <v>664</v>
      </c>
      <c r="M54" s="51">
        <v>9401725656</v>
      </c>
      <c r="N54" s="51" t="s">
        <v>665</v>
      </c>
      <c r="O54" s="51">
        <v>9859003627</v>
      </c>
      <c r="P54" s="24">
        <v>43461</v>
      </c>
      <c r="Q54" s="69" t="s">
        <v>74</v>
      </c>
      <c r="R54" s="68"/>
      <c r="S54" s="69" t="s">
        <v>610</v>
      </c>
      <c r="T54" s="18"/>
    </row>
    <row r="55" spans="1:20">
      <c r="A55" s="4">
        <v>51</v>
      </c>
      <c r="B55" s="17" t="s">
        <v>66</v>
      </c>
      <c r="C55" s="51" t="s">
        <v>671</v>
      </c>
      <c r="D55" s="51" t="s">
        <v>29</v>
      </c>
      <c r="E55" s="63">
        <v>101</v>
      </c>
      <c r="F55" s="51" t="s">
        <v>96</v>
      </c>
      <c r="G55" s="63">
        <v>17</v>
      </c>
      <c r="H55" s="63">
        <v>15</v>
      </c>
      <c r="I55" s="63">
        <f t="shared" si="0"/>
        <v>32</v>
      </c>
      <c r="J55" s="51">
        <v>9401547459</v>
      </c>
      <c r="K55" s="51" t="s">
        <v>99</v>
      </c>
      <c r="L55" s="51" t="s">
        <v>664</v>
      </c>
      <c r="M55" s="51">
        <v>9401725656</v>
      </c>
      <c r="N55" s="51" t="s">
        <v>665</v>
      </c>
      <c r="O55" s="51">
        <v>9859003627</v>
      </c>
      <c r="P55" s="24">
        <v>43461</v>
      </c>
      <c r="Q55" s="69" t="s">
        <v>74</v>
      </c>
      <c r="R55" s="68"/>
      <c r="S55" s="69" t="s">
        <v>610</v>
      </c>
      <c r="T55" s="18"/>
    </row>
    <row r="56" spans="1:20">
      <c r="A56" s="4">
        <v>52</v>
      </c>
      <c r="B56" s="17" t="s">
        <v>66</v>
      </c>
      <c r="C56" s="51" t="s">
        <v>672</v>
      </c>
      <c r="D56" s="51" t="s">
        <v>29</v>
      </c>
      <c r="E56" s="63">
        <v>102</v>
      </c>
      <c r="F56" s="51" t="s">
        <v>96</v>
      </c>
      <c r="G56" s="63">
        <v>21</v>
      </c>
      <c r="H56" s="63">
        <v>13</v>
      </c>
      <c r="I56" s="63">
        <f t="shared" si="0"/>
        <v>34</v>
      </c>
      <c r="J56" s="51">
        <v>9613985922</v>
      </c>
      <c r="K56" s="51" t="s">
        <v>99</v>
      </c>
      <c r="L56" s="51" t="s">
        <v>664</v>
      </c>
      <c r="M56" s="51">
        <v>9401725656</v>
      </c>
      <c r="N56" s="51" t="s">
        <v>665</v>
      </c>
      <c r="O56" s="51">
        <v>9859003627</v>
      </c>
      <c r="P56" s="24">
        <v>43461</v>
      </c>
      <c r="Q56" s="69" t="s">
        <v>74</v>
      </c>
      <c r="R56" s="69"/>
      <c r="S56" s="69" t="s">
        <v>610</v>
      </c>
      <c r="T56" s="18"/>
    </row>
    <row r="57" spans="1:20">
      <c r="A57" s="4">
        <v>53</v>
      </c>
      <c r="B57" s="17" t="s">
        <v>66</v>
      </c>
      <c r="C57" s="51" t="s">
        <v>673</v>
      </c>
      <c r="D57" s="51" t="s">
        <v>29</v>
      </c>
      <c r="E57" s="63">
        <v>151</v>
      </c>
      <c r="F57" s="51" t="s">
        <v>96</v>
      </c>
      <c r="G57" s="63">
        <v>20</v>
      </c>
      <c r="H57" s="63">
        <v>16</v>
      </c>
      <c r="I57" s="63">
        <f t="shared" si="0"/>
        <v>36</v>
      </c>
      <c r="J57" s="51">
        <v>9613221922</v>
      </c>
      <c r="K57" s="51" t="s">
        <v>99</v>
      </c>
      <c r="L57" s="51" t="s">
        <v>664</v>
      </c>
      <c r="M57" s="51">
        <v>9401725656</v>
      </c>
      <c r="N57" s="51" t="s">
        <v>665</v>
      </c>
      <c r="O57" s="51">
        <v>9859003627</v>
      </c>
      <c r="P57" s="24">
        <v>43462</v>
      </c>
      <c r="Q57" s="69" t="s">
        <v>75</v>
      </c>
      <c r="R57" s="69"/>
      <c r="S57" s="69" t="s">
        <v>610</v>
      </c>
      <c r="T57" s="18"/>
    </row>
    <row r="58" spans="1:20">
      <c r="A58" s="4">
        <v>54</v>
      </c>
      <c r="B58" s="17" t="s">
        <v>66</v>
      </c>
      <c r="C58" s="51" t="s">
        <v>674</v>
      </c>
      <c r="D58" s="51" t="s">
        <v>29</v>
      </c>
      <c r="E58" s="63">
        <v>152</v>
      </c>
      <c r="F58" s="51" t="s">
        <v>96</v>
      </c>
      <c r="G58" s="63">
        <v>26</v>
      </c>
      <c r="H58" s="63">
        <v>12</v>
      </c>
      <c r="I58" s="63">
        <f t="shared" si="0"/>
        <v>38</v>
      </c>
      <c r="J58" s="51">
        <v>9435904654</v>
      </c>
      <c r="K58" s="51" t="s">
        <v>99</v>
      </c>
      <c r="L58" s="51" t="s">
        <v>664</v>
      </c>
      <c r="M58" s="51">
        <v>9401725656</v>
      </c>
      <c r="N58" s="51" t="s">
        <v>665</v>
      </c>
      <c r="O58" s="51">
        <v>9859003627</v>
      </c>
      <c r="P58" s="24">
        <v>43462</v>
      </c>
      <c r="Q58" s="69" t="s">
        <v>75</v>
      </c>
      <c r="R58" s="69"/>
      <c r="S58" s="69" t="s">
        <v>610</v>
      </c>
      <c r="T58" s="18"/>
    </row>
    <row r="59" spans="1:20">
      <c r="A59" s="4">
        <v>55</v>
      </c>
      <c r="B59" s="17" t="s">
        <v>66</v>
      </c>
      <c r="C59" s="51" t="s">
        <v>675</v>
      </c>
      <c r="D59" s="51" t="s">
        <v>29</v>
      </c>
      <c r="E59" s="63">
        <v>177</v>
      </c>
      <c r="F59" s="51" t="s">
        <v>96</v>
      </c>
      <c r="G59" s="63">
        <v>21</v>
      </c>
      <c r="H59" s="63">
        <v>13</v>
      </c>
      <c r="I59" s="63">
        <f t="shared" si="0"/>
        <v>34</v>
      </c>
      <c r="J59" s="51">
        <v>9435359295</v>
      </c>
      <c r="K59" s="51" t="s">
        <v>622</v>
      </c>
      <c r="L59" s="51" t="s">
        <v>676</v>
      </c>
      <c r="M59" s="51">
        <v>9401725653</v>
      </c>
      <c r="N59" s="51" t="s">
        <v>677</v>
      </c>
      <c r="O59" s="51">
        <v>8811882699</v>
      </c>
      <c r="P59" s="24">
        <v>43462</v>
      </c>
      <c r="Q59" s="69" t="s">
        <v>75</v>
      </c>
      <c r="R59" s="69"/>
      <c r="S59" s="69" t="s">
        <v>610</v>
      </c>
      <c r="T59" s="18"/>
    </row>
    <row r="60" spans="1:20">
      <c r="A60" s="4">
        <v>56</v>
      </c>
      <c r="B60" s="17" t="s">
        <v>66</v>
      </c>
      <c r="C60" s="51" t="s">
        <v>678</v>
      </c>
      <c r="D60" s="51" t="s">
        <v>29</v>
      </c>
      <c r="E60" s="63">
        <v>178</v>
      </c>
      <c r="F60" s="51" t="s">
        <v>96</v>
      </c>
      <c r="G60" s="63">
        <v>16</v>
      </c>
      <c r="H60" s="63">
        <v>13</v>
      </c>
      <c r="I60" s="63">
        <f t="shared" si="0"/>
        <v>29</v>
      </c>
      <c r="J60" s="51">
        <v>9856257073</v>
      </c>
      <c r="K60" s="51" t="s">
        <v>617</v>
      </c>
      <c r="L60" s="51" t="s">
        <v>384</v>
      </c>
      <c r="M60" s="51">
        <v>9401104922</v>
      </c>
      <c r="N60" s="51" t="s">
        <v>385</v>
      </c>
      <c r="O60" s="51">
        <v>7399111630</v>
      </c>
      <c r="P60" s="24">
        <v>43465</v>
      </c>
      <c r="Q60" s="69" t="s">
        <v>72</v>
      </c>
      <c r="R60" s="69"/>
      <c r="S60" s="69" t="s">
        <v>610</v>
      </c>
      <c r="T60" s="18"/>
    </row>
    <row r="61" spans="1:20">
      <c r="A61" s="4">
        <v>57</v>
      </c>
      <c r="B61" s="17" t="s">
        <v>66</v>
      </c>
      <c r="C61" s="51" t="s">
        <v>679</v>
      </c>
      <c r="D61" s="51" t="s">
        <v>29</v>
      </c>
      <c r="E61" s="63">
        <v>174</v>
      </c>
      <c r="F61" s="51" t="s">
        <v>96</v>
      </c>
      <c r="G61" s="63">
        <v>13</v>
      </c>
      <c r="H61" s="63">
        <v>13</v>
      </c>
      <c r="I61" s="63">
        <f t="shared" si="0"/>
        <v>26</v>
      </c>
      <c r="J61" s="51">
        <v>9707973888</v>
      </c>
      <c r="K61" s="51" t="s">
        <v>608</v>
      </c>
      <c r="L61" s="51" t="s">
        <v>680</v>
      </c>
      <c r="M61" s="51">
        <v>9401200278</v>
      </c>
      <c r="N61" s="51" t="s">
        <v>240</v>
      </c>
      <c r="O61" s="51">
        <v>9954696233</v>
      </c>
      <c r="P61" s="24">
        <v>43465</v>
      </c>
      <c r="Q61" s="69" t="s">
        <v>72</v>
      </c>
      <c r="R61" s="69"/>
      <c r="S61" s="69" t="s">
        <v>610</v>
      </c>
      <c r="T61" s="18"/>
    </row>
    <row r="62" spans="1:20">
      <c r="A62" s="4">
        <v>58</v>
      </c>
      <c r="B62" s="17" t="s">
        <v>66</v>
      </c>
      <c r="C62" s="51" t="s">
        <v>102</v>
      </c>
      <c r="D62" s="51" t="s">
        <v>29</v>
      </c>
      <c r="E62" s="63">
        <v>182</v>
      </c>
      <c r="F62" s="51" t="s">
        <v>96</v>
      </c>
      <c r="G62" s="63">
        <v>21</v>
      </c>
      <c r="H62" s="63">
        <v>16</v>
      </c>
      <c r="I62" s="63">
        <f t="shared" si="0"/>
        <v>37</v>
      </c>
      <c r="J62" s="51">
        <v>9435600477</v>
      </c>
      <c r="K62" s="51" t="s">
        <v>102</v>
      </c>
      <c r="L62" s="51" t="s">
        <v>490</v>
      </c>
      <c r="M62" s="51">
        <v>8822164714</v>
      </c>
      <c r="N62" s="51" t="s">
        <v>286</v>
      </c>
      <c r="O62" s="51">
        <v>9864145020</v>
      </c>
      <c r="P62" s="24">
        <v>43465</v>
      </c>
      <c r="Q62" s="69" t="s">
        <v>72</v>
      </c>
      <c r="R62" s="69"/>
      <c r="S62" s="69" t="s">
        <v>610</v>
      </c>
      <c r="T62" s="18"/>
    </row>
    <row r="63" spans="1:20">
      <c r="A63" s="4">
        <v>59</v>
      </c>
      <c r="B63" s="17" t="s">
        <v>67</v>
      </c>
      <c r="C63" s="51" t="s">
        <v>681</v>
      </c>
      <c r="D63" s="51" t="s">
        <v>29</v>
      </c>
      <c r="E63" s="63">
        <v>183</v>
      </c>
      <c r="F63" s="51" t="s">
        <v>96</v>
      </c>
      <c r="G63" s="63">
        <v>20</v>
      </c>
      <c r="H63" s="63">
        <v>17</v>
      </c>
      <c r="I63" s="63">
        <f t="shared" si="0"/>
        <v>37</v>
      </c>
      <c r="J63" s="51"/>
      <c r="K63" s="51" t="s">
        <v>682</v>
      </c>
      <c r="L63" s="51" t="s">
        <v>634</v>
      </c>
      <c r="M63" s="51">
        <v>9859707688</v>
      </c>
      <c r="N63" s="51" t="s">
        <v>635</v>
      </c>
      <c r="O63" s="51">
        <v>8473083644</v>
      </c>
      <c r="P63" s="24">
        <v>43437</v>
      </c>
      <c r="Q63" s="69" t="s">
        <v>72</v>
      </c>
      <c r="R63" s="69"/>
      <c r="S63" s="69" t="s">
        <v>704</v>
      </c>
      <c r="T63" s="18"/>
    </row>
    <row r="64" spans="1:20">
      <c r="A64" s="4">
        <v>60</v>
      </c>
      <c r="B64" s="17" t="s">
        <v>67</v>
      </c>
      <c r="C64" s="51" t="s">
        <v>683</v>
      </c>
      <c r="D64" s="51" t="s">
        <v>29</v>
      </c>
      <c r="E64" s="63">
        <v>184</v>
      </c>
      <c r="F64" s="51" t="s">
        <v>96</v>
      </c>
      <c r="G64" s="63">
        <v>18</v>
      </c>
      <c r="H64" s="63">
        <v>16</v>
      </c>
      <c r="I64" s="63">
        <f t="shared" si="0"/>
        <v>34</v>
      </c>
      <c r="J64" s="51">
        <v>9401246392</v>
      </c>
      <c r="K64" s="51" t="s">
        <v>682</v>
      </c>
      <c r="L64" s="51" t="s">
        <v>634</v>
      </c>
      <c r="M64" s="51">
        <v>9859707688</v>
      </c>
      <c r="N64" s="51" t="s">
        <v>635</v>
      </c>
      <c r="O64" s="51">
        <v>8473083644</v>
      </c>
      <c r="P64" s="24">
        <v>43437</v>
      </c>
      <c r="Q64" s="69" t="s">
        <v>72</v>
      </c>
      <c r="R64" s="69"/>
      <c r="S64" s="69" t="s">
        <v>704</v>
      </c>
      <c r="T64" s="18"/>
    </row>
    <row r="65" spans="1:20">
      <c r="A65" s="4">
        <v>61</v>
      </c>
      <c r="B65" s="17" t="s">
        <v>67</v>
      </c>
      <c r="C65" s="51" t="s">
        <v>100</v>
      </c>
      <c r="D65" s="51" t="s">
        <v>29</v>
      </c>
      <c r="E65" s="63">
        <v>54</v>
      </c>
      <c r="F65" s="51" t="s">
        <v>96</v>
      </c>
      <c r="G65" s="63">
        <v>17</v>
      </c>
      <c r="H65" s="63">
        <v>12</v>
      </c>
      <c r="I65" s="63">
        <f t="shared" si="0"/>
        <v>29</v>
      </c>
      <c r="J65" s="51">
        <v>9707214219</v>
      </c>
      <c r="K65" s="51" t="s">
        <v>682</v>
      </c>
      <c r="L65" s="51" t="s">
        <v>634</v>
      </c>
      <c r="M65" s="51">
        <v>9859707688</v>
      </c>
      <c r="N65" s="51" t="s">
        <v>635</v>
      </c>
      <c r="O65" s="51">
        <v>8473083644</v>
      </c>
      <c r="P65" s="24">
        <v>43437</v>
      </c>
      <c r="Q65" s="69" t="s">
        <v>72</v>
      </c>
      <c r="R65" s="68"/>
      <c r="S65" s="69" t="s">
        <v>704</v>
      </c>
      <c r="T65" s="18"/>
    </row>
    <row r="66" spans="1:20">
      <c r="A66" s="4">
        <v>62</v>
      </c>
      <c r="B66" s="17" t="s">
        <v>67</v>
      </c>
      <c r="C66" s="51" t="s">
        <v>656</v>
      </c>
      <c r="D66" s="51" t="s">
        <v>29</v>
      </c>
      <c r="E66" s="63">
        <v>58</v>
      </c>
      <c r="F66" s="51" t="s">
        <v>96</v>
      </c>
      <c r="G66" s="63">
        <v>13</v>
      </c>
      <c r="H66" s="63">
        <v>10</v>
      </c>
      <c r="I66" s="63">
        <f t="shared" si="0"/>
        <v>23</v>
      </c>
      <c r="J66" s="51">
        <v>9401623125</v>
      </c>
      <c r="K66" s="51" t="s">
        <v>682</v>
      </c>
      <c r="L66" s="51" t="s">
        <v>169</v>
      </c>
      <c r="M66" s="51">
        <v>9435805347</v>
      </c>
      <c r="N66" s="51" t="s">
        <v>635</v>
      </c>
      <c r="O66" s="51">
        <v>8473083644</v>
      </c>
      <c r="P66" s="24">
        <v>43438</v>
      </c>
      <c r="Q66" s="69" t="s">
        <v>73</v>
      </c>
      <c r="R66" s="68"/>
      <c r="S66" s="69" t="s">
        <v>704</v>
      </c>
      <c r="T66" s="18"/>
    </row>
    <row r="67" spans="1:20">
      <c r="A67" s="4">
        <v>63</v>
      </c>
      <c r="B67" s="17" t="s">
        <v>67</v>
      </c>
      <c r="C67" s="51" t="s">
        <v>684</v>
      </c>
      <c r="D67" s="51" t="s">
        <v>29</v>
      </c>
      <c r="E67" s="63">
        <v>79</v>
      </c>
      <c r="F67" s="51" t="s">
        <v>96</v>
      </c>
      <c r="G67" s="63">
        <v>14</v>
      </c>
      <c r="H67" s="63">
        <v>11</v>
      </c>
      <c r="I67" s="63">
        <f t="shared" si="0"/>
        <v>25</v>
      </c>
      <c r="J67" s="51">
        <v>9707719514</v>
      </c>
      <c r="K67" s="51" t="s">
        <v>99</v>
      </c>
      <c r="L67" s="51" t="s">
        <v>664</v>
      </c>
      <c r="M67" s="51">
        <v>9401725656</v>
      </c>
      <c r="N67" s="51" t="s">
        <v>665</v>
      </c>
      <c r="O67" s="51">
        <v>9859003627</v>
      </c>
      <c r="P67" s="24">
        <v>43438</v>
      </c>
      <c r="Q67" s="69" t="s">
        <v>73</v>
      </c>
      <c r="R67" s="68"/>
      <c r="S67" s="69" t="s">
        <v>704</v>
      </c>
      <c r="T67" s="18"/>
    </row>
    <row r="68" spans="1:20">
      <c r="A68" s="4">
        <v>64</v>
      </c>
      <c r="B68" s="17" t="s">
        <v>67</v>
      </c>
      <c r="C68" s="51" t="s">
        <v>685</v>
      </c>
      <c r="D68" s="51" t="s">
        <v>29</v>
      </c>
      <c r="E68" s="63">
        <v>80</v>
      </c>
      <c r="F68" s="51" t="s">
        <v>96</v>
      </c>
      <c r="G68" s="63">
        <v>11</v>
      </c>
      <c r="H68" s="63">
        <v>15</v>
      </c>
      <c r="I68" s="63">
        <f t="shared" si="0"/>
        <v>26</v>
      </c>
      <c r="J68" s="51">
        <v>9854494013</v>
      </c>
      <c r="K68" s="51" t="s">
        <v>99</v>
      </c>
      <c r="L68" s="51" t="s">
        <v>664</v>
      </c>
      <c r="M68" s="51">
        <v>9401725656</v>
      </c>
      <c r="N68" s="51" t="s">
        <v>665</v>
      </c>
      <c r="O68" s="51">
        <v>9859003627</v>
      </c>
      <c r="P68" s="24">
        <v>43438</v>
      </c>
      <c r="Q68" s="69" t="s">
        <v>73</v>
      </c>
      <c r="R68" s="68"/>
      <c r="S68" s="69" t="s">
        <v>704</v>
      </c>
      <c r="T68" s="18"/>
    </row>
    <row r="69" spans="1:20">
      <c r="A69" s="4">
        <v>65</v>
      </c>
      <c r="B69" s="17" t="s">
        <v>67</v>
      </c>
      <c r="C69" s="51" t="s">
        <v>686</v>
      </c>
      <c r="D69" s="51" t="s">
        <v>29</v>
      </c>
      <c r="E69" s="63">
        <v>81</v>
      </c>
      <c r="F69" s="51" t="s">
        <v>96</v>
      </c>
      <c r="G69" s="63">
        <v>14</v>
      </c>
      <c r="H69" s="63">
        <v>13</v>
      </c>
      <c r="I69" s="63">
        <f t="shared" si="0"/>
        <v>27</v>
      </c>
      <c r="J69" s="51">
        <v>9957172891</v>
      </c>
      <c r="K69" s="51" t="s">
        <v>99</v>
      </c>
      <c r="L69" s="51" t="s">
        <v>664</v>
      </c>
      <c r="M69" s="51">
        <v>9401725656</v>
      </c>
      <c r="N69" s="51" t="s">
        <v>665</v>
      </c>
      <c r="O69" s="51">
        <v>9859003627</v>
      </c>
      <c r="P69" s="24">
        <v>43439</v>
      </c>
      <c r="Q69" s="69" t="s">
        <v>770</v>
      </c>
      <c r="R69" s="68"/>
      <c r="S69" s="69" t="s">
        <v>704</v>
      </c>
      <c r="T69" s="18"/>
    </row>
    <row r="70" spans="1:20">
      <c r="A70" s="4">
        <v>66</v>
      </c>
      <c r="B70" s="17" t="s">
        <v>67</v>
      </c>
      <c r="C70" s="51" t="s">
        <v>687</v>
      </c>
      <c r="D70" s="51" t="s">
        <v>29</v>
      </c>
      <c r="E70" s="63">
        <v>82</v>
      </c>
      <c r="F70" s="51" t="s">
        <v>96</v>
      </c>
      <c r="G70" s="63">
        <v>17</v>
      </c>
      <c r="H70" s="63">
        <v>13</v>
      </c>
      <c r="I70" s="63">
        <f t="shared" ref="I70:I133" si="1">SUM(G70:H70)</f>
        <v>30</v>
      </c>
      <c r="J70" s="51">
        <v>9435927652</v>
      </c>
      <c r="K70" s="51" t="s">
        <v>688</v>
      </c>
      <c r="L70" s="51" t="s">
        <v>136</v>
      </c>
      <c r="M70" s="51">
        <v>9854023847</v>
      </c>
      <c r="N70" s="51" t="s">
        <v>246</v>
      </c>
      <c r="O70" s="51">
        <v>9531641972</v>
      </c>
      <c r="P70" s="24">
        <v>43439</v>
      </c>
      <c r="Q70" s="69" t="s">
        <v>770</v>
      </c>
      <c r="R70" s="68"/>
      <c r="S70" s="69" t="s">
        <v>704</v>
      </c>
      <c r="T70" s="18"/>
    </row>
    <row r="71" spans="1:20">
      <c r="A71" s="4">
        <v>67</v>
      </c>
      <c r="B71" s="17" t="s">
        <v>67</v>
      </c>
      <c r="C71" s="51" t="s">
        <v>689</v>
      </c>
      <c r="D71" s="51" t="s">
        <v>29</v>
      </c>
      <c r="E71" s="63">
        <v>172</v>
      </c>
      <c r="F71" s="51" t="s">
        <v>96</v>
      </c>
      <c r="G71" s="63">
        <v>14</v>
      </c>
      <c r="H71" s="63">
        <v>12</v>
      </c>
      <c r="I71" s="63">
        <f t="shared" si="1"/>
        <v>26</v>
      </c>
      <c r="J71" s="51">
        <v>7399107795</v>
      </c>
      <c r="K71" s="51" t="s">
        <v>688</v>
      </c>
      <c r="L71" s="51" t="s">
        <v>136</v>
      </c>
      <c r="M71" s="51">
        <v>9854023847</v>
      </c>
      <c r="N71" s="51" t="s">
        <v>246</v>
      </c>
      <c r="O71" s="51">
        <v>9531641972</v>
      </c>
      <c r="P71" s="24">
        <v>43440</v>
      </c>
      <c r="Q71" s="69" t="s">
        <v>74</v>
      </c>
      <c r="R71" s="68"/>
      <c r="S71" s="69" t="s">
        <v>704</v>
      </c>
      <c r="T71" s="18"/>
    </row>
    <row r="72" spans="1:20">
      <c r="A72" s="4">
        <v>68</v>
      </c>
      <c r="B72" s="17" t="s">
        <v>67</v>
      </c>
      <c r="C72" s="51" t="s">
        <v>690</v>
      </c>
      <c r="D72" s="51" t="s">
        <v>29</v>
      </c>
      <c r="E72" s="63">
        <v>173</v>
      </c>
      <c r="F72" s="51" t="s">
        <v>96</v>
      </c>
      <c r="G72" s="63">
        <v>13</v>
      </c>
      <c r="H72" s="63">
        <v>10</v>
      </c>
      <c r="I72" s="63">
        <f t="shared" si="1"/>
        <v>23</v>
      </c>
      <c r="J72" s="51">
        <v>9954398194</v>
      </c>
      <c r="K72" s="51" t="s">
        <v>688</v>
      </c>
      <c r="L72" s="51" t="s">
        <v>136</v>
      </c>
      <c r="M72" s="51">
        <v>9854023847</v>
      </c>
      <c r="N72" s="51" t="s">
        <v>246</v>
      </c>
      <c r="O72" s="51">
        <v>9531641972</v>
      </c>
      <c r="P72" s="24">
        <v>43440</v>
      </c>
      <c r="Q72" s="69" t="s">
        <v>74</v>
      </c>
      <c r="R72" s="68"/>
      <c r="S72" s="69" t="s">
        <v>704</v>
      </c>
      <c r="T72" s="18"/>
    </row>
    <row r="73" spans="1:20">
      <c r="A73" s="4">
        <v>69</v>
      </c>
      <c r="B73" s="17" t="s">
        <v>67</v>
      </c>
      <c r="C73" s="51" t="s">
        <v>100</v>
      </c>
      <c r="D73" s="51" t="s">
        <v>29</v>
      </c>
      <c r="E73" s="63">
        <v>58</v>
      </c>
      <c r="F73" s="51" t="s">
        <v>96</v>
      </c>
      <c r="G73" s="63">
        <v>17</v>
      </c>
      <c r="H73" s="63">
        <v>12</v>
      </c>
      <c r="I73" s="63">
        <f t="shared" si="1"/>
        <v>29</v>
      </c>
      <c r="J73" s="51">
        <v>9707214219</v>
      </c>
      <c r="K73" s="51" t="s">
        <v>682</v>
      </c>
      <c r="L73" s="51" t="s">
        <v>136</v>
      </c>
      <c r="M73" s="51">
        <v>9854023847</v>
      </c>
      <c r="N73" s="51" t="s">
        <v>635</v>
      </c>
      <c r="O73" s="51">
        <v>8473083644</v>
      </c>
      <c r="P73" s="24">
        <v>43440</v>
      </c>
      <c r="Q73" s="69" t="s">
        <v>74</v>
      </c>
      <c r="R73" s="68"/>
      <c r="S73" s="69" t="s">
        <v>704</v>
      </c>
      <c r="T73" s="18"/>
    </row>
    <row r="74" spans="1:20">
      <c r="A74" s="4">
        <v>70</v>
      </c>
      <c r="B74" s="17" t="s">
        <v>67</v>
      </c>
      <c r="C74" s="51" t="s">
        <v>691</v>
      </c>
      <c r="D74" s="51" t="s">
        <v>29</v>
      </c>
      <c r="E74" s="63">
        <v>153</v>
      </c>
      <c r="F74" s="51" t="s">
        <v>96</v>
      </c>
      <c r="G74" s="63">
        <v>11</v>
      </c>
      <c r="H74" s="63">
        <v>12</v>
      </c>
      <c r="I74" s="63">
        <f t="shared" si="1"/>
        <v>23</v>
      </c>
      <c r="J74" s="51">
        <v>9859299401</v>
      </c>
      <c r="K74" s="51" t="s">
        <v>626</v>
      </c>
      <c r="L74" s="51" t="s">
        <v>692</v>
      </c>
      <c r="M74" s="51">
        <v>9854023847</v>
      </c>
      <c r="N74" s="51" t="s">
        <v>693</v>
      </c>
      <c r="O74" s="51">
        <v>9613636253</v>
      </c>
      <c r="P74" s="24">
        <v>43441</v>
      </c>
      <c r="Q74" s="69" t="s">
        <v>75</v>
      </c>
      <c r="R74" s="68"/>
      <c r="S74" s="69" t="s">
        <v>704</v>
      </c>
      <c r="T74" s="18"/>
    </row>
    <row r="75" spans="1:20">
      <c r="A75" s="4">
        <v>71</v>
      </c>
      <c r="B75" s="17" t="s">
        <v>67</v>
      </c>
      <c r="C75" s="51" t="s">
        <v>617</v>
      </c>
      <c r="D75" s="51" t="s">
        <v>29</v>
      </c>
      <c r="E75" s="63">
        <v>158</v>
      </c>
      <c r="F75" s="51" t="s">
        <v>96</v>
      </c>
      <c r="G75" s="63">
        <v>14</v>
      </c>
      <c r="H75" s="63">
        <v>11</v>
      </c>
      <c r="I75" s="63">
        <f t="shared" si="1"/>
        <v>25</v>
      </c>
      <c r="J75" s="51">
        <v>9707397269</v>
      </c>
      <c r="K75" s="51" t="s">
        <v>617</v>
      </c>
      <c r="L75" s="51" t="s">
        <v>384</v>
      </c>
      <c r="M75" s="51">
        <v>9401104922</v>
      </c>
      <c r="N75" s="51" t="s">
        <v>618</v>
      </c>
      <c r="O75" s="51">
        <v>9401426614</v>
      </c>
      <c r="P75" s="24">
        <v>43441</v>
      </c>
      <c r="Q75" s="69" t="s">
        <v>75</v>
      </c>
      <c r="R75" s="68"/>
      <c r="S75" s="69" t="s">
        <v>704</v>
      </c>
      <c r="T75" s="18"/>
    </row>
    <row r="76" spans="1:20">
      <c r="A76" s="4">
        <v>72</v>
      </c>
      <c r="B76" s="17" t="s">
        <v>67</v>
      </c>
      <c r="C76" s="51" t="s">
        <v>694</v>
      </c>
      <c r="D76" s="51" t="s">
        <v>29</v>
      </c>
      <c r="E76" s="63">
        <v>202</v>
      </c>
      <c r="F76" s="51" t="s">
        <v>96</v>
      </c>
      <c r="G76" s="63">
        <v>14</v>
      </c>
      <c r="H76" s="63">
        <v>14</v>
      </c>
      <c r="I76" s="63">
        <f t="shared" si="1"/>
        <v>28</v>
      </c>
      <c r="J76" s="51">
        <v>7399646664</v>
      </c>
      <c r="K76" s="51" t="s">
        <v>695</v>
      </c>
      <c r="L76" s="51" t="s">
        <v>696</v>
      </c>
      <c r="M76" s="51">
        <v>9401725658</v>
      </c>
      <c r="N76" s="51" t="s">
        <v>697</v>
      </c>
      <c r="O76" s="51">
        <v>8472952135</v>
      </c>
      <c r="P76" s="24">
        <v>43441</v>
      </c>
      <c r="Q76" s="69" t="s">
        <v>75</v>
      </c>
      <c r="R76" s="68"/>
      <c r="S76" s="69" t="s">
        <v>704</v>
      </c>
      <c r="T76" s="18"/>
    </row>
    <row r="77" spans="1:20">
      <c r="A77" s="4">
        <v>73</v>
      </c>
      <c r="B77" s="17" t="s">
        <v>67</v>
      </c>
      <c r="C77" s="51" t="s">
        <v>698</v>
      </c>
      <c r="D77" s="51" t="s">
        <v>29</v>
      </c>
      <c r="E77" s="63">
        <v>198</v>
      </c>
      <c r="F77" s="51" t="s">
        <v>96</v>
      </c>
      <c r="G77" s="63">
        <v>15</v>
      </c>
      <c r="H77" s="63">
        <v>11</v>
      </c>
      <c r="I77" s="63">
        <f t="shared" si="1"/>
        <v>26</v>
      </c>
      <c r="J77" s="51">
        <v>9401977979</v>
      </c>
      <c r="K77" s="51" t="s">
        <v>695</v>
      </c>
      <c r="L77" s="51" t="s">
        <v>696</v>
      </c>
      <c r="M77" s="51">
        <v>9401725658</v>
      </c>
      <c r="N77" s="51" t="s">
        <v>697</v>
      </c>
      <c r="O77" s="51">
        <v>8472952135</v>
      </c>
      <c r="P77" s="24">
        <v>43444</v>
      </c>
      <c r="Q77" s="69" t="s">
        <v>72</v>
      </c>
      <c r="R77" s="68"/>
      <c r="S77" s="69" t="s">
        <v>704</v>
      </c>
      <c r="T77" s="18"/>
    </row>
    <row r="78" spans="1:20">
      <c r="A78" s="4">
        <v>74</v>
      </c>
      <c r="B78" s="17" t="s">
        <v>67</v>
      </c>
      <c r="C78" s="51" t="s">
        <v>699</v>
      </c>
      <c r="D78" s="51" t="s">
        <v>29</v>
      </c>
      <c r="E78" s="63">
        <v>206</v>
      </c>
      <c r="F78" s="51" t="s">
        <v>96</v>
      </c>
      <c r="G78" s="63">
        <v>17</v>
      </c>
      <c r="H78" s="63">
        <v>12</v>
      </c>
      <c r="I78" s="63">
        <f t="shared" si="1"/>
        <v>29</v>
      </c>
      <c r="J78" s="51">
        <v>9559702773</v>
      </c>
      <c r="K78" s="51" t="s">
        <v>656</v>
      </c>
      <c r="L78" s="51" t="s">
        <v>169</v>
      </c>
      <c r="M78" s="51">
        <v>9435805347</v>
      </c>
      <c r="N78" s="51" t="s">
        <v>657</v>
      </c>
      <c r="O78" s="51">
        <v>9577677051</v>
      </c>
      <c r="P78" s="24">
        <v>43444</v>
      </c>
      <c r="Q78" s="69" t="s">
        <v>72</v>
      </c>
      <c r="R78" s="68"/>
      <c r="S78" s="69" t="s">
        <v>704</v>
      </c>
      <c r="T78" s="18"/>
    </row>
    <row r="79" spans="1:20">
      <c r="A79" s="4">
        <v>75</v>
      </c>
      <c r="B79" s="17" t="s">
        <v>67</v>
      </c>
      <c r="C79" s="51" t="s">
        <v>700</v>
      </c>
      <c r="D79" s="51" t="s">
        <v>29</v>
      </c>
      <c r="E79" s="63">
        <v>207</v>
      </c>
      <c r="F79" s="51" t="s">
        <v>96</v>
      </c>
      <c r="G79" s="63">
        <v>14</v>
      </c>
      <c r="H79" s="63">
        <v>11</v>
      </c>
      <c r="I79" s="63">
        <f t="shared" si="1"/>
        <v>25</v>
      </c>
      <c r="J79" s="51">
        <v>7854216928</v>
      </c>
      <c r="K79" s="51" t="s">
        <v>656</v>
      </c>
      <c r="L79" s="51" t="s">
        <v>169</v>
      </c>
      <c r="M79" s="51">
        <v>9435805347</v>
      </c>
      <c r="N79" s="51" t="s">
        <v>657</v>
      </c>
      <c r="O79" s="51">
        <v>9577677051</v>
      </c>
      <c r="P79" s="24">
        <v>43445</v>
      </c>
      <c r="Q79" s="69" t="s">
        <v>73</v>
      </c>
      <c r="R79" s="68"/>
      <c r="S79" s="69" t="s">
        <v>704</v>
      </c>
      <c r="T79" s="18"/>
    </row>
    <row r="80" spans="1:20">
      <c r="A80" s="4">
        <v>76</v>
      </c>
      <c r="B80" s="17" t="s">
        <v>67</v>
      </c>
      <c r="C80" s="51" t="s">
        <v>701</v>
      </c>
      <c r="D80" s="51" t="s">
        <v>29</v>
      </c>
      <c r="E80" s="63">
        <v>68</v>
      </c>
      <c r="F80" s="51" t="s">
        <v>96</v>
      </c>
      <c r="G80" s="63">
        <v>15</v>
      </c>
      <c r="H80" s="63">
        <v>12</v>
      </c>
      <c r="I80" s="63">
        <f t="shared" si="1"/>
        <v>27</v>
      </c>
      <c r="J80" s="51">
        <v>9401439950</v>
      </c>
      <c r="K80" s="51" t="s">
        <v>626</v>
      </c>
      <c r="L80" s="51" t="s">
        <v>692</v>
      </c>
      <c r="M80" s="51">
        <v>9854023847</v>
      </c>
      <c r="N80" s="51" t="s">
        <v>693</v>
      </c>
      <c r="O80" s="51">
        <v>9613636253</v>
      </c>
      <c r="P80" s="24">
        <v>43445</v>
      </c>
      <c r="Q80" s="69" t="s">
        <v>73</v>
      </c>
      <c r="R80" s="68"/>
      <c r="S80" s="69" t="s">
        <v>704</v>
      </c>
      <c r="T80" s="18"/>
    </row>
    <row r="81" spans="1:20">
      <c r="A81" s="4">
        <v>77</v>
      </c>
      <c r="B81" s="17" t="s">
        <v>67</v>
      </c>
      <c r="C81" s="51" t="s">
        <v>702</v>
      </c>
      <c r="D81" s="51" t="s">
        <v>29</v>
      </c>
      <c r="E81" s="63">
        <v>69</v>
      </c>
      <c r="F81" s="51" t="s">
        <v>96</v>
      </c>
      <c r="G81" s="63">
        <v>15</v>
      </c>
      <c r="H81" s="63">
        <v>13</v>
      </c>
      <c r="I81" s="63">
        <f t="shared" si="1"/>
        <v>28</v>
      </c>
      <c r="J81" s="51">
        <v>7896174345</v>
      </c>
      <c r="K81" s="51" t="s">
        <v>626</v>
      </c>
      <c r="L81" s="51" t="s">
        <v>692</v>
      </c>
      <c r="M81" s="51">
        <v>9854023847</v>
      </c>
      <c r="N81" s="51" t="s">
        <v>693</v>
      </c>
      <c r="O81" s="51">
        <v>9613636253</v>
      </c>
      <c r="P81" s="24">
        <v>43445</v>
      </c>
      <c r="Q81" s="69" t="s">
        <v>73</v>
      </c>
      <c r="R81" s="68"/>
      <c r="S81" s="69" t="s">
        <v>704</v>
      </c>
      <c r="T81" s="18"/>
    </row>
    <row r="82" spans="1:20">
      <c r="A82" s="4">
        <v>78</v>
      </c>
      <c r="B82" s="17" t="s">
        <v>67</v>
      </c>
      <c r="C82" s="51" t="s">
        <v>703</v>
      </c>
      <c r="D82" s="51" t="s">
        <v>29</v>
      </c>
      <c r="E82" s="63">
        <v>68</v>
      </c>
      <c r="F82" s="51" t="s">
        <v>96</v>
      </c>
      <c r="G82" s="63">
        <v>15</v>
      </c>
      <c r="H82" s="63">
        <v>12</v>
      </c>
      <c r="I82" s="63">
        <f t="shared" si="1"/>
        <v>27</v>
      </c>
      <c r="J82" s="51">
        <v>9401439950</v>
      </c>
      <c r="K82" s="51" t="s">
        <v>626</v>
      </c>
      <c r="L82" s="51" t="s">
        <v>692</v>
      </c>
      <c r="M82" s="51">
        <v>9854023847</v>
      </c>
      <c r="N82" s="51" t="s">
        <v>693</v>
      </c>
      <c r="O82" s="51">
        <v>9613636253</v>
      </c>
      <c r="P82" s="24">
        <v>43446</v>
      </c>
      <c r="Q82" s="69" t="s">
        <v>770</v>
      </c>
      <c r="R82" s="68"/>
      <c r="S82" s="69" t="s">
        <v>704</v>
      </c>
      <c r="T82" s="18"/>
    </row>
    <row r="83" spans="1:20">
      <c r="A83" s="4">
        <v>79</v>
      </c>
      <c r="B83" s="17" t="s">
        <v>67</v>
      </c>
      <c r="C83" s="51" t="s">
        <v>705</v>
      </c>
      <c r="D83" s="51" t="s">
        <v>29</v>
      </c>
      <c r="E83" s="63">
        <v>211</v>
      </c>
      <c r="F83" s="51" t="s">
        <v>96</v>
      </c>
      <c r="G83" s="63">
        <v>17</v>
      </c>
      <c r="H83" s="63">
        <v>26</v>
      </c>
      <c r="I83" s="63">
        <f t="shared" si="1"/>
        <v>43</v>
      </c>
      <c r="J83" s="51">
        <v>9859976793</v>
      </c>
      <c r="K83" s="51" t="s">
        <v>356</v>
      </c>
      <c r="L83" s="51" t="s">
        <v>706</v>
      </c>
      <c r="M83" s="51">
        <v>9864956903</v>
      </c>
      <c r="N83" s="51" t="s">
        <v>707</v>
      </c>
      <c r="O83" s="51">
        <v>9613579354</v>
      </c>
      <c r="P83" s="24">
        <v>43446</v>
      </c>
      <c r="Q83" s="69" t="s">
        <v>770</v>
      </c>
      <c r="R83" s="68"/>
      <c r="S83" s="69" t="s">
        <v>704</v>
      </c>
      <c r="T83" s="18"/>
    </row>
    <row r="84" spans="1:20">
      <c r="A84" s="4">
        <v>80</v>
      </c>
      <c r="B84" s="17" t="s">
        <v>67</v>
      </c>
      <c r="C84" s="51" t="s">
        <v>708</v>
      </c>
      <c r="D84" s="51" t="s">
        <v>29</v>
      </c>
      <c r="E84" s="63">
        <v>213</v>
      </c>
      <c r="F84" s="51" t="s">
        <v>96</v>
      </c>
      <c r="G84" s="63">
        <v>19</v>
      </c>
      <c r="H84" s="63">
        <v>10</v>
      </c>
      <c r="I84" s="63">
        <f t="shared" si="1"/>
        <v>29</v>
      </c>
      <c r="J84" s="51">
        <v>9435657281</v>
      </c>
      <c r="K84" s="51" t="s">
        <v>709</v>
      </c>
      <c r="L84" s="51" t="s">
        <v>710</v>
      </c>
      <c r="M84" s="51">
        <v>9401928543</v>
      </c>
      <c r="N84" s="51" t="s">
        <v>711</v>
      </c>
      <c r="O84" s="51">
        <v>7399539786</v>
      </c>
      <c r="P84" s="24">
        <v>43446</v>
      </c>
      <c r="Q84" s="69" t="s">
        <v>770</v>
      </c>
      <c r="R84" s="68"/>
      <c r="S84" s="69" t="s">
        <v>704</v>
      </c>
      <c r="T84" s="18"/>
    </row>
    <row r="85" spans="1:20">
      <c r="A85" s="4">
        <v>81</v>
      </c>
      <c r="B85" s="17" t="s">
        <v>67</v>
      </c>
      <c r="C85" s="51" t="s">
        <v>712</v>
      </c>
      <c r="D85" s="51" t="s">
        <v>29</v>
      </c>
      <c r="E85" s="63">
        <v>215</v>
      </c>
      <c r="F85" s="51" t="s">
        <v>96</v>
      </c>
      <c r="G85" s="63">
        <v>17</v>
      </c>
      <c r="H85" s="63">
        <v>11</v>
      </c>
      <c r="I85" s="63">
        <f t="shared" si="1"/>
        <v>28</v>
      </c>
      <c r="J85" s="51">
        <v>7399788494</v>
      </c>
      <c r="K85" s="51" t="s">
        <v>709</v>
      </c>
      <c r="L85" s="51" t="s">
        <v>710</v>
      </c>
      <c r="M85" s="51">
        <v>9401928543</v>
      </c>
      <c r="N85" s="51" t="s">
        <v>711</v>
      </c>
      <c r="O85" s="51">
        <v>7399539786</v>
      </c>
      <c r="P85" s="24">
        <v>43447</v>
      </c>
      <c r="Q85" s="69" t="s">
        <v>74</v>
      </c>
      <c r="R85" s="68"/>
      <c r="S85" s="69" t="s">
        <v>704</v>
      </c>
      <c r="T85" s="18"/>
    </row>
    <row r="86" spans="1:20">
      <c r="A86" s="4">
        <v>82</v>
      </c>
      <c r="B86" s="17" t="s">
        <v>67</v>
      </c>
      <c r="C86" s="51" t="s">
        <v>713</v>
      </c>
      <c r="D86" s="51" t="s">
        <v>29</v>
      </c>
      <c r="E86" s="63">
        <v>217</v>
      </c>
      <c r="F86" s="51" t="s">
        <v>96</v>
      </c>
      <c r="G86" s="63">
        <v>29</v>
      </c>
      <c r="H86" s="63">
        <v>23</v>
      </c>
      <c r="I86" s="63">
        <f t="shared" si="1"/>
        <v>52</v>
      </c>
      <c r="J86" s="51">
        <v>7599262348</v>
      </c>
      <c r="K86" s="51" t="s">
        <v>714</v>
      </c>
      <c r="L86" s="51" t="s">
        <v>114</v>
      </c>
      <c r="M86" s="51">
        <v>9435468919</v>
      </c>
      <c r="N86" s="51" t="s">
        <v>711</v>
      </c>
      <c r="O86" s="51">
        <v>7399539786</v>
      </c>
      <c r="P86" s="24">
        <v>43447</v>
      </c>
      <c r="Q86" s="69" t="s">
        <v>74</v>
      </c>
      <c r="R86" s="68"/>
      <c r="S86" s="69" t="s">
        <v>704</v>
      </c>
      <c r="T86" s="18"/>
    </row>
    <row r="87" spans="1:20">
      <c r="A87" s="4">
        <v>83</v>
      </c>
      <c r="B87" s="17" t="s">
        <v>67</v>
      </c>
      <c r="C87" s="51" t="s">
        <v>715</v>
      </c>
      <c r="D87" s="51" t="s">
        <v>29</v>
      </c>
      <c r="E87" s="63">
        <v>218</v>
      </c>
      <c r="F87" s="51" t="s">
        <v>96</v>
      </c>
      <c r="G87" s="63">
        <v>26</v>
      </c>
      <c r="H87" s="63">
        <v>21</v>
      </c>
      <c r="I87" s="63">
        <f t="shared" si="1"/>
        <v>47</v>
      </c>
      <c r="J87" s="51">
        <v>9508226579</v>
      </c>
      <c r="K87" s="51" t="s">
        <v>468</v>
      </c>
      <c r="L87" s="51" t="s">
        <v>716</v>
      </c>
      <c r="M87" s="51">
        <v>9401725660</v>
      </c>
      <c r="N87" s="51" t="s">
        <v>470</v>
      </c>
      <c r="O87" s="51">
        <v>9577417554</v>
      </c>
      <c r="P87" s="24">
        <v>43447</v>
      </c>
      <c r="Q87" s="69" t="s">
        <v>74</v>
      </c>
      <c r="R87" s="68"/>
      <c r="S87" s="69" t="s">
        <v>704</v>
      </c>
      <c r="T87" s="18"/>
    </row>
    <row r="88" spans="1:20">
      <c r="A88" s="4">
        <v>84</v>
      </c>
      <c r="B88" s="17" t="s">
        <v>67</v>
      </c>
      <c r="C88" s="51" t="s">
        <v>717</v>
      </c>
      <c r="D88" s="51" t="s">
        <v>29</v>
      </c>
      <c r="E88" s="63">
        <v>219</v>
      </c>
      <c r="F88" s="51" t="s">
        <v>96</v>
      </c>
      <c r="G88" s="63">
        <v>29</v>
      </c>
      <c r="H88" s="63">
        <v>12</v>
      </c>
      <c r="I88" s="63">
        <f t="shared" si="1"/>
        <v>41</v>
      </c>
      <c r="J88" s="51">
        <v>9435582629</v>
      </c>
      <c r="K88" s="51" t="s">
        <v>718</v>
      </c>
      <c r="L88" s="51" t="s">
        <v>719</v>
      </c>
      <c r="M88" s="51">
        <v>9401532227</v>
      </c>
      <c r="N88" s="51" t="s">
        <v>354</v>
      </c>
      <c r="O88" s="51">
        <v>9401846420</v>
      </c>
      <c r="P88" s="24">
        <v>43448</v>
      </c>
      <c r="Q88" s="69" t="s">
        <v>75</v>
      </c>
      <c r="R88" s="68"/>
      <c r="S88" s="69" t="s">
        <v>704</v>
      </c>
      <c r="T88" s="18"/>
    </row>
    <row r="89" spans="1:20">
      <c r="A89" s="4">
        <v>85</v>
      </c>
      <c r="B89" s="17" t="s">
        <v>67</v>
      </c>
      <c r="C89" s="51" t="s">
        <v>720</v>
      </c>
      <c r="D89" s="51" t="s">
        <v>29</v>
      </c>
      <c r="E89" s="63">
        <v>221</v>
      </c>
      <c r="F89" s="51" t="s">
        <v>96</v>
      </c>
      <c r="G89" s="63">
        <v>30</v>
      </c>
      <c r="H89" s="63">
        <v>16</v>
      </c>
      <c r="I89" s="63">
        <f t="shared" si="1"/>
        <v>46</v>
      </c>
      <c r="J89" s="51">
        <v>8254902230</v>
      </c>
      <c r="K89" s="51" t="s">
        <v>718</v>
      </c>
      <c r="L89" s="51" t="s">
        <v>719</v>
      </c>
      <c r="M89" s="51">
        <v>9401532227</v>
      </c>
      <c r="N89" s="51" t="s">
        <v>354</v>
      </c>
      <c r="O89" s="51">
        <v>9401846420</v>
      </c>
      <c r="P89" s="24">
        <v>43448</v>
      </c>
      <c r="Q89" s="69" t="s">
        <v>75</v>
      </c>
      <c r="R89" s="68"/>
      <c r="S89" s="69" t="s">
        <v>704</v>
      </c>
      <c r="T89" s="18"/>
    </row>
    <row r="90" spans="1:20">
      <c r="A90" s="4">
        <v>86</v>
      </c>
      <c r="B90" s="17" t="s">
        <v>67</v>
      </c>
      <c r="C90" s="51" t="s">
        <v>721</v>
      </c>
      <c r="D90" s="51" t="s">
        <v>29</v>
      </c>
      <c r="E90" s="63">
        <v>223</v>
      </c>
      <c r="F90" s="51" t="s">
        <v>96</v>
      </c>
      <c r="G90" s="63">
        <v>17</v>
      </c>
      <c r="H90" s="63">
        <v>19</v>
      </c>
      <c r="I90" s="63">
        <f t="shared" si="1"/>
        <v>36</v>
      </c>
      <c r="J90" s="51">
        <v>9435201364</v>
      </c>
      <c r="K90" s="51" t="s">
        <v>718</v>
      </c>
      <c r="L90" s="51" t="s">
        <v>719</v>
      </c>
      <c r="M90" s="51">
        <v>9401532227</v>
      </c>
      <c r="N90" s="51" t="s">
        <v>354</v>
      </c>
      <c r="O90" s="51">
        <v>9401846420</v>
      </c>
      <c r="P90" s="24">
        <v>43448</v>
      </c>
      <c r="Q90" s="69" t="s">
        <v>75</v>
      </c>
      <c r="R90" s="68"/>
      <c r="S90" s="69" t="s">
        <v>704</v>
      </c>
      <c r="T90" s="18"/>
    </row>
    <row r="91" spans="1:20">
      <c r="A91" s="4">
        <v>87</v>
      </c>
      <c r="B91" s="17" t="s">
        <v>67</v>
      </c>
      <c r="C91" s="51" t="s">
        <v>722</v>
      </c>
      <c r="D91" s="51" t="s">
        <v>29</v>
      </c>
      <c r="E91" s="63">
        <v>224</v>
      </c>
      <c r="F91" s="51" t="s">
        <v>96</v>
      </c>
      <c r="G91" s="63">
        <v>14</v>
      </c>
      <c r="H91" s="63">
        <v>19</v>
      </c>
      <c r="I91" s="63">
        <f t="shared" si="1"/>
        <v>33</v>
      </c>
      <c r="J91" s="51">
        <v>9864792479</v>
      </c>
      <c r="K91" s="51" t="s">
        <v>718</v>
      </c>
      <c r="L91" s="51" t="s">
        <v>719</v>
      </c>
      <c r="M91" s="51">
        <v>9401532227</v>
      </c>
      <c r="N91" s="51" t="s">
        <v>354</v>
      </c>
      <c r="O91" s="51">
        <v>9401846420</v>
      </c>
      <c r="P91" s="24">
        <v>43451</v>
      </c>
      <c r="Q91" s="69" t="s">
        <v>72</v>
      </c>
      <c r="R91" s="68"/>
      <c r="S91" s="69" t="s">
        <v>704</v>
      </c>
      <c r="T91" s="18"/>
    </row>
    <row r="92" spans="1:20">
      <c r="A92" s="4">
        <v>88</v>
      </c>
      <c r="B92" s="17" t="s">
        <v>67</v>
      </c>
      <c r="C92" s="51" t="s">
        <v>723</v>
      </c>
      <c r="D92" s="51" t="s">
        <v>29</v>
      </c>
      <c r="E92" s="63">
        <v>226</v>
      </c>
      <c r="F92" s="51" t="s">
        <v>96</v>
      </c>
      <c r="G92" s="63">
        <v>17</v>
      </c>
      <c r="H92" s="63">
        <v>21</v>
      </c>
      <c r="I92" s="63">
        <f t="shared" si="1"/>
        <v>38</v>
      </c>
      <c r="J92" s="51"/>
      <c r="K92" s="51" t="s">
        <v>718</v>
      </c>
      <c r="L92" s="51" t="s">
        <v>719</v>
      </c>
      <c r="M92" s="51">
        <v>9401532227</v>
      </c>
      <c r="N92" s="51" t="s">
        <v>354</v>
      </c>
      <c r="O92" s="51">
        <v>9401846420</v>
      </c>
      <c r="P92" s="24">
        <v>43451</v>
      </c>
      <c r="Q92" s="69" t="s">
        <v>72</v>
      </c>
      <c r="R92" s="68"/>
      <c r="S92" s="69" t="s">
        <v>704</v>
      </c>
      <c r="T92" s="18"/>
    </row>
    <row r="93" spans="1:20">
      <c r="A93" s="4">
        <v>89</v>
      </c>
      <c r="B93" s="17" t="s">
        <v>67</v>
      </c>
      <c r="C93" s="51" t="s">
        <v>724</v>
      </c>
      <c r="D93" s="51" t="s">
        <v>29</v>
      </c>
      <c r="E93" s="63">
        <v>227</v>
      </c>
      <c r="F93" s="51" t="s">
        <v>96</v>
      </c>
      <c r="G93" s="63">
        <v>19</v>
      </c>
      <c r="H93" s="63">
        <v>23</v>
      </c>
      <c r="I93" s="63">
        <f t="shared" si="1"/>
        <v>42</v>
      </c>
      <c r="J93" s="51">
        <v>8751947194</v>
      </c>
      <c r="K93" s="51" t="s">
        <v>725</v>
      </c>
      <c r="L93" s="51" t="s">
        <v>726</v>
      </c>
      <c r="M93" s="51">
        <v>7399174120</v>
      </c>
      <c r="N93" s="51" t="s">
        <v>727</v>
      </c>
      <c r="O93" s="51">
        <v>9707180859</v>
      </c>
      <c r="P93" s="24">
        <v>43451</v>
      </c>
      <c r="Q93" s="69" t="s">
        <v>72</v>
      </c>
      <c r="R93" s="68"/>
      <c r="S93" s="69" t="s">
        <v>704</v>
      </c>
      <c r="T93" s="18"/>
    </row>
    <row r="94" spans="1:20">
      <c r="A94" s="4">
        <v>90</v>
      </c>
      <c r="B94" s="17" t="s">
        <v>67</v>
      </c>
      <c r="C94" s="51" t="s">
        <v>728</v>
      </c>
      <c r="D94" s="51" t="s">
        <v>29</v>
      </c>
      <c r="E94" s="63">
        <v>228</v>
      </c>
      <c r="F94" s="51" t="s">
        <v>96</v>
      </c>
      <c r="G94" s="63">
        <v>27</v>
      </c>
      <c r="H94" s="63">
        <v>12</v>
      </c>
      <c r="I94" s="63">
        <f t="shared" si="1"/>
        <v>39</v>
      </c>
      <c r="J94" s="51">
        <v>9435690238</v>
      </c>
      <c r="K94" s="51" t="s">
        <v>729</v>
      </c>
      <c r="L94" s="51" t="s">
        <v>730</v>
      </c>
      <c r="M94" s="51">
        <v>9508675746</v>
      </c>
      <c r="N94" s="51" t="s">
        <v>731</v>
      </c>
      <c r="O94" s="51">
        <v>8753020510</v>
      </c>
      <c r="P94" s="24">
        <v>43452</v>
      </c>
      <c r="Q94" s="69" t="s">
        <v>73</v>
      </c>
      <c r="R94" s="68"/>
      <c r="S94" s="69" t="s">
        <v>704</v>
      </c>
      <c r="T94" s="18"/>
    </row>
    <row r="95" spans="1:20">
      <c r="A95" s="4">
        <v>91</v>
      </c>
      <c r="B95" s="17" t="s">
        <v>67</v>
      </c>
      <c r="C95" s="51" t="s">
        <v>732</v>
      </c>
      <c r="D95" s="51" t="s">
        <v>29</v>
      </c>
      <c r="E95" s="63">
        <v>229</v>
      </c>
      <c r="F95" s="51" t="s">
        <v>96</v>
      </c>
      <c r="G95" s="63">
        <v>14</v>
      </c>
      <c r="H95" s="63">
        <v>21</v>
      </c>
      <c r="I95" s="63">
        <f t="shared" si="1"/>
        <v>35</v>
      </c>
      <c r="J95" s="51">
        <v>9844285521</v>
      </c>
      <c r="K95" s="51" t="s">
        <v>733</v>
      </c>
      <c r="L95" s="51" t="s">
        <v>726</v>
      </c>
      <c r="M95" s="51">
        <v>7399174120</v>
      </c>
      <c r="N95" s="51" t="s">
        <v>470</v>
      </c>
      <c r="O95" s="51">
        <v>9577417554</v>
      </c>
      <c r="P95" s="24">
        <v>43452</v>
      </c>
      <c r="Q95" s="69" t="s">
        <v>73</v>
      </c>
      <c r="R95" s="68"/>
      <c r="S95" s="69" t="s">
        <v>704</v>
      </c>
      <c r="T95" s="18"/>
    </row>
    <row r="96" spans="1:20">
      <c r="A96" s="4">
        <v>92</v>
      </c>
      <c r="B96" s="17" t="s">
        <v>67</v>
      </c>
      <c r="C96" s="51" t="s">
        <v>734</v>
      </c>
      <c r="D96" s="51" t="s">
        <v>29</v>
      </c>
      <c r="E96" s="63">
        <v>37</v>
      </c>
      <c r="F96" s="51" t="s">
        <v>96</v>
      </c>
      <c r="G96" s="63">
        <v>15</v>
      </c>
      <c r="H96" s="63">
        <v>18</v>
      </c>
      <c r="I96" s="63">
        <f t="shared" si="1"/>
        <v>33</v>
      </c>
      <c r="J96" s="51">
        <v>9508116619</v>
      </c>
      <c r="K96" s="51" t="s">
        <v>734</v>
      </c>
      <c r="L96" s="51" t="s">
        <v>735</v>
      </c>
      <c r="M96" s="51">
        <v>9864225082</v>
      </c>
      <c r="N96" s="51" t="s">
        <v>731</v>
      </c>
      <c r="O96" s="51">
        <v>8753020510</v>
      </c>
      <c r="P96" s="24">
        <v>43452</v>
      </c>
      <c r="Q96" s="69" t="s">
        <v>73</v>
      </c>
      <c r="R96" s="68"/>
      <c r="S96" s="69" t="s">
        <v>704</v>
      </c>
      <c r="T96" s="18"/>
    </row>
    <row r="97" spans="1:20">
      <c r="A97" s="4">
        <v>93</v>
      </c>
      <c r="B97" s="17" t="s">
        <v>67</v>
      </c>
      <c r="C97" s="51" t="s">
        <v>736</v>
      </c>
      <c r="D97" s="51" t="s">
        <v>29</v>
      </c>
      <c r="E97" s="63">
        <v>45</v>
      </c>
      <c r="F97" s="51" t="s">
        <v>96</v>
      </c>
      <c r="G97" s="63">
        <v>19</v>
      </c>
      <c r="H97" s="63">
        <v>14</v>
      </c>
      <c r="I97" s="63">
        <f t="shared" si="1"/>
        <v>33</v>
      </c>
      <c r="J97" s="51">
        <v>9859758609</v>
      </c>
      <c r="K97" s="51" t="s">
        <v>737</v>
      </c>
      <c r="L97" s="51" t="s">
        <v>696</v>
      </c>
      <c r="M97" s="51">
        <v>9401725658</v>
      </c>
      <c r="N97" s="51" t="s">
        <v>697</v>
      </c>
      <c r="O97" s="51">
        <v>8472952135</v>
      </c>
      <c r="P97" s="24">
        <v>43453</v>
      </c>
      <c r="Q97" s="69" t="s">
        <v>770</v>
      </c>
      <c r="R97" s="68"/>
      <c r="S97" s="69" t="s">
        <v>704</v>
      </c>
      <c r="T97" s="18"/>
    </row>
    <row r="98" spans="1:20">
      <c r="A98" s="4">
        <v>94</v>
      </c>
      <c r="B98" s="17" t="s">
        <v>67</v>
      </c>
      <c r="C98" s="51" t="s">
        <v>738</v>
      </c>
      <c r="D98" s="51" t="s">
        <v>29</v>
      </c>
      <c r="E98" s="63">
        <v>49</v>
      </c>
      <c r="F98" s="51" t="s">
        <v>96</v>
      </c>
      <c r="G98" s="63">
        <v>21</v>
      </c>
      <c r="H98" s="63">
        <v>22</v>
      </c>
      <c r="I98" s="63">
        <f t="shared" si="1"/>
        <v>43</v>
      </c>
      <c r="J98" s="51">
        <v>8011528955</v>
      </c>
      <c r="K98" s="51" t="s">
        <v>737</v>
      </c>
      <c r="L98" s="51" t="s">
        <v>696</v>
      </c>
      <c r="M98" s="51">
        <v>9401725658</v>
      </c>
      <c r="N98" s="51" t="s">
        <v>697</v>
      </c>
      <c r="O98" s="51">
        <v>8472952135</v>
      </c>
      <c r="P98" s="24">
        <v>43453</v>
      </c>
      <c r="Q98" s="69" t="s">
        <v>770</v>
      </c>
      <c r="R98" s="68"/>
      <c r="S98" s="69" t="s">
        <v>704</v>
      </c>
      <c r="T98" s="18"/>
    </row>
    <row r="99" spans="1:20">
      <c r="A99" s="4">
        <v>95</v>
      </c>
      <c r="B99" s="17" t="s">
        <v>67</v>
      </c>
      <c r="C99" s="51" t="s">
        <v>98</v>
      </c>
      <c r="D99" s="51" t="s">
        <v>29</v>
      </c>
      <c r="E99" s="63">
        <v>56</v>
      </c>
      <c r="F99" s="51" t="s">
        <v>96</v>
      </c>
      <c r="G99" s="63">
        <v>25</v>
      </c>
      <c r="H99" s="63">
        <v>11</v>
      </c>
      <c r="I99" s="63">
        <f t="shared" si="1"/>
        <v>36</v>
      </c>
      <c r="J99" s="51"/>
      <c r="K99" s="51" t="s">
        <v>739</v>
      </c>
      <c r="L99" s="51" t="s">
        <v>101</v>
      </c>
      <c r="M99" s="51">
        <v>9864410866</v>
      </c>
      <c r="N99" s="51" t="s">
        <v>184</v>
      </c>
      <c r="O99" s="51">
        <v>9864518384</v>
      </c>
      <c r="P99" s="24">
        <v>43453</v>
      </c>
      <c r="Q99" s="69" t="s">
        <v>770</v>
      </c>
      <c r="R99" s="68"/>
      <c r="S99" s="69" t="s">
        <v>704</v>
      </c>
      <c r="T99" s="18"/>
    </row>
    <row r="100" spans="1:20">
      <c r="A100" s="4">
        <v>96</v>
      </c>
      <c r="B100" s="17" t="s">
        <v>67</v>
      </c>
      <c r="C100" s="51" t="s">
        <v>740</v>
      </c>
      <c r="D100" s="51" t="s">
        <v>29</v>
      </c>
      <c r="E100" s="63">
        <v>61</v>
      </c>
      <c r="F100" s="51" t="s">
        <v>96</v>
      </c>
      <c r="G100" s="63">
        <v>24</v>
      </c>
      <c r="H100" s="63">
        <v>27</v>
      </c>
      <c r="I100" s="63">
        <f t="shared" si="1"/>
        <v>51</v>
      </c>
      <c r="J100" s="51">
        <v>9508765807</v>
      </c>
      <c r="K100" s="51" t="s">
        <v>741</v>
      </c>
      <c r="L100" s="51" t="s">
        <v>742</v>
      </c>
      <c r="M100" s="51">
        <v>9854023847</v>
      </c>
      <c r="N100" s="51" t="s">
        <v>184</v>
      </c>
      <c r="O100" s="51">
        <v>9864518384</v>
      </c>
      <c r="P100" s="24">
        <v>43454</v>
      </c>
      <c r="Q100" s="69" t="s">
        <v>74</v>
      </c>
      <c r="R100" s="68"/>
      <c r="S100" s="69" t="s">
        <v>704</v>
      </c>
      <c r="T100" s="18"/>
    </row>
    <row r="101" spans="1:20">
      <c r="A101" s="4">
        <v>97</v>
      </c>
      <c r="B101" s="17" t="s">
        <v>67</v>
      </c>
      <c r="C101" s="51" t="s">
        <v>743</v>
      </c>
      <c r="D101" s="51" t="s">
        <v>29</v>
      </c>
      <c r="E101" s="63">
        <v>65</v>
      </c>
      <c r="F101" s="51" t="s">
        <v>96</v>
      </c>
      <c r="G101" s="63">
        <v>17</v>
      </c>
      <c r="H101" s="63">
        <v>16</v>
      </c>
      <c r="I101" s="63">
        <f t="shared" si="1"/>
        <v>33</v>
      </c>
      <c r="J101" s="51"/>
      <c r="K101" s="51" t="s">
        <v>741</v>
      </c>
      <c r="L101" s="51" t="s">
        <v>742</v>
      </c>
      <c r="M101" s="51">
        <v>9854023847</v>
      </c>
      <c r="N101" s="51" t="s">
        <v>184</v>
      </c>
      <c r="O101" s="51">
        <v>9864518384</v>
      </c>
      <c r="P101" s="24">
        <v>43454</v>
      </c>
      <c r="Q101" s="69" t="s">
        <v>74</v>
      </c>
      <c r="R101" s="68"/>
      <c r="S101" s="69" t="s">
        <v>704</v>
      </c>
      <c r="T101" s="18"/>
    </row>
    <row r="102" spans="1:20">
      <c r="A102" s="4">
        <v>98</v>
      </c>
      <c r="B102" s="17" t="s">
        <v>67</v>
      </c>
      <c r="C102" s="51" t="s">
        <v>744</v>
      </c>
      <c r="D102" s="51" t="s">
        <v>29</v>
      </c>
      <c r="E102" s="63">
        <v>66</v>
      </c>
      <c r="F102" s="51" t="s">
        <v>96</v>
      </c>
      <c r="G102" s="63">
        <v>19</v>
      </c>
      <c r="H102" s="63">
        <v>25</v>
      </c>
      <c r="I102" s="63">
        <f t="shared" si="1"/>
        <v>44</v>
      </c>
      <c r="J102" s="51">
        <v>9859154594</v>
      </c>
      <c r="K102" s="51" t="s">
        <v>741</v>
      </c>
      <c r="L102" s="51" t="s">
        <v>742</v>
      </c>
      <c r="M102" s="51">
        <v>9854023847</v>
      </c>
      <c r="N102" s="51" t="s">
        <v>184</v>
      </c>
      <c r="O102" s="51">
        <v>9864518384</v>
      </c>
      <c r="P102" s="24">
        <v>43454</v>
      </c>
      <c r="Q102" s="69" t="s">
        <v>74</v>
      </c>
      <c r="R102" s="68"/>
      <c r="S102" s="69" t="s">
        <v>704</v>
      </c>
      <c r="T102" s="18"/>
    </row>
    <row r="103" spans="1:20">
      <c r="A103" s="4">
        <v>99</v>
      </c>
      <c r="B103" s="17" t="s">
        <v>67</v>
      </c>
      <c r="C103" s="51" t="s">
        <v>745</v>
      </c>
      <c r="D103" s="51" t="s">
        <v>29</v>
      </c>
      <c r="E103" s="63">
        <v>68</v>
      </c>
      <c r="F103" s="51" t="s">
        <v>96</v>
      </c>
      <c r="G103" s="63">
        <v>29</v>
      </c>
      <c r="H103" s="63">
        <v>12</v>
      </c>
      <c r="I103" s="63">
        <f t="shared" si="1"/>
        <v>41</v>
      </c>
      <c r="J103" s="51">
        <v>9401439950</v>
      </c>
      <c r="K103" s="51" t="s">
        <v>741</v>
      </c>
      <c r="L103" s="51" t="s">
        <v>742</v>
      </c>
      <c r="M103" s="51">
        <v>9854023847</v>
      </c>
      <c r="N103" s="51" t="s">
        <v>746</v>
      </c>
      <c r="O103" s="51">
        <v>9864518384</v>
      </c>
      <c r="P103" s="24">
        <v>43455</v>
      </c>
      <c r="Q103" s="69" t="s">
        <v>75</v>
      </c>
      <c r="R103" s="68"/>
      <c r="S103" s="69" t="s">
        <v>704</v>
      </c>
      <c r="T103" s="18"/>
    </row>
    <row r="104" spans="1:20">
      <c r="A104" s="4">
        <v>100</v>
      </c>
      <c r="B104" s="17" t="s">
        <v>67</v>
      </c>
      <c r="C104" s="51" t="s">
        <v>747</v>
      </c>
      <c r="D104" s="51" t="s">
        <v>29</v>
      </c>
      <c r="E104" s="63">
        <v>79</v>
      </c>
      <c r="F104" s="51" t="s">
        <v>96</v>
      </c>
      <c r="G104" s="63">
        <v>17</v>
      </c>
      <c r="H104" s="63">
        <v>13</v>
      </c>
      <c r="I104" s="63">
        <f t="shared" si="1"/>
        <v>30</v>
      </c>
      <c r="J104" s="51"/>
      <c r="K104" s="51" t="s">
        <v>291</v>
      </c>
      <c r="L104" s="51" t="s">
        <v>748</v>
      </c>
      <c r="M104" s="51">
        <v>7399788179</v>
      </c>
      <c r="N104" s="51" t="s">
        <v>188</v>
      </c>
      <c r="O104" s="51">
        <v>9859046150</v>
      </c>
      <c r="P104" s="24">
        <v>43455</v>
      </c>
      <c r="Q104" s="69" t="s">
        <v>75</v>
      </c>
      <c r="R104" s="68"/>
      <c r="S104" s="69" t="s">
        <v>704</v>
      </c>
      <c r="T104" s="18"/>
    </row>
    <row r="105" spans="1:20">
      <c r="A105" s="4">
        <v>101</v>
      </c>
      <c r="B105" s="17" t="s">
        <v>67</v>
      </c>
      <c r="C105" s="51" t="s">
        <v>749</v>
      </c>
      <c r="D105" s="51" t="s">
        <v>29</v>
      </c>
      <c r="E105" s="63">
        <v>98</v>
      </c>
      <c r="F105" s="51" t="s">
        <v>96</v>
      </c>
      <c r="G105" s="63">
        <v>11</v>
      </c>
      <c r="H105" s="63">
        <v>29</v>
      </c>
      <c r="I105" s="63">
        <f t="shared" si="1"/>
        <v>40</v>
      </c>
      <c r="J105" s="51">
        <v>9613957226</v>
      </c>
      <c r="K105" s="51" t="s">
        <v>291</v>
      </c>
      <c r="L105" s="51" t="s">
        <v>748</v>
      </c>
      <c r="M105" s="51">
        <v>7399788179</v>
      </c>
      <c r="N105" s="51" t="s">
        <v>188</v>
      </c>
      <c r="O105" s="51">
        <v>9859046150</v>
      </c>
      <c r="P105" s="24">
        <v>43455</v>
      </c>
      <c r="Q105" s="69" t="s">
        <v>75</v>
      </c>
      <c r="R105" s="68"/>
      <c r="S105" s="69" t="s">
        <v>704</v>
      </c>
      <c r="T105" s="18"/>
    </row>
    <row r="106" spans="1:20">
      <c r="A106" s="4">
        <v>102</v>
      </c>
      <c r="B106" s="17" t="s">
        <v>67</v>
      </c>
      <c r="C106" s="51" t="s">
        <v>750</v>
      </c>
      <c r="D106" s="51" t="s">
        <v>29</v>
      </c>
      <c r="E106" s="63">
        <v>110</v>
      </c>
      <c r="F106" s="51" t="s">
        <v>96</v>
      </c>
      <c r="G106" s="63">
        <v>29</v>
      </c>
      <c r="H106" s="63">
        <v>25</v>
      </c>
      <c r="I106" s="63">
        <f t="shared" si="1"/>
        <v>54</v>
      </c>
      <c r="J106" s="51">
        <v>9577916913</v>
      </c>
      <c r="K106" s="51" t="s">
        <v>739</v>
      </c>
      <c r="L106" s="51" t="s">
        <v>101</v>
      </c>
      <c r="M106" s="51">
        <v>9864410866</v>
      </c>
      <c r="N106" s="51" t="s">
        <v>184</v>
      </c>
      <c r="O106" s="51">
        <v>98645183384</v>
      </c>
      <c r="P106" s="24">
        <v>43458</v>
      </c>
      <c r="Q106" s="69" t="s">
        <v>72</v>
      </c>
      <c r="R106" s="68"/>
      <c r="S106" s="69" t="s">
        <v>704</v>
      </c>
      <c r="T106" s="18"/>
    </row>
    <row r="107" spans="1:20">
      <c r="A107" s="4">
        <v>103</v>
      </c>
      <c r="B107" s="17" t="s">
        <v>67</v>
      </c>
      <c r="C107" s="51" t="s">
        <v>751</v>
      </c>
      <c r="D107" s="51" t="s">
        <v>29</v>
      </c>
      <c r="E107" s="63">
        <v>126</v>
      </c>
      <c r="F107" s="51" t="s">
        <v>96</v>
      </c>
      <c r="G107" s="63">
        <v>17</v>
      </c>
      <c r="H107" s="63">
        <v>19</v>
      </c>
      <c r="I107" s="63">
        <f t="shared" si="1"/>
        <v>36</v>
      </c>
      <c r="J107" s="51">
        <v>9401138029</v>
      </c>
      <c r="K107" s="51" t="s">
        <v>752</v>
      </c>
      <c r="L107" s="51" t="s">
        <v>753</v>
      </c>
      <c r="M107" s="51">
        <v>9435941708</v>
      </c>
      <c r="N107" s="51" t="s">
        <v>754</v>
      </c>
      <c r="O107" s="51">
        <v>9435937085</v>
      </c>
      <c r="P107" s="24">
        <v>43458</v>
      </c>
      <c r="Q107" s="69" t="s">
        <v>72</v>
      </c>
      <c r="R107" s="68"/>
      <c r="S107" s="69" t="s">
        <v>704</v>
      </c>
      <c r="T107" s="18"/>
    </row>
    <row r="108" spans="1:20">
      <c r="A108" s="4">
        <v>104</v>
      </c>
      <c r="B108" s="17" t="s">
        <v>67</v>
      </c>
      <c r="C108" s="51" t="s">
        <v>755</v>
      </c>
      <c r="D108" s="51" t="s">
        <v>29</v>
      </c>
      <c r="E108" s="63">
        <v>128</v>
      </c>
      <c r="F108" s="51" t="s">
        <v>96</v>
      </c>
      <c r="G108" s="63">
        <v>28</v>
      </c>
      <c r="H108" s="63">
        <v>19</v>
      </c>
      <c r="I108" s="63">
        <f t="shared" si="1"/>
        <v>47</v>
      </c>
      <c r="J108" s="51">
        <v>9435314783</v>
      </c>
      <c r="K108" s="51" t="s">
        <v>752</v>
      </c>
      <c r="L108" s="51" t="s">
        <v>753</v>
      </c>
      <c r="M108" s="51">
        <v>9435941708</v>
      </c>
      <c r="N108" s="51" t="s">
        <v>754</v>
      </c>
      <c r="O108" s="51">
        <v>9435937085</v>
      </c>
      <c r="P108" s="24">
        <v>43458</v>
      </c>
      <c r="Q108" s="69" t="s">
        <v>72</v>
      </c>
      <c r="R108" s="68"/>
      <c r="S108" s="69" t="s">
        <v>704</v>
      </c>
      <c r="T108" s="18"/>
    </row>
    <row r="109" spans="1:20">
      <c r="A109" s="4">
        <v>105</v>
      </c>
      <c r="B109" s="17" t="s">
        <v>67</v>
      </c>
      <c r="C109" s="51" t="s">
        <v>626</v>
      </c>
      <c r="D109" s="51" t="s">
        <v>29</v>
      </c>
      <c r="E109" s="63">
        <v>142</v>
      </c>
      <c r="F109" s="51" t="s">
        <v>96</v>
      </c>
      <c r="G109" s="63">
        <v>14</v>
      </c>
      <c r="H109" s="63">
        <v>19</v>
      </c>
      <c r="I109" s="63">
        <f t="shared" si="1"/>
        <v>33</v>
      </c>
      <c r="J109" s="51">
        <v>9859620607</v>
      </c>
      <c r="K109" s="51" t="s">
        <v>741</v>
      </c>
      <c r="L109" s="51" t="s">
        <v>742</v>
      </c>
      <c r="M109" s="51">
        <v>9854023847</v>
      </c>
      <c r="N109" s="51" t="s">
        <v>754</v>
      </c>
      <c r="O109" s="51">
        <v>9435937085</v>
      </c>
      <c r="P109" s="24">
        <v>43460</v>
      </c>
      <c r="Q109" s="69" t="s">
        <v>770</v>
      </c>
      <c r="R109" s="68"/>
      <c r="S109" s="69" t="s">
        <v>704</v>
      </c>
      <c r="T109" s="18"/>
    </row>
    <row r="110" spans="1:20">
      <c r="A110" s="4">
        <v>106</v>
      </c>
      <c r="B110" s="17" t="s">
        <v>67</v>
      </c>
      <c r="C110" s="51" t="s">
        <v>756</v>
      </c>
      <c r="D110" s="51" t="s">
        <v>29</v>
      </c>
      <c r="E110" s="63">
        <v>143</v>
      </c>
      <c r="F110" s="51" t="s">
        <v>96</v>
      </c>
      <c r="G110" s="63">
        <v>17</v>
      </c>
      <c r="H110" s="63">
        <v>18</v>
      </c>
      <c r="I110" s="63">
        <f t="shared" si="1"/>
        <v>35</v>
      </c>
      <c r="J110" s="51">
        <v>9401688379</v>
      </c>
      <c r="K110" s="51" t="s">
        <v>741</v>
      </c>
      <c r="L110" s="51" t="s">
        <v>742</v>
      </c>
      <c r="M110" s="51">
        <v>9854023847</v>
      </c>
      <c r="N110" s="51" t="s">
        <v>754</v>
      </c>
      <c r="O110" s="51">
        <v>9435937085</v>
      </c>
      <c r="P110" s="24">
        <v>43460</v>
      </c>
      <c r="Q110" s="69" t="s">
        <v>770</v>
      </c>
      <c r="R110" s="68"/>
      <c r="S110" s="69" t="s">
        <v>704</v>
      </c>
      <c r="T110" s="18"/>
    </row>
    <row r="111" spans="1:20">
      <c r="A111" s="4">
        <v>107</v>
      </c>
      <c r="B111" s="17" t="s">
        <v>67</v>
      </c>
      <c r="C111" s="51" t="s">
        <v>757</v>
      </c>
      <c r="D111" s="51" t="s">
        <v>29</v>
      </c>
      <c r="E111" s="63">
        <v>145</v>
      </c>
      <c r="F111" s="51" t="s">
        <v>96</v>
      </c>
      <c r="G111" s="63">
        <v>29</v>
      </c>
      <c r="H111" s="63">
        <v>21</v>
      </c>
      <c r="I111" s="63">
        <f t="shared" si="1"/>
        <v>50</v>
      </c>
      <c r="J111" s="51">
        <v>9854280967</v>
      </c>
      <c r="K111" s="51" t="s">
        <v>291</v>
      </c>
      <c r="L111" s="51" t="s">
        <v>758</v>
      </c>
      <c r="M111" s="51">
        <v>9859031043</v>
      </c>
      <c r="N111" s="51" t="s">
        <v>188</v>
      </c>
      <c r="O111" s="51">
        <v>9859046150</v>
      </c>
      <c r="P111" s="24">
        <v>43460</v>
      </c>
      <c r="Q111" s="69" t="s">
        <v>770</v>
      </c>
      <c r="R111" s="68"/>
      <c r="S111" s="69" t="s">
        <v>704</v>
      </c>
      <c r="T111" s="18"/>
    </row>
    <row r="112" spans="1:20">
      <c r="A112" s="4">
        <v>108</v>
      </c>
      <c r="B112" s="17" t="s">
        <v>67</v>
      </c>
      <c r="C112" s="51" t="s">
        <v>759</v>
      </c>
      <c r="D112" s="51" t="s">
        <v>29</v>
      </c>
      <c r="E112" s="63">
        <v>154</v>
      </c>
      <c r="F112" s="51" t="s">
        <v>96</v>
      </c>
      <c r="G112" s="63">
        <v>17</v>
      </c>
      <c r="H112" s="63">
        <v>13</v>
      </c>
      <c r="I112" s="63">
        <f t="shared" si="1"/>
        <v>30</v>
      </c>
      <c r="J112" s="51">
        <v>7896197338</v>
      </c>
      <c r="K112" s="51" t="s">
        <v>739</v>
      </c>
      <c r="L112" s="51" t="s">
        <v>101</v>
      </c>
      <c r="M112" s="51">
        <v>9864410866</v>
      </c>
      <c r="N112" s="51" t="s">
        <v>184</v>
      </c>
      <c r="O112" s="51">
        <v>98645183384</v>
      </c>
      <c r="P112" s="24">
        <v>43461</v>
      </c>
      <c r="Q112" s="69" t="s">
        <v>74</v>
      </c>
      <c r="R112" s="68"/>
      <c r="S112" s="69" t="s">
        <v>704</v>
      </c>
      <c r="T112" s="18"/>
    </row>
    <row r="113" spans="1:20">
      <c r="A113" s="4">
        <v>109</v>
      </c>
      <c r="B113" s="17" t="s">
        <v>67</v>
      </c>
      <c r="C113" s="51" t="s">
        <v>760</v>
      </c>
      <c r="D113" s="51" t="s">
        <v>29</v>
      </c>
      <c r="E113" s="63">
        <v>175</v>
      </c>
      <c r="F113" s="51" t="s">
        <v>96</v>
      </c>
      <c r="G113" s="63">
        <v>14</v>
      </c>
      <c r="H113" s="63">
        <v>19</v>
      </c>
      <c r="I113" s="63">
        <f t="shared" si="1"/>
        <v>33</v>
      </c>
      <c r="J113" s="51">
        <v>9707137663</v>
      </c>
      <c r="K113" s="51" t="s">
        <v>752</v>
      </c>
      <c r="L113" s="51" t="s">
        <v>753</v>
      </c>
      <c r="M113" s="51">
        <v>9435941708</v>
      </c>
      <c r="N113" s="51" t="s">
        <v>754</v>
      </c>
      <c r="O113" s="51">
        <v>9435937085</v>
      </c>
      <c r="P113" s="24">
        <v>43461</v>
      </c>
      <c r="Q113" s="69" t="s">
        <v>74</v>
      </c>
      <c r="R113" s="68"/>
      <c r="S113" s="69" t="s">
        <v>704</v>
      </c>
      <c r="T113" s="18"/>
    </row>
    <row r="114" spans="1:20">
      <c r="A114" s="4">
        <v>110</v>
      </c>
      <c r="B114" s="17" t="s">
        <v>67</v>
      </c>
      <c r="C114" s="51" t="s">
        <v>761</v>
      </c>
      <c r="D114" s="51" t="s">
        <v>29</v>
      </c>
      <c r="E114" s="63">
        <v>176</v>
      </c>
      <c r="F114" s="51" t="s">
        <v>96</v>
      </c>
      <c r="G114" s="63">
        <v>14</v>
      </c>
      <c r="H114" s="63">
        <v>17</v>
      </c>
      <c r="I114" s="63">
        <f t="shared" si="1"/>
        <v>31</v>
      </c>
      <c r="J114" s="51">
        <v>9401645743</v>
      </c>
      <c r="K114" s="51" t="s">
        <v>752</v>
      </c>
      <c r="L114" s="51" t="s">
        <v>753</v>
      </c>
      <c r="M114" s="51">
        <v>9435941708</v>
      </c>
      <c r="N114" s="51" t="s">
        <v>754</v>
      </c>
      <c r="O114" s="51">
        <v>9435937085</v>
      </c>
      <c r="P114" s="24">
        <v>43461</v>
      </c>
      <c r="Q114" s="69" t="s">
        <v>74</v>
      </c>
      <c r="R114" s="68"/>
      <c r="S114" s="69" t="s">
        <v>704</v>
      </c>
      <c r="T114" s="18"/>
    </row>
    <row r="115" spans="1:20">
      <c r="A115" s="4">
        <v>111</v>
      </c>
      <c r="B115" s="17" t="s">
        <v>67</v>
      </c>
      <c r="C115" s="51" t="s">
        <v>762</v>
      </c>
      <c r="D115" s="51" t="s">
        <v>29</v>
      </c>
      <c r="E115" s="63">
        <v>184</v>
      </c>
      <c r="F115" s="51" t="s">
        <v>96</v>
      </c>
      <c r="G115" s="63">
        <v>21</v>
      </c>
      <c r="H115" s="63">
        <v>15</v>
      </c>
      <c r="I115" s="63">
        <f t="shared" si="1"/>
        <v>36</v>
      </c>
      <c r="J115" s="51">
        <v>9401246392</v>
      </c>
      <c r="K115" s="51" t="s">
        <v>763</v>
      </c>
      <c r="L115" s="51" t="s">
        <v>238</v>
      </c>
      <c r="M115" s="51">
        <v>9401847358</v>
      </c>
      <c r="N115" s="51" t="s">
        <v>635</v>
      </c>
      <c r="O115" s="51">
        <v>8473083644</v>
      </c>
      <c r="P115" s="24">
        <v>43462</v>
      </c>
      <c r="Q115" s="69" t="s">
        <v>75</v>
      </c>
      <c r="R115" s="68"/>
      <c r="S115" s="69" t="s">
        <v>704</v>
      </c>
      <c r="T115" s="18"/>
    </row>
    <row r="116" spans="1:20">
      <c r="A116" s="4">
        <v>112</v>
      </c>
      <c r="B116" s="17" t="s">
        <v>67</v>
      </c>
      <c r="C116" s="51" t="s">
        <v>764</v>
      </c>
      <c r="D116" s="51" t="s">
        <v>29</v>
      </c>
      <c r="E116" s="63">
        <v>190</v>
      </c>
      <c r="F116" s="51" t="s">
        <v>96</v>
      </c>
      <c r="G116" s="63">
        <v>31</v>
      </c>
      <c r="H116" s="63">
        <v>12</v>
      </c>
      <c r="I116" s="63">
        <f t="shared" si="1"/>
        <v>43</v>
      </c>
      <c r="J116" s="51">
        <v>9401074004</v>
      </c>
      <c r="K116" s="51" t="s">
        <v>752</v>
      </c>
      <c r="L116" s="51" t="s">
        <v>753</v>
      </c>
      <c r="M116" s="51">
        <v>9435941708</v>
      </c>
      <c r="N116" s="51" t="s">
        <v>754</v>
      </c>
      <c r="O116" s="51">
        <v>9435937085</v>
      </c>
      <c r="P116" s="24">
        <v>43462</v>
      </c>
      <c r="Q116" s="69" t="s">
        <v>75</v>
      </c>
      <c r="R116" s="68"/>
      <c r="S116" s="69" t="s">
        <v>704</v>
      </c>
      <c r="T116" s="18"/>
    </row>
    <row r="117" spans="1:20">
      <c r="A117" s="4">
        <v>113</v>
      </c>
      <c r="B117" s="17" t="s">
        <v>67</v>
      </c>
      <c r="C117" s="51" t="s">
        <v>765</v>
      </c>
      <c r="D117" s="51" t="s">
        <v>29</v>
      </c>
      <c r="E117" s="63">
        <v>192</v>
      </c>
      <c r="F117" s="51" t="s">
        <v>96</v>
      </c>
      <c r="G117" s="63">
        <v>19</v>
      </c>
      <c r="H117" s="63">
        <v>14</v>
      </c>
      <c r="I117" s="63">
        <f t="shared" si="1"/>
        <v>33</v>
      </c>
      <c r="J117" s="51">
        <v>9707169689</v>
      </c>
      <c r="K117" s="51" t="s">
        <v>766</v>
      </c>
      <c r="L117" s="51" t="s">
        <v>384</v>
      </c>
      <c r="M117" s="51">
        <v>9401104922</v>
      </c>
      <c r="N117" s="51" t="s">
        <v>618</v>
      </c>
      <c r="O117" s="51">
        <v>9401426614</v>
      </c>
      <c r="P117" s="24">
        <v>43462</v>
      </c>
      <c r="Q117" s="69" t="s">
        <v>75</v>
      </c>
      <c r="R117" s="68"/>
      <c r="S117" s="69" t="s">
        <v>704</v>
      </c>
      <c r="T117" s="18"/>
    </row>
    <row r="118" spans="1:20">
      <c r="A118" s="4">
        <v>114</v>
      </c>
      <c r="B118" s="17" t="s">
        <v>67</v>
      </c>
      <c r="C118" s="51" t="s">
        <v>767</v>
      </c>
      <c r="D118" s="51" t="s">
        <v>29</v>
      </c>
      <c r="E118" s="63">
        <v>194</v>
      </c>
      <c r="F118" s="51" t="s">
        <v>96</v>
      </c>
      <c r="G118" s="63">
        <v>17</v>
      </c>
      <c r="H118" s="63">
        <v>19</v>
      </c>
      <c r="I118" s="63">
        <f t="shared" si="1"/>
        <v>36</v>
      </c>
      <c r="J118" s="51">
        <v>7896197338</v>
      </c>
      <c r="K118" s="51" t="s">
        <v>752</v>
      </c>
      <c r="L118" s="51" t="s">
        <v>753</v>
      </c>
      <c r="M118" s="51">
        <v>9435941708</v>
      </c>
      <c r="N118" s="51" t="s">
        <v>754</v>
      </c>
      <c r="O118" s="51">
        <v>9435937085</v>
      </c>
      <c r="P118" s="24">
        <v>43465</v>
      </c>
      <c r="Q118" s="69" t="s">
        <v>72</v>
      </c>
      <c r="R118" s="68"/>
      <c r="S118" s="69" t="s">
        <v>704</v>
      </c>
      <c r="T118" s="18"/>
    </row>
    <row r="119" spans="1:20">
      <c r="A119" s="4">
        <v>115</v>
      </c>
      <c r="B119" s="17" t="s">
        <v>67</v>
      </c>
      <c r="C119" s="51" t="s">
        <v>209</v>
      </c>
      <c r="D119" s="51" t="s">
        <v>27</v>
      </c>
      <c r="E119" s="63">
        <v>18230203618</v>
      </c>
      <c r="F119" s="51" t="s">
        <v>93</v>
      </c>
      <c r="G119" s="63">
        <v>12</v>
      </c>
      <c r="H119" s="63">
        <v>14</v>
      </c>
      <c r="I119" s="63">
        <f t="shared" si="1"/>
        <v>26</v>
      </c>
      <c r="J119" s="51">
        <v>9401437726</v>
      </c>
      <c r="K119" s="51" t="s">
        <v>191</v>
      </c>
      <c r="L119" s="51" t="s">
        <v>192</v>
      </c>
      <c r="M119" s="51">
        <v>9859558871</v>
      </c>
      <c r="N119" s="51" t="s">
        <v>111</v>
      </c>
      <c r="O119" s="51">
        <v>7399448212</v>
      </c>
      <c r="P119" s="24">
        <v>43465</v>
      </c>
      <c r="Q119" s="69" t="s">
        <v>72</v>
      </c>
      <c r="R119" s="18"/>
      <c r="S119" s="69" t="s">
        <v>704</v>
      </c>
      <c r="T119" s="18"/>
    </row>
    <row r="120" spans="1:20">
      <c r="A120" s="4">
        <v>116</v>
      </c>
      <c r="B120" s="17" t="s">
        <v>67</v>
      </c>
      <c r="C120" s="51" t="s">
        <v>191</v>
      </c>
      <c r="D120" s="51" t="s">
        <v>29</v>
      </c>
      <c r="E120" s="63">
        <v>54</v>
      </c>
      <c r="F120" s="51" t="s">
        <v>96</v>
      </c>
      <c r="G120" s="63">
        <v>11</v>
      </c>
      <c r="H120" s="63">
        <v>9</v>
      </c>
      <c r="I120" s="63">
        <f t="shared" si="1"/>
        <v>20</v>
      </c>
      <c r="J120" s="51">
        <v>9401049077</v>
      </c>
      <c r="K120" s="51" t="s">
        <v>191</v>
      </c>
      <c r="L120" s="51" t="s">
        <v>110</v>
      </c>
      <c r="M120" s="51">
        <v>9954319580</v>
      </c>
      <c r="N120" s="51" t="s">
        <v>111</v>
      </c>
      <c r="O120" s="51">
        <v>7399448212</v>
      </c>
      <c r="P120" s="24">
        <v>43465</v>
      </c>
      <c r="Q120" s="69" t="s">
        <v>72</v>
      </c>
      <c r="R120" s="18"/>
      <c r="S120" s="69" t="s">
        <v>704</v>
      </c>
      <c r="T120" s="18"/>
    </row>
    <row r="121" spans="1:20">
      <c r="A121" s="4">
        <v>117</v>
      </c>
      <c r="B121" s="17"/>
      <c r="C121" s="51"/>
      <c r="D121" s="51"/>
      <c r="E121" s="63"/>
      <c r="F121" s="51"/>
      <c r="G121" s="63"/>
      <c r="H121" s="63"/>
      <c r="I121" s="63">
        <f t="shared" si="1"/>
        <v>0</v>
      </c>
      <c r="J121" s="51"/>
      <c r="K121" s="51"/>
      <c r="L121" s="51"/>
      <c r="M121" s="51"/>
      <c r="N121" s="51"/>
      <c r="O121" s="51"/>
      <c r="P121" s="68"/>
      <c r="Q121" s="69"/>
      <c r="R121" s="68"/>
      <c r="S121" s="69"/>
      <c r="T121" s="18"/>
    </row>
    <row r="122" spans="1:20">
      <c r="A122" s="4">
        <v>118</v>
      </c>
      <c r="B122" s="17"/>
      <c r="C122" s="51"/>
      <c r="D122" s="51"/>
      <c r="E122" s="63"/>
      <c r="F122" s="51"/>
      <c r="G122" s="63"/>
      <c r="H122" s="63"/>
      <c r="I122" s="63">
        <f t="shared" si="1"/>
        <v>0</v>
      </c>
      <c r="J122" s="51"/>
      <c r="K122" s="51"/>
      <c r="L122" s="51"/>
      <c r="M122" s="51"/>
      <c r="N122" s="51"/>
      <c r="O122" s="51"/>
      <c r="P122" s="68"/>
      <c r="Q122" s="69"/>
      <c r="R122" s="68"/>
      <c r="S122" s="69"/>
      <c r="T122" s="18"/>
    </row>
    <row r="123" spans="1:20">
      <c r="A123" s="4">
        <v>119</v>
      </c>
      <c r="B123" s="17"/>
      <c r="C123" s="51"/>
      <c r="D123" s="51"/>
      <c r="E123" s="63"/>
      <c r="F123" s="51"/>
      <c r="G123" s="63"/>
      <c r="H123" s="63"/>
      <c r="I123" s="63">
        <f t="shared" si="1"/>
        <v>0</v>
      </c>
      <c r="J123" s="51"/>
      <c r="K123" s="51"/>
      <c r="L123" s="51"/>
      <c r="M123" s="51"/>
      <c r="N123" s="51"/>
      <c r="O123" s="51"/>
      <c r="P123" s="68"/>
      <c r="Q123" s="69"/>
      <c r="R123" s="68"/>
      <c r="S123" s="69"/>
      <c r="T123" s="18"/>
    </row>
    <row r="124" spans="1:20">
      <c r="A124" s="4">
        <v>120</v>
      </c>
      <c r="B124" s="17"/>
      <c r="C124" s="51"/>
      <c r="D124" s="51"/>
      <c r="E124" s="63"/>
      <c r="F124" s="51"/>
      <c r="G124" s="63"/>
      <c r="H124" s="63"/>
      <c r="I124" s="63">
        <f t="shared" si="1"/>
        <v>0</v>
      </c>
      <c r="J124" s="51"/>
      <c r="K124" s="51"/>
      <c r="L124" s="51"/>
      <c r="M124" s="51"/>
      <c r="N124" s="51"/>
      <c r="O124" s="51"/>
      <c r="P124" s="68"/>
      <c r="Q124" s="69"/>
      <c r="R124" s="68"/>
      <c r="S124" s="69"/>
      <c r="T124" s="18"/>
    </row>
    <row r="125" spans="1:20">
      <c r="A125" s="4">
        <v>121</v>
      </c>
      <c r="B125" s="17"/>
      <c r="C125" s="51"/>
      <c r="D125" s="51"/>
      <c r="E125" s="63"/>
      <c r="F125" s="51"/>
      <c r="G125" s="63"/>
      <c r="H125" s="63"/>
      <c r="I125" s="63">
        <f t="shared" si="1"/>
        <v>0</v>
      </c>
      <c r="J125" s="51"/>
      <c r="K125" s="51"/>
      <c r="L125" s="51"/>
      <c r="M125" s="51"/>
      <c r="N125" s="51"/>
      <c r="O125" s="51"/>
      <c r="P125" s="68"/>
      <c r="Q125" s="69"/>
      <c r="R125" s="68"/>
      <c r="S125" s="69"/>
      <c r="T125" s="18"/>
    </row>
    <row r="126" spans="1:20">
      <c r="A126" s="4">
        <v>122</v>
      </c>
      <c r="B126" s="17"/>
      <c r="C126" s="51"/>
      <c r="D126" s="51"/>
      <c r="E126" s="63"/>
      <c r="F126" s="51"/>
      <c r="G126" s="63"/>
      <c r="H126" s="63"/>
      <c r="I126" s="63">
        <f t="shared" si="1"/>
        <v>0</v>
      </c>
      <c r="J126" s="51"/>
      <c r="K126" s="51"/>
      <c r="L126" s="51"/>
      <c r="M126" s="51"/>
      <c r="N126" s="51"/>
      <c r="O126" s="51"/>
      <c r="P126" s="68"/>
      <c r="Q126" s="69"/>
      <c r="R126" s="68"/>
      <c r="S126" s="69"/>
      <c r="T126" s="18"/>
    </row>
    <row r="127" spans="1:20">
      <c r="A127" s="4">
        <v>123</v>
      </c>
      <c r="B127" s="17"/>
      <c r="C127" s="51"/>
      <c r="D127" s="51"/>
      <c r="E127" s="63"/>
      <c r="F127" s="51"/>
      <c r="G127" s="63"/>
      <c r="H127" s="63"/>
      <c r="I127" s="63">
        <f t="shared" si="1"/>
        <v>0</v>
      </c>
      <c r="J127" s="51"/>
      <c r="K127" s="51"/>
      <c r="L127" s="51"/>
      <c r="M127" s="51"/>
      <c r="N127" s="51"/>
      <c r="O127" s="51"/>
      <c r="P127" s="68"/>
      <c r="Q127" s="69"/>
      <c r="R127" s="68"/>
      <c r="S127" s="69"/>
      <c r="T127" s="18"/>
    </row>
    <row r="128" spans="1:20">
      <c r="A128" s="4">
        <v>124</v>
      </c>
      <c r="B128" s="17"/>
      <c r="C128" s="51"/>
      <c r="D128" s="51"/>
      <c r="E128" s="63"/>
      <c r="F128" s="51"/>
      <c r="G128" s="63"/>
      <c r="H128" s="63"/>
      <c r="I128" s="63">
        <f t="shared" si="1"/>
        <v>0</v>
      </c>
      <c r="J128" s="51"/>
      <c r="K128" s="51"/>
      <c r="L128" s="51"/>
      <c r="M128" s="51"/>
      <c r="N128" s="51"/>
      <c r="O128" s="51"/>
      <c r="P128" s="68"/>
      <c r="Q128" s="69"/>
      <c r="R128" s="68"/>
      <c r="S128" s="69"/>
      <c r="T128" s="18"/>
    </row>
    <row r="129" spans="1:20">
      <c r="A129" s="4">
        <v>125</v>
      </c>
      <c r="B129" s="17"/>
      <c r="C129" s="51"/>
      <c r="D129" s="51"/>
      <c r="E129" s="63"/>
      <c r="F129" s="51"/>
      <c r="G129" s="63"/>
      <c r="H129" s="63"/>
      <c r="I129" s="63">
        <f t="shared" si="1"/>
        <v>0</v>
      </c>
      <c r="J129" s="51"/>
      <c r="K129" s="51"/>
      <c r="L129" s="51"/>
      <c r="M129" s="51"/>
      <c r="N129" s="51"/>
      <c r="O129" s="51"/>
      <c r="P129" s="68"/>
      <c r="Q129" s="69"/>
      <c r="R129" s="68"/>
      <c r="S129" s="69"/>
      <c r="T129" s="18"/>
    </row>
    <row r="130" spans="1:20">
      <c r="A130" s="4">
        <v>126</v>
      </c>
      <c r="B130" s="17"/>
      <c r="C130" s="51"/>
      <c r="D130" s="51"/>
      <c r="E130" s="63"/>
      <c r="F130" s="51"/>
      <c r="G130" s="63"/>
      <c r="H130" s="63"/>
      <c r="I130" s="63">
        <f t="shared" si="1"/>
        <v>0</v>
      </c>
      <c r="J130" s="51"/>
      <c r="K130" s="51"/>
      <c r="L130" s="51"/>
      <c r="M130" s="51"/>
      <c r="N130" s="51"/>
      <c r="O130" s="51"/>
      <c r="P130" s="68"/>
      <c r="Q130" s="69"/>
      <c r="R130" s="68"/>
      <c r="S130" s="69"/>
      <c r="T130" s="18"/>
    </row>
    <row r="131" spans="1:20">
      <c r="A131" s="4">
        <v>127</v>
      </c>
      <c r="B131" s="17"/>
      <c r="C131" s="51"/>
      <c r="D131" s="51"/>
      <c r="E131" s="63"/>
      <c r="F131" s="51"/>
      <c r="G131" s="63"/>
      <c r="H131" s="63"/>
      <c r="I131" s="63">
        <f t="shared" si="1"/>
        <v>0</v>
      </c>
      <c r="J131" s="51"/>
      <c r="K131" s="51"/>
      <c r="L131" s="51"/>
      <c r="M131" s="51"/>
      <c r="N131" s="51"/>
      <c r="O131" s="51"/>
      <c r="P131" s="24"/>
      <c r="Q131" s="18"/>
      <c r="R131" s="18"/>
      <c r="S131" s="69"/>
      <c r="T131" s="18"/>
    </row>
    <row r="132" spans="1:20">
      <c r="A132" s="4">
        <v>128</v>
      </c>
      <c r="B132" s="17"/>
      <c r="C132" s="51"/>
      <c r="D132" s="51"/>
      <c r="E132" s="63"/>
      <c r="F132" s="51"/>
      <c r="G132" s="63"/>
      <c r="H132" s="63"/>
      <c r="I132" s="63">
        <f t="shared" si="1"/>
        <v>0</v>
      </c>
      <c r="J132" s="51"/>
      <c r="K132" s="51"/>
      <c r="L132" s="51"/>
      <c r="M132" s="51"/>
      <c r="N132" s="51"/>
      <c r="O132" s="51"/>
      <c r="P132" s="24"/>
      <c r="Q132" s="18"/>
      <c r="R132" s="18"/>
      <c r="S132" s="69"/>
      <c r="T132" s="18"/>
    </row>
    <row r="133" spans="1:20">
      <c r="A133" s="4">
        <v>129</v>
      </c>
      <c r="B133" s="17"/>
      <c r="C133" s="51"/>
      <c r="D133" s="51"/>
      <c r="E133" s="63"/>
      <c r="F133" s="51"/>
      <c r="G133" s="63"/>
      <c r="H133" s="63"/>
      <c r="I133" s="63">
        <f t="shared" si="1"/>
        <v>0</v>
      </c>
      <c r="J133" s="51"/>
      <c r="K133" s="51"/>
      <c r="L133" s="51"/>
      <c r="M133" s="51"/>
      <c r="N133" s="51"/>
      <c r="O133" s="51"/>
      <c r="P133" s="24"/>
      <c r="Q133" s="18"/>
      <c r="R133" s="18"/>
      <c r="S133" s="69"/>
      <c r="T133" s="18"/>
    </row>
    <row r="134" spans="1:20">
      <c r="A134" s="4">
        <v>130</v>
      </c>
      <c r="B134" s="17"/>
      <c r="C134" s="52"/>
      <c r="D134" s="52"/>
      <c r="E134" s="53"/>
      <c r="F134" s="52"/>
      <c r="G134" s="53"/>
      <c r="H134" s="53"/>
      <c r="I134" s="63">
        <f t="shared" ref="I134:I164" si="2">SUM(G134:H134)</f>
        <v>0</v>
      </c>
      <c r="J134" s="52"/>
      <c r="K134" s="52"/>
      <c r="L134" s="52"/>
      <c r="M134" s="52"/>
      <c r="N134" s="52"/>
      <c r="O134" s="52"/>
      <c r="P134" s="24"/>
      <c r="Q134" s="24"/>
      <c r="R134" s="18"/>
      <c r="S134" s="69"/>
      <c r="T134" s="18"/>
    </row>
    <row r="135" spans="1:20">
      <c r="A135" s="4">
        <v>131</v>
      </c>
      <c r="B135" s="17"/>
      <c r="C135" s="52"/>
      <c r="D135" s="52"/>
      <c r="E135" s="53"/>
      <c r="F135" s="52"/>
      <c r="G135" s="53"/>
      <c r="H135" s="53"/>
      <c r="I135" s="63">
        <f t="shared" si="2"/>
        <v>0</v>
      </c>
      <c r="J135" s="52"/>
      <c r="K135" s="52"/>
      <c r="L135" s="52"/>
      <c r="M135" s="52"/>
      <c r="N135" s="52"/>
      <c r="O135" s="52"/>
      <c r="P135" s="24"/>
      <c r="Q135" s="24"/>
      <c r="R135" s="18"/>
      <c r="S135" s="69"/>
      <c r="T135" s="18"/>
    </row>
    <row r="136" spans="1:20">
      <c r="A136" s="4">
        <v>132</v>
      </c>
      <c r="B136" s="17"/>
      <c r="C136" s="18"/>
      <c r="D136" s="18"/>
      <c r="E136" s="19"/>
      <c r="F136" s="18"/>
      <c r="G136" s="19"/>
      <c r="H136" s="19"/>
      <c r="I136" s="63">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3">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3">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3">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3">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3">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3">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3">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3">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3">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3">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3">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3">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3">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3">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3">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3">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3">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3">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3">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3">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3">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3">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3">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3">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3">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3">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3">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3">
        <f t="shared" si="2"/>
        <v>0</v>
      </c>
      <c r="J164" s="18"/>
      <c r="K164" s="18"/>
      <c r="L164" s="18"/>
      <c r="M164" s="18"/>
      <c r="N164" s="18"/>
      <c r="O164" s="18"/>
      <c r="P164" s="24"/>
      <c r="Q164" s="18"/>
      <c r="R164" s="18"/>
      <c r="S164" s="18"/>
      <c r="T164" s="18"/>
    </row>
    <row r="165" spans="1:20">
      <c r="A165" s="21" t="s">
        <v>11</v>
      </c>
      <c r="B165" s="40"/>
      <c r="C165" s="21">
        <f>COUNTIFS(C5:C164,"*")</f>
        <v>116</v>
      </c>
      <c r="D165" s="21"/>
      <c r="E165" s="13"/>
      <c r="F165" s="21"/>
      <c r="G165" s="21">
        <f>SUM(G5:G164)</f>
        <v>2291</v>
      </c>
      <c r="H165" s="21">
        <f>SUM(H5:H164)</f>
        <v>1951</v>
      </c>
      <c r="I165" s="21">
        <f>SUM(I5:I164)</f>
        <v>4242</v>
      </c>
      <c r="J165" s="21"/>
      <c r="K165" s="21"/>
      <c r="L165" s="21"/>
      <c r="M165" s="21"/>
      <c r="N165" s="21"/>
      <c r="O165" s="21"/>
      <c r="P165" s="14"/>
      <c r="Q165" s="21"/>
      <c r="R165" s="21"/>
      <c r="S165" s="21"/>
      <c r="T165" s="12"/>
    </row>
    <row r="166" spans="1:20">
      <c r="A166" s="45" t="s">
        <v>66</v>
      </c>
      <c r="B166" s="10">
        <f>COUNTIF(B$5:B$164,"Team 1")</f>
        <v>58</v>
      </c>
      <c r="C166" s="45" t="s">
        <v>29</v>
      </c>
      <c r="D166" s="10">
        <f>COUNTIF(D5:D164,"Anganwadi")</f>
        <v>109</v>
      </c>
    </row>
    <row r="167" spans="1:20">
      <c r="A167" s="45" t="s">
        <v>67</v>
      </c>
      <c r="B167" s="10">
        <f>COUNTIF(B$6:B$164,"Team 2")</f>
        <v>58</v>
      </c>
      <c r="C167" s="45" t="s">
        <v>27</v>
      </c>
      <c r="D167" s="10">
        <f>COUNTIF(D5:D164,"School")</f>
        <v>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772</v>
      </c>
      <c r="B1" s="124"/>
      <c r="C1" s="124"/>
      <c r="D1" s="125"/>
      <c r="E1" s="125"/>
      <c r="F1" s="125"/>
      <c r="G1" s="125"/>
      <c r="H1" s="125"/>
      <c r="I1" s="125"/>
      <c r="J1" s="125"/>
      <c r="K1" s="125"/>
      <c r="L1" s="125"/>
      <c r="M1" s="125"/>
      <c r="N1" s="125"/>
      <c r="O1" s="125"/>
      <c r="P1" s="125"/>
      <c r="Q1" s="125"/>
      <c r="R1" s="125"/>
      <c r="S1" s="125"/>
    </row>
    <row r="2" spans="1:20">
      <c r="A2" s="128" t="s">
        <v>63</v>
      </c>
      <c r="B2" s="129"/>
      <c r="C2" s="129"/>
      <c r="D2" s="25">
        <v>43483</v>
      </c>
      <c r="E2" s="22"/>
      <c r="F2" s="22"/>
      <c r="G2" s="22"/>
      <c r="H2" s="22"/>
      <c r="I2" s="22"/>
      <c r="J2" s="22"/>
      <c r="K2" s="22"/>
      <c r="L2" s="22"/>
      <c r="M2" s="22"/>
      <c r="N2" s="22"/>
      <c r="O2" s="22"/>
      <c r="P2" s="22"/>
      <c r="Q2" s="22"/>
      <c r="R2" s="22"/>
      <c r="S2" s="22"/>
    </row>
    <row r="3" spans="1:20" ht="24" customHeight="1">
      <c r="A3" s="130" t="s">
        <v>14</v>
      </c>
      <c r="B3" s="126" t="s">
        <v>65</v>
      </c>
      <c r="C3" s="131" t="s">
        <v>7</v>
      </c>
      <c r="D3" s="131" t="s">
        <v>59</v>
      </c>
      <c r="E3" s="131" t="s">
        <v>16</v>
      </c>
      <c r="F3" s="132" t="s">
        <v>17</v>
      </c>
      <c r="G3" s="131" t="s">
        <v>8</v>
      </c>
      <c r="H3" s="131"/>
      <c r="I3" s="131"/>
      <c r="J3" s="131" t="s">
        <v>35</v>
      </c>
      <c r="K3" s="126" t="s">
        <v>37</v>
      </c>
      <c r="L3" s="126" t="s">
        <v>54</v>
      </c>
      <c r="M3" s="126" t="s">
        <v>55</v>
      </c>
      <c r="N3" s="126" t="s">
        <v>38</v>
      </c>
      <c r="O3" s="126" t="s">
        <v>39</v>
      </c>
      <c r="P3" s="130" t="s">
        <v>58</v>
      </c>
      <c r="Q3" s="131" t="s">
        <v>56</v>
      </c>
      <c r="R3" s="131" t="s">
        <v>36</v>
      </c>
      <c r="S3" s="131" t="s">
        <v>57</v>
      </c>
      <c r="T3" s="131" t="s">
        <v>13</v>
      </c>
    </row>
    <row r="4" spans="1:20" ht="25.5" customHeight="1">
      <c r="A4" s="130"/>
      <c r="B4" s="133"/>
      <c r="C4" s="131"/>
      <c r="D4" s="131"/>
      <c r="E4" s="131"/>
      <c r="F4" s="132"/>
      <c r="G4" s="23" t="s">
        <v>9</v>
      </c>
      <c r="H4" s="23" t="s">
        <v>10</v>
      </c>
      <c r="I4" s="23" t="s">
        <v>11</v>
      </c>
      <c r="J4" s="131"/>
      <c r="K4" s="127"/>
      <c r="L4" s="127"/>
      <c r="M4" s="127"/>
      <c r="N4" s="127"/>
      <c r="O4" s="127"/>
      <c r="P4" s="130"/>
      <c r="Q4" s="130"/>
      <c r="R4" s="131"/>
      <c r="S4" s="131"/>
      <c r="T4" s="131"/>
    </row>
    <row r="5" spans="1:20">
      <c r="A5" s="4">
        <v>1</v>
      </c>
      <c r="B5" s="17" t="s">
        <v>66</v>
      </c>
      <c r="C5" s="51" t="s">
        <v>607</v>
      </c>
      <c r="D5" s="51" t="s">
        <v>29</v>
      </c>
      <c r="E5" s="63">
        <v>114</v>
      </c>
      <c r="F5" s="51" t="s">
        <v>96</v>
      </c>
      <c r="G5" s="63">
        <v>23</v>
      </c>
      <c r="H5" s="63">
        <v>16</v>
      </c>
      <c r="I5" s="51">
        <f>+G5+H5</f>
        <v>39</v>
      </c>
      <c r="J5" s="51">
        <v>9401719031</v>
      </c>
      <c r="K5" s="51" t="s">
        <v>608</v>
      </c>
      <c r="L5" s="51" t="s">
        <v>609</v>
      </c>
      <c r="M5" s="51">
        <v>9401200278</v>
      </c>
      <c r="N5" s="51" t="s">
        <v>240</v>
      </c>
      <c r="O5" s="51">
        <v>995469233</v>
      </c>
      <c r="P5" s="68">
        <v>43466</v>
      </c>
      <c r="Q5" s="69" t="s">
        <v>73</v>
      </c>
      <c r="R5" s="18"/>
      <c r="S5" s="69" t="s">
        <v>610</v>
      </c>
      <c r="T5" s="18"/>
    </row>
    <row r="6" spans="1:20">
      <c r="A6" s="4">
        <v>2</v>
      </c>
      <c r="B6" s="17" t="s">
        <v>66</v>
      </c>
      <c r="C6" s="51" t="s">
        <v>611</v>
      </c>
      <c r="D6" s="51" t="s">
        <v>29</v>
      </c>
      <c r="E6" s="63">
        <v>113</v>
      </c>
      <c r="F6" s="51" t="s">
        <v>96</v>
      </c>
      <c r="G6" s="63">
        <v>35</v>
      </c>
      <c r="H6" s="63">
        <v>21</v>
      </c>
      <c r="I6" s="51">
        <f t="shared" ref="I6:I69" si="0">+G6+H6</f>
        <v>56</v>
      </c>
      <c r="J6" s="51"/>
      <c r="K6" s="51" t="s">
        <v>608</v>
      </c>
      <c r="L6" s="51" t="s">
        <v>609</v>
      </c>
      <c r="M6" s="51">
        <v>9401200278</v>
      </c>
      <c r="N6" s="51" t="s">
        <v>240</v>
      </c>
      <c r="O6" s="51">
        <v>995469233</v>
      </c>
      <c r="P6" s="68">
        <v>43466</v>
      </c>
      <c r="Q6" s="69" t="s">
        <v>73</v>
      </c>
      <c r="R6" s="18"/>
      <c r="S6" s="69" t="s">
        <v>610</v>
      </c>
      <c r="T6" s="18"/>
    </row>
    <row r="7" spans="1:20">
      <c r="A7" s="4">
        <v>3</v>
      </c>
      <c r="B7" s="17" t="s">
        <v>66</v>
      </c>
      <c r="C7" s="51" t="s">
        <v>612</v>
      </c>
      <c r="D7" s="51" t="s">
        <v>29</v>
      </c>
      <c r="E7" s="63">
        <v>112</v>
      </c>
      <c r="F7" s="51" t="s">
        <v>96</v>
      </c>
      <c r="G7" s="63">
        <v>24</v>
      </c>
      <c r="H7" s="63">
        <v>18</v>
      </c>
      <c r="I7" s="51">
        <f t="shared" si="0"/>
        <v>42</v>
      </c>
      <c r="J7" s="51">
        <v>9678204704</v>
      </c>
      <c r="K7" s="51" t="s">
        <v>608</v>
      </c>
      <c r="L7" s="51" t="s">
        <v>609</v>
      </c>
      <c r="M7" s="51">
        <v>9401200278</v>
      </c>
      <c r="N7" s="51" t="s">
        <v>240</v>
      </c>
      <c r="O7" s="51">
        <v>995469233</v>
      </c>
      <c r="P7" s="68">
        <v>43466</v>
      </c>
      <c r="Q7" s="69" t="s">
        <v>73</v>
      </c>
      <c r="R7" s="18"/>
      <c r="S7" s="69" t="s">
        <v>610</v>
      </c>
      <c r="T7" s="18"/>
    </row>
    <row r="8" spans="1:20">
      <c r="A8" s="4">
        <v>4</v>
      </c>
      <c r="B8" s="17" t="s">
        <v>66</v>
      </c>
      <c r="C8" s="51" t="s">
        <v>613</v>
      </c>
      <c r="D8" s="51" t="s">
        <v>29</v>
      </c>
      <c r="E8" s="63">
        <v>115</v>
      </c>
      <c r="F8" s="51" t="s">
        <v>96</v>
      </c>
      <c r="G8" s="63">
        <v>24</v>
      </c>
      <c r="H8" s="63">
        <v>25</v>
      </c>
      <c r="I8" s="51">
        <f t="shared" si="0"/>
        <v>49</v>
      </c>
      <c r="J8" s="51">
        <v>9508408074</v>
      </c>
      <c r="K8" s="51" t="s">
        <v>608</v>
      </c>
      <c r="L8" s="51" t="s">
        <v>609</v>
      </c>
      <c r="M8" s="51">
        <v>9401200278</v>
      </c>
      <c r="N8" s="51" t="s">
        <v>240</v>
      </c>
      <c r="O8" s="51">
        <v>995469233</v>
      </c>
      <c r="P8" s="68">
        <v>43467</v>
      </c>
      <c r="Q8" s="69" t="s">
        <v>770</v>
      </c>
      <c r="R8" s="18"/>
      <c r="S8" s="69" t="s">
        <v>610</v>
      </c>
      <c r="T8" s="18"/>
    </row>
    <row r="9" spans="1:20">
      <c r="A9" s="4">
        <v>5</v>
      </c>
      <c r="B9" s="17" t="s">
        <v>66</v>
      </c>
      <c r="C9" s="51" t="s">
        <v>614</v>
      </c>
      <c r="D9" s="51" t="s">
        <v>29</v>
      </c>
      <c r="E9" s="63">
        <v>116</v>
      </c>
      <c r="F9" s="51" t="s">
        <v>96</v>
      </c>
      <c r="G9" s="63">
        <v>13</v>
      </c>
      <c r="H9" s="63">
        <v>17</v>
      </c>
      <c r="I9" s="51">
        <f t="shared" si="0"/>
        <v>30</v>
      </c>
      <c r="J9" s="51">
        <v>9401719042</v>
      </c>
      <c r="K9" s="51" t="s">
        <v>608</v>
      </c>
      <c r="L9" s="51" t="s">
        <v>609</v>
      </c>
      <c r="M9" s="51">
        <v>9401200278</v>
      </c>
      <c r="N9" s="51" t="s">
        <v>240</v>
      </c>
      <c r="O9" s="51">
        <v>995469233</v>
      </c>
      <c r="P9" s="68">
        <v>43467</v>
      </c>
      <c r="Q9" s="69" t="s">
        <v>770</v>
      </c>
      <c r="R9" s="18"/>
      <c r="S9" s="69" t="s">
        <v>610</v>
      </c>
      <c r="T9" s="18"/>
    </row>
    <row r="10" spans="1:20">
      <c r="A10" s="4">
        <v>6</v>
      </c>
      <c r="B10" s="17" t="s">
        <v>66</v>
      </c>
      <c r="C10" s="51" t="s">
        <v>615</v>
      </c>
      <c r="D10" s="51" t="s">
        <v>29</v>
      </c>
      <c r="E10" s="63">
        <v>117</v>
      </c>
      <c r="F10" s="51" t="s">
        <v>96</v>
      </c>
      <c r="G10" s="63">
        <v>17</v>
      </c>
      <c r="H10" s="63">
        <v>14</v>
      </c>
      <c r="I10" s="51">
        <f t="shared" si="0"/>
        <v>31</v>
      </c>
      <c r="J10" s="51">
        <v>9957097081</v>
      </c>
      <c r="K10" s="51" t="s">
        <v>608</v>
      </c>
      <c r="L10" s="51" t="s">
        <v>609</v>
      </c>
      <c r="M10" s="51">
        <v>9401200278</v>
      </c>
      <c r="N10" s="51" t="s">
        <v>240</v>
      </c>
      <c r="O10" s="51">
        <v>995469233</v>
      </c>
      <c r="P10" s="68">
        <v>43467</v>
      </c>
      <c r="Q10" s="69" t="s">
        <v>770</v>
      </c>
      <c r="R10" s="18"/>
      <c r="S10" s="69" t="s">
        <v>610</v>
      </c>
      <c r="T10" s="18"/>
    </row>
    <row r="11" spans="1:20">
      <c r="A11" s="4">
        <v>7</v>
      </c>
      <c r="B11" s="17" t="s">
        <v>66</v>
      </c>
      <c r="C11" s="51" t="s">
        <v>616</v>
      </c>
      <c r="D11" s="51" t="s">
        <v>29</v>
      </c>
      <c r="E11" s="63">
        <v>119</v>
      </c>
      <c r="F11" s="51" t="s">
        <v>96</v>
      </c>
      <c r="G11" s="63">
        <v>13</v>
      </c>
      <c r="H11" s="63">
        <v>15</v>
      </c>
      <c r="I11" s="51">
        <f t="shared" si="0"/>
        <v>28</v>
      </c>
      <c r="J11" s="51">
        <v>9864545307</v>
      </c>
      <c r="K11" s="51" t="s">
        <v>617</v>
      </c>
      <c r="L11" s="51" t="s">
        <v>384</v>
      </c>
      <c r="M11" s="51">
        <v>9401104922</v>
      </c>
      <c r="N11" s="51" t="s">
        <v>618</v>
      </c>
      <c r="O11" s="51">
        <v>9401406614</v>
      </c>
      <c r="P11" s="68">
        <v>43468</v>
      </c>
      <c r="Q11" s="69" t="s">
        <v>74</v>
      </c>
      <c r="R11" s="18"/>
      <c r="S11" s="69" t="s">
        <v>610</v>
      </c>
      <c r="T11" s="18"/>
    </row>
    <row r="12" spans="1:20">
      <c r="A12" s="4">
        <v>8</v>
      </c>
      <c r="B12" s="17" t="s">
        <v>66</v>
      </c>
      <c r="C12" s="51" t="s">
        <v>619</v>
      </c>
      <c r="D12" s="51" t="s">
        <v>29</v>
      </c>
      <c r="E12" s="63">
        <v>120</v>
      </c>
      <c r="F12" s="51" t="s">
        <v>96</v>
      </c>
      <c r="G12" s="63">
        <v>15</v>
      </c>
      <c r="H12" s="63">
        <v>19</v>
      </c>
      <c r="I12" s="51">
        <f t="shared" si="0"/>
        <v>34</v>
      </c>
      <c r="J12" s="51">
        <v>9859557430</v>
      </c>
      <c r="K12" s="51" t="s">
        <v>617</v>
      </c>
      <c r="L12" s="51" t="s">
        <v>384</v>
      </c>
      <c r="M12" s="51">
        <v>9401104922</v>
      </c>
      <c r="N12" s="51" t="s">
        <v>618</v>
      </c>
      <c r="O12" s="51">
        <v>9401406614</v>
      </c>
      <c r="P12" s="68">
        <v>43468</v>
      </c>
      <c r="Q12" s="69" t="s">
        <v>74</v>
      </c>
      <c r="R12" s="18"/>
      <c r="S12" s="69" t="s">
        <v>610</v>
      </c>
      <c r="T12" s="18"/>
    </row>
    <row r="13" spans="1:20">
      <c r="A13" s="4">
        <v>9</v>
      </c>
      <c r="B13" s="17" t="s">
        <v>66</v>
      </c>
      <c r="C13" s="51" t="s">
        <v>620</v>
      </c>
      <c r="D13" s="51" t="s">
        <v>29</v>
      </c>
      <c r="E13" s="63">
        <v>121</v>
      </c>
      <c r="F13" s="51" t="s">
        <v>96</v>
      </c>
      <c r="G13" s="63">
        <v>14</v>
      </c>
      <c r="H13" s="63">
        <v>12</v>
      </c>
      <c r="I13" s="51">
        <f t="shared" si="0"/>
        <v>26</v>
      </c>
      <c r="J13" s="51">
        <v>9401688556</v>
      </c>
      <c r="K13" s="51" t="s">
        <v>617</v>
      </c>
      <c r="L13" s="51" t="s">
        <v>384</v>
      </c>
      <c r="M13" s="51">
        <v>9401104922</v>
      </c>
      <c r="N13" s="51" t="s">
        <v>618</v>
      </c>
      <c r="O13" s="51">
        <v>9401406614</v>
      </c>
      <c r="P13" s="68">
        <v>43468</v>
      </c>
      <c r="Q13" s="69" t="s">
        <v>74</v>
      </c>
      <c r="R13" s="18"/>
      <c r="S13" s="69" t="s">
        <v>610</v>
      </c>
      <c r="T13" s="18"/>
    </row>
    <row r="14" spans="1:20">
      <c r="A14" s="4">
        <v>10</v>
      </c>
      <c r="B14" s="17" t="s">
        <v>66</v>
      </c>
      <c r="C14" s="51" t="s">
        <v>621</v>
      </c>
      <c r="D14" s="51" t="s">
        <v>29</v>
      </c>
      <c r="E14" s="63">
        <v>122</v>
      </c>
      <c r="F14" s="51" t="s">
        <v>96</v>
      </c>
      <c r="G14" s="63">
        <v>15</v>
      </c>
      <c r="H14" s="63">
        <v>15</v>
      </c>
      <c r="I14" s="51">
        <f t="shared" si="0"/>
        <v>30</v>
      </c>
      <c r="J14" s="51">
        <v>8812057097</v>
      </c>
      <c r="K14" s="51" t="s">
        <v>617</v>
      </c>
      <c r="L14" s="51" t="s">
        <v>384</v>
      </c>
      <c r="M14" s="51">
        <v>9401104922</v>
      </c>
      <c r="N14" s="51" t="s">
        <v>618</v>
      </c>
      <c r="O14" s="51">
        <v>9401406614</v>
      </c>
      <c r="P14" s="68">
        <v>43469</v>
      </c>
      <c r="Q14" s="69" t="s">
        <v>75</v>
      </c>
      <c r="R14" s="18"/>
      <c r="S14" s="69" t="s">
        <v>610</v>
      </c>
      <c r="T14" s="18"/>
    </row>
    <row r="15" spans="1:20">
      <c r="A15" s="4">
        <v>11</v>
      </c>
      <c r="B15" s="51" t="s">
        <v>66</v>
      </c>
      <c r="C15" s="52" t="s">
        <v>145</v>
      </c>
      <c r="D15" s="52" t="s">
        <v>27</v>
      </c>
      <c r="E15" s="53">
        <v>206501</v>
      </c>
      <c r="F15" s="52" t="s">
        <v>93</v>
      </c>
      <c r="G15" s="53">
        <v>52</v>
      </c>
      <c r="H15" s="53">
        <v>51</v>
      </c>
      <c r="I15" s="51">
        <f t="shared" si="0"/>
        <v>103</v>
      </c>
      <c r="J15" s="52">
        <v>9854216640</v>
      </c>
      <c r="K15" s="52" t="s">
        <v>135</v>
      </c>
      <c r="L15" s="52" t="s">
        <v>136</v>
      </c>
      <c r="M15" s="52">
        <v>9401104776</v>
      </c>
      <c r="N15" s="52" t="s">
        <v>137</v>
      </c>
      <c r="O15" s="52">
        <v>8731067920</v>
      </c>
      <c r="P15" s="68">
        <v>43469</v>
      </c>
      <c r="Q15" s="69" t="s">
        <v>75</v>
      </c>
      <c r="R15" s="68"/>
      <c r="S15" s="69" t="s">
        <v>610</v>
      </c>
      <c r="T15" s="18"/>
    </row>
    <row r="16" spans="1:20">
      <c r="A16" s="4">
        <v>12</v>
      </c>
      <c r="B16" s="51" t="s">
        <v>66</v>
      </c>
      <c r="C16" s="52" t="s">
        <v>146</v>
      </c>
      <c r="D16" s="52" t="s">
        <v>27</v>
      </c>
      <c r="E16" s="53">
        <v>212901</v>
      </c>
      <c r="F16" s="52" t="s">
        <v>93</v>
      </c>
      <c r="G16" s="53">
        <v>34</v>
      </c>
      <c r="H16" s="53">
        <v>34</v>
      </c>
      <c r="I16" s="51">
        <f t="shared" si="0"/>
        <v>68</v>
      </c>
      <c r="J16" s="52">
        <v>943580536</v>
      </c>
      <c r="K16" s="52" t="s">
        <v>135</v>
      </c>
      <c r="L16" s="52" t="s">
        <v>136</v>
      </c>
      <c r="M16" s="52">
        <v>9401104776</v>
      </c>
      <c r="N16" s="52" t="s">
        <v>137</v>
      </c>
      <c r="O16" s="52">
        <v>8731067920</v>
      </c>
      <c r="P16" s="68">
        <v>43469</v>
      </c>
      <c r="Q16" s="69" t="s">
        <v>75</v>
      </c>
      <c r="R16" s="68"/>
      <c r="S16" s="69" t="s">
        <v>610</v>
      </c>
      <c r="T16" s="18"/>
    </row>
    <row r="17" spans="1:20">
      <c r="A17" s="4">
        <v>13</v>
      </c>
      <c r="B17" s="51" t="s">
        <v>66</v>
      </c>
      <c r="C17" s="52" t="s">
        <v>147</v>
      </c>
      <c r="D17" s="52" t="s">
        <v>29</v>
      </c>
      <c r="E17" s="53">
        <v>84</v>
      </c>
      <c r="F17" s="52" t="s">
        <v>96</v>
      </c>
      <c r="G17" s="53">
        <v>21</v>
      </c>
      <c r="H17" s="53">
        <v>16</v>
      </c>
      <c r="I17" s="51">
        <f t="shared" si="0"/>
        <v>37</v>
      </c>
      <c r="J17" s="52">
        <v>9401745747</v>
      </c>
      <c r="K17" s="52" t="s">
        <v>135</v>
      </c>
      <c r="L17" s="52" t="s">
        <v>136</v>
      </c>
      <c r="M17" s="52">
        <v>9401104776</v>
      </c>
      <c r="N17" s="52" t="s">
        <v>137</v>
      </c>
      <c r="O17" s="52">
        <v>8731067920</v>
      </c>
      <c r="P17" s="68">
        <v>43472</v>
      </c>
      <c r="Q17" s="69" t="s">
        <v>72</v>
      </c>
      <c r="R17" s="68"/>
      <c r="S17" s="69" t="s">
        <v>610</v>
      </c>
      <c r="T17" s="18"/>
    </row>
    <row r="18" spans="1:20" ht="33">
      <c r="A18" s="4">
        <v>14</v>
      </c>
      <c r="B18" s="51" t="s">
        <v>66</v>
      </c>
      <c r="C18" s="52" t="s">
        <v>148</v>
      </c>
      <c r="D18" s="52" t="s">
        <v>27</v>
      </c>
      <c r="E18" s="53">
        <v>214501</v>
      </c>
      <c r="F18" s="52" t="s">
        <v>93</v>
      </c>
      <c r="G18" s="53">
        <v>68</v>
      </c>
      <c r="H18" s="53">
        <v>82</v>
      </c>
      <c r="I18" s="51">
        <f t="shared" si="0"/>
        <v>150</v>
      </c>
      <c r="J18" s="52">
        <v>9613501145</v>
      </c>
      <c r="K18" s="52" t="s">
        <v>135</v>
      </c>
      <c r="L18" s="52" t="s">
        <v>136</v>
      </c>
      <c r="M18" s="52">
        <v>9401104776</v>
      </c>
      <c r="N18" s="52" t="s">
        <v>137</v>
      </c>
      <c r="O18" s="52">
        <v>8731067920</v>
      </c>
      <c r="P18" s="68">
        <v>43472</v>
      </c>
      <c r="Q18" s="69" t="s">
        <v>72</v>
      </c>
      <c r="R18" s="68"/>
      <c r="S18" s="69" t="s">
        <v>610</v>
      </c>
      <c r="T18" s="18"/>
    </row>
    <row r="19" spans="1:20">
      <c r="A19" s="4">
        <v>15</v>
      </c>
      <c r="B19" s="51" t="s">
        <v>66</v>
      </c>
      <c r="C19" s="52" t="s">
        <v>138</v>
      </c>
      <c r="D19" s="52" t="s">
        <v>29</v>
      </c>
      <c r="E19" s="53">
        <v>85</v>
      </c>
      <c r="F19" s="52" t="s">
        <v>96</v>
      </c>
      <c r="G19" s="53">
        <v>11</v>
      </c>
      <c r="H19" s="53">
        <v>13</v>
      </c>
      <c r="I19" s="51">
        <f t="shared" si="0"/>
        <v>24</v>
      </c>
      <c r="J19" s="52"/>
      <c r="K19" s="52" t="s">
        <v>135</v>
      </c>
      <c r="L19" s="52" t="s">
        <v>136</v>
      </c>
      <c r="M19" s="52">
        <v>9401104776</v>
      </c>
      <c r="N19" s="52" t="s">
        <v>137</v>
      </c>
      <c r="O19" s="52">
        <v>8731067920</v>
      </c>
      <c r="P19" s="68">
        <v>43472</v>
      </c>
      <c r="Q19" s="69" t="s">
        <v>72</v>
      </c>
      <c r="R19" s="68"/>
      <c r="S19" s="69" t="s">
        <v>610</v>
      </c>
      <c r="T19" s="18"/>
    </row>
    <row r="20" spans="1:20">
      <c r="A20" s="4">
        <v>16</v>
      </c>
      <c r="B20" s="51" t="s">
        <v>66</v>
      </c>
      <c r="C20" s="52" t="s">
        <v>149</v>
      </c>
      <c r="D20" s="52" t="s">
        <v>27</v>
      </c>
      <c r="E20" s="53">
        <v>214602</v>
      </c>
      <c r="F20" s="52" t="s">
        <v>93</v>
      </c>
      <c r="G20" s="53">
        <v>12</v>
      </c>
      <c r="H20" s="53">
        <v>14</v>
      </c>
      <c r="I20" s="51">
        <f t="shared" si="0"/>
        <v>26</v>
      </c>
      <c r="J20" s="52">
        <v>9401439839</v>
      </c>
      <c r="K20" s="52" t="s">
        <v>135</v>
      </c>
      <c r="L20" s="52" t="s">
        <v>136</v>
      </c>
      <c r="M20" s="52">
        <v>9401104776</v>
      </c>
      <c r="N20" s="52" t="s">
        <v>137</v>
      </c>
      <c r="O20" s="52">
        <v>8731067920</v>
      </c>
      <c r="P20" s="68">
        <v>43473</v>
      </c>
      <c r="Q20" s="69" t="s">
        <v>73</v>
      </c>
      <c r="R20" s="68"/>
      <c r="S20" s="69" t="s">
        <v>610</v>
      </c>
      <c r="T20" s="18"/>
    </row>
    <row r="21" spans="1:20">
      <c r="A21" s="4">
        <v>17</v>
      </c>
      <c r="B21" s="51" t="s">
        <v>66</v>
      </c>
      <c r="C21" s="52" t="s">
        <v>150</v>
      </c>
      <c r="D21" s="52" t="s">
        <v>27</v>
      </c>
      <c r="E21" s="53">
        <v>214502</v>
      </c>
      <c r="F21" s="52" t="s">
        <v>93</v>
      </c>
      <c r="G21" s="53">
        <v>45</v>
      </c>
      <c r="H21" s="53">
        <v>63</v>
      </c>
      <c r="I21" s="51">
        <f t="shared" si="0"/>
        <v>108</v>
      </c>
      <c r="J21" s="52">
        <v>9613753469</v>
      </c>
      <c r="K21" s="52" t="s">
        <v>135</v>
      </c>
      <c r="L21" s="52" t="s">
        <v>136</v>
      </c>
      <c r="M21" s="52">
        <v>9401104776</v>
      </c>
      <c r="N21" s="52" t="s">
        <v>137</v>
      </c>
      <c r="O21" s="52">
        <v>8731067920</v>
      </c>
      <c r="P21" s="68">
        <v>43473</v>
      </c>
      <c r="Q21" s="69" t="s">
        <v>73</v>
      </c>
      <c r="R21" s="68"/>
      <c r="S21" s="69" t="s">
        <v>610</v>
      </c>
      <c r="T21" s="18"/>
    </row>
    <row r="22" spans="1:20">
      <c r="A22" s="4">
        <v>18</v>
      </c>
      <c r="B22" s="51" t="s">
        <v>66</v>
      </c>
      <c r="C22" s="52" t="s">
        <v>151</v>
      </c>
      <c r="D22" s="52" t="s">
        <v>29</v>
      </c>
      <c r="E22" s="53">
        <v>90</v>
      </c>
      <c r="F22" s="52" t="s">
        <v>96</v>
      </c>
      <c r="G22" s="53">
        <v>16</v>
      </c>
      <c r="H22" s="53">
        <v>16</v>
      </c>
      <c r="I22" s="51">
        <f t="shared" si="0"/>
        <v>32</v>
      </c>
      <c r="J22" s="52">
        <v>8472969934</v>
      </c>
      <c r="K22" s="52" t="s">
        <v>135</v>
      </c>
      <c r="L22" s="52" t="s">
        <v>136</v>
      </c>
      <c r="M22" s="52">
        <v>9401104776</v>
      </c>
      <c r="N22" s="52" t="s">
        <v>137</v>
      </c>
      <c r="O22" s="52">
        <v>8731067920</v>
      </c>
      <c r="P22" s="68">
        <v>43473</v>
      </c>
      <c r="Q22" s="69" t="s">
        <v>73</v>
      </c>
      <c r="R22" s="68"/>
      <c r="S22" s="69" t="s">
        <v>610</v>
      </c>
      <c r="T22" s="18"/>
    </row>
    <row r="23" spans="1:20">
      <c r="A23" s="4">
        <v>19</v>
      </c>
      <c r="B23" s="51" t="s">
        <v>66</v>
      </c>
      <c r="C23" s="52" t="s">
        <v>152</v>
      </c>
      <c r="D23" s="52" t="s">
        <v>27</v>
      </c>
      <c r="E23" s="53">
        <v>201201</v>
      </c>
      <c r="F23" s="52" t="s">
        <v>93</v>
      </c>
      <c r="G23" s="53">
        <v>73</v>
      </c>
      <c r="H23" s="53">
        <v>70</v>
      </c>
      <c r="I23" s="51">
        <f t="shared" si="0"/>
        <v>143</v>
      </c>
      <c r="J23" s="52">
        <v>9577211281</v>
      </c>
      <c r="K23" s="52" t="s">
        <v>135</v>
      </c>
      <c r="L23" s="52" t="s">
        <v>136</v>
      </c>
      <c r="M23" s="52">
        <v>9401104776</v>
      </c>
      <c r="N23" s="52" t="s">
        <v>137</v>
      </c>
      <c r="O23" s="52">
        <v>8731067920</v>
      </c>
      <c r="P23" s="68">
        <v>43474</v>
      </c>
      <c r="Q23" s="69" t="s">
        <v>770</v>
      </c>
      <c r="R23" s="68"/>
      <c r="S23" s="69" t="s">
        <v>610</v>
      </c>
      <c r="T23" s="18"/>
    </row>
    <row r="24" spans="1:20">
      <c r="A24" s="4">
        <v>20</v>
      </c>
      <c r="B24" s="51" t="s">
        <v>66</v>
      </c>
      <c r="C24" s="52" t="s">
        <v>394</v>
      </c>
      <c r="D24" s="52" t="s">
        <v>29</v>
      </c>
      <c r="E24" s="53">
        <v>89</v>
      </c>
      <c r="F24" s="52" t="s">
        <v>96</v>
      </c>
      <c r="G24" s="53">
        <v>21</v>
      </c>
      <c r="H24" s="53">
        <v>13</v>
      </c>
      <c r="I24" s="51">
        <f t="shared" si="0"/>
        <v>34</v>
      </c>
      <c r="J24" s="52">
        <v>8472026573</v>
      </c>
      <c r="K24" s="52" t="s">
        <v>135</v>
      </c>
      <c r="L24" s="52" t="s">
        <v>136</v>
      </c>
      <c r="M24" s="52">
        <v>9401104776</v>
      </c>
      <c r="N24" s="52" t="s">
        <v>137</v>
      </c>
      <c r="O24" s="52">
        <v>8731067920</v>
      </c>
      <c r="P24" s="68">
        <v>43474</v>
      </c>
      <c r="Q24" s="69" t="s">
        <v>770</v>
      </c>
      <c r="R24" s="68"/>
      <c r="S24" s="69" t="s">
        <v>610</v>
      </c>
      <c r="T24" s="18"/>
    </row>
    <row r="25" spans="1:20">
      <c r="A25" s="4">
        <v>21</v>
      </c>
      <c r="B25" s="51" t="s">
        <v>66</v>
      </c>
      <c r="C25" s="52" t="s">
        <v>395</v>
      </c>
      <c r="D25" s="52" t="s">
        <v>27</v>
      </c>
      <c r="E25" s="53">
        <v>214603</v>
      </c>
      <c r="F25" s="52" t="s">
        <v>93</v>
      </c>
      <c r="G25" s="53">
        <v>41</v>
      </c>
      <c r="H25" s="53">
        <v>29</v>
      </c>
      <c r="I25" s="51">
        <f t="shared" si="0"/>
        <v>70</v>
      </c>
      <c r="J25" s="52">
        <v>9954285903</v>
      </c>
      <c r="K25" s="52" t="s">
        <v>135</v>
      </c>
      <c r="L25" s="52" t="s">
        <v>136</v>
      </c>
      <c r="M25" s="52">
        <v>9401104776</v>
      </c>
      <c r="N25" s="52" t="s">
        <v>137</v>
      </c>
      <c r="O25" s="52">
        <v>8731067920</v>
      </c>
      <c r="P25" s="68">
        <v>43474</v>
      </c>
      <c r="Q25" s="69" t="s">
        <v>770</v>
      </c>
      <c r="R25" s="68"/>
      <c r="S25" s="69" t="s">
        <v>610</v>
      </c>
      <c r="T25" s="18"/>
    </row>
    <row r="26" spans="1:20">
      <c r="A26" s="4">
        <v>22</v>
      </c>
      <c r="B26" s="51" t="s">
        <v>66</v>
      </c>
      <c r="C26" s="52" t="s">
        <v>150</v>
      </c>
      <c r="D26" s="52" t="s">
        <v>27</v>
      </c>
      <c r="E26" s="53">
        <v>214511</v>
      </c>
      <c r="F26" s="52" t="s">
        <v>93</v>
      </c>
      <c r="G26" s="53">
        <v>21</v>
      </c>
      <c r="H26" s="53">
        <v>19</v>
      </c>
      <c r="I26" s="51">
        <f t="shared" si="0"/>
        <v>40</v>
      </c>
      <c r="J26" s="52">
        <v>9435579151</v>
      </c>
      <c r="K26" s="54" t="s">
        <v>135</v>
      </c>
      <c r="L26" s="52" t="s">
        <v>136</v>
      </c>
      <c r="M26" s="52">
        <v>9401104776</v>
      </c>
      <c r="N26" s="52" t="s">
        <v>137</v>
      </c>
      <c r="O26" s="52">
        <v>8731067920</v>
      </c>
      <c r="P26" s="68">
        <v>43475</v>
      </c>
      <c r="Q26" s="69" t="s">
        <v>74</v>
      </c>
      <c r="R26" s="68"/>
      <c r="S26" s="69" t="s">
        <v>610</v>
      </c>
      <c r="T26" s="18"/>
    </row>
    <row r="27" spans="1:20">
      <c r="A27" s="4">
        <v>23</v>
      </c>
      <c r="B27" s="51" t="s">
        <v>66</v>
      </c>
      <c r="C27" s="52" t="s">
        <v>396</v>
      </c>
      <c r="D27" s="52" t="s">
        <v>29</v>
      </c>
      <c r="E27" s="53">
        <v>83</v>
      </c>
      <c r="F27" s="52" t="s">
        <v>96</v>
      </c>
      <c r="G27" s="53">
        <v>15</v>
      </c>
      <c r="H27" s="53">
        <v>17</v>
      </c>
      <c r="I27" s="51">
        <f t="shared" si="0"/>
        <v>32</v>
      </c>
      <c r="J27" s="52">
        <v>9859147287</v>
      </c>
      <c r="K27" s="52" t="s">
        <v>135</v>
      </c>
      <c r="L27" s="52" t="s">
        <v>136</v>
      </c>
      <c r="M27" s="52">
        <v>9401104776</v>
      </c>
      <c r="N27" s="52" t="s">
        <v>137</v>
      </c>
      <c r="O27" s="52">
        <v>8731067920</v>
      </c>
      <c r="P27" s="68">
        <v>43475</v>
      </c>
      <c r="Q27" s="69" t="s">
        <v>74</v>
      </c>
      <c r="R27" s="68"/>
      <c r="S27" s="69" t="s">
        <v>610</v>
      </c>
      <c r="T27" s="18"/>
    </row>
    <row r="28" spans="1:20">
      <c r="A28" s="4">
        <v>24</v>
      </c>
      <c r="B28" s="51" t="s">
        <v>66</v>
      </c>
      <c r="C28" s="52" t="s">
        <v>397</v>
      </c>
      <c r="D28" s="52" t="s">
        <v>27</v>
      </c>
      <c r="E28" s="53">
        <v>201701</v>
      </c>
      <c r="F28" s="52" t="s">
        <v>93</v>
      </c>
      <c r="G28" s="53">
        <v>51</v>
      </c>
      <c r="H28" s="53">
        <v>53</v>
      </c>
      <c r="I28" s="51">
        <f t="shared" si="0"/>
        <v>104</v>
      </c>
      <c r="J28" s="52">
        <v>9401105133</v>
      </c>
      <c r="K28" s="52" t="s">
        <v>398</v>
      </c>
      <c r="L28" s="52" t="s">
        <v>94</v>
      </c>
      <c r="M28" s="52">
        <v>9854023847</v>
      </c>
      <c r="N28" s="52" t="s">
        <v>95</v>
      </c>
      <c r="O28" s="52">
        <v>8472025940</v>
      </c>
      <c r="P28" s="68">
        <v>43475</v>
      </c>
      <c r="Q28" s="69" t="s">
        <v>74</v>
      </c>
      <c r="R28" s="68"/>
      <c r="S28" s="69" t="s">
        <v>610</v>
      </c>
      <c r="T28" s="18"/>
    </row>
    <row r="29" spans="1:20">
      <c r="A29" s="4">
        <v>25</v>
      </c>
      <c r="B29" s="51" t="s">
        <v>66</v>
      </c>
      <c r="C29" s="52" t="s">
        <v>399</v>
      </c>
      <c r="D29" s="52" t="s">
        <v>27</v>
      </c>
      <c r="E29" s="53">
        <v>213602</v>
      </c>
      <c r="F29" s="52" t="s">
        <v>93</v>
      </c>
      <c r="G29" s="53">
        <v>20</v>
      </c>
      <c r="H29" s="53">
        <v>21</v>
      </c>
      <c r="I29" s="51">
        <f t="shared" si="0"/>
        <v>41</v>
      </c>
      <c r="J29" s="52">
        <v>9859128124</v>
      </c>
      <c r="K29" s="52" t="s">
        <v>398</v>
      </c>
      <c r="L29" s="52" t="s">
        <v>94</v>
      </c>
      <c r="M29" s="52">
        <v>9854023847</v>
      </c>
      <c r="N29" s="52" t="s">
        <v>95</v>
      </c>
      <c r="O29" s="52">
        <v>8472025940</v>
      </c>
      <c r="P29" s="68">
        <v>43476</v>
      </c>
      <c r="Q29" s="69" t="s">
        <v>75</v>
      </c>
      <c r="R29" s="68"/>
      <c r="S29" s="69" t="s">
        <v>610</v>
      </c>
      <c r="T29" s="18"/>
    </row>
    <row r="30" spans="1:20">
      <c r="A30" s="4">
        <v>26</v>
      </c>
      <c r="B30" s="51" t="s">
        <v>66</v>
      </c>
      <c r="C30" s="52" t="s">
        <v>400</v>
      </c>
      <c r="D30" s="52" t="s">
        <v>29</v>
      </c>
      <c r="E30" s="53">
        <v>67</v>
      </c>
      <c r="F30" s="52" t="s">
        <v>96</v>
      </c>
      <c r="G30" s="53">
        <v>25</v>
      </c>
      <c r="H30" s="53">
        <v>12</v>
      </c>
      <c r="I30" s="51">
        <f t="shared" si="0"/>
        <v>37</v>
      </c>
      <c r="J30" s="52">
        <v>9435587319</v>
      </c>
      <c r="K30" s="52" t="s">
        <v>398</v>
      </c>
      <c r="L30" s="52" t="s">
        <v>94</v>
      </c>
      <c r="M30" s="52">
        <v>9854023847</v>
      </c>
      <c r="N30" s="52" t="s">
        <v>95</v>
      </c>
      <c r="O30" s="52">
        <v>8472025940</v>
      </c>
      <c r="P30" s="68">
        <v>43476</v>
      </c>
      <c r="Q30" s="69" t="s">
        <v>75</v>
      </c>
      <c r="R30" s="68"/>
      <c r="S30" s="69" t="s">
        <v>610</v>
      </c>
      <c r="T30" s="18"/>
    </row>
    <row r="31" spans="1:20">
      <c r="A31" s="4">
        <v>27</v>
      </c>
      <c r="B31" s="51" t="s">
        <v>66</v>
      </c>
      <c r="C31" s="52" t="s">
        <v>401</v>
      </c>
      <c r="D31" s="52" t="s">
        <v>27</v>
      </c>
      <c r="E31" s="53">
        <v>201703</v>
      </c>
      <c r="F31" s="52" t="s">
        <v>93</v>
      </c>
      <c r="G31" s="53">
        <v>42</v>
      </c>
      <c r="H31" s="53">
        <v>68</v>
      </c>
      <c r="I31" s="51">
        <f t="shared" si="0"/>
        <v>110</v>
      </c>
      <c r="J31" s="52">
        <v>9854747323</v>
      </c>
      <c r="K31" s="52" t="s">
        <v>398</v>
      </c>
      <c r="L31" s="52" t="s">
        <v>94</v>
      </c>
      <c r="M31" s="52">
        <v>9854023847</v>
      </c>
      <c r="N31" s="52" t="s">
        <v>95</v>
      </c>
      <c r="O31" s="52">
        <v>8472025940</v>
      </c>
      <c r="P31" s="68">
        <v>43476</v>
      </c>
      <c r="Q31" s="69" t="s">
        <v>75</v>
      </c>
      <c r="R31" s="68"/>
      <c r="S31" s="69" t="s">
        <v>610</v>
      </c>
      <c r="T31" s="18"/>
    </row>
    <row r="32" spans="1:20">
      <c r="A32" s="4">
        <v>28</v>
      </c>
      <c r="B32" s="51" t="s">
        <v>66</v>
      </c>
      <c r="C32" s="52" t="s">
        <v>402</v>
      </c>
      <c r="D32" s="52" t="s">
        <v>27</v>
      </c>
      <c r="E32" s="53">
        <v>213601</v>
      </c>
      <c r="F32" s="52" t="s">
        <v>93</v>
      </c>
      <c r="G32" s="53">
        <v>35</v>
      </c>
      <c r="H32" s="53">
        <v>35</v>
      </c>
      <c r="I32" s="51">
        <f t="shared" si="0"/>
        <v>70</v>
      </c>
      <c r="J32" s="52">
        <v>9859154594</v>
      </c>
      <c r="K32" s="52" t="s">
        <v>398</v>
      </c>
      <c r="L32" s="52" t="s">
        <v>94</v>
      </c>
      <c r="M32" s="52">
        <v>9854023847</v>
      </c>
      <c r="N32" s="52" t="s">
        <v>95</v>
      </c>
      <c r="O32" s="52">
        <v>8472025940</v>
      </c>
      <c r="P32" s="68">
        <v>43479</v>
      </c>
      <c r="Q32" s="69" t="s">
        <v>72</v>
      </c>
      <c r="R32" s="68"/>
      <c r="S32" s="69" t="s">
        <v>610</v>
      </c>
      <c r="T32" s="18"/>
    </row>
    <row r="33" spans="1:20">
      <c r="A33" s="4">
        <v>29</v>
      </c>
      <c r="B33" s="51" t="s">
        <v>66</v>
      </c>
      <c r="C33" s="52" t="s">
        <v>403</v>
      </c>
      <c r="D33" s="52" t="s">
        <v>29</v>
      </c>
      <c r="E33" s="53">
        <v>66</v>
      </c>
      <c r="F33" s="52" t="s">
        <v>96</v>
      </c>
      <c r="G33" s="53">
        <v>17</v>
      </c>
      <c r="H33" s="53">
        <v>19</v>
      </c>
      <c r="I33" s="51">
        <f t="shared" si="0"/>
        <v>36</v>
      </c>
      <c r="J33" s="52">
        <v>9859154594</v>
      </c>
      <c r="K33" s="52" t="s">
        <v>398</v>
      </c>
      <c r="L33" s="52" t="s">
        <v>94</v>
      </c>
      <c r="M33" s="52">
        <v>9854023847</v>
      </c>
      <c r="N33" s="52" t="s">
        <v>95</v>
      </c>
      <c r="O33" s="52">
        <v>8472025940</v>
      </c>
      <c r="P33" s="68">
        <v>43479</v>
      </c>
      <c r="Q33" s="69" t="s">
        <v>72</v>
      </c>
      <c r="R33" s="68"/>
      <c r="S33" s="69" t="s">
        <v>610</v>
      </c>
      <c r="T33" s="18"/>
    </row>
    <row r="34" spans="1:20">
      <c r="A34" s="4">
        <v>30</v>
      </c>
      <c r="B34" s="51" t="s">
        <v>66</v>
      </c>
      <c r="C34" s="52" t="s">
        <v>404</v>
      </c>
      <c r="D34" s="52" t="s">
        <v>27</v>
      </c>
      <c r="E34" s="53">
        <v>219304</v>
      </c>
      <c r="F34" s="52" t="s">
        <v>93</v>
      </c>
      <c r="G34" s="53">
        <v>72</v>
      </c>
      <c r="H34" s="53">
        <v>63</v>
      </c>
      <c r="I34" s="51">
        <f t="shared" si="0"/>
        <v>135</v>
      </c>
      <c r="J34" s="52">
        <v>9508473138</v>
      </c>
      <c r="K34" s="52" t="s">
        <v>398</v>
      </c>
      <c r="L34" s="52" t="s">
        <v>94</v>
      </c>
      <c r="M34" s="52">
        <v>9854023847</v>
      </c>
      <c r="N34" s="52" t="s">
        <v>95</v>
      </c>
      <c r="O34" s="52">
        <v>8472025940</v>
      </c>
      <c r="P34" s="68">
        <v>43479</v>
      </c>
      <c r="Q34" s="69" t="s">
        <v>72</v>
      </c>
      <c r="R34" s="68"/>
      <c r="S34" s="69" t="s">
        <v>610</v>
      </c>
      <c r="T34" s="18"/>
    </row>
    <row r="35" spans="1:20">
      <c r="A35" s="4">
        <v>31</v>
      </c>
      <c r="B35" s="51" t="s">
        <v>66</v>
      </c>
      <c r="C35" s="52" t="s">
        <v>405</v>
      </c>
      <c r="D35" s="52" t="s">
        <v>29</v>
      </c>
      <c r="E35" s="53">
        <v>65</v>
      </c>
      <c r="F35" s="52" t="s">
        <v>96</v>
      </c>
      <c r="G35" s="53">
        <v>21</v>
      </c>
      <c r="H35" s="53">
        <v>13</v>
      </c>
      <c r="I35" s="51">
        <f t="shared" si="0"/>
        <v>34</v>
      </c>
      <c r="J35" s="52"/>
      <c r="K35" s="52" t="s">
        <v>398</v>
      </c>
      <c r="L35" s="52" t="s">
        <v>94</v>
      </c>
      <c r="M35" s="52">
        <v>9854023847</v>
      </c>
      <c r="N35" s="52" t="s">
        <v>95</v>
      </c>
      <c r="O35" s="52">
        <v>8472025940</v>
      </c>
      <c r="P35" s="68">
        <v>43482</v>
      </c>
      <c r="Q35" s="69" t="s">
        <v>74</v>
      </c>
      <c r="R35" s="68"/>
      <c r="S35" s="69" t="s">
        <v>610</v>
      </c>
      <c r="T35" s="18"/>
    </row>
    <row r="36" spans="1:20">
      <c r="A36" s="4">
        <v>32</v>
      </c>
      <c r="B36" s="51" t="s">
        <v>66</v>
      </c>
      <c r="C36" s="52" t="s">
        <v>406</v>
      </c>
      <c r="D36" s="52" t="s">
        <v>27</v>
      </c>
      <c r="E36" s="53">
        <v>201503</v>
      </c>
      <c r="F36" s="52" t="s">
        <v>93</v>
      </c>
      <c r="G36" s="53">
        <v>26</v>
      </c>
      <c r="H36" s="53">
        <v>30</v>
      </c>
      <c r="I36" s="51">
        <f t="shared" si="0"/>
        <v>56</v>
      </c>
      <c r="J36" s="52">
        <v>9854741670</v>
      </c>
      <c r="K36" s="52" t="s">
        <v>398</v>
      </c>
      <c r="L36" s="52" t="s">
        <v>94</v>
      </c>
      <c r="M36" s="52">
        <v>9854023847</v>
      </c>
      <c r="N36" s="52" t="s">
        <v>95</v>
      </c>
      <c r="O36" s="52">
        <v>8472025940</v>
      </c>
      <c r="P36" s="68">
        <v>43482</v>
      </c>
      <c r="Q36" s="69" t="s">
        <v>74</v>
      </c>
      <c r="R36" s="68"/>
      <c r="S36" s="69" t="s">
        <v>610</v>
      </c>
      <c r="T36" s="18"/>
    </row>
    <row r="37" spans="1:20">
      <c r="A37" s="4">
        <v>33</v>
      </c>
      <c r="B37" s="51" t="s">
        <v>66</v>
      </c>
      <c r="C37" s="52" t="s">
        <v>407</v>
      </c>
      <c r="D37" s="52" t="s">
        <v>27</v>
      </c>
      <c r="E37" s="53">
        <v>201601</v>
      </c>
      <c r="F37" s="52" t="s">
        <v>93</v>
      </c>
      <c r="G37" s="53">
        <v>31</v>
      </c>
      <c r="H37" s="53">
        <v>43</v>
      </c>
      <c r="I37" s="51">
        <f t="shared" si="0"/>
        <v>74</v>
      </c>
      <c r="J37" s="52">
        <v>9577618985</v>
      </c>
      <c r="K37" s="52" t="s">
        <v>398</v>
      </c>
      <c r="L37" s="52" t="s">
        <v>94</v>
      </c>
      <c r="M37" s="52">
        <v>9854023847</v>
      </c>
      <c r="N37" s="52" t="s">
        <v>95</v>
      </c>
      <c r="O37" s="52">
        <v>8472025940</v>
      </c>
      <c r="P37" s="68">
        <v>43482</v>
      </c>
      <c r="Q37" s="69" t="s">
        <v>74</v>
      </c>
      <c r="R37" s="68"/>
      <c r="S37" s="69" t="s">
        <v>610</v>
      </c>
      <c r="T37" s="18"/>
    </row>
    <row r="38" spans="1:20">
      <c r="A38" s="4">
        <v>34</v>
      </c>
      <c r="B38" s="51" t="s">
        <v>66</v>
      </c>
      <c r="C38" s="52" t="s">
        <v>408</v>
      </c>
      <c r="D38" s="52" t="s">
        <v>29</v>
      </c>
      <c r="E38" s="53">
        <v>62</v>
      </c>
      <c r="F38" s="52" t="s">
        <v>96</v>
      </c>
      <c r="G38" s="53">
        <v>12</v>
      </c>
      <c r="H38" s="53">
        <v>17</v>
      </c>
      <c r="I38" s="51">
        <f t="shared" si="0"/>
        <v>29</v>
      </c>
      <c r="J38" s="52">
        <v>8812145077</v>
      </c>
      <c r="K38" s="52" t="s">
        <v>398</v>
      </c>
      <c r="L38" s="52" t="s">
        <v>94</v>
      </c>
      <c r="M38" s="52">
        <v>9854023847</v>
      </c>
      <c r="N38" s="52" t="s">
        <v>95</v>
      </c>
      <c r="O38" s="52">
        <v>8472025940</v>
      </c>
      <c r="P38" s="68">
        <v>43483</v>
      </c>
      <c r="Q38" s="69" t="s">
        <v>75</v>
      </c>
      <c r="R38" s="68"/>
      <c r="S38" s="69" t="s">
        <v>610</v>
      </c>
      <c r="T38" s="18"/>
    </row>
    <row r="39" spans="1:20">
      <c r="A39" s="4">
        <v>35</v>
      </c>
      <c r="B39" s="51" t="s">
        <v>66</v>
      </c>
      <c r="C39" s="52" t="s">
        <v>409</v>
      </c>
      <c r="D39" s="52" t="s">
        <v>27</v>
      </c>
      <c r="E39" s="53">
        <v>201602</v>
      </c>
      <c r="F39" s="52" t="s">
        <v>93</v>
      </c>
      <c r="G39" s="53">
        <v>34</v>
      </c>
      <c r="H39" s="53">
        <v>38</v>
      </c>
      <c r="I39" s="51">
        <f t="shared" si="0"/>
        <v>72</v>
      </c>
      <c r="J39" s="52">
        <v>7399797276</v>
      </c>
      <c r="K39" s="52" t="s">
        <v>398</v>
      </c>
      <c r="L39" s="52" t="s">
        <v>94</v>
      </c>
      <c r="M39" s="52">
        <v>9854023847</v>
      </c>
      <c r="N39" s="52" t="s">
        <v>95</v>
      </c>
      <c r="O39" s="52">
        <v>8472025940</v>
      </c>
      <c r="P39" s="68">
        <v>43483</v>
      </c>
      <c r="Q39" s="69" t="s">
        <v>75</v>
      </c>
      <c r="R39" s="68"/>
      <c r="S39" s="69" t="s">
        <v>610</v>
      </c>
      <c r="T39" s="18"/>
    </row>
    <row r="40" spans="1:20">
      <c r="A40" s="4">
        <v>36</v>
      </c>
      <c r="B40" s="51" t="s">
        <v>66</v>
      </c>
      <c r="C40" s="52" t="s">
        <v>410</v>
      </c>
      <c r="D40" s="52" t="s">
        <v>27</v>
      </c>
      <c r="E40" s="53">
        <v>201801</v>
      </c>
      <c r="F40" s="52" t="s">
        <v>93</v>
      </c>
      <c r="G40" s="53">
        <v>29</v>
      </c>
      <c r="H40" s="53">
        <v>39</v>
      </c>
      <c r="I40" s="51">
        <f t="shared" si="0"/>
        <v>68</v>
      </c>
      <c r="J40" s="52">
        <v>9435587319</v>
      </c>
      <c r="K40" s="52" t="s">
        <v>398</v>
      </c>
      <c r="L40" s="52" t="s">
        <v>94</v>
      </c>
      <c r="M40" s="52">
        <v>9854023847</v>
      </c>
      <c r="N40" s="52" t="s">
        <v>95</v>
      </c>
      <c r="O40" s="52">
        <v>8472025940</v>
      </c>
      <c r="P40" s="68">
        <v>43483</v>
      </c>
      <c r="Q40" s="69" t="s">
        <v>75</v>
      </c>
      <c r="R40" s="68"/>
      <c r="S40" s="69" t="s">
        <v>610</v>
      </c>
      <c r="T40" s="18"/>
    </row>
    <row r="41" spans="1:20">
      <c r="A41" s="4">
        <v>37</v>
      </c>
      <c r="B41" s="51" t="s">
        <v>66</v>
      </c>
      <c r="C41" s="52" t="s">
        <v>411</v>
      </c>
      <c r="D41" s="52" t="s">
        <v>29</v>
      </c>
      <c r="E41" s="53">
        <v>63</v>
      </c>
      <c r="F41" s="52" t="s">
        <v>96</v>
      </c>
      <c r="G41" s="53">
        <v>26</v>
      </c>
      <c r="H41" s="53">
        <v>12</v>
      </c>
      <c r="I41" s="51">
        <f t="shared" si="0"/>
        <v>38</v>
      </c>
      <c r="J41" s="52">
        <v>7399641534</v>
      </c>
      <c r="K41" s="52" t="s">
        <v>398</v>
      </c>
      <c r="L41" s="52" t="s">
        <v>94</v>
      </c>
      <c r="M41" s="52">
        <v>9854023847</v>
      </c>
      <c r="N41" s="52" t="s">
        <v>95</v>
      </c>
      <c r="O41" s="52">
        <v>8472025940</v>
      </c>
      <c r="P41" s="68">
        <v>43486</v>
      </c>
      <c r="Q41" s="69" t="s">
        <v>72</v>
      </c>
      <c r="R41" s="68"/>
      <c r="S41" s="69" t="s">
        <v>610</v>
      </c>
      <c r="T41" s="18"/>
    </row>
    <row r="42" spans="1:20">
      <c r="A42" s="4">
        <v>38</v>
      </c>
      <c r="B42" s="51" t="s">
        <v>66</v>
      </c>
      <c r="C42" s="52" t="s">
        <v>412</v>
      </c>
      <c r="D42" s="52" t="s">
        <v>27</v>
      </c>
      <c r="E42" s="53">
        <v>219302</v>
      </c>
      <c r="F42" s="52" t="s">
        <v>93</v>
      </c>
      <c r="G42" s="53">
        <v>21</v>
      </c>
      <c r="H42" s="53">
        <v>12</v>
      </c>
      <c r="I42" s="51">
        <f t="shared" si="0"/>
        <v>33</v>
      </c>
      <c r="J42" s="52">
        <v>9706431962</v>
      </c>
      <c r="K42" s="52" t="s">
        <v>398</v>
      </c>
      <c r="L42" s="52" t="s">
        <v>94</v>
      </c>
      <c r="M42" s="52">
        <v>9854023847</v>
      </c>
      <c r="N42" s="52" t="s">
        <v>95</v>
      </c>
      <c r="O42" s="52">
        <v>8472025940</v>
      </c>
      <c r="P42" s="68">
        <v>43486</v>
      </c>
      <c r="Q42" s="69" t="s">
        <v>72</v>
      </c>
      <c r="R42" s="68"/>
      <c r="S42" s="69" t="s">
        <v>610</v>
      </c>
      <c r="T42" s="18"/>
    </row>
    <row r="43" spans="1:20">
      <c r="A43" s="4">
        <v>39</v>
      </c>
      <c r="B43" s="51" t="s">
        <v>66</v>
      </c>
      <c r="C43" s="52" t="s">
        <v>413</v>
      </c>
      <c r="D43" s="52" t="s">
        <v>27</v>
      </c>
      <c r="E43" s="53">
        <v>219303</v>
      </c>
      <c r="F43" s="52" t="s">
        <v>93</v>
      </c>
      <c r="G43" s="53">
        <v>22</v>
      </c>
      <c r="H43" s="53">
        <v>23</v>
      </c>
      <c r="I43" s="51">
        <f t="shared" si="0"/>
        <v>45</v>
      </c>
      <c r="J43" s="52">
        <v>9864909133</v>
      </c>
      <c r="K43" s="52" t="s">
        <v>398</v>
      </c>
      <c r="L43" s="52" t="s">
        <v>94</v>
      </c>
      <c r="M43" s="52">
        <v>9854023847</v>
      </c>
      <c r="N43" s="52" t="s">
        <v>95</v>
      </c>
      <c r="O43" s="52">
        <v>8472025940</v>
      </c>
      <c r="P43" s="68">
        <v>43486</v>
      </c>
      <c r="Q43" s="69" t="s">
        <v>72</v>
      </c>
      <c r="R43" s="68"/>
      <c r="S43" s="69" t="s">
        <v>610</v>
      </c>
      <c r="T43" s="18"/>
    </row>
    <row r="44" spans="1:20">
      <c r="A44" s="4">
        <v>40</v>
      </c>
      <c r="B44" s="51" t="s">
        <v>66</v>
      </c>
      <c r="C44" s="52" t="s">
        <v>414</v>
      </c>
      <c r="D44" s="52" t="s">
        <v>27</v>
      </c>
      <c r="E44" s="53">
        <v>201702</v>
      </c>
      <c r="F44" s="52" t="s">
        <v>93</v>
      </c>
      <c r="G44" s="53">
        <v>35</v>
      </c>
      <c r="H44" s="53">
        <v>49</v>
      </c>
      <c r="I44" s="51">
        <f t="shared" si="0"/>
        <v>84</v>
      </c>
      <c r="J44" s="52">
        <v>961384683</v>
      </c>
      <c r="K44" s="52" t="s">
        <v>398</v>
      </c>
      <c r="L44" s="52" t="s">
        <v>94</v>
      </c>
      <c r="M44" s="52">
        <v>9854023847</v>
      </c>
      <c r="N44" s="52" t="s">
        <v>95</v>
      </c>
      <c r="O44" s="52">
        <v>8472025940</v>
      </c>
      <c r="P44" s="68">
        <v>43487</v>
      </c>
      <c r="Q44" s="69" t="s">
        <v>73</v>
      </c>
      <c r="R44" s="68"/>
      <c r="S44" s="69" t="s">
        <v>610</v>
      </c>
      <c r="T44" s="18"/>
    </row>
    <row r="45" spans="1:20">
      <c r="A45" s="4">
        <v>41</v>
      </c>
      <c r="B45" s="51" t="s">
        <v>66</v>
      </c>
      <c r="C45" s="52" t="s">
        <v>415</v>
      </c>
      <c r="D45" s="52" t="s">
        <v>29</v>
      </c>
      <c r="E45" s="53">
        <v>64</v>
      </c>
      <c r="F45" s="52" t="s">
        <v>96</v>
      </c>
      <c r="G45" s="53">
        <v>25</v>
      </c>
      <c r="H45" s="53">
        <v>12</v>
      </c>
      <c r="I45" s="51">
        <f t="shared" si="0"/>
        <v>37</v>
      </c>
      <c r="J45" s="52">
        <v>9401592770</v>
      </c>
      <c r="K45" s="52" t="s">
        <v>398</v>
      </c>
      <c r="L45" s="52" t="s">
        <v>94</v>
      </c>
      <c r="M45" s="52">
        <v>9854023847</v>
      </c>
      <c r="N45" s="52" t="s">
        <v>95</v>
      </c>
      <c r="O45" s="52">
        <v>8472025940</v>
      </c>
      <c r="P45" s="68">
        <v>43487</v>
      </c>
      <c r="Q45" s="69" t="s">
        <v>73</v>
      </c>
      <c r="R45" s="68"/>
      <c r="S45" s="69" t="s">
        <v>610</v>
      </c>
      <c r="T45" s="18"/>
    </row>
    <row r="46" spans="1:20">
      <c r="A46" s="4">
        <v>42</v>
      </c>
      <c r="B46" s="51" t="s">
        <v>66</v>
      </c>
      <c r="C46" s="52" t="s">
        <v>416</v>
      </c>
      <c r="D46" s="52" t="s">
        <v>27</v>
      </c>
      <c r="E46" s="53">
        <v>217103</v>
      </c>
      <c r="F46" s="52" t="s">
        <v>93</v>
      </c>
      <c r="G46" s="53">
        <v>19</v>
      </c>
      <c r="H46" s="53">
        <v>21</v>
      </c>
      <c r="I46" s="51">
        <f t="shared" si="0"/>
        <v>40</v>
      </c>
      <c r="J46" s="52"/>
      <c r="K46" s="52" t="s">
        <v>102</v>
      </c>
      <c r="L46" s="52" t="s">
        <v>417</v>
      </c>
      <c r="M46" s="52">
        <v>8822164714</v>
      </c>
      <c r="N46" s="52" t="s">
        <v>286</v>
      </c>
      <c r="O46" s="52">
        <v>9864145020</v>
      </c>
      <c r="P46" s="68">
        <v>43487</v>
      </c>
      <c r="Q46" s="69" t="s">
        <v>73</v>
      </c>
      <c r="R46" s="68"/>
      <c r="S46" s="69" t="s">
        <v>610</v>
      </c>
      <c r="T46" s="18"/>
    </row>
    <row r="47" spans="1:20">
      <c r="A47" s="4">
        <v>43</v>
      </c>
      <c r="B47" s="51" t="s">
        <v>66</v>
      </c>
      <c r="C47" s="52" t="s">
        <v>267</v>
      </c>
      <c r="D47" s="52" t="s">
        <v>27</v>
      </c>
      <c r="E47" s="53">
        <v>210401</v>
      </c>
      <c r="F47" s="52" t="s">
        <v>93</v>
      </c>
      <c r="G47" s="53">
        <v>19</v>
      </c>
      <c r="H47" s="53">
        <v>21</v>
      </c>
      <c r="I47" s="51">
        <f t="shared" si="0"/>
        <v>40</v>
      </c>
      <c r="J47" s="52"/>
      <c r="K47" s="52" t="s">
        <v>102</v>
      </c>
      <c r="L47" s="52" t="s">
        <v>417</v>
      </c>
      <c r="M47" s="52">
        <v>8822164714</v>
      </c>
      <c r="N47" s="52" t="s">
        <v>286</v>
      </c>
      <c r="O47" s="52">
        <v>9864145020</v>
      </c>
      <c r="P47" s="68">
        <v>43489</v>
      </c>
      <c r="Q47" s="69" t="s">
        <v>74</v>
      </c>
      <c r="R47" s="68"/>
      <c r="S47" s="69" t="s">
        <v>610</v>
      </c>
      <c r="T47" s="18"/>
    </row>
    <row r="48" spans="1:20">
      <c r="A48" s="4">
        <v>44</v>
      </c>
      <c r="B48" s="51" t="s">
        <v>66</v>
      </c>
      <c r="C48" s="52" t="s">
        <v>418</v>
      </c>
      <c r="D48" s="52" t="s">
        <v>27</v>
      </c>
      <c r="E48" s="53">
        <v>210403</v>
      </c>
      <c r="F48" s="52" t="s">
        <v>93</v>
      </c>
      <c r="G48" s="53">
        <v>15</v>
      </c>
      <c r="H48" s="53">
        <v>17</v>
      </c>
      <c r="I48" s="51">
        <f t="shared" si="0"/>
        <v>32</v>
      </c>
      <c r="J48" s="52"/>
      <c r="K48" s="52" t="s">
        <v>102</v>
      </c>
      <c r="L48" s="52" t="s">
        <v>417</v>
      </c>
      <c r="M48" s="52">
        <v>8822164714</v>
      </c>
      <c r="N48" s="52" t="s">
        <v>286</v>
      </c>
      <c r="O48" s="52">
        <v>9864145020</v>
      </c>
      <c r="P48" s="68">
        <v>43489</v>
      </c>
      <c r="Q48" s="69" t="s">
        <v>74</v>
      </c>
      <c r="R48" s="68"/>
      <c r="S48" s="69" t="s">
        <v>610</v>
      </c>
      <c r="T48" s="18"/>
    </row>
    <row r="49" spans="1:20">
      <c r="A49" s="4">
        <v>45</v>
      </c>
      <c r="B49" s="51" t="s">
        <v>66</v>
      </c>
      <c r="C49" s="52" t="s">
        <v>419</v>
      </c>
      <c r="D49" s="52" t="s">
        <v>29</v>
      </c>
      <c r="E49" s="53">
        <v>20</v>
      </c>
      <c r="F49" s="52" t="s">
        <v>96</v>
      </c>
      <c r="G49" s="53">
        <v>24</v>
      </c>
      <c r="H49" s="53">
        <v>11</v>
      </c>
      <c r="I49" s="51">
        <f t="shared" si="0"/>
        <v>35</v>
      </c>
      <c r="J49" s="52">
        <v>9435335691</v>
      </c>
      <c r="K49" s="52" t="s">
        <v>102</v>
      </c>
      <c r="L49" s="52" t="s">
        <v>417</v>
      </c>
      <c r="M49" s="52">
        <v>8822164714</v>
      </c>
      <c r="N49" s="52" t="s">
        <v>286</v>
      </c>
      <c r="O49" s="52">
        <v>9864145020</v>
      </c>
      <c r="P49" s="68">
        <v>43489</v>
      </c>
      <c r="Q49" s="69" t="s">
        <v>74</v>
      </c>
      <c r="R49" s="68"/>
      <c r="S49" s="69" t="s">
        <v>610</v>
      </c>
      <c r="T49" s="18"/>
    </row>
    <row r="50" spans="1:20">
      <c r="A50" s="4">
        <v>46</v>
      </c>
      <c r="B50" s="51" t="s">
        <v>66</v>
      </c>
      <c r="C50" s="52" t="s">
        <v>420</v>
      </c>
      <c r="D50" s="52" t="s">
        <v>27</v>
      </c>
      <c r="E50" s="53">
        <v>210405</v>
      </c>
      <c r="F50" s="52" t="s">
        <v>93</v>
      </c>
      <c r="G50" s="53">
        <v>25</v>
      </c>
      <c r="H50" s="53">
        <v>27</v>
      </c>
      <c r="I50" s="51">
        <f t="shared" si="0"/>
        <v>52</v>
      </c>
      <c r="J50" s="52"/>
      <c r="K50" s="52" t="s">
        <v>102</v>
      </c>
      <c r="L50" s="52" t="s">
        <v>417</v>
      </c>
      <c r="M50" s="52">
        <v>8822164714</v>
      </c>
      <c r="N50" s="52" t="s">
        <v>286</v>
      </c>
      <c r="O50" s="52">
        <v>9864145020</v>
      </c>
      <c r="P50" s="68">
        <v>43490</v>
      </c>
      <c r="Q50" s="69" t="s">
        <v>75</v>
      </c>
      <c r="R50" s="68"/>
      <c r="S50" s="69" t="s">
        <v>610</v>
      </c>
      <c r="T50" s="18"/>
    </row>
    <row r="51" spans="1:20">
      <c r="A51" s="4">
        <v>47</v>
      </c>
      <c r="B51" s="51" t="s">
        <v>66</v>
      </c>
      <c r="C51" s="52" t="s">
        <v>421</v>
      </c>
      <c r="D51" s="52" t="s">
        <v>27</v>
      </c>
      <c r="E51" s="53">
        <v>210402</v>
      </c>
      <c r="F51" s="52" t="s">
        <v>93</v>
      </c>
      <c r="G51" s="53">
        <v>16</v>
      </c>
      <c r="H51" s="53">
        <v>16</v>
      </c>
      <c r="I51" s="51">
        <f t="shared" si="0"/>
        <v>32</v>
      </c>
      <c r="J51" s="52"/>
      <c r="K51" s="52" t="s">
        <v>102</v>
      </c>
      <c r="L51" s="52" t="s">
        <v>417</v>
      </c>
      <c r="M51" s="52">
        <v>8822164714</v>
      </c>
      <c r="N51" s="52" t="s">
        <v>286</v>
      </c>
      <c r="O51" s="52">
        <v>9864145020</v>
      </c>
      <c r="P51" s="68">
        <v>43490</v>
      </c>
      <c r="Q51" s="69" t="s">
        <v>75</v>
      </c>
      <c r="R51" s="68"/>
      <c r="S51" s="69" t="s">
        <v>610</v>
      </c>
      <c r="T51" s="18"/>
    </row>
    <row r="52" spans="1:20">
      <c r="A52" s="4">
        <v>48</v>
      </c>
      <c r="B52" s="51" t="s">
        <v>66</v>
      </c>
      <c r="C52" s="52" t="s">
        <v>422</v>
      </c>
      <c r="D52" s="52" t="s">
        <v>27</v>
      </c>
      <c r="E52" s="53">
        <v>210404</v>
      </c>
      <c r="F52" s="52" t="s">
        <v>93</v>
      </c>
      <c r="G52" s="53">
        <v>36</v>
      </c>
      <c r="H52" s="53">
        <v>37</v>
      </c>
      <c r="I52" s="51">
        <f t="shared" si="0"/>
        <v>73</v>
      </c>
      <c r="J52" s="52"/>
      <c r="K52" s="52" t="s">
        <v>102</v>
      </c>
      <c r="L52" s="52" t="s">
        <v>417</v>
      </c>
      <c r="M52" s="52">
        <v>8822164714</v>
      </c>
      <c r="N52" s="52" t="s">
        <v>286</v>
      </c>
      <c r="O52" s="52">
        <v>9864145020</v>
      </c>
      <c r="P52" s="68">
        <v>43490</v>
      </c>
      <c r="Q52" s="69" t="s">
        <v>75</v>
      </c>
      <c r="R52" s="68"/>
      <c r="S52" s="69" t="s">
        <v>610</v>
      </c>
      <c r="T52" s="18"/>
    </row>
    <row r="53" spans="1:20">
      <c r="A53" s="4">
        <v>49</v>
      </c>
      <c r="B53" s="51" t="s">
        <v>66</v>
      </c>
      <c r="C53" s="52" t="s">
        <v>423</v>
      </c>
      <c r="D53" s="52" t="s">
        <v>29</v>
      </c>
      <c r="E53" s="53">
        <v>21</v>
      </c>
      <c r="F53" s="52" t="s">
        <v>96</v>
      </c>
      <c r="G53" s="53">
        <v>21</v>
      </c>
      <c r="H53" s="53">
        <v>23</v>
      </c>
      <c r="I53" s="51">
        <f t="shared" si="0"/>
        <v>44</v>
      </c>
      <c r="J53" s="52">
        <v>9859784523</v>
      </c>
      <c r="K53" s="52" t="s">
        <v>102</v>
      </c>
      <c r="L53" s="52" t="s">
        <v>417</v>
      </c>
      <c r="M53" s="52">
        <v>8822164714</v>
      </c>
      <c r="N53" s="52" t="s">
        <v>286</v>
      </c>
      <c r="O53" s="52">
        <v>9864145020</v>
      </c>
      <c r="P53" s="68">
        <v>43493</v>
      </c>
      <c r="Q53" s="69" t="s">
        <v>72</v>
      </c>
      <c r="R53" s="68"/>
      <c r="S53" s="69" t="s">
        <v>610</v>
      </c>
      <c r="T53" s="18"/>
    </row>
    <row r="54" spans="1:20">
      <c r="A54" s="4">
        <v>50</v>
      </c>
      <c r="B54" s="51" t="s">
        <v>66</v>
      </c>
      <c r="C54" s="52" t="s">
        <v>424</v>
      </c>
      <c r="D54" s="52" t="s">
        <v>27</v>
      </c>
      <c r="E54" s="53">
        <v>210407</v>
      </c>
      <c r="F54" s="52" t="s">
        <v>93</v>
      </c>
      <c r="G54" s="53">
        <v>50</v>
      </c>
      <c r="H54" s="53">
        <v>52</v>
      </c>
      <c r="I54" s="51">
        <f t="shared" si="0"/>
        <v>102</v>
      </c>
      <c r="J54" s="52"/>
      <c r="K54" s="52" t="s">
        <v>102</v>
      </c>
      <c r="L54" s="52" t="s">
        <v>417</v>
      </c>
      <c r="M54" s="52">
        <v>8822164714</v>
      </c>
      <c r="N54" s="52" t="s">
        <v>286</v>
      </c>
      <c r="O54" s="52">
        <v>9864145020</v>
      </c>
      <c r="P54" s="68">
        <v>43493</v>
      </c>
      <c r="Q54" s="69" t="s">
        <v>72</v>
      </c>
      <c r="R54" s="68"/>
      <c r="S54" s="69" t="s">
        <v>610</v>
      </c>
      <c r="T54" s="18"/>
    </row>
    <row r="55" spans="1:20">
      <c r="A55" s="4">
        <v>51</v>
      </c>
      <c r="B55" s="51" t="s">
        <v>66</v>
      </c>
      <c r="C55" s="52" t="s">
        <v>425</v>
      </c>
      <c r="D55" s="52" t="s">
        <v>27</v>
      </c>
      <c r="E55" s="53">
        <v>210201</v>
      </c>
      <c r="F55" s="52" t="s">
        <v>93</v>
      </c>
      <c r="G55" s="53">
        <v>10</v>
      </c>
      <c r="H55" s="53">
        <v>11</v>
      </c>
      <c r="I55" s="51">
        <f t="shared" si="0"/>
        <v>21</v>
      </c>
      <c r="J55" s="52"/>
      <c r="K55" s="52" t="s">
        <v>102</v>
      </c>
      <c r="L55" s="52" t="s">
        <v>417</v>
      </c>
      <c r="M55" s="52">
        <v>8822164714</v>
      </c>
      <c r="N55" s="52" t="s">
        <v>286</v>
      </c>
      <c r="O55" s="52">
        <v>9864145020</v>
      </c>
      <c r="P55" s="68">
        <v>43493</v>
      </c>
      <c r="Q55" s="69" t="s">
        <v>72</v>
      </c>
      <c r="R55" s="68"/>
      <c r="S55" s="69" t="s">
        <v>610</v>
      </c>
      <c r="T55" s="18"/>
    </row>
    <row r="56" spans="1:20">
      <c r="A56" s="4">
        <v>52</v>
      </c>
      <c r="B56" s="51" t="s">
        <v>66</v>
      </c>
      <c r="C56" s="52" t="s">
        <v>426</v>
      </c>
      <c r="D56" s="52" t="s">
        <v>29</v>
      </c>
      <c r="E56" s="53">
        <v>16</v>
      </c>
      <c r="F56" s="52" t="s">
        <v>96</v>
      </c>
      <c r="G56" s="53">
        <v>19</v>
      </c>
      <c r="H56" s="53">
        <v>21</v>
      </c>
      <c r="I56" s="51">
        <f t="shared" si="0"/>
        <v>40</v>
      </c>
      <c r="J56" s="52"/>
      <c r="K56" s="52" t="s">
        <v>102</v>
      </c>
      <c r="L56" s="52" t="s">
        <v>417</v>
      </c>
      <c r="M56" s="52">
        <v>8822164714</v>
      </c>
      <c r="N56" s="52" t="s">
        <v>286</v>
      </c>
      <c r="O56" s="52">
        <v>9864145020</v>
      </c>
      <c r="P56" s="68">
        <v>43495</v>
      </c>
      <c r="Q56" s="69" t="s">
        <v>770</v>
      </c>
      <c r="R56" s="69"/>
      <c r="S56" s="69" t="s">
        <v>610</v>
      </c>
      <c r="T56" s="18"/>
    </row>
    <row r="57" spans="1:20">
      <c r="A57" s="4">
        <v>53</v>
      </c>
      <c r="B57" s="51" t="s">
        <v>66</v>
      </c>
      <c r="C57" s="52" t="s">
        <v>427</v>
      </c>
      <c r="D57" s="52" t="s">
        <v>27</v>
      </c>
      <c r="E57" s="53">
        <v>219502</v>
      </c>
      <c r="F57" s="52" t="s">
        <v>93</v>
      </c>
      <c r="G57" s="53">
        <v>21</v>
      </c>
      <c r="H57" s="53">
        <v>22</v>
      </c>
      <c r="I57" s="51">
        <f t="shared" si="0"/>
        <v>43</v>
      </c>
      <c r="J57" s="52"/>
      <c r="K57" s="52" t="s">
        <v>102</v>
      </c>
      <c r="L57" s="52" t="s">
        <v>417</v>
      </c>
      <c r="M57" s="52">
        <v>8822164714</v>
      </c>
      <c r="N57" s="52" t="s">
        <v>286</v>
      </c>
      <c r="O57" s="52">
        <v>9864145020</v>
      </c>
      <c r="P57" s="68">
        <v>43495</v>
      </c>
      <c r="Q57" s="69" t="s">
        <v>770</v>
      </c>
      <c r="R57" s="69"/>
      <c r="S57" s="69" t="s">
        <v>610</v>
      </c>
      <c r="T57" s="18"/>
    </row>
    <row r="58" spans="1:20">
      <c r="A58" s="4">
        <v>54</v>
      </c>
      <c r="B58" s="51" t="s">
        <v>66</v>
      </c>
      <c r="C58" s="52" t="s">
        <v>428</v>
      </c>
      <c r="D58" s="52" t="s">
        <v>27</v>
      </c>
      <c r="E58" s="53">
        <v>209706</v>
      </c>
      <c r="F58" s="52" t="s">
        <v>93</v>
      </c>
      <c r="G58" s="53">
        <v>14</v>
      </c>
      <c r="H58" s="53">
        <v>12</v>
      </c>
      <c r="I58" s="51">
        <f t="shared" si="0"/>
        <v>26</v>
      </c>
      <c r="J58" s="52"/>
      <c r="K58" s="52" t="s">
        <v>102</v>
      </c>
      <c r="L58" s="52" t="s">
        <v>417</v>
      </c>
      <c r="M58" s="52">
        <v>8822164714</v>
      </c>
      <c r="N58" s="52" t="s">
        <v>286</v>
      </c>
      <c r="O58" s="52">
        <v>9864145020</v>
      </c>
      <c r="P58" s="68">
        <v>43495</v>
      </c>
      <c r="Q58" s="69" t="s">
        <v>770</v>
      </c>
      <c r="R58" s="69"/>
      <c r="S58" s="69" t="s">
        <v>610</v>
      </c>
      <c r="T58" s="18"/>
    </row>
    <row r="59" spans="1:20">
      <c r="A59" s="4">
        <v>55</v>
      </c>
      <c r="B59" s="51" t="s">
        <v>67</v>
      </c>
      <c r="C59" s="52" t="s">
        <v>427</v>
      </c>
      <c r="D59" s="52" t="s">
        <v>27</v>
      </c>
      <c r="E59" s="53">
        <v>219502</v>
      </c>
      <c r="F59" s="52" t="s">
        <v>93</v>
      </c>
      <c r="G59" s="53">
        <v>21</v>
      </c>
      <c r="H59" s="53">
        <v>22</v>
      </c>
      <c r="I59" s="51">
        <f t="shared" si="0"/>
        <v>43</v>
      </c>
      <c r="J59" s="52"/>
      <c r="K59" s="52" t="s">
        <v>102</v>
      </c>
      <c r="L59" s="52" t="s">
        <v>417</v>
      </c>
      <c r="M59" s="52">
        <v>8822164714</v>
      </c>
      <c r="N59" s="52" t="s">
        <v>286</v>
      </c>
      <c r="O59" s="52">
        <v>9864145020</v>
      </c>
      <c r="P59" s="68">
        <v>43466</v>
      </c>
      <c r="Q59" s="69" t="s">
        <v>73</v>
      </c>
      <c r="R59" s="69"/>
      <c r="S59" s="69" t="s">
        <v>704</v>
      </c>
      <c r="T59" s="18"/>
    </row>
    <row r="60" spans="1:20">
      <c r="A60" s="4">
        <v>56</v>
      </c>
      <c r="B60" s="51" t="s">
        <v>67</v>
      </c>
      <c r="C60" s="52" t="s">
        <v>429</v>
      </c>
      <c r="D60" s="52" t="s">
        <v>29</v>
      </c>
      <c r="E60" s="53">
        <v>15</v>
      </c>
      <c r="F60" s="52" t="s">
        <v>96</v>
      </c>
      <c r="G60" s="53">
        <v>13</v>
      </c>
      <c r="H60" s="53">
        <v>21</v>
      </c>
      <c r="I60" s="51">
        <f t="shared" si="0"/>
        <v>34</v>
      </c>
      <c r="J60" s="52">
        <v>8011818927</v>
      </c>
      <c r="K60" s="52" t="s">
        <v>102</v>
      </c>
      <c r="L60" s="52" t="s">
        <v>417</v>
      </c>
      <c r="M60" s="52">
        <v>8822164714</v>
      </c>
      <c r="N60" s="52" t="s">
        <v>286</v>
      </c>
      <c r="O60" s="52">
        <v>9864145020</v>
      </c>
      <c r="P60" s="68">
        <v>43466</v>
      </c>
      <c r="Q60" s="69" t="s">
        <v>73</v>
      </c>
      <c r="R60" s="69"/>
      <c r="S60" s="69" t="s">
        <v>704</v>
      </c>
      <c r="T60" s="18"/>
    </row>
    <row r="61" spans="1:20">
      <c r="A61" s="4">
        <v>57</v>
      </c>
      <c r="B61" s="51" t="s">
        <v>67</v>
      </c>
      <c r="C61" s="52" t="s">
        <v>430</v>
      </c>
      <c r="D61" s="52" t="s">
        <v>27</v>
      </c>
      <c r="E61" s="53">
        <v>209701</v>
      </c>
      <c r="F61" s="52" t="s">
        <v>93</v>
      </c>
      <c r="G61" s="53">
        <v>14</v>
      </c>
      <c r="H61" s="53">
        <v>17</v>
      </c>
      <c r="I61" s="51">
        <f t="shared" si="0"/>
        <v>31</v>
      </c>
      <c r="J61" s="52"/>
      <c r="K61" s="52" t="s">
        <v>102</v>
      </c>
      <c r="L61" s="52" t="s">
        <v>417</v>
      </c>
      <c r="M61" s="52">
        <v>8822164714</v>
      </c>
      <c r="N61" s="52" t="s">
        <v>286</v>
      </c>
      <c r="O61" s="52">
        <v>9864145020</v>
      </c>
      <c r="P61" s="68">
        <v>43466</v>
      </c>
      <c r="Q61" s="69" t="s">
        <v>73</v>
      </c>
      <c r="R61" s="69"/>
      <c r="S61" s="69" t="s">
        <v>704</v>
      </c>
      <c r="T61" s="18"/>
    </row>
    <row r="62" spans="1:20">
      <c r="A62" s="4">
        <v>58</v>
      </c>
      <c r="B62" s="51" t="s">
        <v>67</v>
      </c>
      <c r="C62" s="52" t="s">
        <v>431</v>
      </c>
      <c r="D62" s="52" t="s">
        <v>27</v>
      </c>
      <c r="E62" s="53">
        <v>210408</v>
      </c>
      <c r="F62" s="52" t="s">
        <v>93</v>
      </c>
      <c r="G62" s="53">
        <v>13</v>
      </c>
      <c r="H62" s="53">
        <v>11</v>
      </c>
      <c r="I62" s="51">
        <f t="shared" si="0"/>
        <v>24</v>
      </c>
      <c r="J62" s="52"/>
      <c r="K62" s="52" t="s">
        <v>102</v>
      </c>
      <c r="L62" s="52" t="s">
        <v>417</v>
      </c>
      <c r="M62" s="52">
        <v>8822164714</v>
      </c>
      <c r="N62" s="52" t="s">
        <v>286</v>
      </c>
      <c r="O62" s="52">
        <v>9864145020</v>
      </c>
      <c r="P62" s="68">
        <v>43467</v>
      </c>
      <c r="Q62" s="69" t="s">
        <v>770</v>
      </c>
      <c r="R62" s="69"/>
      <c r="S62" s="69" t="s">
        <v>704</v>
      </c>
      <c r="T62" s="18"/>
    </row>
    <row r="63" spans="1:20">
      <c r="A63" s="4">
        <v>59</v>
      </c>
      <c r="B63" s="51" t="s">
        <v>67</v>
      </c>
      <c r="C63" s="52" t="s">
        <v>432</v>
      </c>
      <c r="D63" s="52" t="s">
        <v>27</v>
      </c>
      <c r="E63" s="53">
        <v>209702</v>
      </c>
      <c r="F63" s="52" t="s">
        <v>93</v>
      </c>
      <c r="G63" s="53">
        <v>20</v>
      </c>
      <c r="H63" s="53">
        <v>23</v>
      </c>
      <c r="I63" s="51">
        <f t="shared" si="0"/>
        <v>43</v>
      </c>
      <c r="J63" s="52"/>
      <c r="K63" s="52" t="s">
        <v>102</v>
      </c>
      <c r="L63" s="52" t="s">
        <v>417</v>
      </c>
      <c r="M63" s="52">
        <v>8822164714</v>
      </c>
      <c r="N63" s="52" t="s">
        <v>286</v>
      </c>
      <c r="O63" s="52">
        <v>9864145020</v>
      </c>
      <c r="P63" s="68">
        <v>43467</v>
      </c>
      <c r="Q63" s="69" t="s">
        <v>770</v>
      </c>
      <c r="R63" s="69"/>
      <c r="S63" s="69" t="s">
        <v>704</v>
      </c>
      <c r="T63" s="18"/>
    </row>
    <row r="64" spans="1:20">
      <c r="A64" s="4">
        <v>60</v>
      </c>
      <c r="B64" s="51" t="s">
        <v>67</v>
      </c>
      <c r="C64" s="52" t="s">
        <v>276</v>
      </c>
      <c r="D64" s="52" t="s">
        <v>27</v>
      </c>
      <c r="E64" s="53">
        <v>209703</v>
      </c>
      <c r="F64" s="52" t="s">
        <v>93</v>
      </c>
      <c r="G64" s="53">
        <v>18</v>
      </c>
      <c r="H64" s="53">
        <v>17</v>
      </c>
      <c r="I64" s="51">
        <f t="shared" si="0"/>
        <v>35</v>
      </c>
      <c r="J64" s="52"/>
      <c r="K64" s="52" t="s">
        <v>102</v>
      </c>
      <c r="L64" s="52" t="s">
        <v>417</v>
      </c>
      <c r="M64" s="52">
        <v>8822164714</v>
      </c>
      <c r="N64" s="52" t="s">
        <v>286</v>
      </c>
      <c r="O64" s="52">
        <v>9864145020</v>
      </c>
      <c r="P64" s="68">
        <v>43467</v>
      </c>
      <c r="Q64" s="69" t="s">
        <v>770</v>
      </c>
      <c r="R64" s="69"/>
      <c r="S64" s="69" t="s">
        <v>704</v>
      </c>
      <c r="T64" s="18"/>
    </row>
    <row r="65" spans="1:20">
      <c r="A65" s="4">
        <v>61</v>
      </c>
      <c r="B65" s="51" t="s">
        <v>67</v>
      </c>
      <c r="C65" s="52" t="s">
        <v>433</v>
      </c>
      <c r="D65" s="52" t="s">
        <v>29</v>
      </c>
      <c r="E65" s="53">
        <v>14</v>
      </c>
      <c r="F65" s="52" t="s">
        <v>96</v>
      </c>
      <c r="G65" s="53">
        <v>12</v>
      </c>
      <c r="H65" s="53">
        <v>17</v>
      </c>
      <c r="I65" s="51">
        <f t="shared" si="0"/>
        <v>29</v>
      </c>
      <c r="J65" s="52">
        <v>9401940524</v>
      </c>
      <c r="K65" s="52" t="s">
        <v>102</v>
      </c>
      <c r="L65" s="52" t="s">
        <v>417</v>
      </c>
      <c r="M65" s="52">
        <v>8822164714</v>
      </c>
      <c r="N65" s="52" t="s">
        <v>286</v>
      </c>
      <c r="O65" s="52">
        <v>9864145020</v>
      </c>
      <c r="P65" s="68">
        <v>43468</v>
      </c>
      <c r="Q65" s="69" t="s">
        <v>74</v>
      </c>
      <c r="R65" s="68"/>
      <c r="S65" s="69" t="s">
        <v>704</v>
      </c>
      <c r="T65" s="18"/>
    </row>
    <row r="66" spans="1:20">
      <c r="A66" s="4">
        <v>62</v>
      </c>
      <c r="B66" s="51" t="s">
        <v>67</v>
      </c>
      <c r="C66" s="52" t="s">
        <v>434</v>
      </c>
      <c r="D66" s="52" t="s">
        <v>27</v>
      </c>
      <c r="E66" s="53">
        <v>219501</v>
      </c>
      <c r="F66" s="52" t="s">
        <v>93</v>
      </c>
      <c r="G66" s="53">
        <v>86</v>
      </c>
      <c r="H66" s="53">
        <v>85</v>
      </c>
      <c r="I66" s="51">
        <f t="shared" si="0"/>
        <v>171</v>
      </c>
      <c r="J66" s="52"/>
      <c r="K66" s="52" t="s">
        <v>102</v>
      </c>
      <c r="L66" s="52" t="s">
        <v>417</v>
      </c>
      <c r="M66" s="52">
        <v>8822164714</v>
      </c>
      <c r="N66" s="52" t="s">
        <v>286</v>
      </c>
      <c r="O66" s="52">
        <v>9864145020</v>
      </c>
      <c r="P66" s="68">
        <v>43468</v>
      </c>
      <c r="Q66" s="69" t="s">
        <v>74</v>
      </c>
      <c r="R66" s="68"/>
      <c r="S66" s="69" t="s">
        <v>704</v>
      </c>
      <c r="T66" s="18"/>
    </row>
    <row r="67" spans="1:20">
      <c r="A67" s="4">
        <v>63</v>
      </c>
      <c r="B67" s="51" t="s">
        <v>67</v>
      </c>
      <c r="C67" s="52" t="s">
        <v>435</v>
      </c>
      <c r="D67" s="52" t="s">
        <v>29</v>
      </c>
      <c r="E67" s="53">
        <v>13</v>
      </c>
      <c r="F67" s="52" t="s">
        <v>96</v>
      </c>
      <c r="G67" s="53">
        <v>21</v>
      </c>
      <c r="H67" s="53">
        <v>15</v>
      </c>
      <c r="I67" s="51">
        <f t="shared" si="0"/>
        <v>36</v>
      </c>
      <c r="J67" s="52">
        <v>9613626045</v>
      </c>
      <c r="K67" s="52" t="s">
        <v>102</v>
      </c>
      <c r="L67" s="52" t="s">
        <v>417</v>
      </c>
      <c r="M67" s="52">
        <v>8822164714</v>
      </c>
      <c r="N67" s="52" t="s">
        <v>286</v>
      </c>
      <c r="O67" s="52">
        <v>9864145020</v>
      </c>
      <c r="P67" s="68">
        <v>43468</v>
      </c>
      <c r="Q67" s="69" t="s">
        <v>74</v>
      </c>
      <c r="R67" s="68"/>
      <c r="S67" s="69" t="s">
        <v>704</v>
      </c>
      <c r="T67" s="18"/>
    </row>
    <row r="68" spans="1:20">
      <c r="A68" s="4">
        <v>64</v>
      </c>
      <c r="B68" s="51" t="s">
        <v>67</v>
      </c>
      <c r="C68" s="55" t="s">
        <v>436</v>
      </c>
      <c r="D68" s="55" t="s">
        <v>27</v>
      </c>
      <c r="E68" s="56">
        <v>202902</v>
      </c>
      <c r="F68" s="55" t="s">
        <v>93</v>
      </c>
      <c r="G68" s="56">
        <v>42</v>
      </c>
      <c r="H68" s="56">
        <v>45</v>
      </c>
      <c r="I68" s="51">
        <f t="shared" si="0"/>
        <v>87</v>
      </c>
      <c r="J68" s="55">
        <v>9854502022</v>
      </c>
      <c r="K68" s="55" t="s">
        <v>437</v>
      </c>
      <c r="L68" s="55" t="s">
        <v>438</v>
      </c>
      <c r="M68" s="55">
        <v>9401130391</v>
      </c>
      <c r="N68" s="52" t="s">
        <v>439</v>
      </c>
      <c r="O68" s="52">
        <v>9577189738</v>
      </c>
      <c r="P68" s="68">
        <v>43469</v>
      </c>
      <c r="Q68" s="69" t="s">
        <v>75</v>
      </c>
      <c r="R68" s="68"/>
      <c r="S68" s="69" t="s">
        <v>704</v>
      </c>
      <c r="T68" s="18"/>
    </row>
    <row r="69" spans="1:20">
      <c r="A69" s="4">
        <v>65</v>
      </c>
      <c r="B69" s="51" t="s">
        <v>67</v>
      </c>
      <c r="C69" s="55" t="s">
        <v>440</v>
      </c>
      <c r="D69" s="55" t="s">
        <v>27</v>
      </c>
      <c r="E69" s="56">
        <v>202901</v>
      </c>
      <c r="F69" s="55" t="s">
        <v>93</v>
      </c>
      <c r="G69" s="56">
        <v>27</v>
      </c>
      <c r="H69" s="56">
        <v>27</v>
      </c>
      <c r="I69" s="51">
        <f t="shared" si="0"/>
        <v>54</v>
      </c>
      <c r="J69" s="55">
        <v>9613756839</v>
      </c>
      <c r="K69" s="55" t="s">
        <v>437</v>
      </c>
      <c r="L69" s="55" t="s">
        <v>438</v>
      </c>
      <c r="M69" s="55">
        <v>9401130391</v>
      </c>
      <c r="N69" s="52" t="s">
        <v>439</v>
      </c>
      <c r="O69" s="52">
        <v>9577189738</v>
      </c>
      <c r="P69" s="68">
        <v>43469</v>
      </c>
      <c r="Q69" s="69" t="s">
        <v>75</v>
      </c>
      <c r="R69" s="68"/>
      <c r="S69" s="69" t="s">
        <v>704</v>
      </c>
      <c r="T69" s="18"/>
    </row>
    <row r="70" spans="1:20">
      <c r="A70" s="4">
        <v>66</v>
      </c>
      <c r="B70" s="51" t="s">
        <v>67</v>
      </c>
      <c r="C70" s="55" t="s">
        <v>441</v>
      </c>
      <c r="D70" s="55" t="s">
        <v>29</v>
      </c>
      <c r="E70" s="56">
        <v>27</v>
      </c>
      <c r="F70" s="55" t="s">
        <v>96</v>
      </c>
      <c r="G70" s="56">
        <v>14</v>
      </c>
      <c r="H70" s="56">
        <v>15</v>
      </c>
      <c r="I70" s="51">
        <f t="shared" ref="I70:I133" si="1">+G70+H70</f>
        <v>29</v>
      </c>
      <c r="J70" s="55">
        <v>9859173741</v>
      </c>
      <c r="K70" s="55" t="s">
        <v>437</v>
      </c>
      <c r="L70" s="55" t="s">
        <v>438</v>
      </c>
      <c r="M70" s="55">
        <v>9401130391</v>
      </c>
      <c r="N70" s="52" t="s">
        <v>439</v>
      </c>
      <c r="O70" s="52">
        <v>9577189738</v>
      </c>
      <c r="P70" s="68">
        <v>43469</v>
      </c>
      <c r="Q70" s="69" t="s">
        <v>75</v>
      </c>
      <c r="R70" s="68"/>
      <c r="S70" s="69" t="s">
        <v>704</v>
      </c>
      <c r="T70" s="18"/>
    </row>
    <row r="71" spans="1:20">
      <c r="A71" s="4">
        <v>67</v>
      </c>
      <c r="B71" s="51" t="s">
        <v>67</v>
      </c>
      <c r="C71" s="55" t="s">
        <v>442</v>
      </c>
      <c r="D71" s="55" t="s">
        <v>27</v>
      </c>
      <c r="E71" s="56">
        <v>202802</v>
      </c>
      <c r="F71" s="55" t="s">
        <v>93</v>
      </c>
      <c r="G71" s="56">
        <v>112</v>
      </c>
      <c r="H71" s="56">
        <v>95</v>
      </c>
      <c r="I71" s="51">
        <f t="shared" si="1"/>
        <v>207</v>
      </c>
      <c r="J71" s="62">
        <v>9401136089</v>
      </c>
      <c r="K71" s="55" t="s">
        <v>437</v>
      </c>
      <c r="L71" s="55" t="s">
        <v>438</v>
      </c>
      <c r="M71" s="55">
        <v>9401130391</v>
      </c>
      <c r="N71" s="52" t="s">
        <v>439</v>
      </c>
      <c r="O71" s="52">
        <v>9577189738</v>
      </c>
      <c r="P71" s="68">
        <v>43472</v>
      </c>
      <c r="Q71" s="69" t="s">
        <v>72</v>
      </c>
      <c r="R71" s="68"/>
      <c r="S71" s="69" t="s">
        <v>704</v>
      </c>
      <c r="T71" s="18"/>
    </row>
    <row r="72" spans="1:20">
      <c r="A72" s="4">
        <v>68</v>
      </c>
      <c r="B72" s="51" t="s">
        <v>67</v>
      </c>
      <c r="C72" s="55" t="s">
        <v>443</v>
      </c>
      <c r="D72" s="55" t="s">
        <v>29</v>
      </c>
      <c r="E72" s="56">
        <v>28</v>
      </c>
      <c r="F72" s="55" t="s">
        <v>96</v>
      </c>
      <c r="G72" s="56">
        <v>11</v>
      </c>
      <c r="H72" s="56">
        <v>14</v>
      </c>
      <c r="I72" s="51">
        <f t="shared" si="1"/>
        <v>25</v>
      </c>
      <c r="J72" s="55">
        <v>8751921760</v>
      </c>
      <c r="K72" s="55" t="s">
        <v>437</v>
      </c>
      <c r="L72" s="55" t="s">
        <v>438</v>
      </c>
      <c r="M72" s="55">
        <v>9401130391</v>
      </c>
      <c r="N72" s="52" t="s">
        <v>439</v>
      </c>
      <c r="O72" s="52">
        <v>9577189738</v>
      </c>
      <c r="P72" s="68">
        <v>43472</v>
      </c>
      <c r="Q72" s="69" t="s">
        <v>72</v>
      </c>
      <c r="R72" s="68"/>
      <c r="S72" s="69" t="s">
        <v>704</v>
      </c>
      <c r="T72" s="18"/>
    </row>
    <row r="73" spans="1:20">
      <c r="A73" s="4">
        <v>69</v>
      </c>
      <c r="B73" s="51" t="s">
        <v>67</v>
      </c>
      <c r="C73" s="55" t="s">
        <v>444</v>
      </c>
      <c r="D73" s="55" t="s">
        <v>27</v>
      </c>
      <c r="E73" s="56">
        <v>202905</v>
      </c>
      <c r="F73" s="55" t="s">
        <v>93</v>
      </c>
      <c r="G73" s="56">
        <v>19</v>
      </c>
      <c r="H73" s="56">
        <v>31</v>
      </c>
      <c r="I73" s="51">
        <f t="shared" si="1"/>
        <v>50</v>
      </c>
      <c r="J73" s="55">
        <v>9577266338</v>
      </c>
      <c r="K73" s="55" t="s">
        <v>437</v>
      </c>
      <c r="L73" s="55" t="s">
        <v>438</v>
      </c>
      <c r="M73" s="55">
        <v>9401130391</v>
      </c>
      <c r="N73" s="52" t="s">
        <v>439</v>
      </c>
      <c r="O73" s="52">
        <v>9577189738</v>
      </c>
      <c r="P73" s="68">
        <v>43472</v>
      </c>
      <c r="Q73" s="69" t="s">
        <v>72</v>
      </c>
      <c r="R73" s="68"/>
      <c r="S73" s="69" t="s">
        <v>704</v>
      </c>
      <c r="T73" s="18"/>
    </row>
    <row r="74" spans="1:20">
      <c r="A74" s="4">
        <v>70</v>
      </c>
      <c r="B74" s="51" t="s">
        <v>67</v>
      </c>
      <c r="C74" s="55" t="s">
        <v>445</v>
      </c>
      <c r="D74" s="55" t="s">
        <v>27</v>
      </c>
      <c r="E74" s="56">
        <v>213001</v>
      </c>
      <c r="F74" s="55" t="s">
        <v>93</v>
      </c>
      <c r="G74" s="56">
        <v>31</v>
      </c>
      <c r="H74" s="56">
        <v>34</v>
      </c>
      <c r="I74" s="51">
        <f t="shared" si="1"/>
        <v>65</v>
      </c>
      <c r="J74" s="55">
        <v>9613319347</v>
      </c>
      <c r="K74" s="55" t="s">
        <v>437</v>
      </c>
      <c r="L74" s="55" t="s">
        <v>438</v>
      </c>
      <c r="M74" s="55">
        <v>9401130391</v>
      </c>
      <c r="N74" s="52" t="s">
        <v>439</v>
      </c>
      <c r="O74" s="52">
        <v>9577189738</v>
      </c>
      <c r="P74" s="68">
        <v>43473</v>
      </c>
      <c r="Q74" s="69" t="s">
        <v>73</v>
      </c>
      <c r="R74" s="68"/>
      <c r="S74" s="69" t="s">
        <v>704</v>
      </c>
      <c r="T74" s="18"/>
    </row>
    <row r="75" spans="1:20">
      <c r="A75" s="4">
        <v>71</v>
      </c>
      <c r="B75" s="51" t="s">
        <v>67</v>
      </c>
      <c r="C75" s="55" t="s">
        <v>446</v>
      </c>
      <c r="D75" s="55" t="s">
        <v>27</v>
      </c>
      <c r="E75" s="56">
        <v>202805</v>
      </c>
      <c r="F75" s="55" t="s">
        <v>93</v>
      </c>
      <c r="G75" s="56">
        <v>16</v>
      </c>
      <c r="H75" s="56">
        <v>13</v>
      </c>
      <c r="I75" s="51">
        <f t="shared" si="1"/>
        <v>29</v>
      </c>
      <c r="J75" s="55">
        <v>9954929939</v>
      </c>
      <c r="K75" s="55" t="s">
        <v>437</v>
      </c>
      <c r="L75" s="55" t="s">
        <v>438</v>
      </c>
      <c r="M75" s="55">
        <v>9401130391</v>
      </c>
      <c r="N75" s="52" t="s">
        <v>439</v>
      </c>
      <c r="O75" s="52">
        <v>9577189738</v>
      </c>
      <c r="P75" s="68">
        <v>43473</v>
      </c>
      <c r="Q75" s="69" t="s">
        <v>73</v>
      </c>
      <c r="R75" s="68"/>
      <c r="S75" s="69" t="s">
        <v>704</v>
      </c>
      <c r="T75" s="18"/>
    </row>
    <row r="76" spans="1:20">
      <c r="A76" s="4">
        <v>72</v>
      </c>
      <c r="B76" s="51" t="s">
        <v>67</v>
      </c>
      <c r="C76" s="55" t="s">
        <v>447</v>
      </c>
      <c r="D76" s="55" t="s">
        <v>29</v>
      </c>
      <c r="E76" s="56">
        <v>29</v>
      </c>
      <c r="F76" s="55" t="s">
        <v>96</v>
      </c>
      <c r="G76" s="56">
        <v>16</v>
      </c>
      <c r="H76" s="56">
        <v>15</v>
      </c>
      <c r="I76" s="51">
        <f t="shared" si="1"/>
        <v>31</v>
      </c>
      <c r="J76" s="55">
        <v>9435913078</v>
      </c>
      <c r="K76" s="55" t="s">
        <v>437</v>
      </c>
      <c r="L76" s="55" t="s">
        <v>438</v>
      </c>
      <c r="M76" s="55">
        <v>9401130391</v>
      </c>
      <c r="N76" s="52" t="s">
        <v>439</v>
      </c>
      <c r="O76" s="52">
        <v>9577189738</v>
      </c>
      <c r="P76" s="68">
        <v>43473</v>
      </c>
      <c r="Q76" s="69" t="s">
        <v>73</v>
      </c>
      <c r="R76" s="68"/>
      <c r="S76" s="69" t="s">
        <v>704</v>
      </c>
      <c r="T76" s="18"/>
    </row>
    <row r="77" spans="1:20" ht="33">
      <c r="A77" s="4">
        <v>73</v>
      </c>
      <c r="B77" s="51" t="s">
        <v>67</v>
      </c>
      <c r="C77" s="55" t="s">
        <v>448</v>
      </c>
      <c r="D77" s="55" t="s">
        <v>27</v>
      </c>
      <c r="E77" s="56">
        <v>203004</v>
      </c>
      <c r="F77" s="55" t="s">
        <v>93</v>
      </c>
      <c r="G77" s="56">
        <v>57</v>
      </c>
      <c r="H77" s="56">
        <v>59</v>
      </c>
      <c r="I77" s="51">
        <f t="shared" si="1"/>
        <v>116</v>
      </c>
      <c r="J77" s="55">
        <v>9613332930</v>
      </c>
      <c r="K77" s="55" t="s">
        <v>449</v>
      </c>
      <c r="L77" s="55" t="s">
        <v>450</v>
      </c>
      <c r="M77" s="55">
        <v>9864225082</v>
      </c>
      <c r="N77" s="52" t="s">
        <v>451</v>
      </c>
      <c r="O77" s="52">
        <v>9859641536</v>
      </c>
      <c r="P77" s="68">
        <v>43474</v>
      </c>
      <c r="Q77" s="69" t="s">
        <v>770</v>
      </c>
      <c r="R77" s="68"/>
      <c r="S77" s="69" t="s">
        <v>704</v>
      </c>
      <c r="T77" s="18"/>
    </row>
    <row r="78" spans="1:20" ht="33">
      <c r="A78" s="4">
        <v>74</v>
      </c>
      <c r="B78" s="51" t="s">
        <v>67</v>
      </c>
      <c r="C78" s="55" t="s">
        <v>452</v>
      </c>
      <c r="D78" s="55" t="s">
        <v>27</v>
      </c>
      <c r="E78" s="56">
        <v>213004</v>
      </c>
      <c r="F78" s="55" t="s">
        <v>93</v>
      </c>
      <c r="G78" s="56">
        <v>19</v>
      </c>
      <c r="H78" s="56">
        <v>15</v>
      </c>
      <c r="I78" s="51">
        <f t="shared" si="1"/>
        <v>34</v>
      </c>
      <c r="J78" s="55">
        <v>9435314928</v>
      </c>
      <c r="K78" s="55" t="s">
        <v>449</v>
      </c>
      <c r="L78" s="55" t="s">
        <v>450</v>
      </c>
      <c r="M78" s="55">
        <v>9864225082</v>
      </c>
      <c r="N78" s="52" t="s">
        <v>451</v>
      </c>
      <c r="O78" s="52">
        <v>9859641536</v>
      </c>
      <c r="P78" s="68">
        <v>43474</v>
      </c>
      <c r="Q78" s="69" t="s">
        <v>770</v>
      </c>
      <c r="R78" s="68"/>
      <c r="S78" s="69" t="s">
        <v>704</v>
      </c>
      <c r="T78" s="18"/>
    </row>
    <row r="79" spans="1:20" ht="33">
      <c r="A79" s="4">
        <v>75</v>
      </c>
      <c r="B79" s="51" t="s">
        <v>67</v>
      </c>
      <c r="C79" s="55" t="s">
        <v>453</v>
      </c>
      <c r="D79" s="55" t="s">
        <v>29</v>
      </c>
      <c r="E79" s="56">
        <v>30</v>
      </c>
      <c r="F79" s="55" t="s">
        <v>96</v>
      </c>
      <c r="G79" s="56">
        <v>10</v>
      </c>
      <c r="H79" s="56">
        <v>19</v>
      </c>
      <c r="I79" s="51">
        <f t="shared" si="1"/>
        <v>29</v>
      </c>
      <c r="J79" s="55">
        <v>9401928306</v>
      </c>
      <c r="K79" s="55" t="s">
        <v>449</v>
      </c>
      <c r="L79" s="55" t="s">
        <v>450</v>
      </c>
      <c r="M79" s="55">
        <v>9864225082</v>
      </c>
      <c r="N79" s="52" t="s">
        <v>451</v>
      </c>
      <c r="O79" s="52">
        <v>9859641536</v>
      </c>
      <c r="P79" s="68">
        <v>43474</v>
      </c>
      <c r="Q79" s="69" t="s">
        <v>770</v>
      </c>
      <c r="R79" s="68"/>
      <c r="S79" s="69" t="s">
        <v>704</v>
      </c>
      <c r="T79" s="18"/>
    </row>
    <row r="80" spans="1:20" ht="33">
      <c r="A80" s="4">
        <v>76</v>
      </c>
      <c r="B80" s="51" t="s">
        <v>67</v>
      </c>
      <c r="C80" s="55" t="s">
        <v>454</v>
      </c>
      <c r="D80" s="55" t="s">
        <v>27</v>
      </c>
      <c r="E80" s="56">
        <v>202801</v>
      </c>
      <c r="F80" s="55" t="s">
        <v>93</v>
      </c>
      <c r="G80" s="56">
        <v>85</v>
      </c>
      <c r="H80" s="56">
        <v>66</v>
      </c>
      <c r="I80" s="51">
        <f t="shared" si="1"/>
        <v>151</v>
      </c>
      <c r="J80" s="55">
        <v>7399800954</v>
      </c>
      <c r="K80" s="55" t="s">
        <v>449</v>
      </c>
      <c r="L80" s="55" t="s">
        <v>450</v>
      </c>
      <c r="M80" s="55">
        <v>9864225082</v>
      </c>
      <c r="N80" s="52" t="s">
        <v>451</v>
      </c>
      <c r="O80" s="52">
        <v>9859641536</v>
      </c>
      <c r="P80" s="68">
        <v>43475</v>
      </c>
      <c r="Q80" s="69" t="s">
        <v>74</v>
      </c>
      <c r="R80" s="68"/>
      <c r="S80" s="69" t="s">
        <v>704</v>
      </c>
      <c r="T80" s="18"/>
    </row>
    <row r="81" spans="1:20" ht="33">
      <c r="A81" s="4">
        <v>77</v>
      </c>
      <c r="B81" s="51" t="s">
        <v>67</v>
      </c>
      <c r="C81" s="55" t="s">
        <v>455</v>
      </c>
      <c r="D81" s="55" t="s">
        <v>27</v>
      </c>
      <c r="E81" s="56">
        <v>217801</v>
      </c>
      <c r="F81" s="55" t="s">
        <v>93</v>
      </c>
      <c r="G81" s="56">
        <v>31</v>
      </c>
      <c r="H81" s="56">
        <v>33</v>
      </c>
      <c r="I81" s="51">
        <f t="shared" si="1"/>
        <v>64</v>
      </c>
      <c r="J81" s="55">
        <v>9864527628</v>
      </c>
      <c r="K81" s="55" t="s">
        <v>449</v>
      </c>
      <c r="L81" s="55" t="s">
        <v>450</v>
      </c>
      <c r="M81" s="55">
        <v>9864225082</v>
      </c>
      <c r="N81" s="52" t="s">
        <v>451</v>
      </c>
      <c r="O81" s="52">
        <v>9859641536</v>
      </c>
      <c r="P81" s="68">
        <v>43475</v>
      </c>
      <c r="Q81" s="69" t="s">
        <v>74</v>
      </c>
      <c r="R81" s="68"/>
      <c r="S81" s="69" t="s">
        <v>704</v>
      </c>
      <c r="T81" s="18"/>
    </row>
    <row r="82" spans="1:20" ht="33">
      <c r="A82" s="4">
        <v>78</v>
      </c>
      <c r="B82" s="51" t="s">
        <v>67</v>
      </c>
      <c r="C82" s="55" t="s">
        <v>456</v>
      </c>
      <c r="D82" s="55" t="s">
        <v>29</v>
      </c>
      <c r="E82" s="56">
        <v>31</v>
      </c>
      <c r="F82" s="55" t="s">
        <v>96</v>
      </c>
      <c r="G82" s="56">
        <v>16</v>
      </c>
      <c r="H82" s="56">
        <v>13</v>
      </c>
      <c r="I82" s="51">
        <f t="shared" si="1"/>
        <v>29</v>
      </c>
      <c r="J82" s="55">
        <v>8011350447</v>
      </c>
      <c r="K82" s="55" t="s">
        <v>449</v>
      </c>
      <c r="L82" s="55" t="s">
        <v>450</v>
      </c>
      <c r="M82" s="55">
        <v>9864225082</v>
      </c>
      <c r="N82" s="52" t="s">
        <v>451</v>
      </c>
      <c r="O82" s="52">
        <v>9859641536</v>
      </c>
      <c r="P82" s="68">
        <v>43475</v>
      </c>
      <c r="Q82" s="69" t="s">
        <v>74</v>
      </c>
      <c r="R82" s="68"/>
      <c r="S82" s="69" t="s">
        <v>704</v>
      </c>
      <c r="T82" s="18"/>
    </row>
    <row r="83" spans="1:20" ht="33">
      <c r="A83" s="4">
        <v>79</v>
      </c>
      <c r="B83" s="51" t="s">
        <v>67</v>
      </c>
      <c r="C83" s="55" t="s">
        <v>457</v>
      </c>
      <c r="D83" s="55" t="s">
        <v>27</v>
      </c>
      <c r="E83" s="56">
        <v>203005</v>
      </c>
      <c r="F83" s="55" t="s">
        <v>93</v>
      </c>
      <c r="G83" s="56">
        <v>29</v>
      </c>
      <c r="H83" s="56">
        <v>33</v>
      </c>
      <c r="I83" s="51">
        <f t="shared" si="1"/>
        <v>62</v>
      </c>
      <c r="J83" s="55">
        <v>9401960136</v>
      </c>
      <c r="K83" s="55" t="s">
        <v>449</v>
      </c>
      <c r="L83" s="55" t="s">
        <v>450</v>
      </c>
      <c r="M83" s="55">
        <v>9864225082</v>
      </c>
      <c r="N83" s="52" t="s">
        <v>451</v>
      </c>
      <c r="O83" s="52">
        <v>9859641536</v>
      </c>
      <c r="P83" s="68">
        <v>43476</v>
      </c>
      <c r="Q83" s="69" t="s">
        <v>75</v>
      </c>
      <c r="R83" s="68"/>
      <c r="S83" s="69" t="s">
        <v>704</v>
      </c>
      <c r="T83" s="18"/>
    </row>
    <row r="84" spans="1:20" ht="33">
      <c r="A84" s="4">
        <v>80</v>
      </c>
      <c r="B84" s="51" t="s">
        <v>67</v>
      </c>
      <c r="C84" s="55" t="s">
        <v>458</v>
      </c>
      <c r="D84" s="55" t="s">
        <v>27</v>
      </c>
      <c r="E84" s="56">
        <v>202804</v>
      </c>
      <c r="F84" s="55" t="s">
        <v>93</v>
      </c>
      <c r="G84" s="56">
        <v>59</v>
      </c>
      <c r="H84" s="56">
        <v>47</v>
      </c>
      <c r="I84" s="51">
        <f t="shared" si="1"/>
        <v>106</v>
      </c>
      <c r="J84" s="55">
        <v>9435469255</v>
      </c>
      <c r="K84" s="55" t="s">
        <v>449</v>
      </c>
      <c r="L84" s="55" t="s">
        <v>450</v>
      </c>
      <c r="M84" s="55">
        <v>9864225082</v>
      </c>
      <c r="N84" s="52" t="s">
        <v>451</v>
      </c>
      <c r="O84" s="52">
        <v>9859641536</v>
      </c>
      <c r="P84" s="68">
        <v>43476</v>
      </c>
      <c r="Q84" s="69" t="s">
        <v>75</v>
      </c>
      <c r="R84" s="68"/>
      <c r="S84" s="69" t="s">
        <v>704</v>
      </c>
      <c r="T84" s="18"/>
    </row>
    <row r="85" spans="1:20" ht="33">
      <c r="A85" s="4">
        <v>81</v>
      </c>
      <c r="B85" s="51" t="s">
        <v>67</v>
      </c>
      <c r="C85" s="55" t="s">
        <v>459</v>
      </c>
      <c r="D85" s="55" t="s">
        <v>29</v>
      </c>
      <c r="E85" s="56">
        <v>32</v>
      </c>
      <c r="F85" s="55" t="s">
        <v>96</v>
      </c>
      <c r="G85" s="56">
        <v>18</v>
      </c>
      <c r="H85" s="56">
        <v>11</v>
      </c>
      <c r="I85" s="51">
        <f t="shared" si="1"/>
        <v>29</v>
      </c>
      <c r="J85" s="55">
        <v>8473909352</v>
      </c>
      <c r="K85" s="55" t="s">
        <v>449</v>
      </c>
      <c r="L85" s="55" t="s">
        <v>450</v>
      </c>
      <c r="M85" s="55">
        <v>9864225082</v>
      </c>
      <c r="N85" s="52" t="s">
        <v>451</v>
      </c>
      <c r="O85" s="52">
        <v>9859641536</v>
      </c>
      <c r="P85" s="68">
        <v>43476</v>
      </c>
      <c r="Q85" s="69" t="s">
        <v>75</v>
      </c>
      <c r="R85" s="68"/>
      <c r="S85" s="69" t="s">
        <v>704</v>
      </c>
      <c r="T85" s="18"/>
    </row>
    <row r="86" spans="1:20" ht="33">
      <c r="A86" s="4">
        <v>82</v>
      </c>
      <c r="B86" s="51" t="s">
        <v>67</v>
      </c>
      <c r="C86" s="55" t="s">
        <v>460</v>
      </c>
      <c r="D86" s="55" t="s">
        <v>27</v>
      </c>
      <c r="E86" s="56">
        <v>202809</v>
      </c>
      <c r="F86" s="55" t="s">
        <v>93</v>
      </c>
      <c r="G86" s="56">
        <v>27</v>
      </c>
      <c r="H86" s="56">
        <v>15</v>
      </c>
      <c r="I86" s="51">
        <f t="shared" si="1"/>
        <v>42</v>
      </c>
      <c r="J86" s="55">
        <v>9854979078</v>
      </c>
      <c r="K86" s="55" t="s">
        <v>449</v>
      </c>
      <c r="L86" s="55" t="s">
        <v>450</v>
      </c>
      <c r="M86" s="55">
        <v>9864225082</v>
      </c>
      <c r="N86" s="52" t="s">
        <v>451</v>
      </c>
      <c r="O86" s="52">
        <v>9859641536</v>
      </c>
      <c r="P86" s="68">
        <v>43479</v>
      </c>
      <c r="Q86" s="69" t="s">
        <v>72</v>
      </c>
      <c r="R86" s="68"/>
      <c r="S86" s="69" t="s">
        <v>704</v>
      </c>
      <c r="T86" s="18"/>
    </row>
    <row r="87" spans="1:20" ht="33">
      <c r="A87" s="4">
        <v>83</v>
      </c>
      <c r="B87" s="51" t="s">
        <v>67</v>
      </c>
      <c r="C87" s="55" t="s">
        <v>461</v>
      </c>
      <c r="D87" s="55" t="s">
        <v>27</v>
      </c>
      <c r="E87" s="56">
        <v>202802</v>
      </c>
      <c r="F87" s="55" t="s">
        <v>93</v>
      </c>
      <c r="G87" s="56">
        <v>36</v>
      </c>
      <c r="H87" s="56">
        <v>31</v>
      </c>
      <c r="I87" s="51">
        <f t="shared" si="1"/>
        <v>67</v>
      </c>
      <c r="J87" s="55">
        <v>9613319424</v>
      </c>
      <c r="K87" s="55" t="s">
        <v>449</v>
      </c>
      <c r="L87" s="55" t="s">
        <v>450</v>
      </c>
      <c r="M87" s="55">
        <v>9864225082</v>
      </c>
      <c r="N87" s="52" t="s">
        <v>451</v>
      </c>
      <c r="O87" s="52">
        <v>9859641536</v>
      </c>
      <c r="P87" s="68">
        <v>43479</v>
      </c>
      <c r="Q87" s="69" t="s">
        <v>72</v>
      </c>
      <c r="R87" s="68"/>
      <c r="S87" s="69" t="s">
        <v>704</v>
      </c>
      <c r="T87" s="18"/>
    </row>
    <row r="88" spans="1:20" ht="33">
      <c r="A88" s="4">
        <v>84</v>
      </c>
      <c r="B88" s="51" t="s">
        <v>67</v>
      </c>
      <c r="C88" s="55" t="s">
        <v>462</v>
      </c>
      <c r="D88" s="55" t="s">
        <v>27</v>
      </c>
      <c r="E88" s="56">
        <v>204004</v>
      </c>
      <c r="F88" s="55" t="s">
        <v>93</v>
      </c>
      <c r="G88" s="56">
        <v>67</v>
      </c>
      <c r="H88" s="56">
        <v>75</v>
      </c>
      <c r="I88" s="51">
        <f t="shared" si="1"/>
        <v>142</v>
      </c>
      <c r="J88" s="55"/>
      <c r="K88" s="55" t="s">
        <v>449</v>
      </c>
      <c r="L88" s="55" t="s">
        <v>450</v>
      </c>
      <c r="M88" s="55">
        <v>9864225082</v>
      </c>
      <c r="N88" s="52" t="s">
        <v>451</v>
      </c>
      <c r="O88" s="52">
        <v>9859641536</v>
      </c>
      <c r="P88" s="68">
        <v>43479</v>
      </c>
      <c r="Q88" s="69" t="s">
        <v>72</v>
      </c>
      <c r="R88" s="68"/>
      <c r="S88" s="69" t="s">
        <v>704</v>
      </c>
      <c r="T88" s="18"/>
    </row>
    <row r="89" spans="1:20" ht="33">
      <c r="A89" s="4">
        <v>85</v>
      </c>
      <c r="B89" s="51" t="s">
        <v>67</v>
      </c>
      <c r="C89" s="55" t="s">
        <v>463</v>
      </c>
      <c r="D89" s="55" t="s">
        <v>29</v>
      </c>
      <c r="E89" s="56">
        <v>33</v>
      </c>
      <c r="F89" s="55" t="s">
        <v>96</v>
      </c>
      <c r="G89" s="56">
        <v>11</v>
      </c>
      <c r="H89" s="56">
        <v>16</v>
      </c>
      <c r="I89" s="51">
        <f t="shared" si="1"/>
        <v>27</v>
      </c>
      <c r="J89" s="55">
        <v>9854480797</v>
      </c>
      <c r="K89" s="55" t="s">
        <v>449</v>
      </c>
      <c r="L89" s="55" t="s">
        <v>450</v>
      </c>
      <c r="M89" s="55">
        <v>9864225082</v>
      </c>
      <c r="N89" s="52" t="s">
        <v>451</v>
      </c>
      <c r="O89" s="52">
        <v>9859641536</v>
      </c>
      <c r="P89" s="68">
        <v>43482</v>
      </c>
      <c r="Q89" s="69" t="s">
        <v>74</v>
      </c>
      <c r="R89" s="68"/>
      <c r="S89" s="69" t="s">
        <v>704</v>
      </c>
      <c r="T89" s="18"/>
    </row>
    <row r="90" spans="1:20" ht="33">
      <c r="A90" s="4">
        <v>86</v>
      </c>
      <c r="B90" s="51" t="s">
        <v>67</v>
      </c>
      <c r="C90" s="55" t="s">
        <v>464</v>
      </c>
      <c r="D90" s="55" t="s">
        <v>27</v>
      </c>
      <c r="E90" s="56">
        <v>203003</v>
      </c>
      <c r="F90" s="55" t="s">
        <v>93</v>
      </c>
      <c r="G90" s="56">
        <v>42</v>
      </c>
      <c r="H90" s="56">
        <v>59</v>
      </c>
      <c r="I90" s="51">
        <f t="shared" si="1"/>
        <v>101</v>
      </c>
      <c r="J90" s="55">
        <v>9407682201</v>
      </c>
      <c r="K90" s="55" t="s">
        <v>449</v>
      </c>
      <c r="L90" s="55" t="s">
        <v>450</v>
      </c>
      <c r="M90" s="55">
        <v>9864225082</v>
      </c>
      <c r="N90" s="52" t="s">
        <v>451</v>
      </c>
      <c r="O90" s="52">
        <v>9859641536</v>
      </c>
      <c r="P90" s="68">
        <v>43482</v>
      </c>
      <c r="Q90" s="69" t="s">
        <v>74</v>
      </c>
      <c r="R90" s="68"/>
      <c r="S90" s="69" t="s">
        <v>704</v>
      </c>
      <c r="T90" s="18"/>
    </row>
    <row r="91" spans="1:20" ht="33">
      <c r="A91" s="4">
        <v>87</v>
      </c>
      <c r="B91" s="51" t="s">
        <v>67</v>
      </c>
      <c r="C91" s="55" t="s">
        <v>465</v>
      </c>
      <c r="D91" s="55" t="s">
        <v>27</v>
      </c>
      <c r="E91" s="56">
        <v>203001</v>
      </c>
      <c r="F91" s="55" t="s">
        <v>93</v>
      </c>
      <c r="G91" s="56">
        <v>30</v>
      </c>
      <c r="H91" s="56">
        <v>47</v>
      </c>
      <c r="I91" s="51">
        <f t="shared" si="1"/>
        <v>77</v>
      </c>
      <c r="J91" s="55">
        <v>9435276723</v>
      </c>
      <c r="K91" s="55" t="s">
        <v>449</v>
      </c>
      <c r="L91" s="55" t="s">
        <v>450</v>
      </c>
      <c r="M91" s="55">
        <v>9864225082</v>
      </c>
      <c r="N91" s="52" t="s">
        <v>451</v>
      </c>
      <c r="O91" s="52">
        <v>9859641536</v>
      </c>
      <c r="P91" s="68">
        <v>43482</v>
      </c>
      <c r="Q91" s="69" t="s">
        <v>74</v>
      </c>
      <c r="R91" s="68"/>
      <c r="S91" s="69" t="s">
        <v>704</v>
      </c>
      <c r="T91" s="18"/>
    </row>
    <row r="92" spans="1:20" ht="33">
      <c r="A92" s="4">
        <v>88</v>
      </c>
      <c r="B92" s="51" t="s">
        <v>67</v>
      </c>
      <c r="C92" s="55" t="s">
        <v>466</v>
      </c>
      <c r="D92" s="55" t="s">
        <v>29</v>
      </c>
      <c r="E92" s="56">
        <v>34</v>
      </c>
      <c r="F92" s="55" t="s">
        <v>96</v>
      </c>
      <c r="G92" s="56">
        <v>14</v>
      </c>
      <c r="H92" s="56">
        <v>9</v>
      </c>
      <c r="I92" s="51">
        <f t="shared" si="1"/>
        <v>23</v>
      </c>
      <c r="J92" s="55">
        <v>9707696822</v>
      </c>
      <c r="K92" s="55" t="s">
        <v>449</v>
      </c>
      <c r="L92" s="55" t="s">
        <v>450</v>
      </c>
      <c r="M92" s="55">
        <v>9864225082</v>
      </c>
      <c r="N92" s="52" t="s">
        <v>451</v>
      </c>
      <c r="O92" s="52">
        <v>9859641536</v>
      </c>
      <c r="P92" s="68">
        <v>43483</v>
      </c>
      <c r="Q92" s="69" t="s">
        <v>75</v>
      </c>
      <c r="R92" s="68"/>
      <c r="S92" s="69" t="s">
        <v>704</v>
      </c>
      <c r="T92" s="18"/>
    </row>
    <row r="93" spans="1:20">
      <c r="A93" s="4">
        <v>89</v>
      </c>
      <c r="B93" s="51" t="s">
        <v>67</v>
      </c>
      <c r="C93" s="55" t="s">
        <v>467</v>
      </c>
      <c r="D93" s="55" t="s">
        <v>27</v>
      </c>
      <c r="E93" s="56">
        <v>204003</v>
      </c>
      <c r="F93" s="55" t="s">
        <v>93</v>
      </c>
      <c r="G93" s="56">
        <v>37</v>
      </c>
      <c r="H93" s="56">
        <v>35</v>
      </c>
      <c r="I93" s="51">
        <f t="shared" si="1"/>
        <v>72</v>
      </c>
      <c r="J93" s="55">
        <v>94355752056</v>
      </c>
      <c r="K93" s="55" t="s">
        <v>468</v>
      </c>
      <c r="L93" s="55" t="s">
        <v>469</v>
      </c>
      <c r="M93" s="55">
        <v>9435578784</v>
      </c>
      <c r="N93" s="52" t="s">
        <v>470</v>
      </c>
      <c r="O93" s="52">
        <v>9577417554</v>
      </c>
      <c r="P93" s="68">
        <v>43483</v>
      </c>
      <c r="Q93" s="69" t="s">
        <v>75</v>
      </c>
      <c r="R93" s="68"/>
      <c r="S93" s="69" t="s">
        <v>704</v>
      </c>
      <c r="T93" s="18"/>
    </row>
    <row r="94" spans="1:20">
      <c r="A94" s="4">
        <v>90</v>
      </c>
      <c r="B94" s="51" t="s">
        <v>67</v>
      </c>
      <c r="C94" s="55" t="s">
        <v>471</v>
      </c>
      <c r="D94" s="55" t="s">
        <v>27</v>
      </c>
      <c r="E94" s="56">
        <v>204001</v>
      </c>
      <c r="F94" s="55" t="s">
        <v>93</v>
      </c>
      <c r="G94" s="56">
        <v>21</v>
      </c>
      <c r="H94" s="56">
        <v>29</v>
      </c>
      <c r="I94" s="51">
        <f t="shared" si="1"/>
        <v>50</v>
      </c>
      <c r="J94" s="55">
        <v>9401022568</v>
      </c>
      <c r="K94" s="55" t="s">
        <v>468</v>
      </c>
      <c r="L94" s="55" t="s">
        <v>469</v>
      </c>
      <c r="M94" s="55">
        <v>9435578784</v>
      </c>
      <c r="N94" s="52" t="s">
        <v>470</v>
      </c>
      <c r="O94" s="52">
        <v>9577417554</v>
      </c>
      <c r="P94" s="68">
        <v>43483</v>
      </c>
      <c r="Q94" s="69" t="s">
        <v>75</v>
      </c>
      <c r="R94" s="68"/>
      <c r="S94" s="69" t="s">
        <v>704</v>
      </c>
      <c r="T94" s="18"/>
    </row>
    <row r="95" spans="1:20">
      <c r="A95" s="4">
        <v>91</v>
      </c>
      <c r="B95" s="51" t="s">
        <v>67</v>
      </c>
      <c r="C95" s="55" t="s">
        <v>472</v>
      </c>
      <c r="D95" s="55" t="s">
        <v>27</v>
      </c>
      <c r="E95" s="56">
        <v>204002</v>
      </c>
      <c r="F95" s="55" t="s">
        <v>93</v>
      </c>
      <c r="G95" s="56">
        <v>37</v>
      </c>
      <c r="H95" s="56">
        <v>17</v>
      </c>
      <c r="I95" s="51">
        <f t="shared" si="1"/>
        <v>54</v>
      </c>
      <c r="J95" s="55">
        <v>9859268314</v>
      </c>
      <c r="K95" s="55" t="s">
        <v>468</v>
      </c>
      <c r="L95" s="55" t="s">
        <v>469</v>
      </c>
      <c r="M95" s="55">
        <v>9435578784</v>
      </c>
      <c r="N95" s="52" t="s">
        <v>470</v>
      </c>
      <c r="O95" s="52">
        <v>9577417554</v>
      </c>
      <c r="P95" s="68">
        <v>43486</v>
      </c>
      <c r="Q95" s="69" t="s">
        <v>72</v>
      </c>
      <c r="R95" s="68"/>
      <c r="S95" s="69" t="s">
        <v>704</v>
      </c>
      <c r="T95" s="18"/>
    </row>
    <row r="96" spans="1:20">
      <c r="A96" s="4">
        <v>92</v>
      </c>
      <c r="B96" s="51" t="s">
        <v>67</v>
      </c>
      <c r="C96" s="55" t="s">
        <v>473</v>
      </c>
      <c r="D96" s="55" t="s">
        <v>29</v>
      </c>
      <c r="E96" s="56">
        <v>35</v>
      </c>
      <c r="F96" s="55" t="s">
        <v>96</v>
      </c>
      <c r="G96" s="56">
        <v>14</v>
      </c>
      <c r="H96" s="56">
        <v>8</v>
      </c>
      <c r="I96" s="51">
        <f t="shared" si="1"/>
        <v>22</v>
      </c>
      <c r="J96" s="55">
        <v>9859766216</v>
      </c>
      <c r="K96" s="55" t="s">
        <v>468</v>
      </c>
      <c r="L96" s="55" t="s">
        <v>469</v>
      </c>
      <c r="M96" s="55">
        <v>9435578784</v>
      </c>
      <c r="N96" s="52" t="s">
        <v>470</v>
      </c>
      <c r="O96" s="52">
        <v>9577417554</v>
      </c>
      <c r="P96" s="68">
        <v>43486</v>
      </c>
      <c r="Q96" s="69" t="s">
        <v>72</v>
      </c>
      <c r="R96" s="68"/>
      <c r="S96" s="69" t="s">
        <v>704</v>
      </c>
      <c r="T96" s="18"/>
    </row>
    <row r="97" spans="1:20">
      <c r="A97" s="4">
        <v>93</v>
      </c>
      <c r="B97" s="51" t="s">
        <v>67</v>
      </c>
      <c r="C97" s="55" t="s">
        <v>474</v>
      </c>
      <c r="D97" s="55" t="s">
        <v>27</v>
      </c>
      <c r="E97" s="56">
        <v>203903</v>
      </c>
      <c r="F97" s="55" t="s">
        <v>93</v>
      </c>
      <c r="G97" s="56">
        <v>55</v>
      </c>
      <c r="H97" s="56">
        <v>64</v>
      </c>
      <c r="I97" s="51">
        <f t="shared" si="1"/>
        <v>119</v>
      </c>
      <c r="J97" s="55">
        <v>9435431336</v>
      </c>
      <c r="K97" s="55" t="s">
        <v>468</v>
      </c>
      <c r="L97" s="55" t="s">
        <v>469</v>
      </c>
      <c r="M97" s="55">
        <v>9435578784</v>
      </c>
      <c r="N97" s="52" t="s">
        <v>470</v>
      </c>
      <c r="O97" s="52">
        <v>9577417554</v>
      </c>
      <c r="P97" s="68">
        <v>43486</v>
      </c>
      <c r="Q97" s="69" t="s">
        <v>72</v>
      </c>
      <c r="R97" s="68"/>
      <c r="S97" s="69" t="s">
        <v>704</v>
      </c>
      <c r="T97" s="18"/>
    </row>
    <row r="98" spans="1:20">
      <c r="A98" s="4">
        <v>94</v>
      </c>
      <c r="B98" s="51" t="s">
        <v>67</v>
      </c>
      <c r="C98" s="55" t="s">
        <v>475</v>
      </c>
      <c r="D98" s="55" t="s">
        <v>27</v>
      </c>
      <c r="E98" s="56">
        <v>203909</v>
      </c>
      <c r="F98" s="55" t="s">
        <v>93</v>
      </c>
      <c r="G98" s="56">
        <v>30</v>
      </c>
      <c r="H98" s="56">
        <v>43</v>
      </c>
      <c r="I98" s="51">
        <f t="shared" si="1"/>
        <v>73</v>
      </c>
      <c r="J98" s="55">
        <v>9577167065</v>
      </c>
      <c r="K98" s="55" t="s">
        <v>468</v>
      </c>
      <c r="L98" s="55" t="s">
        <v>469</v>
      </c>
      <c r="M98" s="55">
        <v>9435578784</v>
      </c>
      <c r="N98" s="52" t="s">
        <v>470</v>
      </c>
      <c r="O98" s="52">
        <v>9577417554</v>
      </c>
      <c r="P98" s="68">
        <v>43487</v>
      </c>
      <c r="Q98" s="69" t="s">
        <v>73</v>
      </c>
      <c r="R98" s="68"/>
      <c r="S98" s="69" t="s">
        <v>704</v>
      </c>
      <c r="T98" s="18"/>
    </row>
    <row r="99" spans="1:20">
      <c r="A99" s="4">
        <v>95</v>
      </c>
      <c r="B99" s="51" t="s">
        <v>67</v>
      </c>
      <c r="C99" s="55" t="s">
        <v>476</v>
      </c>
      <c r="D99" s="55" t="s">
        <v>29</v>
      </c>
      <c r="E99" s="56">
        <v>36</v>
      </c>
      <c r="F99" s="55" t="s">
        <v>96</v>
      </c>
      <c r="G99" s="56">
        <v>10</v>
      </c>
      <c r="H99" s="56">
        <v>11</v>
      </c>
      <c r="I99" s="51">
        <f t="shared" si="1"/>
        <v>21</v>
      </c>
      <c r="J99" s="55">
        <v>9707116784</v>
      </c>
      <c r="K99" s="55" t="s">
        <v>468</v>
      </c>
      <c r="L99" s="55" t="s">
        <v>469</v>
      </c>
      <c r="M99" s="55">
        <v>9435578784</v>
      </c>
      <c r="N99" s="52" t="s">
        <v>470</v>
      </c>
      <c r="O99" s="52">
        <v>9577417554</v>
      </c>
      <c r="P99" s="68">
        <v>43487</v>
      </c>
      <c r="Q99" s="69" t="s">
        <v>73</v>
      </c>
      <c r="R99" s="68"/>
      <c r="S99" s="69" t="s">
        <v>704</v>
      </c>
      <c r="T99" s="18"/>
    </row>
    <row r="100" spans="1:20">
      <c r="A100" s="4">
        <v>96</v>
      </c>
      <c r="B100" s="51" t="s">
        <v>67</v>
      </c>
      <c r="C100" s="55" t="s">
        <v>477</v>
      </c>
      <c r="D100" s="55" t="s">
        <v>27</v>
      </c>
      <c r="E100" s="56">
        <v>203901</v>
      </c>
      <c r="F100" s="55" t="s">
        <v>93</v>
      </c>
      <c r="G100" s="56">
        <v>24</v>
      </c>
      <c r="H100" s="56">
        <v>31</v>
      </c>
      <c r="I100" s="51">
        <f t="shared" si="1"/>
        <v>55</v>
      </c>
      <c r="J100" s="55">
        <v>8753843676</v>
      </c>
      <c r="K100" s="55" t="s">
        <v>468</v>
      </c>
      <c r="L100" s="55" t="s">
        <v>469</v>
      </c>
      <c r="M100" s="55">
        <v>9435578784</v>
      </c>
      <c r="N100" s="52" t="s">
        <v>470</v>
      </c>
      <c r="O100" s="52">
        <v>9577417554</v>
      </c>
      <c r="P100" s="68">
        <v>43487</v>
      </c>
      <c r="Q100" s="69" t="s">
        <v>73</v>
      </c>
      <c r="R100" s="68"/>
      <c r="S100" s="69" t="s">
        <v>704</v>
      </c>
      <c r="T100" s="18"/>
    </row>
    <row r="101" spans="1:20">
      <c r="A101" s="4">
        <v>97</v>
      </c>
      <c r="B101" s="51" t="s">
        <v>67</v>
      </c>
      <c r="C101" s="55" t="s">
        <v>478</v>
      </c>
      <c r="D101" s="55" t="s">
        <v>27</v>
      </c>
      <c r="E101" s="56">
        <v>203905</v>
      </c>
      <c r="F101" s="55" t="s">
        <v>93</v>
      </c>
      <c r="G101" s="56">
        <v>12</v>
      </c>
      <c r="H101" s="56">
        <v>16</v>
      </c>
      <c r="I101" s="51">
        <f t="shared" si="1"/>
        <v>28</v>
      </c>
      <c r="J101" s="55">
        <v>9401558372</v>
      </c>
      <c r="K101" s="55" t="s">
        <v>468</v>
      </c>
      <c r="L101" s="55" t="s">
        <v>469</v>
      </c>
      <c r="M101" s="55">
        <v>9435578784</v>
      </c>
      <c r="N101" s="52" t="s">
        <v>470</v>
      </c>
      <c r="O101" s="52">
        <v>9577417554</v>
      </c>
      <c r="P101" s="68">
        <v>43489</v>
      </c>
      <c r="Q101" s="69" t="s">
        <v>74</v>
      </c>
      <c r="R101" s="68"/>
      <c r="S101" s="69" t="s">
        <v>704</v>
      </c>
      <c r="T101" s="18"/>
    </row>
    <row r="102" spans="1:20">
      <c r="A102" s="4">
        <v>98</v>
      </c>
      <c r="B102" s="51" t="s">
        <v>67</v>
      </c>
      <c r="C102" s="55" t="s">
        <v>479</v>
      </c>
      <c r="D102" s="55" t="s">
        <v>27</v>
      </c>
      <c r="E102" s="56">
        <v>203906</v>
      </c>
      <c r="F102" s="55" t="s">
        <v>93</v>
      </c>
      <c r="G102" s="56">
        <v>20</v>
      </c>
      <c r="H102" s="56">
        <v>18</v>
      </c>
      <c r="I102" s="51">
        <f t="shared" si="1"/>
        <v>38</v>
      </c>
      <c r="J102" s="55">
        <v>9435587966</v>
      </c>
      <c r="K102" s="55" t="s">
        <v>468</v>
      </c>
      <c r="L102" s="55" t="s">
        <v>469</v>
      </c>
      <c r="M102" s="55">
        <v>9435578784</v>
      </c>
      <c r="N102" s="52" t="s">
        <v>470</v>
      </c>
      <c r="O102" s="52">
        <v>9577417554</v>
      </c>
      <c r="P102" s="68">
        <v>43489</v>
      </c>
      <c r="Q102" s="69" t="s">
        <v>74</v>
      </c>
      <c r="R102" s="68"/>
      <c r="S102" s="69" t="s">
        <v>704</v>
      </c>
      <c r="T102" s="18"/>
    </row>
    <row r="103" spans="1:20">
      <c r="A103" s="4">
        <v>99</v>
      </c>
      <c r="B103" s="51" t="s">
        <v>67</v>
      </c>
      <c r="C103" s="55" t="s">
        <v>480</v>
      </c>
      <c r="D103" s="55" t="s">
        <v>29</v>
      </c>
      <c r="E103" s="56">
        <v>37</v>
      </c>
      <c r="F103" s="55" t="s">
        <v>96</v>
      </c>
      <c r="G103" s="56">
        <v>12</v>
      </c>
      <c r="H103" s="56">
        <v>11</v>
      </c>
      <c r="I103" s="51">
        <f t="shared" si="1"/>
        <v>23</v>
      </c>
      <c r="J103" s="55">
        <v>9508116619</v>
      </c>
      <c r="K103" s="55" t="s">
        <v>468</v>
      </c>
      <c r="L103" s="55" t="s">
        <v>469</v>
      </c>
      <c r="M103" s="55">
        <v>9435578784</v>
      </c>
      <c r="N103" s="52" t="s">
        <v>470</v>
      </c>
      <c r="O103" s="52">
        <v>9577417554</v>
      </c>
      <c r="P103" s="68">
        <v>43489</v>
      </c>
      <c r="Q103" s="69" t="s">
        <v>74</v>
      </c>
      <c r="R103" s="68"/>
      <c r="S103" s="69" t="s">
        <v>704</v>
      </c>
      <c r="T103" s="18"/>
    </row>
    <row r="104" spans="1:20">
      <c r="A104" s="4">
        <v>100</v>
      </c>
      <c r="B104" s="51" t="s">
        <v>67</v>
      </c>
      <c r="C104" s="55" t="s">
        <v>481</v>
      </c>
      <c r="D104" s="55" t="s">
        <v>27</v>
      </c>
      <c r="E104" s="56">
        <v>204006</v>
      </c>
      <c r="F104" s="55" t="s">
        <v>93</v>
      </c>
      <c r="G104" s="56">
        <v>103</v>
      </c>
      <c r="H104" s="56">
        <v>123</v>
      </c>
      <c r="I104" s="51">
        <f t="shared" si="1"/>
        <v>226</v>
      </c>
      <c r="J104" s="55">
        <v>9435378084</v>
      </c>
      <c r="K104" s="55" t="s">
        <v>468</v>
      </c>
      <c r="L104" s="55" t="s">
        <v>469</v>
      </c>
      <c r="M104" s="55">
        <v>9435578784</v>
      </c>
      <c r="N104" s="52" t="s">
        <v>470</v>
      </c>
      <c r="O104" s="52">
        <v>9577417554</v>
      </c>
      <c r="P104" s="68">
        <v>43490</v>
      </c>
      <c r="Q104" s="69" t="s">
        <v>75</v>
      </c>
      <c r="R104" s="68"/>
      <c r="S104" s="69" t="s">
        <v>704</v>
      </c>
      <c r="T104" s="18"/>
    </row>
    <row r="105" spans="1:20">
      <c r="A105" s="4">
        <v>101</v>
      </c>
      <c r="B105" s="51" t="s">
        <v>67</v>
      </c>
      <c r="C105" s="55" t="s">
        <v>482</v>
      </c>
      <c r="D105" s="55" t="s">
        <v>29</v>
      </c>
      <c r="E105" s="56">
        <v>22</v>
      </c>
      <c r="F105" s="55" t="s">
        <v>96</v>
      </c>
      <c r="G105" s="56">
        <v>13</v>
      </c>
      <c r="H105" s="56">
        <v>14</v>
      </c>
      <c r="I105" s="51">
        <f t="shared" si="1"/>
        <v>27</v>
      </c>
      <c r="J105" s="55">
        <v>9435350533</v>
      </c>
      <c r="K105" s="55" t="s">
        <v>468</v>
      </c>
      <c r="L105" s="55" t="s">
        <v>469</v>
      </c>
      <c r="M105" s="55">
        <v>9435578784</v>
      </c>
      <c r="N105" s="52" t="s">
        <v>470</v>
      </c>
      <c r="O105" s="52">
        <v>9577417554</v>
      </c>
      <c r="P105" s="68">
        <v>43490</v>
      </c>
      <c r="Q105" s="69" t="s">
        <v>75</v>
      </c>
      <c r="R105" s="68"/>
      <c r="S105" s="69" t="s">
        <v>704</v>
      </c>
      <c r="T105" s="18"/>
    </row>
    <row r="106" spans="1:20">
      <c r="A106" s="4">
        <v>102</v>
      </c>
      <c r="B106" s="51" t="s">
        <v>67</v>
      </c>
      <c r="C106" s="55" t="s">
        <v>483</v>
      </c>
      <c r="D106" s="55" t="s">
        <v>27</v>
      </c>
      <c r="E106" s="56">
        <v>203041</v>
      </c>
      <c r="F106" s="55" t="s">
        <v>93</v>
      </c>
      <c r="G106" s="56">
        <v>51</v>
      </c>
      <c r="H106" s="56">
        <v>64</v>
      </c>
      <c r="I106" s="51">
        <f t="shared" si="1"/>
        <v>115</v>
      </c>
      <c r="J106" s="55">
        <v>9613555278</v>
      </c>
      <c r="K106" s="55" t="s">
        <v>468</v>
      </c>
      <c r="L106" s="55" t="s">
        <v>469</v>
      </c>
      <c r="M106" s="55">
        <v>9435578784</v>
      </c>
      <c r="N106" s="52" t="s">
        <v>470</v>
      </c>
      <c r="O106" s="52">
        <v>9577417554</v>
      </c>
      <c r="P106" s="68">
        <v>43490</v>
      </c>
      <c r="Q106" s="69" t="s">
        <v>75</v>
      </c>
      <c r="R106" s="68"/>
      <c r="S106" s="69" t="s">
        <v>704</v>
      </c>
      <c r="T106" s="18"/>
    </row>
    <row r="107" spans="1:20">
      <c r="A107" s="4">
        <v>103</v>
      </c>
      <c r="B107" s="51" t="s">
        <v>67</v>
      </c>
      <c r="C107" s="55" t="s">
        <v>484</v>
      </c>
      <c r="D107" s="55" t="s">
        <v>27</v>
      </c>
      <c r="E107" s="56">
        <v>204006</v>
      </c>
      <c r="F107" s="55" t="s">
        <v>93</v>
      </c>
      <c r="G107" s="56">
        <v>13</v>
      </c>
      <c r="H107" s="56">
        <v>10</v>
      </c>
      <c r="I107" s="51">
        <f t="shared" si="1"/>
        <v>23</v>
      </c>
      <c r="J107" s="55">
        <v>8486352368</v>
      </c>
      <c r="K107" s="55" t="s">
        <v>468</v>
      </c>
      <c r="L107" s="55" t="s">
        <v>469</v>
      </c>
      <c r="M107" s="55">
        <v>9435578784</v>
      </c>
      <c r="N107" s="52" t="s">
        <v>470</v>
      </c>
      <c r="O107" s="52">
        <v>9577417554</v>
      </c>
      <c r="P107" s="68">
        <v>43493</v>
      </c>
      <c r="Q107" s="69" t="s">
        <v>72</v>
      </c>
      <c r="R107" s="68"/>
      <c r="S107" s="69" t="s">
        <v>704</v>
      </c>
      <c r="T107" s="18"/>
    </row>
    <row r="108" spans="1:20">
      <c r="A108" s="4">
        <v>104</v>
      </c>
      <c r="B108" s="51" t="s">
        <v>67</v>
      </c>
      <c r="C108" s="55" t="s">
        <v>485</v>
      </c>
      <c r="D108" s="55" t="s">
        <v>29</v>
      </c>
      <c r="E108" s="56">
        <v>39</v>
      </c>
      <c r="F108" s="55" t="s">
        <v>96</v>
      </c>
      <c r="G108" s="56">
        <v>10</v>
      </c>
      <c r="H108" s="56">
        <v>14</v>
      </c>
      <c r="I108" s="51">
        <f t="shared" si="1"/>
        <v>24</v>
      </c>
      <c r="J108" s="55">
        <v>9859422081</v>
      </c>
      <c r="K108" s="55" t="s">
        <v>468</v>
      </c>
      <c r="L108" s="55" t="s">
        <v>469</v>
      </c>
      <c r="M108" s="55">
        <v>9435578784</v>
      </c>
      <c r="N108" s="52" t="s">
        <v>470</v>
      </c>
      <c r="O108" s="52">
        <v>9577417554</v>
      </c>
      <c r="P108" s="68">
        <v>43493</v>
      </c>
      <c r="Q108" s="69" t="s">
        <v>72</v>
      </c>
      <c r="R108" s="68"/>
      <c r="S108" s="69" t="s">
        <v>704</v>
      </c>
      <c r="T108" s="18"/>
    </row>
    <row r="109" spans="1:20">
      <c r="A109" s="4">
        <v>105</v>
      </c>
      <c r="B109" s="51" t="s">
        <v>67</v>
      </c>
      <c r="C109" s="55" t="s">
        <v>486</v>
      </c>
      <c r="D109" s="55" t="s">
        <v>27</v>
      </c>
      <c r="E109" s="56">
        <v>203026</v>
      </c>
      <c r="F109" s="55" t="s">
        <v>93</v>
      </c>
      <c r="G109" s="56">
        <v>39</v>
      </c>
      <c r="H109" s="56">
        <v>49</v>
      </c>
      <c r="I109" s="51">
        <f t="shared" si="1"/>
        <v>88</v>
      </c>
      <c r="J109" s="55">
        <v>9613987113</v>
      </c>
      <c r="K109" s="55" t="s">
        <v>468</v>
      </c>
      <c r="L109" s="55" t="s">
        <v>469</v>
      </c>
      <c r="M109" s="55">
        <v>9435578784</v>
      </c>
      <c r="N109" s="52" t="s">
        <v>470</v>
      </c>
      <c r="O109" s="52">
        <v>9577417554</v>
      </c>
      <c r="P109" s="68">
        <v>43493</v>
      </c>
      <c r="Q109" s="69" t="s">
        <v>72</v>
      </c>
      <c r="R109" s="68"/>
      <c r="S109" s="69" t="s">
        <v>704</v>
      </c>
      <c r="T109" s="18"/>
    </row>
    <row r="110" spans="1:20">
      <c r="A110" s="4">
        <v>106</v>
      </c>
      <c r="B110" s="51" t="s">
        <v>67</v>
      </c>
      <c r="C110" s="55" t="s">
        <v>487</v>
      </c>
      <c r="D110" s="55" t="s">
        <v>27</v>
      </c>
      <c r="E110" s="56">
        <v>203046</v>
      </c>
      <c r="F110" s="55" t="s">
        <v>93</v>
      </c>
      <c r="G110" s="56">
        <v>44</v>
      </c>
      <c r="H110" s="56">
        <v>54</v>
      </c>
      <c r="I110" s="51">
        <f t="shared" si="1"/>
        <v>98</v>
      </c>
      <c r="J110" s="55">
        <v>9577881776</v>
      </c>
      <c r="K110" s="55" t="s">
        <v>468</v>
      </c>
      <c r="L110" s="55" t="s">
        <v>469</v>
      </c>
      <c r="M110" s="55">
        <v>9435578784</v>
      </c>
      <c r="N110" s="52" t="s">
        <v>470</v>
      </c>
      <c r="O110" s="52">
        <v>9577417554</v>
      </c>
      <c r="P110" s="68">
        <v>43495</v>
      </c>
      <c r="Q110" s="69" t="s">
        <v>770</v>
      </c>
      <c r="R110" s="68"/>
      <c r="S110" s="69" t="s">
        <v>704</v>
      </c>
      <c r="T110" s="18"/>
    </row>
    <row r="111" spans="1:20">
      <c r="A111" s="4">
        <v>107</v>
      </c>
      <c r="B111" s="51" t="s">
        <v>67</v>
      </c>
      <c r="C111" s="55" t="s">
        <v>463</v>
      </c>
      <c r="D111" s="55" t="s">
        <v>29</v>
      </c>
      <c r="E111" s="56">
        <v>136</v>
      </c>
      <c r="F111" s="55" t="s">
        <v>96</v>
      </c>
      <c r="G111" s="56">
        <v>15</v>
      </c>
      <c r="H111" s="56">
        <v>14</v>
      </c>
      <c r="I111" s="51">
        <f t="shared" si="1"/>
        <v>29</v>
      </c>
      <c r="J111" s="55">
        <v>9859682259</v>
      </c>
      <c r="K111" s="55" t="s">
        <v>468</v>
      </c>
      <c r="L111" s="55" t="s">
        <v>469</v>
      </c>
      <c r="M111" s="55">
        <v>9435578784</v>
      </c>
      <c r="N111" s="52" t="s">
        <v>470</v>
      </c>
      <c r="O111" s="52">
        <v>9577417554</v>
      </c>
      <c r="P111" s="68">
        <v>43495</v>
      </c>
      <c r="Q111" s="69" t="s">
        <v>770</v>
      </c>
      <c r="R111" s="68"/>
      <c r="S111" s="69" t="s">
        <v>704</v>
      </c>
      <c r="T111" s="18"/>
    </row>
    <row r="112" spans="1:20">
      <c r="A112" s="4">
        <v>108</v>
      </c>
      <c r="B112" s="51" t="s">
        <v>67</v>
      </c>
      <c r="C112" s="55" t="s">
        <v>488</v>
      </c>
      <c r="D112" s="55" t="s">
        <v>27</v>
      </c>
      <c r="E112" s="56">
        <v>204000</v>
      </c>
      <c r="F112" s="55" t="s">
        <v>93</v>
      </c>
      <c r="G112" s="56">
        <v>83</v>
      </c>
      <c r="H112" s="56">
        <v>82</v>
      </c>
      <c r="I112" s="51">
        <f t="shared" si="1"/>
        <v>165</v>
      </c>
      <c r="J112" s="55">
        <v>9435095220</v>
      </c>
      <c r="K112" s="55" t="s">
        <v>220</v>
      </c>
      <c r="L112" s="55" t="s">
        <v>212</v>
      </c>
      <c r="M112" s="55">
        <v>9435827250</v>
      </c>
      <c r="N112" s="52" t="s">
        <v>241</v>
      </c>
      <c r="O112" s="52">
        <v>9401978454</v>
      </c>
      <c r="P112" s="68">
        <v>43495</v>
      </c>
      <c r="Q112" s="69" t="s">
        <v>770</v>
      </c>
      <c r="R112" s="68"/>
      <c r="S112" s="69" t="s">
        <v>704</v>
      </c>
      <c r="T112" s="18"/>
    </row>
    <row r="113" spans="1:20">
      <c r="A113" s="4">
        <v>109</v>
      </c>
      <c r="B113" s="51"/>
      <c r="C113" s="55"/>
      <c r="D113" s="55"/>
      <c r="E113" s="56"/>
      <c r="F113" s="55"/>
      <c r="G113" s="56"/>
      <c r="H113" s="56"/>
      <c r="I113" s="51">
        <f t="shared" si="1"/>
        <v>0</v>
      </c>
      <c r="J113" s="55"/>
      <c r="K113" s="55"/>
      <c r="L113" s="55"/>
      <c r="M113" s="55"/>
      <c r="N113" s="52"/>
      <c r="O113" s="52"/>
      <c r="P113" s="24"/>
      <c r="Q113" s="24"/>
      <c r="R113" s="68"/>
      <c r="S113" s="69"/>
      <c r="T113" s="18"/>
    </row>
    <row r="114" spans="1:20">
      <c r="A114" s="4">
        <v>110</v>
      </c>
      <c r="B114" s="51"/>
      <c r="C114" s="55"/>
      <c r="D114" s="55"/>
      <c r="E114" s="56"/>
      <c r="F114" s="55"/>
      <c r="G114" s="56"/>
      <c r="H114" s="56"/>
      <c r="I114" s="51">
        <f t="shared" si="1"/>
        <v>0</v>
      </c>
      <c r="J114" s="55"/>
      <c r="K114" s="55"/>
      <c r="L114" s="55"/>
      <c r="M114" s="55"/>
      <c r="N114" s="52"/>
      <c r="O114" s="52"/>
      <c r="P114" s="24"/>
      <c r="Q114" s="24"/>
      <c r="R114" s="68"/>
      <c r="S114" s="69"/>
      <c r="T114" s="18"/>
    </row>
    <row r="115" spans="1:20">
      <c r="A115" s="4">
        <v>111</v>
      </c>
      <c r="B115" s="51"/>
      <c r="C115" s="55"/>
      <c r="D115" s="55"/>
      <c r="E115" s="56"/>
      <c r="F115" s="55"/>
      <c r="G115" s="56"/>
      <c r="H115" s="56"/>
      <c r="I115" s="51">
        <f t="shared" si="1"/>
        <v>0</v>
      </c>
      <c r="J115" s="55"/>
      <c r="K115" s="55"/>
      <c r="L115" s="55"/>
      <c r="M115" s="55"/>
      <c r="N115" s="52"/>
      <c r="O115" s="52"/>
      <c r="P115" s="24"/>
      <c r="Q115" s="24"/>
      <c r="R115" s="68"/>
      <c r="S115" s="69"/>
      <c r="T115" s="18"/>
    </row>
    <row r="116" spans="1:20">
      <c r="A116" s="4">
        <v>112</v>
      </c>
      <c r="B116" s="51"/>
      <c r="C116" s="51"/>
      <c r="D116" s="51"/>
      <c r="E116" s="63"/>
      <c r="F116" s="51"/>
      <c r="G116" s="63"/>
      <c r="H116" s="63"/>
      <c r="I116" s="51">
        <f t="shared" si="1"/>
        <v>0</v>
      </c>
      <c r="J116" s="51"/>
      <c r="K116" s="51"/>
      <c r="L116" s="51"/>
      <c r="M116" s="51"/>
      <c r="N116" s="51"/>
      <c r="O116" s="51"/>
      <c r="P116" s="24"/>
      <c r="Q116" s="18"/>
      <c r="R116" s="68"/>
      <c r="S116" s="69"/>
      <c r="T116" s="18"/>
    </row>
    <row r="117" spans="1:20">
      <c r="A117" s="4">
        <v>113</v>
      </c>
      <c r="B117" s="51"/>
      <c r="C117" s="51"/>
      <c r="D117" s="51"/>
      <c r="E117" s="63"/>
      <c r="F117" s="51"/>
      <c r="G117" s="63"/>
      <c r="H117" s="63"/>
      <c r="I117" s="51">
        <f t="shared" si="1"/>
        <v>0</v>
      </c>
      <c r="J117" s="51"/>
      <c r="K117" s="51"/>
      <c r="L117" s="51"/>
      <c r="M117" s="51"/>
      <c r="N117" s="51"/>
      <c r="O117" s="51"/>
      <c r="P117" s="24"/>
      <c r="Q117" s="18"/>
      <c r="R117" s="68"/>
      <c r="S117" s="69"/>
      <c r="T117" s="18"/>
    </row>
    <row r="118" spans="1:20">
      <c r="A118" s="4">
        <v>114</v>
      </c>
      <c r="B118" s="51"/>
      <c r="C118" s="51"/>
      <c r="D118" s="51"/>
      <c r="E118" s="63"/>
      <c r="F118" s="51"/>
      <c r="G118" s="63"/>
      <c r="H118" s="63"/>
      <c r="I118" s="51">
        <f t="shared" si="1"/>
        <v>0</v>
      </c>
      <c r="J118" s="51"/>
      <c r="K118" s="51"/>
      <c r="L118" s="51"/>
      <c r="M118" s="51"/>
      <c r="N118" s="51"/>
      <c r="O118" s="51"/>
      <c r="P118" s="24"/>
      <c r="Q118" s="18"/>
      <c r="R118" s="68"/>
      <c r="S118" s="69"/>
      <c r="T118" s="18"/>
    </row>
    <row r="119" spans="1:20">
      <c r="A119" s="4">
        <v>115</v>
      </c>
      <c r="B119" s="51"/>
      <c r="C119" s="51"/>
      <c r="D119" s="51"/>
      <c r="E119" s="63"/>
      <c r="F119" s="51"/>
      <c r="G119" s="63"/>
      <c r="H119" s="63"/>
      <c r="I119" s="51">
        <f t="shared" si="1"/>
        <v>0</v>
      </c>
      <c r="J119" s="51"/>
      <c r="K119" s="51"/>
      <c r="L119" s="51"/>
      <c r="M119" s="51"/>
      <c r="N119" s="51"/>
      <c r="O119" s="51"/>
      <c r="P119" s="24"/>
      <c r="Q119" s="18"/>
      <c r="R119" s="18"/>
      <c r="S119" s="69"/>
      <c r="T119" s="18"/>
    </row>
    <row r="120" spans="1:20">
      <c r="A120" s="4">
        <v>116</v>
      </c>
      <c r="B120" s="51"/>
      <c r="C120" s="51"/>
      <c r="D120" s="51"/>
      <c r="E120" s="63"/>
      <c r="F120" s="51"/>
      <c r="G120" s="63"/>
      <c r="H120" s="63"/>
      <c r="I120" s="51">
        <f t="shared" si="1"/>
        <v>0</v>
      </c>
      <c r="J120" s="51"/>
      <c r="K120" s="51"/>
      <c r="L120" s="51"/>
      <c r="M120" s="51"/>
      <c r="N120" s="51"/>
      <c r="O120" s="51"/>
      <c r="P120" s="24"/>
      <c r="Q120" s="18"/>
      <c r="R120" s="18"/>
      <c r="S120" s="69"/>
      <c r="T120" s="18"/>
    </row>
    <row r="121" spans="1:20">
      <c r="A121" s="4">
        <v>117</v>
      </c>
      <c r="B121" s="51"/>
      <c r="C121" s="51"/>
      <c r="D121" s="51"/>
      <c r="E121" s="63"/>
      <c r="F121" s="51"/>
      <c r="G121" s="63"/>
      <c r="H121" s="63"/>
      <c r="I121" s="51">
        <f t="shared" si="1"/>
        <v>0</v>
      </c>
      <c r="J121" s="51"/>
      <c r="K121" s="51"/>
      <c r="L121" s="51"/>
      <c r="M121" s="51"/>
      <c r="N121" s="51"/>
      <c r="O121" s="51"/>
      <c r="P121" s="24"/>
      <c r="Q121" s="18"/>
      <c r="R121" s="18"/>
      <c r="S121" s="69"/>
      <c r="T121" s="18"/>
    </row>
    <row r="122" spans="1:20">
      <c r="A122" s="4">
        <v>118</v>
      </c>
      <c r="B122" s="51"/>
      <c r="C122" s="51"/>
      <c r="D122" s="51"/>
      <c r="E122" s="63"/>
      <c r="F122" s="51"/>
      <c r="G122" s="63"/>
      <c r="H122" s="63"/>
      <c r="I122" s="51">
        <f t="shared" si="1"/>
        <v>0</v>
      </c>
      <c r="J122" s="51"/>
      <c r="K122" s="51"/>
      <c r="L122" s="51"/>
      <c r="M122" s="51"/>
      <c r="N122" s="51"/>
      <c r="O122" s="51"/>
      <c r="P122" s="24"/>
      <c r="Q122" s="18"/>
      <c r="R122" s="18"/>
      <c r="S122" s="69"/>
      <c r="T122" s="18"/>
    </row>
    <row r="123" spans="1:20">
      <c r="A123" s="4">
        <v>119</v>
      </c>
      <c r="B123" s="51"/>
      <c r="C123" s="51"/>
      <c r="D123" s="51"/>
      <c r="E123" s="63"/>
      <c r="F123" s="51"/>
      <c r="G123" s="63"/>
      <c r="H123" s="63"/>
      <c r="I123" s="51">
        <f t="shared" si="1"/>
        <v>0</v>
      </c>
      <c r="J123" s="51"/>
      <c r="K123" s="51"/>
      <c r="L123" s="51"/>
      <c r="M123" s="51"/>
      <c r="N123" s="51"/>
      <c r="O123" s="51"/>
      <c r="P123" s="24"/>
      <c r="Q123" s="18"/>
      <c r="R123" s="18"/>
      <c r="S123" s="69"/>
      <c r="T123" s="18"/>
    </row>
    <row r="124" spans="1:20">
      <c r="A124" s="4">
        <v>120</v>
      </c>
      <c r="B124" s="51"/>
      <c r="C124" s="51"/>
      <c r="D124" s="51"/>
      <c r="E124" s="63"/>
      <c r="F124" s="51"/>
      <c r="G124" s="63"/>
      <c r="H124" s="63"/>
      <c r="I124" s="51">
        <f t="shared" si="1"/>
        <v>0</v>
      </c>
      <c r="J124" s="51"/>
      <c r="K124" s="51"/>
      <c r="L124" s="51"/>
      <c r="M124" s="51"/>
      <c r="N124" s="51"/>
      <c r="O124" s="51"/>
      <c r="P124" s="24"/>
      <c r="Q124" s="18"/>
      <c r="R124" s="18"/>
      <c r="S124" s="69"/>
      <c r="T124" s="18"/>
    </row>
    <row r="125" spans="1:20">
      <c r="A125" s="4">
        <v>121</v>
      </c>
      <c r="B125" s="51"/>
      <c r="C125" s="51"/>
      <c r="D125" s="51"/>
      <c r="E125" s="63"/>
      <c r="F125" s="51"/>
      <c r="G125" s="63"/>
      <c r="H125" s="63"/>
      <c r="I125" s="51">
        <f t="shared" si="1"/>
        <v>0</v>
      </c>
      <c r="J125" s="51"/>
      <c r="K125" s="51"/>
      <c r="L125" s="51"/>
      <c r="M125" s="51"/>
      <c r="N125" s="51"/>
      <c r="O125" s="51"/>
      <c r="P125" s="24"/>
      <c r="Q125" s="18"/>
      <c r="R125" s="18"/>
      <c r="S125" s="69"/>
      <c r="T125" s="18"/>
    </row>
    <row r="126" spans="1:20">
      <c r="A126" s="4">
        <v>122</v>
      </c>
      <c r="B126" s="51"/>
      <c r="C126" s="51"/>
      <c r="D126" s="51"/>
      <c r="E126" s="63"/>
      <c r="F126" s="51"/>
      <c r="G126" s="63"/>
      <c r="H126" s="63"/>
      <c r="I126" s="51">
        <f t="shared" si="1"/>
        <v>0</v>
      </c>
      <c r="J126" s="51"/>
      <c r="K126" s="51"/>
      <c r="L126" s="51"/>
      <c r="M126" s="51"/>
      <c r="N126" s="51"/>
      <c r="O126" s="51"/>
      <c r="P126" s="24"/>
      <c r="Q126" s="18"/>
      <c r="R126" s="18"/>
      <c r="S126" s="69"/>
      <c r="T126" s="18"/>
    </row>
    <row r="127" spans="1:20">
      <c r="A127" s="4">
        <v>123</v>
      </c>
      <c r="B127" s="51"/>
      <c r="C127" s="51"/>
      <c r="D127" s="51"/>
      <c r="E127" s="63"/>
      <c r="F127" s="51"/>
      <c r="G127" s="63"/>
      <c r="H127" s="63"/>
      <c r="I127" s="51">
        <f t="shared" si="1"/>
        <v>0</v>
      </c>
      <c r="J127" s="51"/>
      <c r="K127" s="51"/>
      <c r="L127" s="51"/>
      <c r="M127" s="51"/>
      <c r="N127" s="51"/>
      <c r="O127" s="51"/>
      <c r="P127" s="24"/>
      <c r="Q127" s="18"/>
      <c r="R127" s="18"/>
      <c r="S127" s="69"/>
      <c r="T127" s="18"/>
    </row>
    <row r="128" spans="1:20">
      <c r="A128" s="4">
        <v>124</v>
      </c>
      <c r="B128" s="51"/>
      <c r="C128" s="51"/>
      <c r="D128" s="51"/>
      <c r="E128" s="63"/>
      <c r="F128" s="51"/>
      <c r="G128" s="63"/>
      <c r="H128" s="63"/>
      <c r="I128" s="51">
        <f t="shared" si="1"/>
        <v>0</v>
      </c>
      <c r="J128" s="51"/>
      <c r="K128" s="51"/>
      <c r="L128" s="51"/>
      <c r="M128" s="51"/>
      <c r="N128" s="51"/>
      <c r="O128" s="51"/>
      <c r="P128" s="24"/>
      <c r="Q128" s="18"/>
      <c r="R128" s="18"/>
      <c r="S128" s="69"/>
      <c r="T128" s="18"/>
    </row>
    <row r="129" spans="1:20">
      <c r="A129" s="4">
        <v>125</v>
      </c>
      <c r="B129" s="51"/>
      <c r="C129" s="51"/>
      <c r="D129" s="51"/>
      <c r="E129" s="63"/>
      <c r="F129" s="51"/>
      <c r="G129" s="63"/>
      <c r="H129" s="63"/>
      <c r="I129" s="51">
        <f t="shared" si="1"/>
        <v>0</v>
      </c>
      <c r="J129" s="51"/>
      <c r="K129" s="51"/>
      <c r="L129" s="51"/>
      <c r="M129" s="51"/>
      <c r="N129" s="51"/>
      <c r="O129" s="51"/>
      <c r="P129" s="24"/>
      <c r="Q129" s="18"/>
      <c r="R129" s="18"/>
      <c r="S129" s="69"/>
      <c r="T129" s="18"/>
    </row>
    <row r="130" spans="1:20">
      <c r="A130" s="4">
        <v>126</v>
      </c>
      <c r="B130" s="51"/>
      <c r="C130" s="62"/>
      <c r="D130" s="62"/>
      <c r="E130" s="67"/>
      <c r="F130" s="62"/>
      <c r="G130" s="67"/>
      <c r="H130" s="67"/>
      <c r="I130" s="51">
        <f t="shared" si="1"/>
        <v>0</v>
      </c>
      <c r="J130" s="62"/>
      <c r="K130" s="62"/>
      <c r="L130" s="62"/>
      <c r="M130" s="62"/>
      <c r="N130" s="51"/>
      <c r="O130" s="51"/>
      <c r="P130" s="24"/>
      <c r="Q130" s="18"/>
      <c r="R130" s="18"/>
      <c r="S130" s="69"/>
      <c r="T130" s="18"/>
    </row>
    <row r="131" spans="1:20">
      <c r="A131" s="4">
        <v>127</v>
      </c>
      <c r="B131" s="51"/>
      <c r="C131" s="57"/>
      <c r="D131" s="62"/>
      <c r="E131" s="67"/>
      <c r="F131" s="51"/>
      <c r="G131" s="67"/>
      <c r="H131" s="67"/>
      <c r="I131" s="51">
        <f t="shared" si="1"/>
        <v>0</v>
      </c>
      <c r="J131" s="62"/>
      <c r="K131" s="62"/>
      <c r="L131" s="62"/>
      <c r="M131" s="62"/>
      <c r="N131" s="51"/>
      <c r="O131" s="51"/>
      <c r="P131" s="24"/>
      <c r="Q131" s="18"/>
      <c r="R131" s="18"/>
      <c r="S131" s="69"/>
      <c r="T131" s="18"/>
    </row>
    <row r="132" spans="1:20">
      <c r="A132" s="4">
        <v>128</v>
      </c>
      <c r="B132" s="51"/>
      <c r="C132" s="62"/>
      <c r="D132" s="62"/>
      <c r="E132" s="67"/>
      <c r="F132" s="62"/>
      <c r="G132" s="67"/>
      <c r="H132" s="67"/>
      <c r="I132" s="51">
        <f t="shared" si="1"/>
        <v>0</v>
      </c>
      <c r="J132" s="62"/>
      <c r="K132" s="62"/>
      <c r="L132" s="62"/>
      <c r="M132" s="62"/>
      <c r="N132" s="51"/>
      <c r="O132" s="51"/>
      <c r="P132" s="24"/>
      <c r="Q132" s="18"/>
      <c r="R132" s="18"/>
      <c r="S132" s="69"/>
      <c r="T132" s="18"/>
    </row>
    <row r="133" spans="1:20">
      <c r="A133" s="4">
        <v>129</v>
      </c>
      <c r="B133" s="51"/>
      <c r="C133" s="62"/>
      <c r="D133" s="62"/>
      <c r="E133" s="67"/>
      <c r="F133" s="62"/>
      <c r="G133" s="67"/>
      <c r="H133" s="67"/>
      <c r="I133" s="51">
        <f t="shared" si="1"/>
        <v>0</v>
      </c>
      <c r="J133" s="62"/>
      <c r="K133" s="62"/>
      <c r="L133" s="62"/>
      <c r="M133" s="62"/>
      <c r="N133" s="51"/>
      <c r="O133" s="51"/>
      <c r="P133" s="24"/>
      <c r="Q133" s="18"/>
      <c r="R133" s="18"/>
      <c r="S133" s="69"/>
      <c r="T133" s="18"/>
    </row>
    <row r="134" spans="1:20">
      <c r="A134" s="4">
        <v>130</v>
      </c>
      <c r="B134" s="51"/>
      <c r="C134" s="62"/>
      <c r="D134" s="62"/>
      <c r="E134" s="67"/>
      <c r="F134" s="62"/>
      <c r="G134" s="67"/>
      <c r="H134" s="67"/>
      <c r="I134" s="51">
        <f t="shared" ref="I134:I164" si="2">+G134+H134</f>
        <v>0</v>
      </c>
      <c r="J134" s="62"/>
      <c r="K134" s="62"/>
      <c r="L134" s="62"/>
      <c r="M134" s="62"/>
      <c r="N134" s="51"/>
      <c r="O134" s="51"/>
      <c r="P134" s="24"/>
      <c r="Q134" s="18"/>
      <c r="R134" s="18"/>
      <c r="S134" s="69"/>
      <c r="T134" s="18"/>
    </row>
    <row r="135" spans="1:20">
      <c r="A135" s="4">
        <v>131</v>
      </c>
      <c r="B135" s="51"/>
      <c r="C135" s="57"/>
      <c r="D135" s="62"/>
      <c r="E135" s="67"/>
      <c r="F135" s="51"/>
      <c r="G135" s="67"/>
      <c r="H135" s="67"/>
      <c r="I135" s="51">
        <f t="shared" si="2"/>
        <v>0</v>
      </c>
      <c r="J135" s="62"/>
      <c r="K135" s="62"/>
      <c r="L135" s="62"/>
      <c r="M135" s="62"/>
      <c r="N135" s="51"/>
      <c r="O135" s="51"/>
      <c r="P135" s="24"/>
      <c r="Q135" s="18"/>
      <c r="R135" s="18"/>
      <c r="S135" s="69"/>
      <c r="T135" s="18"/>
    </row>
    <row r="136" spans="1:20">
      <c r="A136" s="4">
        <v>132</v>
      </c>
      <c r="B136" s="51"/>
      <c r="C136" s="62"/>
      <c r="D136" s="62"/>
      <c r="E136" s="67"/>
      <c r="F136" s="62"/>
      <c r="G136" s="67"/>
      <c r="H136" s="67"/>
      <c r="I136" s="51">
        <f t="shared" si="2"/>
        <v>0</v>
      </c>
      <c r="J136" s="62"/>
      <c r="K136" s="62"/>
      <c r="L136" s="62"/>
      <c r="M136" s="62"/>
      <c r="N136" s="51"/>
      <c r="O136" s="51"/>
      <c r="P136" s="24"/>
      <c r="Q136" s="18"/>
      <c r="R136" s="18"/>
      <c r="S136" s="69"/>
      <c r="T136" s="18"/>
    </row>
    <row r="137" spans="1:20">
      <c r="A137" s="4">
        <v>133</v>
      </c>
      <c r="B137" s="51"/>
      <c r="C137" s="62"/>
      <c r="D137" s="62"/>
      <c r="E137" s="67"/>
      <c r="F137" s="62"/>
      <c r="G137" s="67"/>
      <c r="H137" s="67"/>
      <c r="I137" s="51">
        <f t="shared" si="2"/>
        <v>0</v>
      </c>
      <c r="J137" s="62"/>
      <c r="K137" s="62"/>
      <c r="L137" s="62"/>
      <c r="M137" s="62"/>
      <c r="N137" s="51"/>
      <c r="O137" s="51"/>
      <c r="P137" s="24"/>
      <c r="Q137" s="18"/>
      <c r="R137" s="18"/>
      <c r="S137" s="69"/>
      <c r="T137" s="18"/>
    </row>
    <row r="138" spans="1:20">
      <c r="A138" s="4">
        <v>134</v>
      </c>
      <c r="B138" s="51"/>
      <c r="C138" s="62"/>
      <c r="D138" s="62"/>
      <c r="E138" s="67"/>
      <c r="F138" s="62"/>
      <c r="G138" s="67"/>
      <c r="H138" s="67"/>
      <c r="I138" s="51">
        <f t="shared" si="2"/>
        <v>0</v>
      </c>
      <c r="J138" s="62"/>
      <c r="K138" s="62"/>
      <c r="L138" s="62"/>
      <c r="M138" s="62"/>
      <c r="N138" s="51"/>
      <c r="O138" s="51"/>
      <c r="P138" s="24"/>
      <c r="Q138" s="18"/>
      <c r="R138" s="18"/>
      <c r="S138" s="69"/>
      <c r="T138" s="18"/>
    </row>
    <row r="139" spans="1:20">
      <c r="A139" s="4">
        <v>135</v>
      </c>
      <c r="B139" s="51"/>
      <c r="C139" s="57"/>
      <c r="D139" s="62"/>
      <c r="E139" s="67"/>
      <c r="F139" s="51"/>
      <c r="G139" s="67"/>
      <c r="H139" s="67"/>
      <c r="I139" s="51">
        <f t="shared" si="2"/>
        <v>0</v>
      </c>
      <c r="J139" s="62"/>
      <c r="K139" s="62"/>
      <c r="L139" s="62"/>
      <c r="M139" s="62"/>
      <c r="N139" s="51"/>
      <c r="O139" s="51"/>
      <c r="P139" s="24"/>
      <c r="Q139" s="18"/>
      <c r="R139" s="18"/>
      <c r="S139" s="69"/>
      <c r="T139" s="18"/>
    </row>
    <row r="140" spans="1:20">
      <c r="A140" s="4">
        <v>136</v>
      </c>
      <c r="B140" s="51"/>
      <c r="C140" s="62"/>
      <c r="D140" s="62"/>
      <c r="E140" s="67"/>
      <c r="F140" s="62"/>
      <c r="G140" s="67"/>
      <c r="H140" s="67"/>
      <c r="I140" s="51">
        <f t="shared" si="2"/>
        <v>0</v>
      </c>
      <c r="J140" s="62"/>
      <c r="K140" s="62"/>
      <c r="L140" s="62"/>
      <c r="M140" s="62"/>
      <c r="N140" s="51"/>
      <c r="O140" s="51"/>
      <c r="P140" s="24"/>
      <c r="Q140" s="18"/>
      <c r="R140" s="18"/>
      <c r="S140" s="69"/>
      <c r="T140" s="18"/>
    </row>
    <row r="141" spans="1:20">
      <c r="A141" s="4">
        <v>137</v>
      </c>
      <c r="B141" s="51"/>
      <c r="C141" s="57"/>
      <c r="D141" s="62"/>
      <c r="E141" s="67"/>
      <c r="F141" s="51"/>
      <c r="G141" s="67"/>
      <c r="H141" s="67"/>
      <c r="I141" s="51">
        <f t="shared" si="2"/>
        <v>0</v>
      </c>
      <c r="J141" s="62"/>
      <c r="K141" s="62"/>
      <c r="L141" s="62"/>
      <c r="M141" s="62"/>
      <c r="N141" s="51"/>
      <c r="O141" s="51"/>
      <c r="P141" s="24"/>
      <c r="Q141" s="18"/>
      <c r="R141" s="18"/>
      <c r="S141" s="69"/>
      <c r="T141" s="18"/>
    </row>
    <row r="142" spans="1:20">
      <c r="A142" s="4">
        <v>138</v>
      </c>
      <c r="B142" s="51"/>
      <c r="C142" s="62"/>
      <c r="D142" s="62"/>
      <c r="E142" s="67"/>
      <c r="F142" s="62"/>
      <c r="G142" s="67"/>
      <c r="H142" s="67"/>
      <c r="I142" s="51">
        <f t="shared" si="2"/>
        <v>0</v>
      </c>
      <c r="J142" s="62"/>
      <c r="K142" s="62"/>
      <c r="L142" s="62"/>
      <c r="M142" s="62"/>
      <c r="N142" s="51"/>
      <c r="O142" s="51"/>
      <c r="P142" s="24"/>
      <c r="Q142" s="18"/>
      <c r="R142" s="18"/>
      <c r="S142" s="69"/>
      <c r="T142" s="18"/>
    </row>
    <row r="143" spans="1:20">
      <c r="A143" s="4">
        <v>139</v>
      </c>
      <c r="B143" s="51"/>
      <c r="C143" s="57"/>
      <c r="D143" s="62"/>
      <c r="E143" s="67"/>
      <c r="F143" s="62"/>
      <c r="G143" s="67"/>
      <c r="H143" s="67"/>
      <c r="I143" s="51">
        <f t="shared" si="2"/>
        <v>0</v>
      </c>
      <c r="J143" s="62"/>
      <c r="K143" s="62"/>
      <c r="L143" s="62"/>
      <c r="M143" s="62"/>
      <c r="N143" s="51"/>
      <c r="O143" s="51"/>
      <c r="P143" s="24"/>
      <c r="Q143" s="18"/>
      <c r="R143" s="18"/>
      <c r="S143" s="69"/>
      <c r="T143" s="18"/>
    </row>
    <row r="144" spans="1:20">
      <c r="A144" s="4">
        <v>140</v>
      </c>
      <c r="B144" s="51"/>
      <c r="C144" s="57"/>
      <c r="D144" s="62"/>
      <c r="E144" s="67"/>
      <c r="F144" s="62"/>
      <c r="G144" s="67"/>
      <c r="H144" s="67"/>
      <c r="I144" s="51">
        <f t="shared" si="2"/>
        <v>0</v>
      </c>
      <c r="J144" s="62"/>
      <c r="K144" s="62"/>
      <c r="L144" s="62"/>
      <c r="M144" s="62"/>
      <c r="N144" s="51"/>
      <c r="O144" s="51"/>
      <c r="P144" s="24"/>
      <c r="Q144" s="18"/>
      <c r="R144" s="18"/>
      <c r="S144" s="69"/>
      <c r="T144" s="18"/>
    </row>
    <row r="145" spans="1:20">
      <c r="A145" s="4">
        <v>141</v>
      </c>
      <c r="B145" s="51"/>
      <c r="C145" s="62"/>
      <c r="D145" s="62"/>
      <c r="E145" s="67"/>
      <c r="F145" s="51"/>
      <c r="G145" s="67"/>
      <c r="H145" s="67"/>
      <c r="I145" s="51">
        <f t="shared" si="2"/>
        <v>0</v>
      </c>
      <c r="J145" s="62"/>
      <c r="K145" s="62"/>
      <c r="L145" s="62"/>
      <c r="M145" s="62"/>
      <c r="N145" s="51"/>
      <c r="O145" s="51"/>
      <c r="P145" s="24"/>
      <c r="Q145" s="18"/>
      <c r="R145" s="18"/>
      <c r="S145" s="69"/>
      <c r="T145" s="18"/>
    </row>
    <row r="146" spans="1:20">
      <c r="A146" s="4">
        <v>142</v>
      </c>
      <c r="B146" s="51"/>
      <c r="C146" s="57"/>
      <c r="D146" s="62"/>
      <c r="E146" s="67"/>
      <c r="F146" s="62"/>
      <c r="G146" s="67"/>
      <c r="H146" s="67"/>
      <c r="I146" s="51">
        <f t="shared" si="2"/>
        <v>0</v>
      </c>
      <c r="J146" s="62"/>
      <c r="K146" s="62"/>
      <c r="L146" s="62"/>
      <c r="M146" s="62"/>
      <c r="N146" s="51"/>
      <c r="O146" s="51"/>
      <c r="P146" s="24"/>
      <c r="Q146" s="18"/>
      <c r="R146" s="18"/>
      <c r="S146" s="69"/>
      <c r="T146" s="18"/>
    </row>
    <row r="147" spans="1:20">
      <c r="A147" s="4">
        <v>143</v>
      </c>
      <c r="B147" s="51"/>
      <c r="C147" s="62"/>
      <c r="D147" s="62"/>
      <c r="E147" s="67"/>
      <c r="F147" s="62"/>
      <c r="G147" s="67"/>
      <c r="H147" s="67"/>
      <c r="I147" s="51">
        <f t="shared" si="2"/>
        <v>0</v>
      </c>
      <c r="J147" s="62"/>
      <c r="K147" s="62"/>
      <c r="L147" s="62"/>
      <c r="M147" s="62"/>
      <c r="N147" s="51"/>
      <c r="O147" s="51"/>
      <c r="P147" s="24"/>
      <c r="Q147" s="18"/>
      <c r="R147" s="18"/>
      <c r="S147" s="69"/>
      <c r="T147" s="18"/>
    </row>
    <row r="148" spans="1:20">
      <c r="A148" s="4">
        <v>144</v>
      </c>
      <c r="B148" s="51"/>
      <c r="C148" s="62"/>
      <c r="D148" s="62"/>
      <c r="E148" s="67"/>
      <c r="F148" s="62"/>
      <c r="G148" s="67"/>
      <c r="H148" s="67"/>
      <c r="I148" s="51">
        <f t="shared" si="2"/>
        <v>0</v>
      </c>
      <c r="J148" s="62"/>
      <c r="K148" s="62"/>
      <c r="L148" s="62"/>
      <c r="M148" s="62"/>
      <c r="N148" s="51"/>
      <c r="O148" s="51"/>
      <c r="P148" s="24"/>
      <c r="Q148" s="18"/>
      <c r="R148" s="18"/>
      <c r="S148" s="69"/>
      <c r="T148" s="18"/>
    </row>
    <row r="149" spans="1:20">
      <c r="A149" s="4">
        <v>145</v>
      </c>
      <c r="B149" s="51"/>
      <c r="C149" s="62"/>
      <c r="D149" s="62"/>
      <c r="E149" s="67"/>
      <c r="F149" s="51"/>
      <c r="G149" s="67"/>
      <c r="H149" s="67"/>
      <c r="I149" s="51">
        <f t="shared" si="2"/>
        <v>0</v>
      </c>
      <c r="J149" s="62"/>
      <c r="K149" s="62"/>
      <c r="L149" s="62"/>
      <c r="M149" s="62"/>
      <c r="N149" s="51"/>
      <c r="O149" s="51"/>
      <c r="P149" s="24"/>
      <c r="Q149" s="18"/>
      <c r="R149" s="18"/>
      <c r="S149" s="69"/>
      <c r="T149" s="18"/>
    </row>
    <row r="150" spans="1:20">
      <c r="A150" s="4">
        <v>146</v>
      </c>
      <c r="B150" s="17"/>
      <c r="C150" s="18"/>
      <c r="D150" s="18"/>
      <c r="E150" s="19"/>
      <c r="F150" s="18"/>
      <c r="G150" s="19"/>
      <c r="H150" s="19"/>
      <c r="I150" s="51">
        <f t="shared" si="2"/>
        <v>0</v>
      </c>
      <c r="J150" s="18"/>
      <c r="K150" s="18"/>
      <c r="L150" s="18"/>
      <c r="M150" s="18"/>
      <c r="N150" s="18"/>
      <c r="O150" s="18"/>
      <c r="P150" s="24"/>
      <c r="Q150" s="18"/>
      <c r="R150" s="18"/>
      <c r="S150" s="69"/>
      <c r="T150" s="18"/>
    </row>
    <row r="151" spans="1:20">
      <c r="A151" s="4">
        <v>147</v>
      </c>
      <c r="B151" s="17"/>
      <c r="C151" s="18"/>
      <c r="D151" s="18"/>
      <c r="E151" s="19"/>
      <c r="F151" s="18"/>
      <c r="G151" s="19"/>
      <c r="H151" s="19"/>
      <c r="I151" s="5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1">
        <f t="shared" si="2"/>
        <v>0</v>
      </c>
      <c r="J164" s="18"/>
      <c r="K164" s="18"/>
      <c r="L164" s="18"/>
      <c r="M164" s="18"/>
      <c r="N164" s="18"/>
      <c r="O164" s="18"/>
      <c r="P164" s="24"/>
      <c r="Q164" s="18"/>
      <c r="R164" s="18"/>
      <c r="S164" s="18"/>
      <c r="T164" s="18"/>
    </row>
    <row r="165" spans="1:20">
      <c r="A165" s="21" t="s">
        <v>11</v>
      </c>
      <c r="B165" s="40"/>
      <c r="C165" s="21">
        <f>COUNTIFS(C5:C164,"*")</f>
        <v>108</v>
      </c>
      <c r="D165" s="21"/>
      <c r="E165" s="13"/>
      <c r="F165" s="21"/>
      <c r="G165" s="21">
        <f>SUM(G5:G164)</f>
        <v>3156</v>
      </c>
      <c r="H165" s="21">
        <f>SUM(H5:H164)</f>
        <v>3231</v>
      </c>
      <c r="I165" s="21">
        <f>SUM(I5:I164)</f>
        <v>6387</v>
      </c>
      <c r="J165" s="21"/>
      <c r="K165" s="21"/>
      <c r="L165" s="21"/>
      <c r="M165" s="21"/>
      <c r="N165" s="21"/>
      <c r="O165" s="21"/>
      <c r="P165" s="14"/>
      <c r="Q165" s="21"/>
      <c r="R165" s="21"/>
      <c r="S165" s="21"/>
      <c r="T165" s="12"/>
    </row>
    <row r="166" spans="1:20">
      <c r="A166" s="45" t="s">
        <v>66</v>
      </c>
      <c r="B166" s="10">
        <f>COUNTIF(B$5:B$164,"Team 1")</f>
        <v>54</v>
      </c>
      <c r="C166" s="45" t="s">
        <v>29</v>
      </c>
      <c r="D166" s="10">
        <f>COUNTIF(D5:D164,"Anganwadi")</f>
        <v>41</v>
      </c>
    </row>
    <row r="167" spans="1:20">
      <c r="A167" s="45" t="s">
        <v>67</v>
      </c>
      <c r="B167" s="10">
        <f>COUNTIF(B$6:B$164,"Team 2")</f>
        <v>54</v>
      </c>
      <c r="C167" s="45" t="s">
        <v>27</v>
      </c>
      <c r="D167" s="10">
        <f>COUNTIF(D5:D164,"School")</f>
        <v>67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773</v>
      </c>
      <c r="B1" s="124"/>
      <c r="C1" s="124"/>
      <c r="D1" s="125"/>
      <c r="E1" s="125"/>
      <c r="F1" s="125"/>
      <c r="G1" s="125"/>
      <c r="H1" s="125"/>
      <c r="I1" s="125"/>
      <c r="J1" s="125"/>
      <c r="K1" s="125"/>
      <c r="L1" s="125"/>
      <c r="M1" s="125"/>
      <c r="N1" s="125"/>
      <c r="O1" s="125"/>
      <c r="P1" s="125"/>
      <c r="Q1" s="125"/>
      <c r="R1" s="125"/>
      <c r="S1" s="125"/>
    </row>
    <row r="2" spans="1:20">
      <c r="A2" s="128" t="s">
        <v>63</v>
      </c>
      <c r="B2" s="129"/>
      <c r="C2" s="129"/>
      <c r="D2" s="25">
        <v>43514</v>
      </c>
      <c r="E2" s="22"/>
      <c r="F2" s="22"/>
      <c r="G2" s="22"/>
      <c r="H2" s="22"/>
      <c r="I2" s="22"/>
      <c r="J2" s="22"/>
      <c r="K2" s="22"/>
      <c r="L2" s="22"/>
      <c r="M2" s="22"/>
      <c r="N2" s="22"/>
      <c r="O2" s="22"/>
      <c r="P2" s="22"/>
      <c r="Q2" s="22"/>
      <c r="R2" s="22"/>
      <c r="S2" s="22"/>
    </row>
    <row r="3" spans="1:20" ht="24" customHeight="1">
      <c r="A3" s="130" t="s">
        <v>14</v>
      </c>
      <c r="B3" s="126" t="s">
        <v>65</v>
      </c>
      <c r="C3" s="131" t="s">
        <v>7</v>
      </c>
      <c r="D3" s="131" t="s">
        <v>59</v>
      </c>
      <c r="E3" s="131" t="s">
        <v>16</v>
      </c>
      <c r="F3" s="132" t="s">
        <v>17</v>
      </c>
      <c r="G3" s="131" t="s">
        <v>8</v>
      </c>
      <c r="H3" s="131"/>
      <c r="I3" s="131"/>
      <c r="J3" s="131" t="s">
        <v>35</v>
      </c>
      <c r="K3" s="126" t="s">
        <v>37</v>
      </c>
      <c r="L3" s="126" t="s">
        <v>54</v>
      </c>
      <c r="M3" s="126" t="s">
        <v>55</v>
      </c>
      <c r="N3" s="126" t="s">
        <v>38</v>
      </c>
      <c r="O3" s="126" t="s">
        <v>39</v>
      </c>
      <c r="P3" s="130" t="s">
        <v>58</v>
      </c>
      <c r="Q3" s="131" t="s">
        <v>56</v>
      </c>
      <c r="R3" s="131" t="s">
        <v>36</v>
      </c>
      <c r="S3" s="131" t="s">
        <v>57</v>
      </c>
      <c r="T3" s="131" t="s">
        <v>13</v>
      </c>
    </row>
    <row r="4" spans="1:20" ht="25.5" customHeight="1">
      <c r="A4" s="130"/>
      <c r="B4" s="133"/>
      <c r="C4" s="131"/>
      <c r="D4" s="131"/>
      <c r="E4" s="131"/>
      <c r="F4" s="132"/>
      <c r="G4" s="23" t="s">
        <v>9</v>
      </c>
      <c r="H4" s="23" t="s">
        <v>10</v>
      </c>
      <c r="I4" s="23" t="s">
        <v>11</v>
      </c>
      <c r="J4" s="131"/>
      <c r="K4" s="127"/>
      <c r="L4" s="127"/>
      <c r="M4" s="127"/>
      <c r="N4" s="127"/>
      <c r="O4" s="127"/>
      <c r="P4" s="130"/>
      <c r="Q4" s="130"/>
      <c r="R4" s="131"/>
      <c r="S4" s="131"/>
      <c r="T4" s="131"/>
    </row>
    <row r="5" spans="1:20">
      <c r="A5" s="4">
        <v>1</v>
      </c>
      <c r="B5" s="51" t="s">
        <v>66</v>
      </c>
      <c r="C5" s="52" t="s">
        <v>489</v>
      </c>
      <c r="D5" s="52" t="s">
        <v>27</v>
      </c>
      <c r="E5" s="53">
        <v>209802</v>
      </c>
      <c r="F5" s="52" t="s">
        <v>97</v>
      </c>
      <c r="G5" s="53">
        <v>73</v>
      </c>
      <c r="H5" s="53">
        <v>76</v>
      </c>
      <c r="I5" s="63">
        <f>SUM(G5:H5)</f>
        <v>149</v>
      </c>
      <c r="J5" s="52"/>
      <c r="K5" s="52" t="s">
        <v>102</v>
      </c>
      <c r="L5" s="52" t="s">
        <v>490</v>
      </c>
      <c r="M5" s="52">
        <v>8822164714</v>
      </c>
      <c r="N5" s="52" t="s">
        <v>286</v>
      </c>
      <c r="O5" s="52">
        <v>9864145020</v>
      </c>
      <c r="P5" s="24">
        <v>43132</v>
      </c>
      <c r="Q5" s="24" t="s">
        <v>75</v>
      </c>
      <c r="R5" s="18"/>
      <c r="S5" s="18" t="s">
        <v>769</v>
      </c>
      <c r="T5" s="18"/>
    </row>
    <row r="6" spans="1:20">
      <c r="A6" s="4">
        <v>2</v>
      </c>
      <c r="B6" s="51" t="s">
        <v>66</v>
      </c>
      <c r="C6" s="52" t="s">
        <v>491</v>
      </c>
      <c r="D6" s="52" t="s">
        <v>29</v>
      </c>
      <c r="E6" s="53">
        <v>6</v>
      </c>
      <c r="F6" s="52" t="s">
        <v>96</v>
      </c>
      <c r="G6" s="53">
        <v>23</v>
      </c>
      <c r="H6" s="53">
        <v>12</v>
      </c>
      <c r="I6" s="63">
        <f t="shared" ref="I6:I69" si="0">SUM(G6:H6)</f>
        <v>35</v>
      </c>
      <c r="J6" s="52">
        <v>9707678318</v>
      </c>
      <c r="K6" s="52" t="s">
        <v>102</v>
      </c>
      <c r="L6" s="52" t="s">
        <v>490</v>
      </c>
      <c r="M6" s="52">
        <v>8822164714</v>
      </c>
      <c r="N6" s="52" t="s">
        <v>286</v>
      </c>
      <c r="O6" s="52">
        <v>9864145020</v>
      </c>
      <c r="P6" s="24">
        <v>43132</v>
      </c>
      <c r="Q6" s="24" t="s">
        <v>75</v>
      </c>
      <c r="R6" s="18"/>
      <c r="S6" s="18" t="s">
        <v>769</v>
      </c>
      <c r="T6" s="18"/>
    </row>
    <row r="7" spans="1:20">
      <c r="A7" s="4">
        <v>3</v>
      </c>
      <c r="B7" s="51" t="s">
        <v>66</v>
      </c>
      <c r="C7" s="52" t="s">
        <v>492</v>
      </c>
      <c r="D7" s="52" t="s">
        <v>27</v>
      </c>
      <c r="E7" s="53">
        <v>209801</v>
      </c>
      <c r="F7" s="52" t="s">
        <v>93</v>
      </c>
      <c r="G7" s="53">
        <v>35</v>
      </c>
      <c r="H7" s="53">
        <v>40</v>
      </c>
      <c r="I7" s="63">
        <f t="shared" si="0"/>
        <v>75</v>
      </c>
      <c r="J7" s="52"/>
      <c r="K7" s="52" t="s">
        <v>102</v>
      </c>
      <c r="L7" s="52" t="s">
        <v>490</v>
      </c>
      <c r="M7" s="52">
        <v>8822164714</v>
      </c>
      <c r="N7" s="52" t="s">
        <v>286</v>
      </c>
      <c r="O7" s="52">
        <v>9864145020</v>
      </c>
      <c r="P7" s="24">
        <v>43132</v>
      </c>
      <c r="Q7" s="24" t="s">
        <v>75</v>
      </c>
      <c r="R7" s="18"/>
      <c r="S7" s="18" t="s">
        <v>769</v>
      </c>
      <c r="T7" s="18"/>
    </row>
    <row r="8" spans="1:20">
      <c r="A8" s="4">
        <v>4</v>
      </c>
      <c r="B8" s="51" t="s">
        <v>66</v>
      </c>
      <c r="C8" s="52" t="s">
        <v>269</v>
      </c>
      <c r="D8" s="52" t="s">
        <v>27</v>
      </c>
      <c r="E8" s="53">
        <v>209803</v>
      </c>
      <c r="F8" s="52" t="s">
        <v>93</v>
      </c>
      <c r="G8" s="53">
        <v>22</v>
      </c>
      <c r="H8" s="53">
        <v>23</v>
      </c>
      <c r="I8" s="63">
        <f t="shared" si="0"/>
        <v>45</v>
      </c>
      <c r="J8" s="52"/>
      <c r="K8" s="52" t="s">
        <v>102</v>
      </c>
      <c r="L8" s="52" t="s">
        <v>490</v>
      </c>
      <c r="M8" s="52">
        <v>8822164714</v>
      </c>
      <c r="N8" s="52" t="s">
        <v>286</v>
      </c>
      <c r="O8" s="52">
        <v>9864145020</v>
      </c>
      <c r="P8" s="24">
        <v>43135</v>
      </c>
      <c r="Q8" s="24" t="s">
        <v>72</v>
      </c>
      <c r="R8" s="18"/>
      <c r="S8" s="18" t="s">
        <v>769</v>
      </c>
      <c r="T8" s="18"/>
    </row>
    <row r="9" spans="1:20">
      <c r="A9" s="4">
        <v>5</v>
      </c>
      <c r="B9" s="51" t="s">
        <v>66</v>
      </c>
      <c r="C9" s="52" t="s">
        <v>493</v>
      </c>
      <c r="D9" s="52" t="s">
        <v>27</v>
      </c>
      <c r="E9" s="53">
        <v>219504</v>
      </c>
      <c r="F9" s="52" t="s">
        <v>93</v>
      </c>
      <c r="G9" s="53">
        <v>20</v>
      </c>
      <c r="H9" s="53">
        <v>25</v>
      </c>
      <c r="I9" s="63">
        <f t="shared" si="0"/>
        <v>45</v>
      </c>
      <c r="J9" s="52"/>
      <c r="K9" s="52" t="s">
        <v>102</v>
      </c>
      <c r="L9" s="52" t="s">
        <v>490</v>
      </c>
      <c r="M9" s="52">
        <v>8822164714</v>
      </c>
      <c r="N9" s="52" t="s">
        <v>286</v>
      </c>
      <c r="O9" s="52">
        <v>9864145020</v>
      </c>
      <c r="P9" s="24">
        <v>43135</v>
      </c>
      <c r="Q9" s="24" t="s">
        <v>72</v>
      </c>
      <c r="R9" s="18"/>
      <c r="S9" s="18" t="s">
        <v>769</v>
      </c>
      <c r="T9" s="18"/>
    </row>
    <row r="10" spans="1:20">
      <c r="A10" s="4">
        <v>6</v>
      </c>
      <c r="B10" s="51" t="s">
        <v>66</v>
      </c>
      <c r="C10" s="52" t="s">
        <v>494</v>
      </c>
      <c r="D10" s="52" t="s">
        <v>29</v>
      </c>
      <c r="E10" s="53">
        <v>7</v>
      </c>
      <c r="F10" s="52" t="s">
        <v>96</v>
      </c>
      <c r="G10" s="53">
        <v>15</v>
      </c>
      <c r="H10" s="53">
        <v>17</v>
      </c>
      <c r="I10" s="63">
        <f t="shared" si="0"/>
        <v>32</v>
      </c>
      <c r="J10" s="52">
        <v>9613299152</v>
      </c>
      <c r="K10" s="52" t="s">
        <v>102</v>
      </c>
      <c r="L10" s="52" t="s">
        <v>490</v>
      </c>
      <c r="M10" s="52">
        <v>8822164714</v>
      </c>
      <c r="N10" s="52" t="s">
        <v>286</v>
      </c>
      <c r="O10" s="52">
        <v>9864145020</v>
      </c>
      <c r="P10" s="24">
        <v>43135</v>
      </c>
      <c r="Q10" s="24" t="s">
        <v>72</v>
      </c>
      <c r="R10" s="18"/>
      <c r="S10" s="18" t="s">
        <v>769</v>
      </c>
      <c r="T10" s="18"/>
    </row>
    <row r="11" spans="1:20">
      <c r="A11" s="4">
        <v>7</v>
      </c>
      <c r="B11" s="51" t="s">
        <v>66</v>
      </c>
      <c r="C11" s="52" t="s">
        <v>495</v>
      </c>
      <c r="D11" s="52" t="s">
        <v>27</v>
      </c>
      <c r="E11" s="53">
        <v>213201</v>
      </c>
      <c r="F11" s="52" t="s">
        <v>97</v>
      </c>
      <c r="G11" s="53">
        <v>45</v>
      </c>
      <c r="H11" s="53">
        <v>42</v>
      </c>
      <c r="I11" s="63">
        <f t="shared" si="0"/>
        <v>87</v>
      </c>
      <c r="J11" s="52"/>
      <c r="K11" s="52" t="s">
        <v>496</v>
      </c>
      <c r="L11" s="52" t="s">
        <v>136</v>
      </c>
      <c r="M11" s="52">
        <v>8822164714</v>
      </c>
      <c r="N11" s="52" t="s">
        <v>246</v>
      </c>
      <c r="O11" s="52">
        <v>9531641972</v>
      </c>
      <c r="P11" s="24">
        <v>43136</v>
      </c>
      <c r="Q11" s="24" t="s">
        <v>73</v>
      </c>
      <c r="R11" s="18"/>
      <c r="S11" s="18" t="s">
        <v>769</v>
      </c>
      <c r="T11" s="18"/>
    </row>
    <row r="12" spans="1:20">
      <c r="A12" s="4">
        <v>8</v>
      </c>
      <c r="B12" s="51" t="s">
        <v>66</v>
      </c>
      <c r="C12" s="52" t="s">
        <v>497</v>
      </c>
      <c r="D12" s="52" t="s">
        <v>27</v>
      </c>
      <c r="E12" s="53">
        <v>206602</v>
      </c>
      <c r="F12" s="52" t="s">
        <v>93</v>
      </c>
      <c r="G12" s="53">
        <v>46</v>
      </c>
      <c r="H12" s="53">
        <v>42</v>
      </c>
      <c r="I12" s="63">
        <f t="shared" si="0"/>
        <v>88</v>
      </c>
      <c r="J12" s="52"/>
      <c r="K12" s="52" t="s">
        <v>496</v>
      </c>
      <c r="L12" s="52" t="s">
        <v>136</v>
      </c>
      <c r="M12" s="52">
        <v>8822164714</v>
      </c>
      <c r="N12" s="52" t="s">
        <v>246</v>
      </c>
      <c r="O12" s="52">
        <v>9531641972</v>
      </c>
      <c r="P12" s="24">
        <v>43136</v>
      </c>
      <c r="Q12" s="24" t="s">
        <v>73</v>
      </c>
      <c r="R12" s="18"/>
      <c r="S12" s="18" t="s">
        <v>769</v>
      </c>
      <c r="T12" s="18"/>
    </row>
    <row r="13" spans="1:20">
      <c r="A13" s="4">
        <v>9</v>
      </c>
      <c r="B13" s="51" t="s">
        <v>66</v>
      </c>
      <c r="C13" s="52" t="s">
        <v>498</v>
      </c>
      <c r="D13" s="52" t="s">
        <v>29</v>
      </c>
      <c r="E13" s="53">
        <v>148</v>
      </c>
      <c r="F13" s="52" t="s">
        <v>96</v>
      </c>
      <c r="G13" s="53">
        <v>17</v>
      </c>
      <c r="H13" s="53">
        <v>16</v>
      </c>
      <c r="I13" s="63">
        <f t="shared" si="0"/>
        <v>33</v>
      </c>
      <c r="J13" s="52">
        <v>9401000557</v>
      </c>
      <c r="K13" s="52" t="s">
        <v>496</v>
      </c>
      <c r="L13" s="52" t="s">
        <v>136</v>
      </c>
      <c r="M13" s="52">
        <v>8822164714</v>
      </c>
      <c r="N13" s="52" t="s">
        <v>246</v>
      </c>
      <c r="O13" s="52">
        <v>9531641972</v>
      </c>
      <c r="P13" s="24">
        <v>43136</v>
      </c>
      <c r="Q13" s="24" t="s">
        <v>73</v>
      </c>
      <c r="R13" s="18"/>
      <c r="S13" s="18" t="s">
        <v>769</v>
      </c>
      <c r="T13" s="18"/>
    </row>
    <row r="14" spans="1:20" ht="33">
      <c r="A14" s="4">
        <v>10</v>
      </c>
      <c r="B14" s="51" t="s">
        <v>66</v>
      </c>
      <c r="C14" s="52" t="s">
        <v>301</v>
      </c>
      <c r="D14" s="52" t="s">
        <v>27</v>
      </c>
      <c r="E14" s="53">
        <v>213205</v>
      </c>
      <c r="F14" s="52" t="s">
        <v>93</v>
      </c>
      <c r="G14" s="53">
        <v>50</v>
      </c>
      <c r="H14" s="53">
        <v>42</v>
      </c>
      <c r="I14" s="63">
        <f t="shared" si="0"/>
        <v>92</v>
      </c>
      <c r="J14" s="52"/>
      <c r="K14" s="52" t="s">
        <v>496</v>
      </c>
      <c r="L14" s="52" t="s">
        <v>136</v>
      </c>
      <c r="M14" s="52">
        <v>8822164714</v>
      </c>
      <c r="N14" s="52" t="s">
        <v>246</v>
      </c>
      <c r="O14" s="52">
        <v>9531641972</v>
      </c>
      <c r="P14" s="24">
        <v>43137</v>
      </c>
      <c r="Q14" s="24" t="s">
        <v>770</v>
      </c>
      <c r="R14" s="18"/>
      <c r="S14" s="18" t="s">
        <v>769</v>
      </c>
      <c r="T14" s="18"/>
    </row>
    <row r="15" spans="1:20" ht="33">
      <c r="A15" s="4">
        <v>11</v>
      </c>
      <c r="B15" s="51" t="s">
        <v>66</v>
      </c>
      <c r="C15" s="52" t="s">
        <v>375</v>
      </c>
      <c r="D15" s="52" t="s">
        <v>27</v>
      </c>
      <c r="E15" s="53">
        <v>206420</v>
      </c>
      <c r="F15" s="52" t="s">
        <v>93</v>
      </c>
      <c r="G15" s="53">
        <v>35</v>
      </c>
      <c r="H15" s="53">
        <v>33</v>
      </c>
      <c r="I15" s="63">
        <f t="shared" si="0"/>
        <v>68</v>
      </c>
      <c r="J15" s="52"/>
      <c r="K15" s="52" t="s">
        <v>496</v>
      </c>
      <c r="L15" s="52" t="s">
        <v>136</v>
      </c>
      <c r="M15" s="52">
        <v>8822164714</v>
      </c>
      <c r="N15" s="52" t="s">
        <v>246</v>
      </c>
      <c r="O15" s="52">
        <v>9531641972</v>
      </c>
      <c r="P15" s="24">
        <v>43137</v>
      </c>
      <c r="Q15" s="24" t="s">
        <v>770</v>
      </c>
      <c r="R15" s="18"/>
      <c r="S15" s="18" t="s">
        <v>769</v>
      </c>
      <c r="T15" s="18"/>
    </row>
    <row r="16" spans="1:20" ht="33">
      <c r="A16" s="4">
        <v>12</v>
      </c>
      <c r="B16" s="51" t="s">
        <v>66</v>
      </c>
      <c r="C16" s="52" t="s">
        <v>499</v>
      </c>
      <c r="D16" s="52" t="s">
        <v>29</v>
      </c>
      <c r="E16" s="53">
        <v>149</v>
      </c>
      <c r="F16" s="52" t="s">
        <v>96</v>
      </c>
      <c r="G16" s="53">
        <v>21</v>
      </c>
      <c r="H16" s="53">
        <v>15</v>
      </c>
      <c r="I16" s="63">
        <f t="shared" si="0"/>
        <v>36</v>
      </c>
      <c r="J16" s="52">
        <v>9401224304</v>
      </c>
      <c r="K16" s="52" t="s">
        <v>496</v>
      </c>
      <c r="L16" s="52" t="s">
        <v>136</v>
      </c>
      <c r="M16" s="52">
        <v>8822164714</v>
      </c>
      <c r="N16" s="52" t="s">
        <v>246</v>
      </c>
      <c r="O16" s="52">
        <v>9531641972</v>
      </c>
      <c r="P16" s="24">
        <v>43137</v>
      </c>
      <c r="Q16" s="24" t="s">
        <v>770</v>
      </c>
      <c r="R16" s="18"/>
      <c r="S16" s="18" t="s">
        <v>769</v>
      </c>
      <c r="T16" s="18"/>
    </row>
    <row r="17" spans="1:20">
      <c r="A17" s="4">
        <v>13</v>
      </c>
      <c r="B17" s="51" t="s">
        <v>66</v>
      </c>
      <c r="C17" s="52" t="s">
        <v>500</v>
      </c>
      <c r="D17" s="52" t="s">
        <v>27</v>
      </c>
      <c r="E17" s="53">
        <v>212061</v>
      </c>
      <c r="F17" s="52" t="s">
        <v>93</v>
      </c>
      <c r="G17" s="53">
        <v>96</v>
      </c>
      <c r="H17" s="53">
        <v>92</v>
      </c>
      <c r="I17" s="63">
        <f t="shared" si="0"/>
        <v>188</v>
      </c>
      <c r="J17" s="52"/>
      <c r="K17" s="52" t="s">
        <v>496</v>
      </c>
      <c r="L17" s="52" t="s">
        <v>136</v>
      </c>
      <c r="M17" s="52">
        <v>8822164714</v>
      </c>
      <c r="N17" s="52" t="s">
        <v>246</v>
      </c>
      <c r="O17" s="52">
        <v>9531641972</v>
      </c>
      <c r="P17" s="24">
        <v>43138</v>
      </c>
      <c r="Q17" s="24" t="s">
        <v>74</v>
      </c>
      <c r="R17" s="18"/>
      <c r="S17" s="18" t="s">
        <v>769</v>
      </c>
      <c r="T17" s="18"/>
    </row>
    <row r="18" spans="1:20">
      <c r="A18" s="4">
        <v>14</v>
      </c>
      <c r="B18" s="51" t="s">
        <v>66</v>
      </c>
      <c r="C18" s="52" t="s">
        <v>501</v>
      </c>
      <c r="D18" s="52" t="s">
        <v>29</v>
      </c>
      <c r="E18" s="53">
        <v>150</v>
      </c>
      <c r="F18" s="52" t="s">
        <v>96</v>
      </c>
      <c r="G18" s="53">
        <v>18</v>
      </c>
      <c r="H18" s="53">
        <v>13</v>
      </c>
      <c r="I18" s="63">
        <f t="shared" si="0"/>
        <v>31</v>
      </c>
      <c r="J18" s="52">
        <v>9435086841</v>
      </c>
      <c r="K18" s="52" t="s">
        <v>496</v>
      </c>
      <c r="L18" s="52" t="s">
        <v>136</v>
      </c>
      <c r="M18" s="52">
        <v>8822164714</v>
      </c>
      <c r="N18" s="52" t="s">
        <v>246</v>
      </c>
      <c r="O18" s="52">
        <v>9531641972</v>
      </c>
      <c r="P18" s="24">
        <v>43138</v>
      </c>
      <c r="Q18" s="24" t="s">
        <v>74</v>
      </c>
      <c r="R18" s="18"/>
      <c r="S18" s="18" t="s">
        <v>769</v>
      </c>
      <c r="T18" s="18"/>
    </row>
    <row r="19" spans="1:20">
      <c r="A19" s="4">
        <v>15</v>
      </c>
      <c r="B19" s="51" t="s">
        <v>66</v>
      </c>
      <c r="C19" s="52" t="s">
        <v>502</v>
      </c>
      <c r="D19" s="52" t="s">
        <v>27</v>
      </c>
      <c r="E19" s="53">
        <v>206428</v>
      </c>
      <c r="F19" s="52" t="s">
        <v>93</v>
      </c>
      <c r="G19" s="53">
        <v>76</v>
      </c>
      <c r="H19" s="53">
        <v>64</v>
      </c>
      <c r="I19" s="63">
        <f t="shared" si="0"/>
        <v>140</v>
      </c>
      <c r="J19" s="52"/>
      <c r="K19" s="52" t="s">
        <v>496</v>
      </c>
      <c r="L19" s="52" t="s">
        <v>136</v>
      </c>
      <c r="M19" s="52">
        <v>8822164714</v>
      </c>
      <c r="N19" s="52" t="s">
        <v>246</v>
      </c>
      <c r="O19" s="52">
        <v>9531641972</v>
      </c>
      <c r="P19" s="24">
        <v>43138</v>
      </c>
      <c r="Q19" s="24" t="s">
        <v>74</v>
      </c>
      <c r="R19" s="18"/>
      <c r="S19" s="18" t="s">
        <v>769</v>
      </c>
      <c r="T19" s="18"/>
    </row>
    <row r="20" spans="1:20">
      <c r="A20" s="4">
        <v>16</v>
      </c>
      <c r="B20" s="51" t="s">
        <v>66</v>
      </c>
      <c r="C20" s="52" t="s">
        <v>503</v>
      </c>
      <c r="D20" s="52" t="s">
        <v>29</v>
      </c>
      <c r="E20" s="53">
        <v>185</v>
      </c>
      <c r="F20" s="52" t="s">
        <v>96</v>
      </c>
      <c r="G20" s="53">
        <v>21</v>
      </c>
      <c r="H20" s="53">
        <v>14</v>
      </c>
      <c r="I20" s="63">
        <f t="shared" si="0"/>
        <v>35</v>
      </c>
      <c r="J20" s="52">
        <v>8472954036</v>
      </c>
      <c r="K20" s="52" t="s">
        <v>496</v>
      </c>
      <c r="L20" s="52" t="s">
        <v>136</v>
      </c>
      <c r="M20" s="52">
        <v>8822164714</v>
      </c>
      <c r="N20" s="52" t="s">
        <v>246</v>
      </c>
      <c r="O20" s="52">
        <v>9531641972</v>
      </c>
      <c r="P20" s="24">
        <v>43139</v>
      </c>
      <c r="Q20" s="24" t="s">
        <v>75</v>
      </c>
      <c r="R20" s="18"/>
      <c r="S20" s="18" t="s">
        <v>769</v>
      </c>
      <c r="T20" s="18"/>
    </row>
    <row r="21" spans="1:20">
      <c r="A21" s="4">
        <v>17</v>
      </c>
      <c r="B21" s="51" t="s">
        <v>66</v>
      </c>
      <c r="C21" s="52" t="s">
        <v>504</v>
      </c>
      <c r="D21" s="52" t="s">
        <v>27</v>
      </c>
      <c r="E21" s="53">
        <v>206801</v>
      </c>
      <c r="F21" s="52" t="s">
        <v>93</v>
      </c>
      <c r="G21" s="53">
        <v>60</v>
      </c>
      <c r="H21" s="53">
        <v>46</v>
      </c>
      <c r="I21" s="63">
        <f t="shared" si="0"/>
        <v>106</v>
      </c>
      <c r="J21" s="52"/>
      <c r="K21" s="52" t="s">
        <v>496</v>
      </c>
      <c r="L21" s="52" t="s">
        <v>136</v>
      </c>
      <c r="M21" s="52">
        <v>8822164714</v>
      </c>
      <c r="N21" s="52" t="s">
        <v>246</v>
      </c>
      <c r="O21" s="52">
        <v>9531641972</v>
      </c>
      <c r="P21" s="24">
        <v>43139</v>
      </c>
      <c r="Q21" s="24" t="s">
        <v>75</v>
      </c>
      <c r="R21" s="18"/>
      <c r="S21" s="18" t="s">
        <v>769</v>
      </c>
      <c r="T21" s="18"/>
    </row>
    <row r="22" spans="1:20">
      <c r="A22" s="4">
        <v>18</v>
      </c>
      <c r="B22" s="51" t="s">
        <v>66</v>
      </c>
      <c r="C22" s="52" t="s">
        <v>505</v>
      </c>
      <c r="D22" s="52" t="s">
        <v>27</v>
      </c>
      <c r="E22" s="53">
        <v>206803</v>
      </c>
      <c r="F22" s="52" t="s">
        <v>93</v>
      </c>
      <c r="G22" s="53">
        <v>30</v>
      </c>
      <c r="H22" s="53">
        <v>23</v>
      </c>
      <c r="I22" s="63">
        <f t="shared" si="0"/>
        <v>53</v>
      </c>
      <c r="J22" s="52"/>
      <c r="K22" s="52" t="s">
        <v>496</v>
      </c>
      <c r="L22" s="52" t="s">
        <v>136</v>
      </c>
      <c r="M22" s="52">
        <v>8822164714</v>
      </c>
      <c r="N22" s="52" t="s">
        <v>246</v>
      </c>
      <c r="O22" s="52">
        <v>9531641972</v>
      </c>
      <c r="P22" s="24">
        <v>43139</v>
      </c>
      <c r="Q22" s="24" t="s">
        <v>75</v>
      </c>
      <c r="R22" s="18"/>
      <c r="S22" s="18" t="s">
        <v>769</v>
      </c>
      <c r="T22" s="18"/>
    </row>
    <row r="23" spans="1:20">
      <c r="A23" s="4">
        <v>19</v>
      </c>
      <c r="B23" s="51" t="s">
        <v>66</v>
      </c>
      <c r="C23" s="52" t="s">
        <v>506</v>
      </c>
      <c r="D23" s="52" t="s">
        <v>29</v>
      </c>
      <c r="E23" s="53">
        <v>186</v>
      </c>
      <c r="F23" s="52" t="s">
        <v>96</v>
      </c>
      <c r="G23" s="53">
        <v>23</v>
      </c>
      <c r="H23" s="53">
        <v>10</v>
      </c>
      <c r="I23" s="63">
        <f t="shared" si="0"/>
        <v>33</v>
      </c>
      <c r="J23" s="52">
        <v>8761920787</v>
      </c>
      <c r="K23" s="52" t="s">
        <v>496</v>
      </c>
      <c r="L23" s="52" t="s">
        <v>136</v>
      </c>
      <c r="M23" s="52">
        <v>8822164714</v>
      </c>
      <c r="N23" s="52" t="s">
        <v>246</v>
      </c>
      <c r="O23" s="52">
        <v>9531641972</v>
      </c>
      <c r="P23" s="24">
        <v>43142</v>
      </c>
      <c r="Q23" s="24" t="s">
        <v>72</v>
      </c>
      <c r="R23" s="18"/>
      <c r="S23" s="18" t="s">
        <v>769</v>
      </c>
      <c r="T23" s="18"/>
    </row>
    <row r="24" spans="1:20">
      <c r="A24" s="4">
        <v>20</v>
      </c>
      <c r="B24" s="51" t="s">
        <v>66</v>
      </c>
      <c r="C24" s="52" t="s">
        <v>507</v>
      </c>
      <c r="D24" s="52" t="s">
        <v>27</v>
      </c>
      <c r="E24" s="53">
        <v>207001</v>
      </c>
      <c r="F24" s="52" t="s">
        <v>93</v>
      </c>
      <c r="G24" s="53">
        <v>54</v>
      </c>
      <c r="H24" s="53">
        <v>51</v>
      </c>
      <c r="I24" s="63">
        <f t="shared" si="0"/>
        <v>105</v>
      </c>
      <c r="J24" s="52"/>
      <c r="K24" s="52" t="s">
        <v>496</v>
      </c>
      <c r="L24" s="52" t="s">
        <v>136</v>
      </c>
      <c r="M24" s="52">
        <v>8822164714</v>
      </c>
      <c r="N24" s="52" t="s">
        <v>246</v>
      </c>
      <c r="O24" s="52">
        <v>9531641972</v>
      </c>
      <c r="P24" s="24">
        <v>43142</v>
      </c>
      <c r="Q24" s="24" t="s">
        <v>72</v>
      </c>
      <c r="R24" s="18"/>
      <c r="S24" s="18" t="s">
        <v>769</v>
      </c>
      <c r="T24" s="18"/>
    </row>
    <row r="25" spans="1:20">
      <c r="A25" s="4">
        <v>21</v>
      </c>
      <c r="B25" s="51" t="s">
        <v>66</v>
      </c>
      <c r="C25" s="52" t="s">
        <v>508</v>
      </c>
      <c r="D25" s="52" t="s">
        <v>27</v>
      </c>
      <c r="E25" s="53">
        <v>214401</v>
      </c>
      <c r="F25" s="52" t="s">
        <v>93</v>
      </c>
      <c r="G25" s="53">
        <v>14</v>
      </c>
      <c r="H25" s="53">
        <v>17</v>
      </c>
      <c r="I25" s="63">
        <f t="shared" si="0"/>
        <v>31</v>
      </c>
      <c r="J25" s="52"/>
      <c r="K25" s="52" t="s">
        <v>496</v>
      </c>
      <c r="L25" s="52" t="s">
        <v>136</v>
      </c>
      <c r="M25" s="52">
        <v>8822164714</v>
      </c>
      <c r="N25" s="52" t="s">
        <v>246</v>
      </c>
      <c r="O25" s="52">
        <v>9531641972</v>
      </c>
      <c r="P25" s="24">
        <v>43142</v>
      </c>
      <c r="Q25" s="24" t="s">
        <v>72</v>
      </c>
      <c r="R25" s="18"/>
      <c r="S25" s="18" t="s">
        <v>769</v>
      </c>
      <c r="T25" s="18"/>
    </row>
    <row r="26" spans="1:20">
      <c r="A26" s="4">
        <v>22</v>
      </c>
      <c r="B26" s="51" t="s">
        <v>66</v>
      </c>
      <c r="C26" s="52" t="s">
        <v>509</v>
      </c>
      <c r="D26" s="52" t="s">
        <v>29</v>
      </c>
      <c r="E26" s="53">
        <v>188</v>
      </c>
      <c r="F26" s="52" t="s">
        <v>96</v>
      </c>
      <c r="G26" s="53">
        <v>15</v>
      </c>
      <c r="H26" s="53">
        <v>12</v>
      </c>
      <c r="I26" s="63">
        <f t="shared" si="0"/>
        <v>27</v>
      </c>
      <c r="J26" s="52">
        <v>7399807984</v>
      </c>
      <c r="K26" s="52" t="s">
        <v>496</v>
      </c>
      <c r="L26" s="52" t="s">
        <v>136</v>
      </c>
      <c r="M26" s="52">
        <v>8822164714</v>
      </c>
      <c r="N26" s="52" t="s">
        <v>246</v>
      </c>
      <c r="O26" s="52">
        <v>9531641972</v>
      </c>
      <c r="P26" s="24">
        <v>43143</v>
      </c>
      <c r="Q26" s="24" t="s">
        <v>73</v>
      </c>
      <c r="R26" s="18"/>
      <c r="S26" s="18" t="s">
        <v>769</v>
      </c>
      <c r="T26" s="18"/>
    </row>
    <row r="27" spans="1:20">
      <c r="A27" s="4">
        <v>23</v>
      </c>
      <c r="B27" s="51" t="s">
        <v>66</v>
      </c>
      <c r="C27" s="52" t="s">
        <v>510</v>
      </c>
      <c r="D27" s="52" t="s">
        <v>27</v>
      </c>
      <c r="E27" s="53">
        <v>214501</v>
      </c>
      <c r="F27" s="52" t="s">
        <v>93</v>
      </c>
      <c r="G27" s="53">
        <v>21</v>
      </c>
      <c r="H27" s="53">
        <v>11</v>
      </c>
      <c r="I27" s="63">
        <f t="shared" si="0"/>
        <v>32</v>
      </c>
      <c r="J27" s="52"/>
      <c r="K27" s="52" t="s">
        <v>511</v>
      </c>
      <c r="L27" s="52" t="s">
        <v>136</v>
      </c>
      <c r="M27" s="52">
        <v>8822164714</v>
      </c>
      <c r="N27" s="52" t="s">
        <v>246</v>
      </c>
      <c r="O27" s="52">
        <v>9531641972</v>
      </c>
      <c r="P27" s="24">
        <v>43143</v>
      </c>
      <c r="Q27" s="24" t="s">
        <v>73</v>
      </c>
      <c r="R27" s="18"/>
      <c r="S27" s="18" t="s">
        <v>769</v>
      </c>
      <c r="T27" s="18"/>
    </row>
    <row r="28" spans="1:20">
      <c r="A28" s="4">
        <v>24</v>
      </c>
      <c r="B28" s="51" t="s">
        <v>66</v>
      </c>
      <c r="C28" s="52" t="s">
        <v>512</v>
      </c>
      <c r="D28" s="52" t="s">
        <v>27</v>
      </c>
      <c r="E28" s="53">
        <v>214601</v>
      </c>
      <c r="F28" s="52" t="s">
        <v>93</v>
      </c>
      <c r="G28" s="53">
        <v>58</v>
      </c>
      <c r="H28" s="53">
        <v>56</v>
      </c>
      <c r="I28" s="63">
        <f t="shared" si="0"/>
        <v>114</v>
      </c>
      <c r="J28" s="52"/>
      <c r="K28" s="52" t="s">
        <v>496</v>
      </c>
      <c r="L28" s="52" t="s">
        <v>136</v>
      </c>
      <c r="M28" s="52">
        <v>8822164714</v>
      </c>
      <c r="N28" s="52" t="s">
        <v>246</v>
      </c>
      <c r="O28" s="52">
        <v>9531641972</v>
      </c>
      <c r="P28" s="24">
        <v>43143</v>
      </c>
      <c r="Q28" s="24" t="s">
        <v>73</v>
      </c>
      <c r="R28" s="18"/>
      <c r="S28" s="18" t="s">
        <v>769</v>
      </c>
      <c r="T28" s="18"/>
    </row>
    <row r="29" spans="1:20" ht="33">
      <c r="A29" s="4">
        <v>25</v>
      </c>
      <c r="B29" s="51" t="s">
        <v>66</v>
      </c>
      <c r="C29" s="52" t="s">
        <v>513</v>
      </c>
      <c r="D29" s="52" t="s">
        <v>27</v>
      </c>
      <c r="E29" s="53">
        <v>206702</v>
      </c>
      <c r="F29" s="52" t="s">
        <v>93</v>
      </c>
      <c r="G29" s="53">
        <v>15</v>
      </c>
      <c r="H29" s="53">
        <v>22</v>
      </c>
      <c r="I29" s="63">
        <f t="shared" si="0"/>
        <v>37</v>
      </c>
      <c r="J29" s="52"/>
      <c r="K29" s="52" t="s">
        <v>496</v>
      </c>
      <c r="L29" s="52" t="s">
        <v>136</v>
      </c>
      <c r="M29" s="52">
        <v>8822164714</v>
      </c>
      <c r="N29" s="52" t="s">
        <v>246</v>
      </c>
      <c r="O29" s="52">
        <v>9531641972</v>
      </c>
      <c r="P29" s="24">
        <v>43144</v>
      </c>
      <c r="Q29" s="24" t="s">
        <v>770</v>
      </c>
      <c r="R29" s="18"/>
      <c r="S29" s="18" t="s">
        <v>769</v>
      </c>
      <c r="T29" s="18"/>
    </row>
    <row r="30" spans="1:20" ht="33">
      <c r="A30" s="4">
        <v>26</v>
      </c>
      <c r="B30" s="51" t="s">
        <v>66</v>
      </c>
      <c r="C30" s="52" t="s">
        <v>514</v>
      </c>
      <c r="D30" s="52" t="s">
        <v>29</v>
      </c>
      <c r="E30" s="53">
        <v>92</v>
      </c>
      <c r="F30" s="52" t="s">
        <v>96</v>
      </c>
      <c r="G30" s="53">
        <v>18</v>
      </c>
      <c r="H30" s="53">
        <v>12</v>
      </c>
      <c r="I30" s="63">
        <f t="shared" si="0"/>
        <v>30</v>
      </c>
      <c r="J30" s="52">
        <v>9401061430</v>
      </c>
      <c r="K30" s="52" t="s">
        <v>496</v>
      </c>
      <c r="L30" s="52" t="s">
        <v>136</v>
      </c>
      <c r="M30" s="52">
        <v>8822164714</v>
      </c>
      <c r="N30" s="52" t="s">
        <v>246</v>
      </c>
      <c r="O30" s="52">
        <v>9531641972</v>
      </c>
      <c r="P30" s="24">
        <v>43144</v>
      </c>
      <c r="Q30" s="24" t="s">
        <v>770</v>
      </c>
      <c r="R30" s="18"/>
      <c r="S30" s="18" t="s">
        <v>769</v>
      </c>
      <c r="T30" s="18"/>
    </row>
    <row r="31" spans="1:20" ht="33">
      <c r="A31" s="4">
        <v>27</v>
      </c>
      <c r="B31" s="51" t="s">
        <v>66</v>
      </c>
      <c r="C31" s="52" t="s">
        <v>515</v>
      </c>
      <c r="D31" s="52" t="s">
        <v>27</v>
      </c>
      <c r="E31" s="53">
        <v>206754</v>
      </c>
      <c r="F31" s="52" t="s">
        <v>93</v>
      </c>
      <c r="G31" s="53">
        <v>62</v>
      </c>
      <c r="H31" s="53">
        <v>56</v>
      </c>
      <c r="I31" s="63">
        <f t="shared" si="0"/>
        <v>118</v>
      </c>
      <c r="J31" s="52"/>
      <c r="K31" s="52" t="s">
        <v>156</v>
      </c>
      <c r="L31" s="52" t="s">
        <v>101</v>
      </c>
      <c r="M31" s="52">
        <v>9435292357</v>
      </c>
      <c r="N31" s="52" t="s">
        <v>157</v>
      </c>
      <c r="O31" s="52">
        <v>7399807270</v>
      </c>
      <c r="P31" s="24">
        <v>43144</v>
      </c>
      <c r="Q31" s="24" t="s">
        <v>770</v>
      </c>
      <c r="R31" s="18"/>
      <c r="S31" s="18" t="s">
        <v>769</v>
      </c>
      <c r="T31" s="18"/>
    </row>
    <row r="32" spans="1:20" ht="33">
      <c r="A32" s="4">
        <v>28</v>
      </c>
      <c r="B32" s="51" t="s">
        <v>66</v>
      </c>
      <c r="C32" s="52" t="s">
        <v>516</v>
      </c>
      <c r="D32" s="52" t="s">
        <v>27</v>
      </c>
      <c r="E32" s="53">
        <v>210356</v>
      </c>
      <c r="F32" s="52" t="s">
        <v>93</v>
      </c>
      <c r="G32" s="53">
        <v>29</v>
      </c>
      <c r="H32" s="53">
        <v>35</v>
      </c>
      <c r="I32" s="63">
        <f t="shared" si="0"/>
        <v>64</v>
      </c>
      <c r="J32" s="52"/>
      <c r="K32" s="52" t="s">
        <v>156</v>
      </c>
      <c r="L32" s="52" t="s">
        <v>101</v>
      </c>
      <c r="M32" s="52">
        <v>9435292357</v>
      </c>
      <c r="N32" s="52" t="s">
        <v>157</v>
      </c>
      <c r="O32" s="52">
        <v>7399807270</v>
      </c>
      <c r="P32" s="24">
        <v>43145</v>
      </c>
      <c r="Q32" s="24" t="s">
        <v>74</v>
      </c>
      <c r="R32" s="18"/>
      <c r="S32" s="18" t="s">
        <v>769</v>
      </c>
      <c r="T32" s="18"/>
    </row>
    <row r="33" spans="1:20" ht="33">
      <c r="A33" s="4">
        <v>29</v>
      </c>
      <c r="B33" s="51" t="s">
        <v>66</v>
      </c>
      <c r="C33" s="52" t="s">
        <v>517</v>
      </c>
      <c r="D33" s="52" t="s">
        <v>29</v>
      </c>
      <c r="E33" s="53">
        <v>103</v>
      </c>
      <c r="F33" s="52" t="s">
        <v>96</v>
      </c>
      <c r="G33" s="53">
        <v>15</v>
      </c>
      <c r="H33" s="53">
        <v>14</v>
      </c>
      <c r="I33" s="63">
        <f t="shared" si="0"/>
        <v>29</v>
      </c>
      <c r="J33" s="52">
        <v>8011361194</v>
      </c>
      <c r="K33" s="52" t="s">
        <v>156</v>
      </c>
      <c r="L33" s="52" t="s">
        <v>101</v>
      </c>
      <c r="M33" s="52">
        <v>9435292357</v>
      </c>
      <c r="N33" s="52" t="s">
        <v>157</v>
      </c>
      <c r="O33" s="52">
        <v>7399807270</v>
      </c>
      <c r="P33" s="24">
        <v>43145</v>
      </c>
      <c r="Q33" s="24" t="s">
        <v>74</v>
      </c>
      <c r="R33" s="18"/>
      <c r="S33" s="18" t="s">
        <v>769</v>
      </c>
      <c r="T33" s="18"/>
    </row>
    <row r="34" spans="1:20" ht="33">
      <c r="A34" s="4">
        <v>30</v>
      </c>
      <c r="B34" s="51" t="s">
        <v>66</v>
      </c>
      <c r="C34" s="52" t="s">
        <v>518</v>
      </c>
      <c r="D34" s="52" t="s">
        <v>27</v>
      </c>
      <c r="E34" s="53">
        <v>204015</v>
      </c>
      <c r="F34" s="52" t="s">
        <v>93</v>
      </c>
      <c r="G34" s="53">
        <v>60</v>
      </c>
      <c r="H34" s="53">
        <v>47</v>
      </c>
      <c r="I34" s="63">
        <f t="shared" si="0"/>
        <v>107</v>
      </c>
      <c r="J34" s="52"/>
      <c r="K34" s="52" t="s">
        <v>156</v>
      </c>
      <c r="L34" s="52" t="s">
        <v>101</v>
      </c>
      <c r="M34" s="52">
        <v>9435292357</v>
      </c>
      <c r="N34" s="52" t="s">
        <v>157</v>
      </c>
      <c r="O34" s="52">
        <v>7399807270</v>
      </c>
      <c r="P34" s="24">
        <v>43145</v>
      </c>
      <c r="Q34" s="24" t="s">
        <v>74</v>
      </c>
      <c r="R34" s="18"/>
      <c r="S34" s="18" t="s">
        <v>769</v>
      </c>
      <c r="T34" s="18"/>
    </row>
    <row r="35" spans="1:20" ht="33">
      <c r="A35" s="4">
        <v>31</v>
      </c>
      <c r="B35" s="51" t="s">
        <v>66</v>
      </c>
      <c r="C35" s="52" t="s">
        <v>519</v>
      </c>
      <c r="D35" s="52" t="s">
        <v>27</v>
      </c>
      <c r="E35" s="53">
        <v>201400</v>
      </c>
      <c r="F35" s="52" t="s">
        <v>97</v>
      </c>
      <c r="G35" s="53">
        <v>30</v>
      </c>
      <c r="H35" s="53">
        <v>29</v>
      </c>
      <c r="I35" s="63">
        <f t="shared" si="0"/>
        <v>59</v>
      </c>
      <c r="J35" s="52"/>
      <c r="K35" s="52" t="s">
        <v>156</v>
      </c>
      <c r="L35" s="52" t="s">
        <v>101</v>
      </c>
      <c r="M35" s="52">
        <v>9435292357</v>
      </c>
      <c r="N35" s="52" t="s">
        <v>157</v>
      </c>
      <c r="O35" s="52">
        <v>7399807270</v>
      </c>
      <c r="P35" s="24">
        <v>43146</v>
      </c>
      <c r="Q35" s="24" t="s">
        <v>75</v>
      </c>
      <c r="R35" s="18"/>
      <c r="S35" s="18" t="s">
        <v>769</v>
      </c>
      <c r="T35" s="18"/>
    </row>
    <row r="36" spans="1:20" ht="33">
      <c r="A36" s="4">
        <v>32</v>
      </c>
      <c r="B36" s="51" t="s">
        <v>66</v>
      </c>
      <c r="C36" s="52" t="s">
        <v>520</v>
      </c>
      <c r="D36" s="52" t="s">
        <v>29</v>
      </c>
      <c r="E36" s="53">
        <v>104</v>
      </c>
      <c r="F36" s="52" t="s">
        <v>96</v>
      </c>
      <c r="G36" s="53">
        <v>24</v>
      </c>
      <c r="H36" s="53">
        <v>13</v>
      </c>
      <c r="I36" s="63">
        <f t="shared" si="0"/>
        <v>37</v>
      </c>
      <c r="J36" s="52">
        <v>9401049449</v>
      </c>
      <c r="K36" s="52" t="s">
        <v>156</v>
      </c>
      <c r="L36" s="52" t="s">
        <v>101</v>
      </c>
      <c r="M36" s="52">
        <v>9435292357</v>
      </c>
      <c r="N36" s="52" t="s">
        <v>157</v>
      </c>
      <c r="O36" s="52">
        <v>7399807270</v>
      </c>
      <c r="P36" s="24">
        <v>43146</v>
      </c>
      <c r="Q36" s="24" t="s">
        <v>75</v>
      </c>
      <c r="R36" s="18"/>
      <c r="S36" s="18" t="s">
        <v>769</v>
      </c>
      <c r="T36" s="18"/>
    </row>
    <row r="37" spans="1:20" ht="33">
      <c r="A37" s="4">
        <v>33</v>
      </c>
      <c r="B37" s="51" t="s">
        <v>66</v>
      </c>
      <c r="C37" s="52" t="s">
        <v>521</v>
      </c>
      <c r="D37" s="52" t="s">
        <v>27</v>
      </c>
      <c r="E37" s="53">
        <v>213025</v>
      </c>
      <c r="F37" s="52" t="s">
        <v>93</v>
      </c>
      <c r="G37" s="53">
        <v>27</v>
      </c>
      <c r="H37" s="53">
        <v>33</v>
      </c>
      <c r="I37" s="63">
        <f t="shared" si="0"/>
        <v>60</v>
      </c>
      <c r="J37" s="52"/>
      <c r="K37" s="52" t="s">
        <v>156</v>
      </c>
      <c r="L37" s="52" t="s">
        <v>101</v>
      </c>
      <c r="M37" s="52">
        <v>9435292357</v>
      </c>
      <c r="N37" s="52" t="s">
        <v>157</v>
      </c>
      <c r="O37" s="52">
        <v>7399807270</v>
      </c>
      <c r="P37" s="24">
        <v>43146</v>
      </c>
      <c r="Q37" s="24" t="s">
        <v>75</v>
      </c>
      <c r="R37" s="18"/>
      <c r="S37" s="18" t="s">
        <v>769</v>
      </c>
      <c r="T37" s="18"/>
    </row>
    <row r="38" spans="1:20" ht="33">
      <c r="A38" s="4">
        <v>34</v>
      </c>
      <c r="B38" s="51" t="s">
        <v>66</v>
      </c>
      <c r="C38" s="52" t="s">
        <v>522</v>
      </c>
      <c r="D38" s="52" t="s">
        <v>27</v>
      </c>
      <c r="E38" s="53">
        <v>212301</v>
      </c>
      <c r="F38" s="52" t="s">
        <v>93</v>
      </c>
      <c r="G38" s="53">
        <v>24</v>
      </c>
      <c r="H38" s="53">
        <v>30</v>
      </c>
      <c r="I38" s="63">
        <f t="shared" si="0"/>
        <v>54</v>
      </c>
      <c r="J38" s="52"/>
      <c r="K38" s="52" t="s">
        <v>156</v>
      </c>
      <c r="L38" s="52" t="s">
        <v>101</v>
      </c>
      <c r="M38" s="52">
        <v>9435292357</v>
      </c>
      <c r="N38" s="52" t="s">
        <v>157</v>
      </c>
      <c r="O38" s="52">
        <v>7399807270</v>
      </c>
      <c r="P38" s="24">
        <v>43149</v>
      </c>
      <c r="Q38" s="24" t="s">
        <v>72</v>
      </c>
      <c r="R38" s="18"/>
      <c r="S38" s="18" t="s">
        <v>769</v>
      </c>
      <c r="T38" s="18"/>
    </row>
    <row r="39" spans="1:20" ht="33">
      <c r="A39" s="4">
        <v>35</v>
      </c>
      <c r="B39" s="51" t="s">
        <v>66</v>
      </c>
      <c r="C39" s="52" t="s">
        <v>523</v>
      </c>
      <c r="D39" s="52" t="s">
        <v>27</v>
      </c>
      <c r="E39" s="53">
        <v>204101</v>
      </c>
      <c r="F39" s="52" t="s">
        <v>93</v>
      </c>
      <c r="G39" s="53">
        <v>28</v>
      </c>
      <c r="H39" s="53">
        <v>37</v>
      </c>
      <c r="I39" s="63">
        <f t="shared" si="0"/>
        <v>65</v>
      </c>
      <c r="J39" s="52"/>
      <c r="K39" s="52" t="s">
        <v>156</v>
      </c>
      <c r="L39" s="52" t="s">
        <v>101</v>
      </c>
      <c r="M39" s="52">
        <v>9435292357</v>
      </c>
      <c r="N39" s="52" t="s">
        <v>157</v>
      </c>
      <c r="O39" s="52">
        <v>7399807270</v>
      </c>
      <c r="P39" s="24">
        <v>43149</v>
      </c>
      <c r="Q39" s="24" t="s">
        <v>72</v>
      </c>
      <c r="R39" s="18"/>
      <c r="S39" s="18" t="s">
        <v>769</v>
      </c>
      <c r="T39" s="18"/>
    </row>
    <row r="40" spans="1:20" ht="33">
      <c r="A40" s="4">
        <v>36</v>
      </c>
      <c r="B40" s="51" t="s">
        <v>66</v>
      </c>
      <c r="C40" s="52" t="s">
        <v>524</v>
      </c>
      <c r="D40" s="52" t="s">
        <v>29</v>
      </c>
      <c r="E40" s="53">
        <v>105</v>
      </c>
      <c r="F40" s="52" t="s">
        <v>96</v>
      </c>
      <c r="G40" s="53">
        <v>20</v>
      </c>
      <c r="H40" s="53">
        <v>11</v>
      </c>
      <c r="I40" s="63">
        <f t="shared" si="0"/>
        <v>31</v>
      </c>
      <c r="J40" s="52">
        <v>9859457413</v>
      </c>
      <c r="K40" s="52" t="s">
        <v>156</v>
      </c>
      <c r="L40" s="52" t="s">
        <v>101</v>
      </c>
      <c r="M40" s="52">
        <v>9435292357</v>
      </c>
      <c r="N40" s="52" t="s">
        <v>157</v>
      </c>
      <c r="O40" s="52">
        <v>7399807270</v>
      </c>
      <c r="P40" s="24">
        <v>43151</v>
      </c>
      <c r="Q40" s="24" t="s">
        <v>770</v>
      </c>
      <c r="R40" s="18"/>
      <c r="S40" s="18" t="s">
        <v>769</v>
      </c>
      <c r="T40" s="18"/>
    </row>
    <row r="41" spans="1:20" ht="33">
      <c r="A41" s="4">
        <v>37</v>
      </c>
      <c r="B41" s="51" t="s">
        <v>66</v>
      </c>
      <c r="C41" s="52" t="s">
        <v>155</v>
      </c>
      <c r="D41" s="52" t="s">
        <v>27</v>
      </c>
      <c r="E41" s="53">
        <v>204156</v>
      </c>
      <c r="F41" s="52" t="s">
        <v>93</v>
      </c>
      <c r="G41" s="53">
        <v>81</v>
      </c>
      <c r="H41" s="53">
        <v>69</v>
      </c>
      <c r="I41" s="63">
        <f t="shared" si="0"/>
        <v>150</v>
      </c>
      <c r="J41" s="52"/>
      <c r="K41" s="52" t="s">
        <v>156</v>
      </c>
      <c r="L41" s="52" t="s">
        <v>101</v>
      </c>
      <c r="M41" s="52">
        <v>9435292357</v>
      </c>
      <c r="N41" s="52" t="s">
        <v>157</v>
      </c>
      <c r="O41" s="52">
        <v>7399807270</v>
      </c>
      <c r="P41" s="24">
        <v>43151</v>
      </c>
      <c r="Q41" s="24" t="s">
        <v>770</v>
      </c>
      <c r="R41" s="18"/>
      <c r="S41" s="18" t="s">
        <v>769</v>
      </c>
      <c r="T41" s="18"/>
    </row>
    <row r="42" spans="1:20" ht="33">
      <c r="A42" s="4">
        <v>38</v>
      </c>
      <c r="B42" s="51" t="s">
        <v>66</v>
      </c>
      <c r="C42" s="52" t="s">
        <v>158</v>
      </c>
      <c r="D42" s="52" t="s">
        <v>29</v>
      </c>
      <c r="E42" s="53">
        <v>106</v>
      </c>
      <c r="F42" s="52" t="s">
        <v>96</v>
      </c>
      <c r="G42" s="53">
        <v>17</v>
      </c>
      <c r="H42" s="53">
        <v>11</v>
      </c>
      <c r="I42" s="63">
        <f t="shared" si="0"/>
        <v>28</v>
      </c>
      <c r="J42" s="52">
        <v>9401049089</v>
      </c>
      <c r="K42" s="52" t="s">
        <v>156</v>
      </c>
      <c r="L42" s="52" t="s">
        <v>101</v>
      </c>
      <c r="M42" s="52">
        <v>9435292357</v>
      </c>
      <c r="N42" s="52" t="s">
        <v>157</v>
      </c>
      <c r="O42" s="52">
        <v>7399807270</v>
      </c>
      <c r="P42" s="24">
        <v>43151</v>
      </c>
      <c r="Q42" s="24" t="s">
        <v>770</v>
      </c>
      <c r="R42" s="18"/>
      <c r="S42" s="18" t="s">
        <v>769</v>
      </c>
      <c r="T42" s="18"/>
    </row>
    <row r="43" spans="1:20" ht="33">
      <c r="A43" s="4">
        <v>39</v>
      </c>
      <c r="B43" s="51" t="s">
        <v>66</v>
      </c>
      <c r="C43" s="52" t="s">
        <v>159</v>
      </c>
      <c r="D43" s="52" t="s">
        <v>27</v>
      </c>
      <c r="E43" s="53">
        <v>204014</v>
      </c>
      <c r="F43" s="52" t="s">
        <v>93</v>
      </c>
      <c r="G43" s="53">
        <v>77</v>
      </c>
      <c r="H43" s="53">
        <v>69</v>
      </c>
      <c r="I43" s="63">
        <f t="shared" si="0"/>
        <v>146</v>
      </c>
      <c r="J43" s="52"/>
      <c r="K43" s="52" t="s">
        <v>156</v>
      </c>
      <c r="L43" s="52" t="s">
        <v>101</v>
      </c>
      <c r="M43" s="52">
        <v>9435292357</v>
      </c>
      <c r="N43" s="52" t="s">
        <v>157</v>
      </c>
      <c r="O43" s="52">
        <v>7399807270</v>
      </c>
      <c r="P43" s="24">
        <v>43152</v>
      </c>
      <c r="Q43" s="24" t="s">
        <v>74</v>
      </c>
      <c r="R43" s="18"/>
      <c r="S43" s="18" t="s">
        <v>769</v>
      </c>
      <c r="T43" s="18"/>
    </row>
    <row r="44" spans="1:20" ht="33">
      <c r="A44" s="4">
        <v>40</v>
      </c>
      <c r="B44" s="51" t="s">
        <v>66</v>
      </c>
      <c r="C44" s="52" t="s">
        <v>160</v>
      </c>
      <c r="D44" s="52" t="s">
        <v>27</v>
      </c>
      <c r="E44" s="53">
        <v>2</v>
      </c>
      <c r="F44" s="52" t="s">
        <v>97</v>
      </c>
      <c r="G44" s="53">
        <v>17</v>
      </c>
      <c r="H44" s="53">
        <v>21</v>
      </c>
      <c r="I44" s="63">
        <f t="shared" si="0"/>
        <v>38</v>
      </c>
      <c r="J44" s="52"/>
      <c r="K44" s="52" t="s">
        <v>156</v>
      </c>
      <c r="L44" s="52" t="s">
        <v>101</v>
      </c>
      <c r="M44" s="52">
        <v>9435292357</v>
      </c>
      <c r="N44" s="52" t="s">
        <v>157</v>
      </c>
      <c r="O44" s="52">
        <v>7399807270</v>
      </c>
      <c r="P44" s="24">
        <v>43152</v>
      </c>
      <c r="Q44" s="24" t="s">
        <v>74</v>
      </c>
      <c r="R44" s="18"/>
      <c r="S44" s="18" t="s">
        <v>769</v>
      </c>
      <c r="T44" s="18"/>
    </row>
    <row r="45" spans="1:20" ht="33">
      <c r="A45" s="4">
        <v>41</v>
      </c>
      <c r="B45" s="51" t="s">
        <v>66</v>
      </c>
      <c r="C45" s="52" t="s">
        <v>161</v>
      </c>
      <c r="D45" s="52" t="s">
        <v>29</v>
      </c>
      <c r="E45" s="53">
        <v>159</v>
      </c>
      <c r="F45" s="52" t="s">
        <v>96</v>
      </c>
      <c r="G45" s="53">
        <v>13</v>
      </c>
      <c r="H45" s="53">
        <v>15</v>
      </c>
      <c r="I45" s="63">
        <f t="shared" si="0"/>
        <v>28</v>
      </c>
      <c r="J45" s="52">
        <v>9435948223</v>
      </c>
      <c r="K45" s="52" t="s">
        <v>156</v>
      </c>
      <c r="L45" s="52" t="s">
        <v>101</v>
      </c>
      <c r="M45" s="52">
        <v>9435292357</v>
      </c>
      <c r="N45" s="52" t="s">
        <v>157</v>
      </c>
      <c r="O45" s="52">
        <v>7399807270</v>
      </c>
      <c r="P45" s="24">
        <v>43153</v>
      </c>
      <c r="Q45" s="24" t="s">
        <v>75</v>
      </c>
      <c r="R45" s="18"/>
      <c r="S45" s="18" t="s">
        <v>769</v>
      </c>
      <c r="T45" s="18"/>
    </row>
    <row r="46" spans="1:20" ht="33">
      <c r="A46" s="4">
        <v>42</v>
      </c>
      <c r="B46" s="51" t="s">
        <v>66</v>
      </c>
      <c r="C46" s="52" t="s">
        <v>162</v>
      </c>
      <c r="D46" s="52" t="s">
        <v>27</v>
      </c>
      <c r="E46" s="53">
        <v>204015</v>
      </c>
      <c r="F46" s="52" t="s">
        <v>93</v>
      </c>
      <c r="G46" s="53">
        <v>19</v>
      </c>
      <c r="H46" s="53">
        <v>15</v>
      </c>
      <c r="I46" s="63">
        <f t="shared" si="0"/>
        <v>34</v>
      </c>
      <c r="J46" s="52"/>
      <c r="K46" s="52" t="s">
        <v>156</v>
      </c>
      <c r="L46" s="52" t="s">
        <v>101</v>
      </c>
      <c r="M46" s="52">
        <v>9435292357</v>
      </c>
      <c r="N46" s="52" t="s">
        <v>157</v>
      </c>
      <c r="O46" s="52">
        <v>7399807270</v>
      </c>
      <c r="P46" s="24">
        <v>43153</v>
      </c>
      <c r="Q46" s="24" t="s">
        <v>75</v>
      </c>
      <c r="R46" s="18"/>
      <c r="S46" s="18" t="s">
        <v>769</v>
      </c>
      <c r="T46" s="18"/>
    </row>
    <row r="47" spans="1:20" ht="33">
      <c r="A47" s="4">
        <v>43</v>
      </c>
      <c r="B47" s="51" t="s">
        <v>66</v>
      </c>
      <c r="C47" s="52" t="s">
        <v>163</v>
      </c>
      <c r="D47" s="52" t="s">
        <v>27</v>
      </c>
      <c r="E47" s="53">
        <v>204019</v>
      </c>
      <c r="F47" s="52" t="s">
        <v>93</v>
      </c>
      <c r="G47" s="53">
        <v>37</v>
      </c>
      <c r="H47" s="53">
        <v>42</v>
      </c>
      <c r="I47" s="63">
        <f t="shared" si="0"/>
        <v>79</v>
      </c>
      <c r="J47" s="52"/>
      <c r="K47" s="52" t="s">
        <v>156</v>
      </c>
      <c r="L47" s="52" t="s">
        <v>101</v>
      </c>
      <c r="M47" s="52">
        <v>9435292357</v>
      </c>
      <c r="N47" s="52" t="s">
        <v>157</v>
      </c>
      <c r="O47" s="52">
        <v>7399807270</v>
      </c>
      <c r="P47" s="24">
        <v>43153</v>
      </c>
      <c r="Q47" s="24" t="s">
        <v>75</v>
      </c>
      <c r="R47" s="18"/>
      <c r="S47" s="18" t="s">
        <v>769</v>
      </c>
      <c r="T47" s="18"/>
    </row>
    <row r="48" spans="1:20" ht="33">
      <c r="A48" s="4">
        <v>44</v>
      </c>
      <c r="B48" s="51" t="s">
        <v>66</v>
      </c>
      <c r="C48" s="52" t="s">
        <v>156</v>
      </c>
      <c r="D48" s="52" t="s">
        <v>29</v>
      </c>
      <c r="E48" s="53">
        <v>155</v>
      </c>
      <c r="F48" s="52" t="s">
        <v>96</v>
      </c>
      <c r="G48" s="53">
        <v>23</v>
      </c>
      <c r="H48" s="53">
        <v>15</v>
      </c>
      <c r="I48" s="63">
        <f t="shared" si="0"/>
        <v>38</v>
      </c>
      <c r="J48" s="52">
        <v>9859571471</v>
      </c>
      <c r="K48" s="52" t="s">
        <v>156</v>
      </c>
      <c r="L48" s="52" t="s">
        <v>101</v>
      </c>
      <c r="M48" s="52">
        <v>9435292357</v>
      </c>
      <c r="N48" s="52" t="s">
        <v>157</v>
      </c>
      <c r="O48" s="52">
        <v>7399807270</v>
      </c>
      <c r="P48" s="24">
        <v>43156</v>
      </c>
      <c r="Q48" s="24" t="s">
        <v>72</v>
      </c>
      <c r="R48" s="18"/>
      <c r="S48" s="18" t="s">
        <v>769</v>
      </c>
      <c r="T48" s="18"/>
    </row>
    <row r="49" spans="1:20" ht="33">
      <c r="A49" s="4">
        <v>45</v>
      </c>
      <c r="B49" s="51" t="s">
        <v>66</v>
      </c>
      <c r="C49" s="52" t="s">
        <v>164</v>
      </c>
      <c r="D49" s="52" t="s">
        <v>27</v>
      </c>
      <c r="E49" s="53">
        <v>210321</v>
      </c>
      <c r="F49" s="52" t="s">
        <v>93</v>
      </c>
      <c r="G49" s="53">
        <v>42</v>
      </c>
      <c r="H49" s="53">
        <v>45</v>
      </c>
      <c r="I49" s="63">
        <f t="shared" si="0"/>
        <v>87</v>
      </c>
      <c r="J49" s="52"/>
      <c r="K49" s="52" t="s">
        <v>156</v>
      </c>
      <c r="L49" s="52" t="s">
        <v>101</v>
      </c>
      <c r="M49" s="52">
        <v>9435292357</v>
      </c>
      <c r="N49" s="52" t="s">
        <v>157</v>
      </c>
      <c r="O49" s="52">
        <v>7399807270</v>
      </c>
      <c r="P49" s="24">
        <v>43156</v>
      </c>
      <c r="Q49" s="24" t="s">
        <v>72</v>
      </c>
      <c r="R49" s="18"/>
      <c r="S49" s="18" t="s">
        <v>769</v>
      </c>
      <c r="T49" s="18"/>
    </row>
    <row r="50" spans="1:20" ht="33">
      <c r="A50" s="4">
        <v>46</v>
      </c>
      <c r="B50" s="51" t="s">
        <v>66</v>
      </c>
      <c r="C50" s="52" t="s">
        <v>165</v>
      </c>
      <c r="D50" s="52" t="s">
        <v>27</v>
      </c>
      <c r="E50" s="53">
        <v>209156</v>
      </c>
      <c r="F50" s="52" t="s">
        <v>93</v>
      </c>
      <c r="G50" s="53">
        <v>38</v>
      </c>
      <c r="H50" s="53">
        <v>37</v>
      </c>
      <c r="I50" s="63">
        <f t="shared" si="0"/>
        <v>75</v>
      </c>
      <c r="J50" s="52"/>
      <c r="K50" s="52" t="s">
        <v>156</v>
      </c>
      <c r="L50" s="52" t="s">
        <v>101</v>
      </c>
      <c r="M50" s="52">
        <v>9435292357</v>
      </c>
      <c r="N50" s="52" t="s">
        <v>157</v>
      </c>
      <c r="O50" s="52">
        <v>7399807270</v>
      </c>
      <c r="P50" s="24">
        <v>43157</v>
      </c>
      <c r="Q50" s="24" t="s">
        <v>73</v>
      </c>
      <c r="R50" s="18"/>
      <c r="S50" s="18" t="s">
        <v>769</v>
      </c>
      <c r="T50" s="18"/>
    </row>
    <row r="51" spans="1:20" ht="33">
      <c r="A51" s="4">
        <v>47</v>
      </c>
      <c r="B51" s="51" t="s">
        <v>66</v>
      </c>
      <c r="C51" s="52" t="s">
        <v>166</v>
      </c>
      <c r="D51" s="52" t="s">
        <v>29</v>
      </c>
      <c r="E51" s="53">
        <v>160</v>
      </c>
      <c r="F51" s="52" t="s">
        <v>96</v>
      </c>
      <c r="G51" s="53">
        <v>25</v>
      </c>
      <c r="H51" s="53">
        <v>12</v>
      </c>
      <c r="I51" s="63">
        <f t="shared" si="0"/>
        <v>37</v>
      </c>
      <c r="J51" s="52">
        <v>9859175866</v>
      </c>
      <c r="K51" s="52" t="s">
        <v>156</v>
      </c>
      <c r="L51" s="52" t="s">
        <v>101</v>
      </c>
      <c r="M51" s="52">
        <v>9435292357</v>
      </c>
      <c r="N51" s="52" t="s">
        <v>157</v>
      </c>
      <c r="O51" s="52">
        <v>7399807270</v>
      </c>
      <c r="P51" s="24">
        <v>43157</v>
      </c>
      <c r="Q51" s="24" t="s">
        <v>73</v>
      </c>
      <c r="R51" s="18"/>
      <c r="S51" s="18" t="s">
        <v>769</v>
      </c>
      <c r="T51" s="18"/>
    </row>
    <row r="52" spans="1:20">
      <c r="A52" s="4">
        <v>48</v>
      </c>
      <c r="B52" s="51" t="s">
        <v>66</v>
      </c>
      <c r="C52" s="52" t="s">
        <v>167</v>
      </c>
      <c r="D52" s="52" t="s">
        <v>27</v>
      </c>
      <c r="E52" s="53">
        <v>216301</v>
      </c>
      <c r="F52" s="52" t="s">
        <v>93</v>
      </c>
      <c r="G52" s="53">
        <v>46</v>
      </c>
      <c r="H52" s="53">
        <v>30</v>
      </c>
      <c r="I52" s="63">
        <f t="shared" si="0"/>
        <v>76</v>
      </c>
      <c r="J52" s="52"/>
      <c r="K52" s="52" t="s">
        <v>168</v>
      </c>
      <c r="L52" s="52" t="s">
        <v>169</v>
      </c>
      <c r="M52" s="52">
        <v>9435805347</v>
      </c>
      <c r="N52" s="52" t="s">
        <v>170</v>
      </c>
      <c r="O52" s="52">
        <v>9613371616</v>
      </c>
      <c r="P52" s="24">
        <v>43157</v>
      </c>
      <c r="Q52" s="24" t="s">
        <v>73</v>
      </c>
      <c r="R52" s="18"/>
      <c r="S52" s="18" t="s">
        <v>769</v>
      </c>
      <c r="T52" s="18"/>
    </row>
    <row r="53" spans="1:20" ht="33">
      <c r="A53" s="4">
        <v>49</v>
      </c>
      <c r="B53" s="51" t="s">
        <v>66</v>
      </c>
      <c r="C53" s="52" t="s">
        <v>171</v>
      </c>
      <c r="D53" s="52" t="s">
        <v>27</v>
      </c>
      <c r="E53" s="53">
        <v>212006</v>
      </c>
      <c r="F53" s="52" t="s">
        <v>93</v>
      </c>
      <c r="G53" s="53">
        <v>75</v>
      </c>
      <c r="H53" s="53">
        <v>50</v>
      </c>
      <c r="I53" s="63">
        <f t="shared" si="0"/>
        <v>125</v>
      </c>
      <c r="J53" s="52"/>
      <c r="K53" s="52" t="s">
        <v>168</v>
      </c>
      <c r="L53" s="52" t="s">
        <v>169</v>
      </c>
      <c r="M53" s="52">
        <v>9435805347</v>
      </c>
      <c r="N53" s="52" t="s">
        <v>170</v>
      </c>
      <c r="O53" s="52">
        <v>9613371616</v>
      </c>
      <c r="P53" s="24">
        <v>43158</v>
      </c>
      <c r="Q53" s="24" t="s">
        <v>770</v>
      </c>
      <c r="R53" s="18"/>
      <c r="S53" s="18" t="s">
        <v>769</v>
      </c>
      <c r="T53" s="18"/>
    </row>
    <row r="54" spans="1:20" ht="33">
      <c r="A54" s="4">
        <v>50</v>
      </c>
      <c r="B54" s="51" t="s">
        <v>66</v>
      </c>
      <c r="C54" s="52" t="s">
        <v>172</v>
      </c>
      <c r="D54" s="52" t="s">
        <v>29</v>
      </c>
      <c r="E54" s="53">
        <v>9</v>
      </c>
      <c r="F54" s="52" t="s">
        <v>96</v>
      </c>
      <c r="G54" s="53">
        <v>23</v>
      </c>
      <c r="H54" s="53">
        <v>15</v>
      </c>
      <c r="I54" s="63">
        <f t="shared" si="0"/>
        <v>38</v>
      </c>
      <c r="J54" s="52"/>
      <c r="K54" s="52" t="s">
        <v>168</v>
      </c>
      <c r="L54" s="52" t="s">
        <v>169</v>
      </c>
      <c r="M54" s="52">
        <v>9435805347</v>
      </c>
      <c r="N54" s="52" t="s">
        <v>170</v>
      </c>
      <c r="O54" s="52">
        <v>9613371616</v>
      </c>
      <c r="P54" s="24">
        <v>43158</v>
      </c>
      <c r="Q54" s="24" t="s">
        <v>770</v>
      </c>
      <c r="R54" s="18"/>
      <c r="S54" s="18" t="s">
        <v>769</v>
      </c>
      <c r="T54" s="18"/>
    </row>
    <row r="55" spans="1:20" ht="33">
      <c r="A55" s="4">
        <v>51</v>
      </c>
      <c r="B55" s="51" t="s">
        <v>66</v>
      </c>
      <c r="C55" s="52" t="s">
        <v>173</v>
      </c>
      <c r="D55" s="52" t="s">
        <v>27</v>
      </c>
      <c r="E55" s="53">
        <v>204054</v>
      </c>
      <c r="F55" s="52" t="s">
        <v>93</v>
      </c>
      <c r="G55" s="53">
        <v>30</v>
      </c>
      <c r="H55" s="53">
        <v>27</v>
      </c>
      <c r="I55" s="63">
        <f t="shared" si="0"/>
        <v>57</v>
      </c>
      <c r="J55" s="52"/>
      <c r="K55" s="52" t="s">
        <v>168</v>
      </c>
      <c r="L55" s="52" t="s">
        <v>169</v>
      </c>
      <c r="M55" s="52">
        <v>9435805347</v>
      </c>
      <c r="N55" s="52" t="s">
        <v>170</v>
      </c>
      <c r="O55" s="52">
        <v>9613371616</v>
      </c>
      <c r="P55" s="24">
        <v>43158</v>
      </c>
      <c r="Q55" s="24" t="s">
        <v>770</v>
      </c>
      <c r="R55" s="18"/>
      <c r="S55" s="18" t="s">
        <v>769</v>
      </c>
      <c r="T55" s="18"/>
    </row>
    <row r="56" spans="1:20" ht="33">
      <c r="A56" s="4">
        <v>52</v>
      </c>
      <c r="B56" s="51" t="s">
        <v>66</v>
      </c>
      <c r="C56" s="52" t="s">
        <v>174</v>
      </c>
      <c r="D56" s="52" t="s">
        <v>27</v>
      </c>
      <c r="E56" s="53">
        <v>210614</v>
      </c>
      <c r="F56" s="52" t="s">
        <v>93</v>
      </c>
      <c r="G56" s="53">
        <v>27</v>
      </c>
      <c r="H56" s="53">
        <v>24</v>
      </c>
      <c r="I56" s="63">
        <f t="shared" si="0"/>
        <v>51</v>
      </c>
      <c r="J56" s="52"/>
      <c r="K56" s="52" t="s">
        <v>168</v>
      </c>
      <c r="L56" s="52" t="s">
        <v>169</v>
      </c>
      <c r="M56" s="52">
        <v>9435805347</v>
      </c>
      <c r="N56" s="52" t="s">
        <v>170</v>
      </c>
      <c r="O56" s="52">
        <v>9613371616</v>
      </c>
      <c r="P56" s="24">
        <v>43158</v>
      </c>
      <c r="Q56" s="24" t="s">
        <v>770</v>
      </c>
      <c r="R56" s="18"/>
      <c r="S56" s="18" t="s">
        <v>769</v>
      </c>
      <c r="T56" s="18"/>
    </row>
    <row r="57" spans="1:20">
      <c r="A57" s="4">
        <v>53</v>
      </c>
      <c r="B57" s="51" t="s">
        <v>66</v>
      </c>
      <c r="C57" s="52" t="s">
        <v>175</v>
      </c>
      <c r="D57" s="52" t="s">
        <v>27</v>
      </c>
      <c r="E57" s="53">
        <v>209103</v>
      </c>
      <c r="F57" s="52" t="s">
        <v>93</v>
      </c>
      <c r="G57" s="53">
        <v>40</v>
      </c>
      <c r="H57" s="53">
        <v>27</v>
      </c>
      <c r="I57" s="63">
        <f t="shared" si="0"/>
        <v>67</v>
      </c>
      <c r="J57" s="52"/>
      <c r="K57" s="52" t="s">
        <v>168</v>
      </c>
      <c r="L57" s="52" t="s">
        <v>169</v>
      </c>
      <c r="M57" s="52">
        <v>9435805347</v>
      </c>
      <c r="N57" s="52" t="s">
        <v>170</v>
      </c>
      <c r="O57" s="52">
        <v>9613371616</v>
      </c>
      <c r="P57" s="24">
        <v>43159</v>
      </c>
      <c r="Q57" s="24" t="s">
        <v>74</v>
      </c>
      <c r="R57" s="18"/>
      <c r="S57" s="18" t="s">
        <v>769</v>
      </c>
      <c r="T57" s="18"/>
    </row>
    <row r="58" spans="1:20">
      <c r="A58" s="4">
        <v>54</v>
      </c>
      <c r="B58" s="51" t="s">
        <v>66</v>
      </c>
      <c r="C58" s="52" t="s">
        <v>176</v>
      </c>
      <c r="D58" s="52" t="s">
        <v>29</v>
      </c>
      <c r="E58" s="53">
        <v>10</v>
      </c>
      <c r="F58" s="52" t="s">
        <v>96</v>
      </c>
      <c r="G58" s="53">
        <v>16</v>
      </c>
      <c r="H58" s="53">
        <v>15</v>
      </c>
      <c r="I58" s="63">
        <f t="shared" si="0"/>
        <v>31</v>
      </c>
      <c r="J58" s="52"/>
      <c r="K58" s="52" t="s">
        <v>168</v>
      </c>
      <c r="L58" s="52" t="s">
        <v>169</v>
      </c>
      <c r="M58" s="52">
        <v>9435805347</v>
      </c>
      <c r="N58" s="52" t="s">
        <v>170</v>
      </c>
      <c r="O58" s="52">
        <v>9613371616</v>
      </c>
      <c r="P58" s="24">
        <v>43159</v>
      </c>
      <c r="Q58" s="24" t="s">
        <v>74</v>
      </c>
      <c r="R58" s="18"/>
      <c r="S58" s="18" t="s">
        <v>769</v>
      </c>
      <c r="T58" s="18"/>
    </row>
    <row r="59" spans="1:20">
      <c r="A59" s="4">
        <v>55</v>
      </c>
      <c r="B59" s="51" t="s">
        <v>66</v>
      </c>
      <c r="C59" s="52" t="s">
        <v>177</v>
      </c>
      <c r="D59" s="52" t="s">
        <v>27</v>
      </c>
      <c r="E59" s="53">
        <v>18230210614</v>
      </c>
      <c r="F59" s="52" t="s">
        <v>93</v>
      </c>
      <c r="G59" s="53">
        <v>80</v>
      </c>
      <c r="H59" s="53">
        <v>58</v>
      </c>
      <c r="I59" s="63">
        <f t="shared" si="0"/>
        <v>138</v>
      </c>
      <c r="J59" s="52"/>
      <c r="K59" s="52" t="s">
        <v>168</v>
      </c>
      <c r="L59" s="52" t="s">
        <v>169</v>
      </c>
      <c r="M59" s="52">
        <v>9435805347</v>
      </c>
      <c r="N59" s="52" t="s">
        <v>170</v>
      </c>
      <c r="O59" s="52">
        <v>9613371616</v>
      </c>
      <c r="P59" s="24">
        <v>43159</v>
      </c>
      <c r="Q59" s="24" t="s">
        <v>74</v>
      </c>
      <c r="R59" s="18"/>
      <c r="S59" s="18" t="s">
        <v>769</v>
      </c>
      <c r="T59" s="18"/>
    </row>
    <row r="60" spans="1:20">
      <c r="A60" s="4">
        <v>56</v>
      </c>
      <c r="B60" s="51" t="s">
        <v>67</v>
      </c>
      <c r="C60" s="52" t="s">
        <v>178</v>
      </c>
      <c r="D60" s="52" t="s">
        <v>27</v>
      </c>
      <c r="E60" s="53">
        <v>18230209103</v>
      </c>
      <c r="F60" s="52" t="s">
        <v>93</v>
      </c>
      <c r="G60" s="53">
        <v>30</v>
      </c>
      <c r="H60" s="53">
        <v>23</v>
      </c>
      <c r="I60" s="63">
        <f t="shared" si="0"/>
        <v>53</v>
      </c>
      <c r="J60" s="52"/>
      <c r="K60" s="52" t="s">
        <v>168</v>
      </c>
      <c r="L60" s="52" t="s">
        <v>169</v>
      </c>
      <c r="M60" s="52">
        <v>9435805347</v>
      </c>
      <c r="N60" s="52" t="s">
        <v>170</v>
      </c>
      <c r="O60" s="52">
        <v>9613371616</v>
      </c>
      <c r="P60" s="24">
        <v>43132</v>
      </c>
      <c r="Q60" s="24" t="s">
        <v>75</v>
      </c>
      <c r="R60" s="18"/>
      <c r="S60" s="18" t="s">
        <v>704</v>
      </c>
      <c r="T60" s="18"/>
    </row>
    <row r="61" spans="1:20">
      <c r="A61" s="4">
        <v>57</v>
      </c>
      <c r="B61" s="51" t="s">
        <v>67</v>
      </c>
      <c r="C61" s="52" t="s">
        <v>179</v>
      </c>
      <c r="D61" s="52" t="s">
        <v>29</v>
      </c>
      <c r="E61" s="53">
        <v>11</v>
      </c>
      <c r="F61" s="52" t="s">
        <v>96</v>
      </c>
      <c r="G61" s="53">
        <v>24</v>
      </c>
      <c r="H61" s="53">
        <v>14</v>
      </c>
      <c r="I61" s="63">
        <f t="shared" si="0"/>
        <v>38</v>
      </c>
      <c r="J61" s="52">
        <v>9613794048</v>
      </c>
      <c r="K61" s="52" t="s">
        <v>168</v>
      </c>
      <c r="L61" s="52" t="s">
        <v>169</v>
      </c>
      <c r="M61" s="52">
        <v>9435805347</v>
      </c>
      <c r="N61" s="52" t="s">
        <v>170</v>
      </c>
      <c r="O61" s="52">
        <v>9613371616</v>
      </c>
      <c r="P61" s="24">
        <v>43132</v>
      </c>
      <c r="Q61" s="24" t="s">
        <v>75</v>
      </c>
      <c r="R61" s="18"/>
      <c r="S61" s="18" t="s">
        <v>704</v>
      </c>
      <c r="T61" s="18"/>
    </row>
    <row r="62" spans="1:20">
      <c r="A62" s="4">
        <v>58</v>
      </c>
      <c r="B62" s="51" t="s">
        <v>67</v>
      </c>
      <c r="C62" s="52" t="s">
        <v>180</v>
      </c>
      <c r="D62" s="52" t="s">
        <v>27</v>
      </c>
      <c r="E62" s="53">
        <v>18230212002</v>
      </c>
      <c r="F62" s="52" t="s">
        <v>93</v>
      </c>
      <c r="G62" s="53">
        <v>20</v>
      </c>
      <c r="H62" s="53">
        <v>17</v>
      </c>
      <c r="I62" s="63">
        <f t="shared" si="0"/>
        <v>37</v>
      </c>
      <c r="J62" s="52"/>
      <c r="K62" s="52" t="s">
        <v>168</v>
      </c>
      <c r="L62" s="52" t="s">
        <v>169</v>
      </c>
      <c r="M62" s="52">
        <v>9435805347</v>
      </c>
      <c r="N62" s="52" t="s">
        <v>170</v>
      </c>
      <c r="O62" s="52">
        <v>9613371616</v>
      </c>
      <c r="P62" s="24">
        <v>43132</v>
      </c>
      <c r="Q62" s="24" t="s">
        <v>75</v>
      </c>
      <c r="R62" s="18"/>
      <c r="S62" s="18" t="s">
        <v>704</v>
      </c>
      <c r="T62" s="18"/>
    </row>
    <row r="63" spans="1:20">
      <c r="A63" s="4">
        <v>59</v>
      </c>
      <c r="B63" s="51" t="s">
        <v>67</v>
      </c>
      <c r="C63" s="52" t="s">
        <v>181</v>
      </c>
      <c r="D63" s="52" t="s">
        <v>27</v>
      </c>
      <c r="E63" s="53">
        <v>18230216301</v>
      </c>
      <c r="F63" s="52" t="s">
        <v>93</v>
      </c>
      <c r="G63" s="53">
        <v>30</v>
      </c>
      <c r="H63" s="53">
        <v>27</v>
      </c>
      <c r="I63" s="63">
        <f t="shared" si="0"/>
        <v>57</v>
      </c>
      <c r="J63" s="52"/>
      <c r="K63" s="52" t="s">
        <v>168</v>
      </c>
      <c r="L63" s="52" t="s">
        <v>169</v>
      </c>
      <c r="M63" s="52">
        <v>9435805347</v>
      </c>
      <c r="N63" s="52" t="s">
        <v>170</v>
      </c>
      <c r="O63" s="52">
        <v>9613371616</v>
      </c>
      <c r="P63" s="24">
        <v>43135</v>
      </c>
      <c r="Q63" s="24" t="s">
        <v>72</v>
      </c>
      <c r="R63" s="18"/>
      <c r="S63" s="18" t="s">
        <v>704</v>
      </c>
      <c r="T63" s="18"/>
    </row>
    <row r="64" spans="1:20">
      <c r="A64" s="4">
        <v>60</v>
      </c>
      <c r="B64" s="51" t="s">
        <v>67</v>
      </c>
      <c r="C64" s="52" t="s">
        <v>525</v>
      </c>
      <c r="D64" s="52" t="s">
        <v>27</v>
      </c>
      <c r="E64" s="53">
        <v>18230210310</v>
      </c>
      <c r="F64" s="52" t="s">
        <v>93</v>
      </c>
      <c r="G64" s="53">
        <v>53</v>
      </c>
      <c r="H64" s="53">
        <v>40</v>
      </c>
      <c r="I64" s="63">
        <f t="shared" si="0"/>
        <v>93</v>
      </c>
      <c r="J64" s="52"/>
      <c r="K64" s="52" t="s">
        <v>168</v>
      </c>
      <c r="L64" s="52" t="s">
        <v>169</v>
      </c>
      <c r="M64" s="52">
        <v>9435805347</v>
      </c>
      <c r="N64" s="52" t="s">
        <v>170</v>
      </c>
      <c r="O64" s="52">
        <v>9613371616</v>
      </c>
      <c r="P64" s="24">
        <v>43135</v>
      </c>
      <c r="Q64" s="24" t="s">
        <v>72</v>
      </c>
      <c r="R64" s="18"/>
      <c r="S64" s="18" t="s">
        <v>704</v>
      </c>
      <c r="T64" s="18"/>
    </row>
    <row r="65" spans="1:20">
      <c r="A65" s="4">
        <v>61</v>
      </c>
      <c r="B65" s="51" t="s">
        <v>67</v>
      </c>
      <c r="C65" s="52" t="s">
        <v>526</v>
      </c>
      <c r="D65" s="52" t="s">
        <v>29</v>
      </c>
      <c r="E65" s="53">
        <v>12</v>
      </c>
      <c r="F65" s="52" t="s">
        <v>96</v>
      </c>
      <c r="G65" s="53">
        <v>13</v>
      </c>
      <c r="H65" s="53">
        <v>11</v>
      </c>
      <c r="I65" s="63">
        <f t="shared" si="0"/>
        <v>24</v>
      </c>
      <c r="J65" s="52"/>
      <c r="K65" s="52" t="s">
        <v>168</v>
      </c>
      <c r="L65" s="52" t="s">
        <v>169</v>
      </c>
      <c r="M65" s="52">
        <v>9435805347</v>
      </c>
      <c r="N65" s="52" t="s">
        <v>170</v>
      </c>
      <c r="O65" s="52">
        <v>9613371616</v>
      </c>
      <c r="P65" s="24">
        <v>43135</v>
      </c>
      <c r="Q65" s="24" t="s">
        <v>72</v>
      </c>
      <c r="R65" s="18"/>
      <c r="S65" s="18" t="s">
        <v>704</v>
      </c>
      <c r="T65" s="18"/>
    </row>
    <row r="66" spans="1:20">
      <c r="A66" s="4">
        <v>62</v>
      </c>
      <c r="B66" s="51" t="s">
        <v>67</v>
      </c>
      <c r="C66" s="52" t="s">
        <v>527</v>
      </c>
      <c r="D66" s="52" t="s">
        <v>29</v>
      </c>
      <c r="E66" s="53">
        <v>8</v>
      </c>
      <c r="F66" s="52" t="s">
        <v>96</v>
      </c>
      <c r="G66" s="53">
        <v>16</v>
      </c>
      <c r="H66" s="53">
        <v>13</v>
      </c>
      <c r="I66" s="63">
        <f t="shared" si="0"/>
        <v>29</v>
      </c>
      <c r="J66" s="52">
        <v>9531027174</v>
      </c>
      <c r="K66" s="52" t="s">
        <v>168</v>
      </c>
      <c r="L66" s="52" t="s">
        <v>169</v>
      </c>
      <c r="M66" s="52">
        <v>9435805347</v>
      </c>
      <c r="N66" s="52" t="s">
        <v>170</v>
      </c>
      <c r="O66" s="52">
        <v>9613371616</v>
      </c>
      <c r="P66" s="24">
        <v>43136</v>
      </c>
      <c r="Q66" s="24" t="s">
        <v>73</v>
      </c>
      <c r="R66" s="18"/>
      <c r="S66" s="18" t="s">
        <v>704</v>
      </c>
      <c r="T66" s="18"/>
    </row>
    <row r="67" spans="1:20" ht="33">
      <c r="A67" s="4">
        <v>63</v>
      </c>
      <c r="B67" s="51" t="s">
        <v>67</v>
      </c>
      <c r="C67" s="52" t="s">
        <v>528</v>
      </c>
      <c r="D67" s="52" t="s">
        <v>27</v>
      </c>
      <c r="E67" s="53">
        <v>18230214502</v>
      </c>
      <c r="F67" s="52" t="s">
        <v>93</v>
      </c>
      <c r="G67" s="53">
        <v>37</v>
      </c>
      <c r="H67" s="53">
        <v>33</v>
      </c>
      <c r="I67" s="63">
        <f t="shared" si="0"/>
        <v>70</v>
      </c>
      <c r="J67" s="52">
        <v>9401638841</v>
      </c>
      <c r="K67" s="52" t="s">
        <v>529</v>
      </c>
      <c r="L67" s="52" t="s">
        <v>530</v>
      </c>
      <c r="M67" s="52">
        <v>9864750295</v>
      </c>
      <c r="N67" s="52" t="s">
        <v>325</v>
      </c>
      <c r="O67" s="52">
        <v>9401254761</v>
      </c>
      <c r="P67" s="24">
        <v>43136</v>
      </c>
      <c r="Q67" s="24" t="s">
        <v>73</v>
      </c>
      <c r="R67" s="18"/>
      <c r="S67" s="18" t="s">
        <v>704</v>
      </c>
      <c r="T67" s="18"/>
    </row>
    <row r="68" spans="1:20">
      <c r="A68" s="4">
        <v>64</v>
      </c>
      <c r="B68" s="51" t="s">
        <v>67</v>
      </c>
      <c r="C68" s="52" t="s">
        <v>531</v>
      </c>
      <c r="D68" s="52" t="s">
        <v>27</v>
      </c>
      <c r="E68" s="53">
        <v>18230214602</v>
      </c>
      <c r="F68" s="52" t="s">
        <v>93</v>
      </c>
      <c r="G68" s="53">
        <v>20</v>
      </c>
      <c r="H68" s="53">
        <v>33</v>
      </c>
      <c r="I68" s="63">
        <f t="shared" si="0"/>
        <v>53</v>
      </c>
      <c r="J68" s="52">
        <v>9401549079</v>
      </c>
      <c r="K68" s="52" t="s">
        <v>529</v>
      </c>
      <c r="L68" s="52" t="s">
        <v>530</v>
      </c>
      <c r="M68" s="52">
        <v>9864750295</v>
      </c>
      <c r="N68" s="52" t="s">
        <v>325</v>
      </c>
      <c r="O68" s="52">
        <v>9401254761</v>
      </c>
      <c r="P68" s="24">
        <v>43136</v>
      </c>
      <c r="Q68" s="24" t="s">
        <v>73</v>
      </c>
      <c r="R68" s="18"/>
      <c r="S68" s="18" t="s">
        <v>704</v>
      </c>
      <c r="T68" s="18"/>
    </row>
    <row r="69" spans="1:20" ht="33">
      <c r="A69" s="4">
        <v>65</v>
      </c>
      <c r="B69" s="51" t="s">
        <v>67</v>
      </c>
      <c r="C69" s="52" t="s">
        <v>532</v>
      </c>
      <c r="D69" s="52" t="s">
        <v>29</v>
      </c>
      <c r="E69" s="53">
        <v>65</v>
      </c>
      <c r="F69" s="52" t="s">
        <v>96</v>
      </c>
      <c r="G69" s="53">
        <v>12</v>
      </c>
      <c r="H69" s="53">
        <v>14</v>
      </c>
      <c r="I69" s="63">
        <f t="shared" si="0"/>
        <v>26</v>
      </c>
      <c r="J69" s="52">
        <v>9707151748</v>
      </c>
      <c r="K69" s="52" t="s">
        <v>529</v>
      </c>
      <c r="L69" s="52" t="s">
        <v>530</v>
      </c>
      <c r="M69" s="52">
        <v>9864750295</v>
      </c>
      <c r="N69" s="52" t="s">
        <v>325</v>
      </c>
      <c r="O69" s="52">
        <v>9401254761</v>
      </c>
      <c r="P69" s="24">
        <v>43137</v>
      </c>
      <c r="Q69" s="24" t="s">
        <v>770</v>
      </c>
      <c r="R69" s="18"/>
      <c r="S69" s="18" t="s">
        <v>704</v>
      </c>
      <c r="T69" s="18"/>
    </row>
    <row r="70" spans="1:20" ht="33">
      <c r="A70" s="4">
        <v>66</v>
      </c>
      <c r="B70" s="51" t="s">
        <v>67</v>
      </c>
      <c r="C70" s="52" t="s">
        <v>533</v>
      </c>
      <c r="D70" s="52" t="s">
        <v>27</v>
      </c>
      <c r="E70" s="53">
        <v>18230214603</v>
      </c>
      <c r="F70" s="52" t="s">
        <v>93</v>
      </c>
      <c r="G70" s="53">
        <v>26</v>
      </c>
      <c r="H70" s="53">
        <v>25</v>
      </c>
      <c r="I70" s="63">
        <f t="shared" ref="I70:I133" si="1">SUM(G70:H70)</f>
        <v>51</v>
      </c>
      <c r="J70" s="51">
        <v>9401943713</v>
      </c>
      <c r="K70" s="52" t="s">
        <v>529</v>
      </c>
      <c r="L70" s="52" t="s">
        <v>530</v>
      </c>
      <c r="M70" s="52">
        <v>9864750295</v>
      </c>
      <c r="N70" s="52" t="s">
        <v>325</v>
      </c>
      <c r="O70" s="52">
        <v>9401254761</v>
      </c>
      <c r="P70" s="24">
        <v>43137</v>
      </c>
      <c r="Q70" s="24" t="s">
        <v>770</v>
      </c>
      <c r="R70" s="18"/>
      <c r="S70" s="18" t="s">
        <v>704</v>
      </c>
      <c r="T70" s="18"/>
    </row>
    <row r="71" spans="1:20" ht="33">
      <c r="A71" s="4">
        <v>67</v>
      </c>
      <c r="B71" s="51" t="s">
        <v>67</v>
      </c>
      <c r="C71" s="52" t="s">
        <v>534</v>
      </c>
      <c r="D71" s="52" t="s">
        <v>27</v>
      </c>
      <c r="E71" s="53">
        <v>18230200804</v>
      </c>
      <c r="F71" s="52" t="s">
        <v>93</v>
      </c>
      <c r="G71" s="53">
        <v>29</v>
      </c>
      <c r="H71" s="53">
        <v>18</v>
      </c>
      <c r="I71" s="63">
        <f t="shared" si="1"/>
        <v>47</v>
      </c>
      <c r="J71" s="52">
        <v>9435299568</v>
      </c>
      <c r="K71" s="52" t="s">
        <v>529</v>
      </c>
      <c r="L71" s="52" t="s">
        <v>530</v>
      </c>
      <c r="M71" s="52">
        <v>9864750295</v>
      </c>
      <c r="N71" s="52" t="s">
        <v>325</v>
      </c>
      <c r="O71" s="52">
        <v>9401254761</v>
      </c>
      <c r="P71" s="24">
        <v>43137</v>
      </c>
      <c r="Q71" s="24" t="s">
        <v>770</v>
      </c>
      <c r="R71" s="18"/>
      <c r="S71" s="18" t="s">
        <v>704</v>
      </c>
      <c r="T71" s="18"/>
    </row>
    <row r="72" spans="1:20">
      <c r="A72" s="4">
        <v>68</v>
      </c>
      <c r="B72" s="51" t="s">
        <v>67</v>
      </c>
      <c r="C72" s="52" t="s">
        <v>535</v>
      </c>
      <c r="D72" s="52" t="s">
        <v>29</v>
      </c>
      <c r="E72" s="53">
        <v>32</v>
      </c>
      <c r="F72" s="52" t="s">
        <v>96</v>
      </c>
      <c r="G72" s="53">
        <v>14</v>
      </c>
      <c r="H72" s="53">
        <v>15</v>
      </c>
      <c r="I72" s="63">
        <f t="shared" si="1"/>
        <v>29</v>
      </c>
      <c r="J72" s="52">
        <v>9401783170</v>
      </c>
      <c r="K72" s="52" t="s">
        <v>529</v>
      </c>
      <c r="L72" s="52" t="s">
        <v>530</v>
      </c>
      <c r="M72" s="52">
        <v>9864750295</v>
      </c>
      <c r="N72" s="52" t="s">
        <v>325</v>
      </c>
      <c r="O72" s="52">
        <v>9401254761</v>
      </c>
      <c r="P72" s="24">
        <v>43138</v>
      </c>
      <c r="Q72" s="24" t="s">
        <v>74</v>
      </c>
      <c r="R72" s="18"/>
      <c r="S72" s="18" t="s">
        <v>704</v>
      </c>
      <c r="T72" s="18"/>
    </row>
    <row r="73" spans="1:20">
      <c r="A73" s="4">
        <v>69</v>
      </c>
      <c r="B73" s="51" t="s">
        <v>67</v>
      </c>
      <c r="C73" s="52" t="s">
        <v>323</v>
      </c>
      <c r="D73" s="52" t="s">
        <v>27</v>
      </c>
      <c r="E73" s="53">
        <v>18230201001</v>
      </c>
      <c r="F73" s="52" t="s">
        <v>93</v>
      </c>
      <c r="G73" s="53">
        <v>43</v>
      </c>
      <c r="H73" s="53">
        <v>46</v>
      </c>
      <c r="I73" s="63">
        <f t="shared" si="1"/>
        <v>89</v>
      </c>
      <c r="J73" s="52">
        <v>9401186657</v>
      </c>
      <c r="K73" s="52" t="s">
        <v>529</v>
      </c>
      <c r="L73" s="52" t="s">
        <v>530</v>
      </c>
      <c r="M73" s="52">
        <v>9864750295</v>
      </c>
      <c r="N73" s="52" t="s">
        <v>325</v>
      </c>
      <c r="O73" s="52">
        <v>9401254761</v>
      </c>
      <c r="P73" s="24">
        <v>43138</v>
      </c>
      <c r="Q73" s="24" t="s">
        <v>74</v>
      </c>
      <c r="R73" s="18"/>
      <c r="S73" s="18" t="s">
        <v>704</v>
      </c>
      <c r="T73" s="18"/>
    </row>
    <row r="74" spans="1:20">
      <c r="A74" s="4">
        <v>70</v>
      </c>
      <c r="B74" s="51" t="s">
        <v>67</v>
      </c>
      <c r="C74" s="52" t="s">
        <v>536</v>
      </c>
      <c r="D74" s="52" t="s">
        <v>27</v>
      </c>
      <c r="E74" s="53">
        <v>18230201201</v>
      </c>
      <c r="F74" s="52" t="s">
        <v>93</v>
      </c>
      <c r="G74" s="53">
        <v>30</v>
      </c>
      <c r="H74" s="53">
        <v>45</v>
      </c>
      <c r="I74" s="63">
        <f t="shared" si="1"/>
        <v>75</v>
      </c>
      <c r="J74" s="52">
        <v>9435450077</v>
      </c>
      <c r="K74" s="52" t="s">
        <v>537</v>
      </c>
      <c r="L74" s="52" t="s">
        <v>530</v>
      </c>
      <c r="M74" s="52">
        <v>9864750295</v>
      </c>
      <c r="N74" s="52" t="s">
        <v>325</v>
      </c>
      <c r="O74" s="52">
        <v>9401254761</v>
      </c>
      <c r="P74" s="24">
        <v>43138</v>
      </c>
      <c r="Q74" s="24" t="s">
        <v>74</v>
      </c>
      <c r="R74" s="18"/>
      <c r="S74" s="18" t="s">
        <v>704</v>
      </c>
      <c r="T74" s="18"/>
    </row>
    <row r="75" spans="1:20">
      <c r="A75" s="4">
        <v>71</v>
      </c>
      <c r="B75" s="51" t="s">
        <v>67</v>
      </c>
      <c r="C75" s="52" t="s">
        <v>538</v>
      </c>
      <c r="D75" s="52" t="s">
        <v>29</v>
      </c>
      <c r="E75" s="53">
        <v>54</v>
      </c>
      <c r="F75" s="52" t="s">
        <v>96</v>
      </c>
      <c r="G75" s="53">
        <v>21</v>
      </c>
      <c r="H75" s="53">
        <v>11</v>
      </c>
      <c r="I75" s="63">
        <f t="shared" si="1"/>
        <v>32</v>
      </c>
      <c r="J75" s="52">
        <v>8011097763</v>
      </c>
      <c r="K75" s="52" t="s">
        <v>529</v>
      </c>
      <c r="L75" s="52" t="s">
        <v>530</v>
      </c>
      <c r="M75" s="52">
        <v>9864750295</v>
      </c>
      <c r="N75" s="52" t="s">
        <v>325</v>
      </c>
      <c r="O75" s="52">
        <v>9401254761</v>
      </c>
      <c r="P75" s="24">
        <v>43139</v>
      </c>
      <c r="Q75" s="24" t="s">
        <v>75</v>
      </c>
      <c r="R75" s="18"/>
      <c r="S75" s="18" t="s">
        <v>704</v>
      </c>
      <c r="T75" s="18"/>
    </row>
    <row r="76" spans="1:20">
      <c r="A76" s="4">
        <v>72</v>
      </c>
      <c r="B76" s="51" t="s">
        <v>67</v>
      </c>
      <c r="C76" s="52" t="s">
        <v>539</v>
      </c>
      <c r="D76" s="52" t="s">
        <v>27</v>
      </c>
      <c r="E76" s="53">
        <v>18230215901</v>
      </c>
      <c r="F76" s="52" t="s">
        <v>93</v>
      </c>
      <c r="G76" s="53">
        <v>37</v>
      </c>
      <c r="H76" s="53">
        <v>30</v>
      </c>
      <c r="I76" s="63">
        <f t="shared" si="1"/>
        <v>67</v>
      </c>
      <c r="J76" s="52">
        <v>9401437920</v>
      </c>
      <c r="K76" s="52" t="s">
        <v>529</v>
      </c>
      <c r="L76" s="52" t="s">
        <v>530</v>
      </c>
      <c r="M76" s="52">
        <v>9864750295</v>
      </c>
      <c r="N76" s="52" t="s">
        <v>325</v>
      </c>
      <c r="O76" s="52">
        <v>9401254761</v>
      </c>
      <c r="P76" s="24">
        <v>43139</v>
      </c>
      <c r="Q76" s="24" t="s">
        <v>75</v>
      </c>
      <c r="R76" s="18"/>
      <c r="S76" s="18" t="s">
        <v>704</v>
      </c>
      <c r="T76" s="18"/>
    </row>
    <row r="77" spans="1:20" ht="33">
      <c r="A77" s="4">
        <v>73</v>
      </c>
      <c r="B77" s="51" t="s">
        <v>67</v>
      </c>
      <c r="C77" s="52" t="s">
        <v>540</v>
      </c>
      <c r="D77" s="52" t="s">
        <v>27</v>
      </c>
      <c r="E77" s="53">
        <v>18230216201</v>
      </c>
      <c r="F77" s="52" t="s">
        <v>93</v>
      </c>
      <c r="G77" s="53">
        <v>96</v>
      </c>
      <c r="H77" s="53">
        <v>100</v>
      </c>
      <c r="I77" s="63">
        <f t="shared" si="1"/>
        <v>196</v>
      </c>
      <c r="J77" s="52">
        <v>9401846574</v>
      </c>
      <c r="K77" s="52" t="s">
        <v>243</v>
      </c>
      <c r="L77" s="52" t="s">
        <v>324</v>
      </c>
      <c r="M77" s="52">
        <v>9401725662</v>
      </c>
      <c r="N77" s="52" t="s">
        <v>541</v>
      </c>
      <c r="O77" s="52">
        <v>9435159276</v>
      </c>
      <c r="P77" s="24">
        <v>43139</v>
      </c>
      <c r="Q77" s="24" t="s">
        <v>75</v>
      </c>
      <c r="R77" s="18"/>
      <c r="S77" s="18" t="s">
        <v>704</v>
      </c>
      <c r="T77" s="18"/>
    </row>
    <row r="78" spans="1:20" ht="33">
      <c r="A78" s="4">
        <v>74</v>
      </c>
      <c r="B78" s="51" t="s">
        <v>67</v>
      </c>
      <c r="C78" s="52" t="s">
        <v>542</v>
      </c>
      <c r="D78" s="52" t="s">
        <v>29</v>
      </c>
      <c r="E78" s="53">
        <v>78</v>
      </c>
      <c r="F78" s="52" t="s">
        <v>96</v>
      </c>
      <c r="G78" s="53">
        <v>14</v>
      </c>
      <c r="H78" s="53">
        <v>17</v>
      </c>
      <c r="I78" s="63">
        <f t="shared" si="1"/>
        <v>31</v>
      </c>
      <c r="J78" s="52">
        <v>9435578860</v>
      </c>
      <c r="K78" s="52" t="s">
        <v>243</v>
      </c>
      <c r="L78" s="52" t="s">
        <v>324</v>
      </c>
      <c r="M78" s="52">
        <v>9401725662</v>
      </c>
      <c r="N78" s="52" t="s">
        <v>541</v>
      </c>
      <c r="O78" s="52">
        <v>9435159276</v>
      </c>
      <c r="P78" s="24">
        <v>43142</v>
      </c>
      <c r="Q78" s="24" t="s">
        <v>72</v>
      </c>
      <c r="R78" s="18"/>
      <c r="S78" s="18" t="s">
        <v>704</v>
      </c>
      <c r="T78" s="18"/>
    </row>
    <row r="79" spans="1:20" ht="33">
      <c r="A79" s="4">
        <v>75</v>
      </c>
      <c r="B79" s="51" t="s">
        <v>67</v>
      </c>
      <c r="C79" s="52" t="s">
        <v>543</v>
      </c>
      <c r="D79" s="52" t="s">
        <v>27</v>
      </c>
      <c r="E79" s="53">
        <v>18230200903</v>
      </c>
      <c r="F79" s="52" t="s">
        <v>93</v>
      </c>
      <c r="G79" s="53">
        <v>12</v>
      </c>
      <c r="H79" s="53">
        <v>8</v>
      </c>
      <c r="I79" s="63">
        <f t="shared" si="1"/>
        <v>20</v>
      </c>
      <c r="J79" s="52">
        <v>9401438231</v>
      </c>
      <c r="K79" s="52" t="s">
        <v>243</v>
      </c>
      <c r="L79" s="52" t="s">
        <v>324</v>
      </c>
      <c r="M79" s="52">
        <v>9401725662</v>
      </c>
      <c r="N79" s="52" t="s">
        <v>541</v>
      </c>
      <c r="O79" s="52">
        <v>9435159276</v>
      </c>
      <c r="P79" s="24">
        <v>43142</v>
      </c>
      <c r="Q79" s="24" t="s">
        <v>72</v>
      </c>
      <c r="R79" s="18"/>
      <c r="S79" s="18" t="s">
        <v>704</v>
      </c>
      <c r="T79" s="18"/>
    </row>
    <row r="80" spans="1:20" ht="33">
      <c r="A80" s="4">
        <v>76</v>
      </c>
      <c r="B80" s="51" t="s">
        <v>67</v>
      </c>
      <c r="C80" s="52" t="s">
        <v>544</v>
      </c>
      <c r="D80" s="52" t="s">
        <v>27</v>
      </c>
      <c r="E80" s="53">
        <v>18230200807</v>
      </c>
      <c r="F80" s="52" t="s">
        <v>93</v>
      </c>
      <c r="G80" s="53">
        <v>22</v>
      </c>
      <c r="H80" s="53">
        <v>29</v>
      </c>
      <c r="I80" s="63">
        <f t="shared" si="1"/>
        <v>51</v>
      </c>
      <c r="J80" s="52">
        <v>8133878713</v>
      </c>
      <c r="K80" s="52" t="s">
        <v>243</v>
      </c>
      <c r="L80" s="52" t="s">
        <v>324</v>
      </c>
      <c r="M80" s="52">
        <v>9401725662</v>
      </c>
      <c r="N80" s="52" t="s">
        <v>541</v>
      </c>
      <c r="O80" s="52">
        <v>9435159276</v>
      </c>
      <c r="P80" s="24">
        <v>43142</v>
      </c>
      <c r="Q80" s="24" t="s">
        <v>72</v>
      </c>
      <c r="R80" s="18"/>
      <c r="S80" s="18" t="s">
        <v>704</v>
      </c>
      <c r="T80" s="18"/>
    </row>
    <row r="81" spans="1:20" ht="33">
      <c r="A81" s="4">
        <v>77</v>
      </c>
      <c r="B81" s="51" t="s">
        <v>67</v>
      </c>
      <c r="C81" s="52" t="s">
        <v>545</v>
      </c>
      <c r="D81" s="52" t="s">
        <v>27</v>
      </c>
      <c r="E81" s="53">
        <v>18230212001</v>
      </c>
      <c r="F81" s="52" t="s">
        <v>93</v>
      </c>
      <c r="G81" s="53">
        <v>14</v>
      </c>
      <c r="H81" s="53">
        <v>13</v>
      </c>
      <c r="I81" s="63">
        <f t="shared" si="1"/>
        <v>27</v>
      </c>
      <c r="J81" s="52">
        <v>9401295814</v>
      </c>
      <c r="K81" s="52" t="s">
        <v>243</v>
      </c>
      <c r="L81" s="52" t="s">
        <v>324</v>
      </c>
      <c r="M81" s="52">
        <v>9401725662</v>
      </c>
      <c r="N81" s="52" t="s">
        <v>541</v>
      </c>
      <c r="O81" s="52">
        <v>9435159276</v>
      </c>
      <c r="P81" s="24">
        <v>43143</v>
      </c>
      <c r="Q81" s="24" t="s">
        <v>73</v>
      </c>
      <c r="R81" s="18"/>
      <c r="S81" s="18" t="s">
        <v>704</v>
      </c>
      <c r="T81" s="18"/>
    </row>
    <row r="82" spans="1:20" ht="33">
      <c r="A82" s="4">
        <v>78</v>
      </c>
      <c r="B82" s="51" t="s">
        <v>67</v>
      </c>
      <c r="C82" s="52" t="s">
        <v>546</v>
      </c>
      <c r="D82" s="52" t="s">
        <v>29</v>
      </c>
      <c r="E82" s="53">
        <v>143</v>
      </c>
      <c r="F82" s="52" t="s">
        <v>96</v>
      </c>
      <c r="G82" s="53">
        <v>12</v>
      </c>
      <c r="H82" s="53">
        <v>16</v>
      </c>
      <c r="I82" s="63">
        <f t="shared" si="1"/>
        <v>28</v>
      </c>
      <c r="J82" s="52">
        <v>9864249112</v>
      </c>
      <c r="K82" s="52" t="s">
        <v>243</v>
      </c>
      <c r="L82" s="52" t="s">
        <v>324</v>
      </c>
      <c r="M82" s="52">
        <v>9401725662</v>
      </c>
      <c r="N82" s="52" t="s">
        <v>541</v>
      </c>
      <c r="O82" s="52">
        <v>9435159276</v>
      </c>
      <c r="P82" s="24">
        <v>43143</v>
      </c>
      <c r="Q82" s="24" t="s">
        <v>73</v>
      </c>
      <c r="R82" s="18"/>
      <c r="S82" s="18" t="s">
        <v>704</v>
      </c>
      <c r="T82" s="18"/>
    </row>
    <row r="83" spans="1:20" ht="33">
      <c r="A83" s="4">
        <v>79</v>
      </c>
      <c r="B83" s="51" t="s">
        <v>67</v>
      </c>
      <c r="C83" s="52" t="s">
        <v>547</v>
      </c>
      <c r="D83" s="52" t="s">
        <v>27</v>
      </c>
      <c r="E83" s="53">
        <v>18230212102</v>
      </c>
      <c r="F83" s="52" t="s">
        <v>93</v>
      </c>
      <c r="G83" s="53">
        <v>28</v>
      </c>
      <c r="H83" s="53">
        <v>25</v>
      </c>
      <c r="I83" s="63">
        <f t="shared" si="1"/>
        <v>53</v>
      </c>
      <c r="J83" s="52">
        <v>9435155215</v>
      </c>
      <c r="K83" s="52" t="s">
        <v>243</v>
      </c>
      <c r="L83" s="52" t="s">
        <v>324</v>
      </c>
      <c r="M83" s="52">
        <v>9401725662</v>
      </c>
      <c r="N83" s="52" t="s">
        <v>541</v>
      </c>
      <c r="O83" s="52">
        <v>9435159276</v>
      </c>
      <c r="P83" s="24">
        <v>43143</v>
      </c>
      <c r="Q83" s="24" t="s">
        <v>73</v>
      </c>
      <c r="R83" s="18"/>
      <c r="S83" s="18" t="s">
        <v>704</v>
      </c>
      <c r="T83" s="18"/>
    </row>
    <row r="84" spans="1:20" ht="33">
      <c r="A84" s="4">
        <v>80</v>
      </c>
      <c r="B84" s="51" t="s">
        <v>67</v>
      </c>
      <c r="C84" s="52" t="s">
        <v>548</v>
      </c>
      <c r="D84" s="52" t="s">
        <v>27</v>
      </c>
      <c r="E84" s="53">
        <v>18230212601</v>
      </c>
      <c r="F84" s="52" t="s">
        <v>93</v>
      </c>
      <c r="G84" s="53">
        <v>11</v>
      </c>
      <c r="H84" s="53">
        <v>13</v>
      </c>
      <c r="I84" s="63">
        <f t="shared" si="1"/>
        <v>24</v>
      </c>
      <c r="J84" s="52">
        <v>9401135055</v>
      </c>
      <c r="K84" s="52" t="s">
        <v>243</v>
      </c>
      <c r="L84" s="52" t="s">
        <v>324</v>
      </c>
      <c r="M84" s="52">
        <v>9401725662</v>
      </c>
      <c r="N84" s="52" t="s">
        <v>541</v>
      </c>
      <c r="O84" s="52">
        <v>9435159276</v>
      </c>
      <c r="P84" s="24">
        <v>43144</v>
      </c>
      <c r="Q84" s="24" t="s">
        <v>770</v>
      </c>
      <c r="R84" s="18"/>
      <c r="S84" s="18" t="s">
        <v>704</v>
      </c>
      <c r="T84" s="18"/>
    </row>
    <row r="85" spans="1:20" ht="33">
      <c r="A85" s="4">
        <v>81</v>
      </c>
      <c r="B85" s="51" t="s">
        <v>67</v>
      </c>
      <c r="C85" s="52" t="s">
        <v>549</v>
      </c>
      <c r="D85" s="52" t="s">
        <v>27</v>
      </c>
      <c r="E85" s="53">
        <v>18230209001</v>
      </c>
      <c r="F85" s="52" t="s">
        <v>93</v>
      </c>
      <c r="G85" s="53">
        <v>21</v>
      </c>
      <c r="H85" s="53">
        <v>14</v>
      </c>
      <c r="I85" s="63">
        <f t="shared" si="1"/>
        <v>35</v>
      </c>
      <c r="J85" s="52">
        <v>9401460644</v>
      </c>
      <c r="K85" s="52" t="s">
        <v>243</v>
      </c>
      <c r="L85" s="52" t="s">
        <v>324</v>
      </c>
      <c r="M85" s="52">
        <v>9401725662</v>
      </c>
      <c r="N85" s="52" t="s">
        <v>541</v>
      </c>
      <c r="O85" s="52">
        <v>9435159276</v>
      </c>
      <c r="P85" s="24">
        <v>43144</v>
      </c>
      <c r="Q85" s="24" t="s">
        <v>770</v>
      </c>
      <c r="R85" s="18"/>
      <c r="S85" s="18" t="s">
        <v>704</v>
      </c>
      <c r="T85" s="18"/>
    </row>
    <row r="86" spans="1:20" ht="33">
      <c r="A86" s="4">
        <v>82</v>
      </c>
      <c r="B86" s="51" t="s">
        <v>67</v>
      </c>
      <c r="C86" s="52" t="s">
        <v>550</v>
      </c>
      <c r="D86" s="52" t="s">
        <v>29</v>
      </c>
      <c r="E86" s="53">
        <v>172</v>
      </c>
      <c r="F86" s="52" t="s">
        <v>96</v>
      </c>
      <c r="G86" s="53">
        <v>14</v>
      </c>
      <c r="H86" s="53">
        <v>11</v>
      </c>
      <c r="I86" s="63">
        <f t="shared" si="1"/>
        <v>25</v>
      </c>
      <c r="J86" s="52">
        <v>9401427872</v>
      </c>
      <c r="K86" s="52" t="s">
        <v>243</v>
      </c>
      <c r="L86" s="52" t="s">
        <v>324</v>
      </c>
      <c r="M86" s="52">
        <v>9401725662</v>
      </c>
      <c r="N86" s="52" t="s">
        <v>541</v>
      </c>
      <c r="O86" s="52">
        <v>9435159276</v>
      </c>
      <c r="P86" s="24">
        <v>43144</v>
      </c>
      <c r="Q86" s="24" t="s">
        <v>770</v>
      </c>
      <c r="R86" s="18"/>
      <c r="S86" s="18" t="s">
        <v>704</v>
      </c>
      <c r="T86" s="18"/>
    </row>
    <row r="87" spans="1:20" ht="33">
      <c r="A87" s="4">
        <v>83</v>
      </c>
      <c r="B87" s="51" t="s">
        <v>67</v>
      </c>
      <c r="C87" s="52" t="s">
        <v>551</v>
      </c>
      <c r="D87" s="52" t="s">
        <v>27</v>
      </c>
      <c r="E87" s="53">
        <v>18230209104</v>
      </c>
      <c r="F87" s="52" t="s">
        <v>93</v>
      </c>
      <c r="G87" s="53">
        <v>54</v>
      </c>
      <c r="H87" s="53">
        <v>59</v>
      </c>
      <c r="I87" s="63">
        <f t="shared" si="1"/>
        <v>113</v>
      </c>
      <c r="J87" s="52">
        <v>9435894080</v>
      </c>
      <c r="K87" s="52" t="s">
        <v>243</v>
      </c>
      <c r="L87" s="52" t="s">
        <v>324</v>
      </c>
      <c r="M87" s="52">
        <v>9401725662</v>
      </c>
      <c r="N87" s="52" t="s">
        <v>541</v>
      </c>
      <c r="O87" s="52">
        <v>9435159276</v>
      </c>
      <c r="P87" s="24">
        <v>43145</v>
      </c>
      <c r="Q87" s="24" t="s">
        <v>74</v>
      </c>
      <c r="R87" s="18"/>
      <c r="S87" s="18" t="s">
        <v>704</v>
      </c>
      <c r="T87" s="18"/>
    </row>
    <row r="88" spans="1:20" ht="33">
      <c r="A88" s="4">
        <v>84</v>
      </c>
      <c r="B88" s="51" t="s">
        <v>67</v>
      </c>
      <c r="C88" s="52" t="s">
        <v>552</v>
      </c>
      <c r="D88" s="52" t="s">
        <v>29</v>
      </c>
      <c r="E88" s="53">
        <v>114</v>
      </c>
      <c r="F88" s="52" t="s">
        <v>96</v>
      </c>
      <c r="G88" s="53">
        <v>11</v>
      </c>
      <c r="H88" s="53">
        <v>18</v>
      </c>
      <c r="I88" s="63">
        <f t="shared" si="1"/>
        <v>29</v>
      </c>
      <c r="J88" s="52">
        <v>9435809750</v>
      </c>
      <c r="K88" s="52" t="s">
        <v>243</v>
      </c>
      <c r="L88" s="52" t="s">
        <v>324</v>
      </c>
      <c r="M88" s="52">
        <v>9401725662</v>
      </c>
      <c r="N88" s="52" t="s">
        <v>541</v>
      </c>
      <c r="O88" s="52">
        <v>9435159276</v>
      </c>
      <c r="P88" s="24">
        <v>43145</v>
      </c>
      <c r="Q88" s="24" t="s">
        <v>74</v>
      </c>
      <c r="R88" s="18"/>
      <c r="S88" s="18" t="s">
        <v>704</v>
      </c>
      <c r="T88" s="18"/>
    </row>
    <row r="89" spans="1:20" ht="33">
      <c r="A89" s="4">
        <v>85</v>
      </c>
      <c r="B89" s="51" t="s">
        <v>67</v>
      </c>
      <c r="C89" s="52" t="s">
        <v>336</v>
      </c>
      <c r="D89" s="52" t="s">
        <v>27</v>
      </c>
      <c r="E89" s="53">
        <v>18230209301</v>
      </c>
      <c r="F89" s="52" t="s">
        <v>93</v>
      </c>
      <c r="G89" s="53">
        <v>38</v>
      </c>
      <c r="H89" s="53">
        <v>42</v>
      </c>
      <c r="I89" s="63">
        <f t="shared" si="1"/>
        <v>80</v>
      </c>
      <c r="J89" s="52">
        <v>9401224802</v>
      </c>
      <c r="K89" s="52" t="s">
        <v>243</v>
      </c>
      <c r="L89" s="52" t="s">
        <v>324</v>
      </c>
      <c r="M89" s="52">
        <v>9401725662</v>
      </c>
      <c r="N89" s="52" t="s">
        <v>541</v>
      </c>
      <c r="O89" s="52">
        <v>9435159276</v>
      </c>
      <c r="P89" s="24">
        <v>43145</v>
      </c>
      <c r="Q89" s="24" t="s">
        <v>74</v>
      </c>
      <c r="R89" s="18"/>
      <c r="S89" s="18" t="s">
        <v>704</v>
      </c>
      <c r="T89" s="18"/>
    </row>
    <row r="90" spans="1:20" ht="33">
      <c r="A90" s="4">
        <v>86</v>
      </c>
      <c r="B90" s="51" t="s">
        <v>67</v>
      </c>
      <c r="C90" s="52" t="s">
        <v>553</v>
      </c>
      <c r="D90" s="52" t="s">
        <v>27</v>
      </c>
      <c r="E90" s="53">
        <v>18230209304</v>
      </c>
      <c r="F90" s="52" t="s">
        <v>93</v>
      </c>
      <c r="G90" s="53">
        <v>25</v>
      </c>
      <c r="H90" s="53">
        <v>29</v>
      </c>
      <c r="I90" s="63">
        <f t="shared" si="1"/>
        <v>54</v>
      </c>
      <c r="J90" s="52">
        <v>9401639451</v>
      </c>
      <c r="K90" s="52" t="s">
        <v>243</v>
      </c>
      <c r="L90" s="52" t="s">
        <v>324</v>
      </c>
      <c r="M90" s="52">
        <v>9401725662</v>
      </c>
      <c r="N90" s="52" t="s">
        <v>541</v>
      </c>
      <c r="O90" s="52">
        <v>9435159276</v>
      </c>
      <c r="P90" s="24">
        <v>43146</v>
      </c>
      <c r="Q90" s="24" t="s">
        <v>75</v>
      </c>
      <c r="R90" s="18"/>
      <c r="S90" s="18" t="s">
        <v>704</v>
      </c>
      <c r="T90" s="18"/>
    </row>
    <row r="91" spans="1:20" ht="33">
      <c r="A91" s="4">
        <v>87</v>
      </c>
      <c r="B91" s="51" t="s">
        <v>67</v>
      </c>
      <c r="C91" s="52" t="s">
        <v>554</v>
      </c>
      <c r="D91" s="52" t="s">
        <v>29</v>
      </c>
      <c r="E91" s="53">
        <v>210</v>
      </c>
      <c r="F91" s="52" t="s">
        <v>96</v>
      </c>
      <c r="G91" s="53">
        <v>12</v>
      </c>
      <c r="H91" s="53">
        <v>14</v>
      </c>
      <c r="I91" s="63">
        <f t="shared" si="1"/>
        <v>26</v>
      </c>
      <c r="J91" s="52">
        <v>9435155171</v>
      </c>
      <c r="K91" s="52" t="s">
        <v>243</v>
      </c>
      <c r="L91" s="52" t="s">
        <v>324</v>
      </c>
      <c r="M91" s="52">
        <v>9401725662</v>
      </c>
      <c r="N91" s="52" t="s">
        <v>541</v>
      </c>
      <c r="O91" s="52">
        <v>9435159276</v>
      </c>
      <c r="P91" s="24">
        <v>43146</v>
      </c>
      <c r="Q91" s="24" t="s">
        <v>75</v>
      </c>
      <c r="R91" s="18"/>
      <c r="S91" s="18" t="s">
        <v>704</v>
      </c>
      <c r="T91" s="18"/>
    </row>
    <row r="92" spans="1:20" ht="33">
      <c r="A92" s="4">
        <v>88</v>
      </c>
      <c r="B92" s="51" t="s">
        <v>67</v>
      </c>
      <c r="C92" s="52" t="s">
        <v>332</v>
      </c>
      <c r="D92" s="52" t="s">
        <v>27</v>
      </c>
      <c r="E92" s="53">
        <v>18230209401</v>
      </c>
      <c r="F92" s="52" t="s">
        <v>93</v>
      </c>
      <c r="G92" s="53">
        <v>15</v>
      </c>
      <c r="H92" s="53">
        <v>8</v>
      </c>
      <c r="I92" s="63">
        <f t="shared" si="1"/>
        <v>23</v>
      </c>
      <c r="J92" s="52">
        <v>9577246085</v>
      </c>
      <c r="K92" s="52" t="s">
        <v>243</v>
      </c>
      <c r="L92" s="52" t="s">
        <v>324</v>
      </c>
      <c r="M92" s="52">
        <v>9401725662</v>
      </c>
      <c r="N92" s="52" t="s">
        <v>541</v>
      </c>
      <c r="O92" s="52">
        <v>9435159276</v>
      </c>
      <c r="P92" s="24">
        <v>43146</v>
      </c>
      <c r="Q92" s="24" t="s">
        <v>75</v>
      </c>
      <c r="R92" s="18"/>
      <c r="S92" s="18" t="s">
        <v>704</v>
      </c>
      <c r="T92" s="18"/>
    </row>
    <row r="93" spans="1:20" ht="33">
      <c r="A93" s="4">
        <v>89</v>
      </c>
      <c r="B93" s="51" t="s">
        <v>67</v>
      </c>
      <c r="C93" s="52" t="s">
        <v>555</v>
      </c>
      <c r="D93" s="52" t="s">
        <v>27</v>
      </c>
      <c r="E93" s="53">
        <v>18230217501</v>
      </c>
      <c r="F93" s="52" t="s">
        <v>93</v>
      </c>
      <c r="G93" s="53">
        <v>17</v>
      </c>
      <c r="H93" s="53">
        <v>17</v>
      </c>
      <c r="I93" s="63">
        <f t="shared" si="1"/>
        <v>34</v>
      </c>
      <c r="J93" s="52">
        <v>9401104783</v>
      </c>
      <c r="K93" s="52" t="s">
        <v>243</v>
      </c>
      <c r="L93" s="52" t="s">
        <v>324</v>
      </c>
      <c r="M93" s="52">
        <v>9401725662</v>
      </c>
      <c r="N93" s="52" t="s">
        <v>541</v>
      </c>
      <c r="O93" s="52">
        <v>9435159276</v>
      </c>
      <c r="P93" s="24">
        <v>43149</v>
      </c>
      <c r="Q93" s="24" t="s">
        <v>72</v>
      </c>
      <c r="R93" s="18"/>
      <c r="S93" s="18" t="s">
        <v>704</v>
      </c>
      <c r="T93" s="18"/>
    </row>
    <row r="94" spans="1:20" ht="33">
      <c r="A94" s="4">
        <v>90</v>
      </c>
      <c r="B94" s="51" t="s">
        <v>67</v>
      </c>
      <c r="C94" s="52" t="s">
        <v>556</v>
      </c>
      <c r="D94" s="52" t="s">
        <v>27</v>
      </c>
      <c r="E94" s="53">
        <v>18230217502</v>
      </c>
      <c r="F94" s="52" t="s">
        <v>93</v>
      </c>
      <c r="G94" s="53">
        <v>12</v>
      </c>
      <c r="H94" s="53">
        <v>17</v>
      </c>
      <c r="I94" s="63">
        <f t="shared" si="1"/>
        <v>29</v>
      </c>
      <c r="J94" s="52">
        <v>9435186510</v>
      </c>
      <c r="K94" s="52" t="s">
        <v>243</v>
      </c>
      <c r="L94" s="52" t="s">
        <v>324</v>
      </c>
      <c r="M94" s="52">
        <v>9401725662</v>
      </c>
      <c r="N94" s="52" t="s">
        <v>541</v>
      </c>
      <c r="O94" s="52">
        <v>9435159276</v>
      </c>
      <c r="P94" s="24">
        <v>43149</v>
      </c>
      <c r="Q94" s="24" t="s">
        <v>72</v>
      </c>
      <c r="R94" s="18"/>
      <c r="S94" s="18" t="s">
        <v>704</v>
      </c>
      <c r="T94" s="18"/>
    </row>
    <row r="95" spans="1:20" ht="33">
      <c r="A95" s="4">
        <v>91</v>
      </c>
      <c r="B95" s="51" t="s">
        <v>67</v>
      </c>
      <c r="C95" s="52" t="s">
        <v>557</v>
      </c>
      <c r="D95" s="52" t="s">
        <v>29</v>
      </c>
      <c r="E95" s="53">
        <v>211</v>
      </c>
      <c r="F95" s="52" t="s">
        <v>96</v>
      </c>
      <c r="G95" s="53">
        <v>14</v>
      </c>
      <c r="H95" s="53">
        <v>17</v>
      </c>
      <c r="I95" s="63">
        <f t="shared" si="1"/>
        <v>31</v>
      </c>
      <c r="J95" s="52">
        <v>9577030175</v>
      </c>
      <c r="K95" s="52" t="s">
        <v>243</v>
      </c>
      <c r="L95" s="52" t="s">
        <v>324</v>
      </c>
      <c r="M95" s="52">
        <v>9401725662</v>
      </c>
      <c r="N95" s="52" t="s">
        <v>541</v>
      </c>
      <c r="O95" s="52">
        <v>9435159276</v>
      </c>
      <c r="P95" s="24">
        <v>43151</v>
      </c>
      <c r="Q95" s="24" t="s">
        <v>770</v>
      </c>
      <c r="R95" s="18"/>
      <c r="S95" s="18" t="s">
        <v>704</v>
      </c>
      <c r="T95" s="18"/>
    </row>
    <row r="96" spans="1:20" ht="33">
      <c r="A96" s="4">
        <v>92</v>
      </c>
      <c r="B96" s="51" t="s">
        <v>67</v>
      </c>
      <c r="C96" s="52" t="s">
        <v>558</v>
      </c>
      <c r="D96" s="52" t="s">
        <v>27</v>
      </c>
      <c r="E96" s="53">
        <v>18230209101</v>
      </c>
      <c r="F96" s="52" t="s">
        <v>93</v>
      </c>
      <c r="G96" s="53">
        <v>4</v>
      </c>
      <c r="H96" s="53">
        <v>6</v>
      </c>
      <c r="I96" s="63">
        <f t="shared" si="1"/>
        <v>10</v>
      </c>
      <c r="J96" s="52">
        <v>9706234913</v>
      </c>
      <c r="K96" s="52" t="s">
        <v>243</v>
      </c>
      <c r="L96" s="52" t="s">
        <v>324</v>
      </c>
      <c r="M96" s="52">
        <v>9401725662</v>
      </c>
      <c r="N96" s="52" t="s">
        <v>541</v>
      </c>
      <c r="O96" s="52">
        <v>9435159276</v>
      </c>
      <c r="P96" s="24">
        <v>43151</v>
      </c>
      <c r="Q96" s="24" t="s">
        <v>770</v>
      </c>
      <c r="R96" s="18"/>
      <c r="S96" s="18" t="s">
        <v>704</v>
      </c>
      <c r="T96" s="18"/>
    </row>
    <row r="97" spans="1:20" ht="33">
      <c r="A97" s="4">
        <v>93</v>
      </c>
      <c r="B97" s="51" t="s">
        <v>67</v>
      </c>
      <c r="C97" s="52" t="s">
        <v>559</v>
      </c>
      <c r="D97" s="52" t="s">
        <v>27</v>
      </c>
      <c r="E97" s="53">
        <v>18230209303</v>
      </c>
      <c r="F97" s="52" t="s">
        <v>93</v>
      </c>
      <c r="G97" s="53">
        <v>7</v>
      </c>
      <c r="H97" s="53">
        <v>12</v>
      </c>
      <c r="I97" s="63">
        <f t="shared" si="1"/>
        <v>19</v>
      </c>
      <c r="J97" s="52">
        <v>9531029076</v>
      </c>
      <c r="K97" s="52" t="s">
        <v>243</v>
      </c>
      <c r="L97" s="52" t="s">
        <v>324</v>
      </c>
      <c r="M97" s="52">
        <v>9401725662</v>
      </c>
      <c r="N97" s="52" t="s">
        <v>541</v>
      </c>
      <c r="O97" s="52">
        <v>9435159276</v>
      </c>
      <c r="P97" s="24">
        <v>43151</v>
      </c>
      <c r="Q97" s="24" t="s">
        <v>770</v>
      </c>
      <c r="R97" s="18"/>
      <c r="S97" s="18" t="s">
        <v>704</v>
      </c>
      <c r="T97" s="18"/>
    </row>
    <row r="98" spans="1:20" ht="33">
      <c r="A98" s="4">
        <v>94</v>
      </c>
      <c r="B98" s="51" t="s">
        <v>67</v>
      </c>
      <c r="C98" s="52" t="s">
        <v>560</v>
      </c>
      <c r="D98" s="52" t="s">
        <v>27</v>
      </c>
      <c r="E98" s="53">
        <v>18230217503</v>
      </c>
      <c r="F98" s="52" t="s">
        <v>93</v>
      </c>
      <c r="G98" s="53">
        <v>19</v>
      </c>
      <c r="H98" s="53">
        <v>17</v>
      </c>
      <c r="I98" s="63">
        <f t="shared" si="1"/>
        <v>36</v>
      </c>
      <c r="J98" s="52">
        <v>9435751406</v>
      </c>
      <c r="K98" s="52" t="s">
        <v>243</v>
      </c>
      <c r="L98" s="52" t="s">
        <v>324</v>
      </c>
      <c r="M98" s="52">
        <v>9401725662</v>
      </c>
      <c r="N98" s="52" t="s">
        <v>541</v>
      </c>
      <c r="O98" s="52">
        <v>9435159276</v>
      </c>
      <c r="P98" s="24">
        <v>43152</v>
      </c>
      <c r="Q98" s="24" t="s">
        <v>74</v>
      </c>
      <c r="R98" s="18"/>
      <c r="S98" s="18" t="s">
        <v>704</v>
      </c>
      <c r="T98" s="18"/>
    </row>
    <row r="99" spans="1:20" ht="33">
      <c r="A99" s="4">
        <v>95</v>
      </c>
      <c r="B99" s="51" t="s">
        <v>67</v>
      </c>
      <c r="C99" s="52" t="s">
        <v>561</v>
      </c>
      <c r="D99" s="52" t="s">
        <v>29</v>
      </c>
      <c r="E99" s="53">
        <v>212</v>
      </c>
      <c r="F99" s="52" t="s">
        <v>96</v>
      </c>
      <c r="G99" s="53">
        <v>11</v>
      </c>
      <c r="H99" s="53">
        <v>7</v>
      </c>
      <c r="I99" s="63">
        <f t="shared" si="1"/>
        <v>18</v>
      </c>
      <c r="J99" s="52">
        <v>9613916960</v>
      </c>
      <c r="K99" s="52" t="s">
        <v>243</v>
      </c>
      <c r="L99" s="52" t="s">
        <v>324</v>
      </c>
      <c r="M99" s="52">
        <v>9401725662</v>
      </c>
      <c r="N99" s="52" t="s">
        <v>541</v>
      </c>
      <c r="O99" s="52">
        <v>9435159276</v>
      </c>
      <c r="P99" s="24">
        <v>43152</v>
      </c>
      <c r="Q99" s="24" t="s">
        <v>74</v>
      </c>
      <c r="R99" s="18"/>
      <c r="S99" s="18" t="s">
        <v>704</v>
      </c>
      <c r="T99" s="18"/>
    </row>
    <row r="100" spans="1:20" ht="33">
      <c r="A100" s="4">
        <v>96</v>
      </c>
      <c r="B100" s="51" t="s">
        <v>67</v>
      </c>
      <c r="C100" s="52" t="s">
        <v>562</v>
      </c>
      <c r="D100" s="52" t="s">
        <v>27</v>
      </c>
      <c r="E100" s="53">
        <v>18230209308</v>
      </c>
      <c r="F100" s="52" t="s">
        <v>93</v>
      </c>
      <c r="G100" s="53">
        <v>31</v>
      </c>
      <c r="H100" s="53">
        <v>24</v>
      </c>
      <c r="I100" s="63">
        <f t="shared" si="1"/>
        <v>55</v>
      </c>
      <c r="J100" s="52">
        <v>9401431182</v>
      </c>
      <c r="K100" s="52" t="s">
        <v>243</v>
      </c>
      <c r="L100" s="52" t="s">
        <v>324</v>
      </c>
      <c r="M100" s="52">
        <v>9401725662</v>
      </c>
      <c r="N100" s="52" t="s">
        <v>541</v>
      </c>
      <c r="O100" s="52">
        <v>9435159276</v>
      </c>
      <c r="P100" s="24">
        <v>43153</v>
      </c>
      <c r="Q100" s="24" t="s">
        <v>75</v>
      </c>
      <c r="R100" s="18"/>
      <c r="S100" s="18" t="s">
        <v>704</v>
      </c>
      <c r="T100" s="18"/>
    </row>
    <row r="101" spans="1:20" ht="33">
      <c r="A101" s="4">
        <v>97</v>
      </c>
      <c r="B101" s="51" t="s">
        <v>67</v>
      </c>
      <c r="C101" s="52" t="s">
        <v>563</v>
      </c>
      <c r="D101" s="52" t="s">
        <v>27</v>
      </c>
      <c r="E101" s="53">
        <v>18230205601</v>
      </c>
      <c r="F101" s="52" t="s">
        <v>93</v>
      </c>
      <c r="G101" s="53">
        <v>9</v>
      </c>
      <c r="H101" s="53">
        <v>14</v>
      </c>
      <c r="I101" s="63">
        <f t="shared" si="1"/>
        <v>23</v>
      </c>
      <c r="J101" s="52">
        <v>9864836566</v>
      </c>
      <c r="K101" s="52" t="s">
        <v>564</v>
      </c>
      <c r="L101" s="52" t="s">
        <v>324</v>
      </c>
      <c r="M101" s="52">
        <v>9401725662</v>
      </c>
      <c r="N101" s="52" t="s">
        <v>541</v>
      </c>
      <c r="O101" s="52">
        <v>9435159276</v>
      </c>
      <c r="P101" s="24">
        <v>43153</v>
      </c>
      <c r="Q101" s="24" t="s">
        <v>75</v>
      </c>
      <c r="R101" s="18"/>
      <c r="S101" s="18" t="s">
        <v>704</v>
      </c>
      <c r="T101" s="18"/>
    </row>
    <row r="102" spans="1:20" ht="33">
      <c r="A102" s="4">
        <v>98</v>
      </c>
      <c r="B102" s="51" t="s">
        <v>67</v>
      </c>
      <c r="C102" s="52" t="s">
        <v>565</v>
      </c>
      <c r="D102" s="52" t="s">
        <v>29</v>
      </c>
      <c r="E102" s="53">
        <v>213</v>
      </c>
      <c r="F102" s="52" t="s">
        <v>96</v>
      </c>
      <c r="G102" s="53">
        <v>11</v>
      </c>
      <c r="H102" s="53">
        <v>11</v>
      </c>
      <c r="I102" s="63">
        <f t="shared" si="1"/>
        <v>22</v>
      </c>
      <c r="J102" s="52">
        <v>9435290205</v>
      </c>
      <c r="K102" s="52" t="s">
        <v>243</v>
      </c>
      <c r="L102" s="52" t="s">
        <v>324</v>
      </c>
      <c r="M102" s="52">
        <v>9401725662</v>
      </c>
      <c r="N102" s="52" t="s">
        <v>541</v>
      </c>
      <c r="O102" s="52">
        <v>9435159276</v>
      </c>
      <c r="P102" s="24">
        <v>43153</v>
      </c>
      <c r="Q102" s="24" t="s">
        <v>75</v>
      </c>
      <c r="R102" s="18"/>
      <c r="S102" s="18" t="s">
        <v>704</v>
      </c>
      <c r="T102" s="18"/>
    </row>
    <row r="103" spans="1:20">
      <c r="A103" s="4">
        <v>99</v>
      </c>
      <c r="B103" s="51" t="s">
        <v>67</v>
      </c>
      <c r="C103" s="52" t="s">
        <v>566</v>
      </c>
      <c r="D103" s="52" t="s">
        <v>27</v>
      </c>
      <c r="E103" s="53">
        <v>18230205203</v>
      </c>
      <c r="F103" s="52" t="s">
        <v>93</v>
      </c>
      <c r="G103" s="53">
        <v>47</v>
      </c>
      <c r="H103" s="53">
        <v>47</v>
      </c>
      <c r="I103" s="63">
        <f t="shared" si="1"/>
        <v>94</v>
      </c>
      <c r="J103" s="52">
        <v>9435885608</v>
      </c>
      <c r="K103" s="52" t="s">
        <v>567</v>
      </c>
      <c r="L103" s="52" t="s">
        <v>568</v>
      </c>
      <c r="M103" s="52">
        <v>9707421007</v>
      </c>
      <c r="N103" s="52" t="s">
        <v>358</v>
      </c>
      <c r="O103" s="52">
        <v>9613885395</v>
      </c>
      <c r="P103" s="24">
        <v>43156</v>
      </c>
      <c r="Q103" s="24" t="s">
        <v>72</v>
      </c>
      <c r="R103" s="18"/>
      <c r="S103" s="18" t="s">
        <v>704</v>
      </c>
      <c r="T103" s="18"/>
    </row>
    <row r="104" spans="1:20">
      <c r="A104" s="4">
        <v>100</v>
      </c>
      <c r="B104" s="51" t="s">
        <v>67</v>
      </c>
      <c r="C104" s="52" t="s">
        <v>569</v>
      </c>
      <c r="D104" s="52" t="s">
        <v>27</v>
      </c>
      <c r="E104" s="53">
        <v>18230205205</v>
      </c>
      <c r="F104" s="52" t="s">
        <v>93</v>
      </c>
      <c r="G104" s="53">
        <v>29</v>
      </c>
      <c r="H104" s="53">
        <v>31</v>
      </c>
      <c r="I104" s="63">
        <f t="shared" si="1"/>
        <v>60</v>
      </c>
      <c r="J104" s="52">
        <v>8752053277</v>
      </c>
      <c r="K104" s="52" t="s">
        <v>567</v>
      </c>
      <c r="L104" s="52" t="s">
        <v>568</v>
      </c>
      <c r="M104" s="52">
        <v>9707421007</v>
      </c>
      <c r="N104" s="52" t="s">
        <v>358</v>
      </c>
      <c r="O104" s="52">
        <v>9613885395</v>
      </c>
      <c r="P104" s="24">
        <v>43156</v>
      </c>
      <c r="Q104" s="24" t="s">
        <v>72</v>
      </c>
      <c r="R104" s="18"/>
      <c r="S104" s="18" t="s">
        <v>704</v>
      </c>
      <c r="T104" s="18"/>
    </row>
    <row r="105" spans="1:20">
      <c r="A105" s="4">
        <v>101</v>
      </c>
      <c r="B105" s="51" t="s">
        <v>67</v>
      </c>
      <c r="C105" s="52" t="s">
        <v>570</v>
      </c>
      <c r="D105" s="52" t="s">
        <v>29</v>
      </c>
      <c r="E105" s="53">
        <v>214</v>
      </c>
      <c r="F105" s="52" t="s">
        <v>96</v>
      </c>
      <c r="G105" s="53">
        <v>14</v>
      </c>
      <c r="H105" s="53">
        <v>11</v>
      </c>
      <c r="I105" s="63">
        <f t="shared" si="1"/>
        <v>25</v>
      </c>
      <c r="J105" s="52">
        <v>8752881677</v>
      </c>
      <c r="K105" s="52" t="s">
        <v>567</v>
      </c>
      <c r="L105" s="52" t="s">
        <v>568</v>
      </c>
      <c r="M105" s="52">
        <v>9707421007</v>
      </c>
      <c r="N105" s="52" t="s">
        <v>358</v>
      </c>
      <c r="O105" s="52">
        <v>9613885395</v>
      </c>
      <c r="P105" s="24">
        <v>43157</v>
      </c>
      <c r="Q105" s="24" t="s">
        <v>73</v>
      </c>
      <c r="R105" s="18"/>
      <c r="S105" s="18" t="s">
        <v>704</v>
      </c>
      <c r="T105" s="18"/>
    </row>
    <row r="106" spans="1:20">
      <c r="A106" s="4">
        <v>102</v>
      </c>
      <c r="B106" s="51" t="s">
        <v>67</v>
      </c>
      <c r="C106" s="52" t="s">
        <v>571</v>
      </c>
      <c r="D106" s="52" t="s">
        <v>27</v>
      </c>
      <c r="E106" s="53">
        <v>18230205802</v>
      </c>
      <c r="F106" s="52" t="s">
        <v>93</v>
      </c>
      <c r="G106" s="53">
        <v>24</v>
      </c>
      <c r="H106" s="53">
        <v>18</v>
      </c>
      <c r="I106" s="63">
        <f t="shared" si="1"/>
        <v>42</v>
      </c>
      <c r="J106" s="52">
        <v>9435179084</v>
      </c>
      <c r="K106" s="52" t="s">
        <v>567</v>
      </c>
      <c r="L106" s="52" t="s">
        <v>568</v>
      </c>
      <c r="M106" s="52">
        <v>9707421007</v>
      </c>
      <c r="N106" s="52" t="s">
        <v>358</v>
      </c>
      <c r="O106" s="52">
        <v>9613885395</v>
      </c>
      <c r="P106" s="24">
        <v>43157</v>
      </c>
      <c r="Q106" s="24" t="s">
        <v>73</v>
      </c>
      <c r="R106" s="18"/>
      <c r="S106" s="18" t="s">
        <v>704</v>
      </c>
      <c r="T106" s="18"/>
    </row>
    <row r="107" spans="1:20">
      <c r="A107" s="4">
        <v>103</v>
      </c>
      <c r="B107" s="51" t="s">
        <v>67</v>
      </c>
      <c r="C107" s="52" t="s">
        <v>572</v>
      </c>
      <c r="D107" s="52" t="s">
        <v>27</v>
      </c>
      <c r="E107" s="53">
        <v>18230205901</v>
      </c>
      <c r="F107" s="52" t="s">
        <v>93</v>
      </c>
      <c r="G107" s="53">
        <v>16</v>
      </c>
      <c r="H107" s="53">
        <v>19</v>
      </c>
      <c r="I107" s="63">
        <f t="shared" si="1"/>
        <v>35</v>
      </c>
      <c r="J107" s="52">
        <v>9401322365</v>
      </c>
      <c r="K107" s="52" t="s">
        <v>567</v>
      </c>
      <c r="L107" s="52" t="s">
        <v>568</v>
      </c>
      <c r="M107" s="52">
        <v>9707421007</v>
      </c>
      <c r="N107" s="52" t="s">
        <v>358</v>
      </c>
      <c r="O107" s="52">
        <v>9613885395</v>
      </c>
      <c r="P107" s="24">
        <v>43157</v>
      </c>
      <c r="Q107" s="24" t="s">
        <v>73</v>
      </c>
      <c r="R107" s="18"/>
      <c r="S107" s="18" t="s">
        <v>704</v>
      </c>
      <c r="T107" s="18"/>
    </row>
    <row r="108" spans="1:20" ht="33">
      <c r="A108" s="4">
        <v>104</v>
      </c>
      <c r="B108" s="51" t="s">
        <v>67</v>
      </c>
      <c r="C108" s="52" t="s">
        <v>478</v>
      </c>
      <c r="D108" s="52" t="s">
        <v>27</v>
      </c>
      <c r="E108" s="53">
        <v>18230205904</v>
      </c>
      <c r="F108" s="52" t="s">
        <v>93</v>
      </c>
      <c r="G108" s="53">
        <v>10</v>
      </c>
      <c r="H108" s="53">
        <v>8</v>
      </c>
      <c r="I108" s="63">
        <f t="shared" si="1"/>
        <v>18</v>
      </c>
      <c r="J108" s="52">
        <v>9854563503</v>
      </c>
      <c r="K108" s="52" t="s">
        <v>567</v>
      </c>
      <c r="L108" s="52" t="s">
        <v>568</v>
      </c>
      <c r="M108" s="52">
        <v>9707421007</v>
      </c>
      <c r="N108" s="52" t="s">
        <v>358</v>
      </c>
      <c r="O108" s="52">
        <v>9613885395</v>
      </c>
      <c r="P108" s="24">
        <v>43158</v>
      </c>
      <c r="Q108" s="24" t="s">
        <v>770</v>
      </c>
      <c r="R108" s="18"/>
      <c r="S108" s="18" t="s">
        <v>704</v>
      </c>
      <c r="T108" s="18"/>
    </row>
    <row r="109" spans="1:20" ht="33">
      <c r="A109" s="4">
        <v>105</v>
      </c>
      <c r="B109" s="51" t="s">
        <v>67</v>
      </c>
      <c r="C109" s="52" t="s">
        <v>573</v>
      </c>
      <c r="D109" s="52" t="s">
        <v>29</v>
      </c>
      <c r="E109" s="53">
        <v>215</v>
      </c>
      <c r="F109" s="52" t="s">
        <v>96</v>
      </c>
      <c r="G109" s="53">
        <v>14</v>
      </c>
      <c r="H109" s="53">
        <v>11</v>
      </c>
      <c r="I109" s="63">
        <f t="shared" si="1"/>
        <v>25</v>
      </c>
      <c r="J109" s="52">
        <v>9864435168</v>
      </c>
      <c r="K109" s="52" t="s">
        <v>567</v>
      </c>
      <c r="L109" s="52" t="s">
        <v>568</v>
      </c>
      <c r="M109" s="52">
        <v>9707421007</v>
      </c>
      <c r="N109" s="52" t="s">
        <v>358</v>
      </c>
      <c r="O109" s="52">
        <v>9613885395</v>
      </c>
      <c r="P109" s="24">
        <v>43158</v>
      </c>
      <c r="Q109" s="24" t="s">
        <v>770</v>
      </c>
      <c r="R109" s="18"/>
      <c r="S109" s="18" t="s">
        <v>704</v>
      </c>
      <c r="T109" s="18"/>
    </row>
    <row r="110" spans="1:20" ht="33">
      <c r="A110" s="4">
        <v>106</v>
      </c>
      <c r="B110" s="51" t="s">
        <v>67</v>
      </c>
      <c r="C110" s="52" t="s">
        <v>574</v>
      </c>
      <c r="D110" s="52" t="s">
        <v>27</v>
      </c>
      <c r="E110" s="53">
        <v>18230206201</v>
      </c>
      <c r="F110" s="52" t="s">
        <v>93</v>
      </c>
      <c r="G110" s="53">
        <v>42</v>
      </c>
      <c r="H110" s="53">
        <v>30</v>
      </c>
      <c r="I110" s="63">
        <f t="shared" si="1"/>
        <v>72</v>
      </c>
      <c r="J110" s="52">
        <v>7399606544</v>
      </c>
      <c r="K110" s="52" t="s">
        <v>567</v>
      </c>
      <c r="L110" s="52" t="s">
        <v>568</v>
      </c>
      <c r="M110" s="52">
        <v>9707421007</v>
      </c>
      <c r="N110" s="52" t="s">
        <v>358</v>
      </c>
      <c r="O110" s="52">
        <v>9613885395</v>
      </c>
      <c r="P110" s="24">
        <v>43158</v>
      </c>
      <c r="Q110" s="24" t="s">
        <v>770</v>
      </c>
      <c r="R110" s="18"/>
      <c r="S110" s="18" t="s">
        <v>704</v>
      </c>
      <c r="T110" s="18"/>
    </row>
    <row r="111" spans="1:20" ht="33">
      <c r="A111" s="4">
        <v>107</v>
      </c>
      <c r="B111" s="51" t="s">
        <v>67</v>
      </c>
      <c r="C111" s="52" t="s">
        <v>575</v>
      </c>
      <c r="D111" s="52" t="s">
        <v>27</v>
      </c>
      <c r="E111" s="53">
        <v>18230216701</v>
      </c>
      <c r="F111" s="52" t="s">
        <v>93</v>
      </c>
      <c r="G111" s="53">
        <v>28</v>
      </c>
      <c r="H111" s="53">
        <v>36</v>
      </c>
      <c r="I111" s="63">
        <f t="shared" si="1"/>
        <v>64</v>
      </c>
      <c r="J111" s="52">
        <v>9401326082</v>
      </c>
      <c r="K111" s="52" t="s">
        <v>567</v>
      </c>
      <c r="L111" s="52" t="s">
        <v>568</v>
      </c>
      <c r="M111" s="52">
        <v>9707421007</v>
      </c>
      <c r="N111" s="52" t="s">
        <v>358</v>
      </c>
      <c r="O111" s="52">
        <v>9613885395</v>
      </c>
      <c r="P111" s="24">
        <v>43158</v>
      </c>
      <c r="Q111" s="24" t="s">
        <v>770</v>
      </c>
      <c r="R111" s="18"/>
      <c r="S111" s="18" t="s">
        <v>704</v>
      </c>
      <c r="T111" s="18"/>
    </row>
    <row r="112" spans="1:20">
      <c r="A112" s="4">
        <v>108</v>
      </c>
      <c r="B112" s="51" t="s">
        <v>67</v>
      </c>
      <c r="C112" s="52" t="s">
        <v>576</v>
      </c>
      <c r="D112" s="52" t="s">
        <v>29</v>
      </c>
      <c r="E112" s="53">
        <v>216</v>
      </c>
      <c r="F112" s="52" t="s">
        <v>96</v>
      </c>
      <c r="G112" s="53">
        <v>10</v>
      </c>
      <c r="H112" s="53">
        <v>9</v>
      </c>
      <c r="I112" s="63">
        <f t="shared" si="1"/>
        <v>19</v>
      </c>
      <c r="J112" s="52">
        <v>8752063184</v>
      </c>
      <c r="K112" s="52" t="s">
        <v>567</v>
      </c>
      <c r="L112" s="52" t="s">
        <v>568</v>
      </c>
      <c r="M112" s="52">
        <v>9707421007</v>
      </c>
      <c r="N112" s="52" t="s">
        <v>358</v>
      </c>
      <c r="O112" s="52">
        <v>9613885395</v>
      </c>
      <c r="P112" s="24">
        <v>43159</v>
      </c>
      <c r="Q112" s="24" t="s">
        <v>74</v>
      </c>
      <c r="R112" s="18"/>
      <c r="S112" s="18" t="s">
        <v>704</v>
      </c>
      <c r="T112" s="18"/>
    </row>
    <row r="113" spans="1:20">
      <c r="A113" s="4">
        <v>109</v>
      </c>
      <c r="B113" s="51" t="s">
        <v>67</v>
      </c>
      <c r="C113" s="52" t="s">
        <v>577</v>
      </c>
      <c r="D113" s="52" t="s">
        <v>27</v>
      </c>
      <c r="E113" s="53">
        <v>18230205201</v>
      </c>
      <c r="F113" s="52" t="s">
        <v>93</v>
      </c>
      <c r="G113" s="53">
        <v>13</v>
      </c>
      <c r="H113" s="53">
        <v>20</v>
      </c>
      <c r="I113" s="63">
        <f t="shared" si="1"/>
        <v>33</v>
      </c>
      <c r="J113" s="52">
        <v>9401977615</v>
      </c>
      <c r="K113" s="52" t="s">
        <v>567</v>
      </c>
      <c r="L113" s="52" t="s">
        <v>568</v>
      </c>
      <c r="M113" s="52">
        <v>9707421007</v>
      </c>
      <c r="N113" s="52" t="s">
        <v>358</v>
      </c>
      <c r="O113" s="52">
        <v>9613885395</v>
      </c>
      <c r="P113" s="24">
        <v>43159</v>
      </c>
      <c r="Q113" s="24" t="s">
        <v>74</v>
      </c>
      <c r="R113" s="18"/>
      <c r="S113" s="18" t="s">
        <v>704</v>
      </c>
      <c r="T113" s="18"/>
    </row>
    <row r="114" spans="1:20">
      <c r="A114" s="4">
        <v>110</v>
      </c>
      <c r="B114" s="51" t="s">
        <v>67</v>
      </c>
      <c r="C114" s="52" t="s">
        <v>578</v>
      </c>
      <c r="D114" s="52" t="s">
        <v>27</v>
      </c>
      <c r="E114" s="53">
        <v>18230205402</v>
      </c>
      <c r="F114" s="52" t="s">
        <v>93</v>
      </c>
      <c r="G114" s="53">
        <v>16</v>
      </c>
      <c r="H114" s="53">
        <v>21</v>
      </c>
      <c r="I114" s="63">
        <f t="shared" si="1"/>
        <v>37</v>
      </c>
      <c r="J114" s="52">
        <v>8753803473</v>
      </c>
      <c r="K114" s="52" t="s">
        <v>567</v>
      </c>
      <c r="L114" s="52" t="s">
        <v>568</v>
      </c>
      <c r="M114" s="52">
        <v>9707421007</v>
      </c>
      <c r="N114" s="52" t="s">
        <v>358</v>
      </c>
      <c r="O114" s="52">
        <v>9613885395</v>
      </c>
      <c r="P114" s="24">
        <v>43159</v>
      </c>
      <c r="Q114" s="24" t="s">
        <v>74</v>
      </c>
      <c r="R114" s="18"/>
      <c r="S114" s="18" t="s">
        <v>704</v>
      </c>
      <c r="T114" s="18"/>
    </row>
    <row r="115" spans="1:20">
      <c r="A115" s="4">
        <v>111</v>
      </c>
      <c r="B115" s="51"/>
      <c r="C115" s="52" t="s">
        <v>579</v>
      </c>
      <c r="D115" s="52" t="s">
        <v>27</v>
      </c>
      <c r="E115" s="53">
        <v>18230205402</v>
      </c>
      <c r="F115" s="52" t="s">
        <v>93</v>
      </c>
      <c r="G115" s="53">
        <v>18</v>
      </c>
      <c r="H115" s="53">
        <v>17</v>
      </c>
      <c r="I115" s="63">
        <f t="shared" si="1"/>
        <v>35</v>
      </c>
      <c r="J115" s="52">
        <v>9577793684</v>
      </c>
      <c r="K115" s="52" t="s">
        <v>567</v>
      </c>
      <c r="L115" s="52" t="s">
        <v>568</v>
      </c>
      <c r="M115" s="52">
        <v>9707421007</v>
      </c>
      <c r="N115" s="52" t="s">
        <v>358</v>
      </c>
      <c r="O115" s="52">
        <v>9613885395</v>
      </c>
      <c r="P115" s="24"/>
      <c r="Q115" s="24"/>
      <c r="R115" s="18"/>
      <c r="S115" s="18"/>
      <c r="T115" s="18"/>
    </row>
    <row r="116" spans="1:20">
      <c r="A116" s="4">
        <v>112</v>
      </c>
      <c r="B116" s="51"/>
      <c r="C116" s="52" t="s">
        <v>580</v>
      </c>
      <c r="D116" s="52" t="s">
        <v>29</v>
      </c>
      <c r="E116" s="53">
        <v>26</v>
      </c>
      <c r="F116" s="52" t="s">
        <v>96</v>
      </c>
      <c r="G116" s="53">
        <v>11</v>
      </c>
      <c r="H116" s="53">
        <v>17</v>
      </c>
      <c r="I116" s="63">
        <f t="shared" si="1"/>
        <v>28</v>
      </c>
      <c r="J116" s="52">
        <v>9707051767</v>
      </c>
      <c r="K116" s="52" t="s">
        <v>567</v>
      </c>
      <c r="L116" s="52" t="s">
        <v>568</v>
      </c>
      <c r="M116" s="52">
        <v>9707421007</v>
      </c>
      <c r="N116" s="52" t="s">
        <v>358</v>
      </c>
      <c r="O116" s="52">
        <v>9613885395</v>
      </c>
      <c r="P116" s="24"/>
      <c r="Q116" s="24"/>
      <c r="R116" s="18"/>
      <c r="S116" s="18"/>
      <c r="T116" s="18"/>
    </row>
    <row r="117" spans="1:20">
      <c r="A117" s="4">
        <v>113</v>
      </c>
      <c r="B117" s="51"/>
      <c r="C117" s="52" t="s">
        <v>581</v>
      </c>
      <c r="D117" s="52" t="s">
        <v>27</v>
      </c>
      <c r="E117" s="53">
        <v>18230202703</v>
      </c>
      <c r="F117" s="52" t="s">
        <v>93</v>
      </c>
      <c r="G117" s="53">
        <v>20</v>
      </c>
      <c r="H117" s="53">
        <v>14</v>
      </c>
      <c r="I117" s="63">
        <f t="shared" si="1"/>
        <v>34</v>
      </c>
      <c r="J117" s="52">
        <v>9401862508</v>
      </c>
      <c r="K117" s="52" t="s">
        <v>567</v>
      </c>
      <c r="L117" s="52" t="s">
        <v>568</v>
      </c>
      <c r="M117" s="52">
        <v>9707421007</v>
      </c>
      <c r="N117" s="52" t="s">
        <v>358</v>
      </c>
      <c r="O117" s="52">
        <v>9613885395</v>
      </c>
      <c r="P117" s="24"/>
      <c r="Q117" s="24"/>
      <c r="R117" s="18"/>
      <c r="S117" s="18"/>
      <c r="T117" s="18"/>
    </row>
    <row r="118" spans="1:20">
      <c r="A118" s="4">
        <v>114</v>
      </c>
      <c r="B118" s="51"/>
      <c r="C118" s="52" t="s">
        <v>582</v>
      </c>
      <c r="D118" s="52" t="s">
        <v>27</v>
      </c>
      <c r="E118" s="53">
        <v>18230202704</v>
      </c>
      <c r="F118" s="52" t="s">
        <v>93</v>
      </c>
      <c r="G118" s="53">
        <v>21</v>
      </c>
      <c r="H118" s="53">
        <v>22</v>
      </c>
      <c r="I118" s="63">
        <f t="shared" si="1"/>
        <v>43</v>
      </c>
      <c r="J118" s="52">
        <v>7399909696</v>
      </c>
      <c r="K118" s="52" t="s">
        <v>567</v>
      </c>
      <c r="L118" s="52" t="s">
        <v>568</v>
      </c>
      <c r="M118" s="52">
        <v>9707421007</v>
      </c>
      <c r="N118" s="52" t="s">
        <v>358</v>
      </c>
      <c r="O118" s="52">
        <v>9613885395</v>
      </c>
      <c r="P118" s="24"/>
      <c r="Q118" s="24"/>
      <c r="R118" s="18"/>
      <c r="S118" s="18"/>
      <c r="T118" s="18"/>
    </row>
    <row r="119" spans="1:20" ht="33">
      <c r="A119" s="4">
        <v>115</v>
      </c>
      <c r="B119" s="51"/>
      <c r="C119" s="52" t="s">
        <v>583</v>
      </c>
      <c r="D119" s="52" t="s">
        <v>27</v>
      </c>
      <c r="E119" s="53">
        <v>18230204301</v>
      </c>
      <c r="F119" s="52" t="s">
        <v>97</v>
      </c>
      <c r="G119" s="53">
        <v>15</v>
      </c>
      <c r="H119" s="53">
        <v>12</v>
      </c>
      <c r="I119" s="63">
        <f t="shared" si="1"/>
        <v>27</v>
      </c>
      <c r="J119" s="52">
        <v>9435289246</v>
      </c>
      <c r="K119" s="52" t="s">
        <v>567</v>
      </c>
      <c r="L119" s="52" t="s">
        <v>568</v>
      </c>
      <c r="M119" s="52">
        <v>9707421007</v>
      </c>
      <c r="N119" s="52" t="s">
        <v>358</v>
      </c>
      <c r="O119" s="52">
        <v>9613885395</v>
      </c>
      <c r="P119" s="24"/>
      <c r="Q119" s="24"/>
      <c r="R119" s="18"/>
      <c r="S119" s="18"/>
      <c r="T119" s="18"/>
    </row>
    <row r="120" spans="1:20">
      <c r="A120" s="4">
        <v>116</v>
      </c>
      <c r="B120" s="51"/>
      <c r="C120" s="52" t="s">
        <v>584</v>
      </c>
      <c r="D120" s="52" t="s">
        <v>29</v>
      </c>
      <c r="E120" s="53">
        <v>45</v>
      </c>
      <c r="F120" s="52" t="s">
        <v>96</v>
      </c>
      <c r="G120" s="53">
        <v>12</v>
      </c>
      <c r="H120" s="53">
        <v>14</v>
      </c>
      <c r="I120" s="63">
        <f t="shared" si="1"/>
        <v>26</v>
      </c>
      <c r="J120" s="52">
        <v>9435337554</v>
      </c>
      <c r="K120" s="52" t="s">
        <v>567</v>
      </c>
      <c r="L120" s="52" t="s">
        <v>568</v>
      </c>
      <c r="M120" s="52">
        <v>9707421007</v>
      </c>
      <c r="N120" s="52" t="s">
        <v>358</v>
      </c>
      <c r="O120" s="52">
        <v>9613885395</v>
      </c>
      <c r="P120" s="24"/>
      <c r="Q120" s="24"/>
      <c r="R120" s="18"/>
      <c r="S120" s="18"/>
      <c r="T120" s="18"/>
    </row>
    <row r="121" spans="1:20" ht="33">
      <c r="A121" s="4">
        <v>117</v>
      </c>
      <c r="B121" s="51"/>
      <c r="C121" s="52" t="s">
        <v>585</v>
      </c>
      <c r="D121" s="52" t="s">
        <v>27</v>
      </c>
      <c r="E121" s="53">
        <v>18230204308</v>
      </c>
      <c r="F121" s="52" t="s">
        <v>97</v>
      </c>
      <c r="G121" s="53">
        <v>63</v>
      </c>
      <c r="H121" s="53">
        <v>68</v>
      </c>
      <c r="I121" s="63">
        <f t="shared" si="1"/>
        <v>131</v>
      </c>
      <c r="J121" s="52">
        <v>9401512245</v>
      </c>
      <c r="K121" s="52" t="s">
        <v>567</v>
      </c>
      <c r="L121" s="52" t="s">
        <v>568</v>
      </c>
      <c r="M121" s="52">
        <v>9707421007</v>
      </c>
      <c r="N121" s="52" t="s">
        <v>358</v>
      </c>
      <c r="O121" s="52">
        <v>9613885395</v>
      </c>
      <c r="P121" s="24"/>
      <c r="Q121" s="24"/>
      <c r="R121" s="18"/>
      <c r="S121" s="18"/>
      <c r="T121" s="18"/>
    </row>
    <row r="122" spans="1:20">
      <c r="A122" s="4">
        <v>118</v>
      </c>
      <c r="B122" s="51"/>
      <c r="C122" s="52" t="s">
        <v>586</v>
      </c>
      <c r="D122" s="52" t="s">
        <v>29</v>
      </c>
      <c r="E122" s="53">
        <v>329</v>
      </c>
      <c r="F122" s="52" t="s">
        <v>96</v>
      </c>
      <c r="G122" s="53">
        <v>14</v>
      </c>
      <c r="H122" s="53">
        <v>17</v>
      </c>
      <c r="I122" s="63">
        <f t="shared" si="1"/>
        <v>31</v>
      </c>
      <c r="J122" s="52">
        <v>9707696561</v>
      </c>
      <c r="K122" s="52" t="s">
        <v>567</v>
      </c>
      <c r="L122" s="52" t="s">
        <v>568</v>
      </c>
      <c r="M122" s="52">
        <v>9707421007</v>
      </c>
      <c r="N122" s="52" t="s">
        <v>358</v>
      </c>
      <c r="O122" s="52">
        <v>9613885395</v>
      </c>
      <c r="P122" s="24"/>
      <c r="Q122" s="24"/>
      <c r="R122" s="18"/>
      <c r="S122" s="18"/>
      <c r="T122" s="18"/>
    </row>
    <row r="123" spans="1:20">
      <c r="A123" s="4">
        <v>119</v>
      </c>
      <c r="B123" s="51"/>
      <c r="C123" s="52" t="s">
        <v>587</v>
      </c>
      <c r="D123" s="52" t="s">
        <v>27</v>
      </c>
      <c r="E123" s="53">
        <v>18230204317</v>
      </c>
      <c r="F123" s="52" t="s">
        <v>97</v>
      </c>
      <c r="G123" s="53">
        <v>37</v>
      </c>
      <c r="H123" s="53">
        <v>40</v>
      </c>
      <c r="I123" s="63">
        <f t="shared" si="1"/>
        <v>77</v>
      </c>
      <c r="J123" s="52">
        <v>9435567667</v>
      </c>
      <c r="K123" s="52" t="s">
        <v>567</v>
      </c>
      <c r="L123" s="52" t="s">
        <v>568</v>
      </c>
      <c r="M123" s="52">
        <v>9707421007</v>
      </c>
      <c r="N123" s="52" t="s">
        <v>358</v>
      </c>
      <c r="O123" s="52">
        <v>9613885395</v>
      </c>
      <c r="P123" s="24"/>
      <c r="Q123" s="24"/>
      <c r="R123" s="18"/>
      <c r="S123" s="18"/>
      <c r="T123" s="18"/>
    </row>
    <row r="124" spans="1:20" ht="33">
      <c r="A124" s="4">
        <v>120</v>
      </c>
      <c r="B124" s="51"/>
      <c r="C124" s="52" t="s">
        <v>588</v>
      </c>
      <c r="D124" s="52" t="s">
        <v>27</v>
      </c>
      <c r="E124" s="53">
        <v>18230204401</v>
      </c>
      <c r="F124" s="52" t="s">
        <v>97</v>
      </c>
      <c r="G124" s="53">
        <v>22</v>
      </c>
      <c r="H124" s="53">
        <v>36</v>
      </c>
      <c r="I124" s="63">
        <f t="shared" si="1"/>
        <v>58</v>
      </c>
      <c r="J124" s="52">
        <v>9401106952</v>
      </c>
      <c r="K124" s="52" t="s">
        <v>567</v>
      </c>
      <c r="L124" s="52" t="s">
        <v>568</v>
      </c>
      <c r="M124" s="52">
        <v>9707421007</v>
      </c>
      <c r="N124" s="52" t="s">
        <v>358</v>
      </c>
      <c r="O124" s="52">
        <v>9613885395</v>
      </c>
      <c r="P124" s="24"/>
      <c r="Q124" s="24"/>
      <c r="R124" s="18"/>
      <c r="S124" s="18"/>
      <c r="T124" s="18"/>
    </row>
    <row r="125" spans="1:20" ht="33">
      <c r="A125" s="4">
        <v>121</v>
      </c>
      <c r="B125" s="51"/>
      <c r="C125" s="52" t="s">
        <v>589</v>
      </c>
      <c r="D125" s="52" t="s">
        <v>27</v>
      </c>
      <c r="E125" s="53">
        <v>18230204402</v>
      </c>
      <c r="F125" s="52" t="s">
        <v>97</v>
      </c>
      <c r="G125" s="53">
        <v>29</v>
      </c>
      <c r="H125" s="53">
        <v>21</v>
      </c>
      <c r="I125" s="63">
        <f t="shared" si="1"/>
        <v>50</v>
      </c>
      <c r="J125" s="52">
        <v>9577677947</v>
      </c>
      <c r="K125" s="52" t="s">
        <v>567</v>
      </c>
      <c r="L125" s="52" t="s">
        <v>568</v>
      </c>
      <c r="M125" s="52">
        <v>9707421007</v>
      </c>
      <c r="N125" s="52" t="s">
        <v>358</v>
      </c>
      <c r="O125" s="52">
        <v>9613885395</v>
      </c>
      <c r="P125" s="24"/>
      <c r="Q125" s="24"/>
      <c r="R125" s="18"/>
      <c r="S125" s="18"/>
      <c r="T125" s="18"/>
    </row>
    <row r="126" spans="1:20">
      <c r="A126" s="4">
        <v>122</v>
      </c>
      <c r="B126" s="51"/>
      <c r="C126" s="52" t="s">
        <v>590</v>
      </c>
      <c r="D126" s="52" t="s">
        <v>29</v>
      </c>
      <c r="E126" s="53">
        <v>318</v>
      </c>
      <c r="F126" s="52" t="s">
        <v>96</v>
      </c>
      <c r="G126" s="53">
        <v>12</v>
      </c>
      <c r="H126" s="53">
        <v>13</v>
      </c>
      <c r="I126" s="63">
        <f t="shared" si="1"/>
        <v>25</v>
      </c>
      <c r="J126" s="52">
        <v>9864271877</v>
      </c>
      <c r="K126" s="52" t="s">
        <v>567</v>
      </c>
      <c r="L126" s="52" t="s">
        <v>568</v>
      </c>
      <c r="M126" s="52">
        <v>9707421007</v>
      </c>
      <c r="N126" s="52" t="s">
        <v>358</v>
      </c>
      <c r="O126" s="52">
        <v>9613885395</v>
      </c>
      <c r="P126" s="24"/>
      <c r="Q126" s="24"/>
      <c r="R126" s="18"/>
      <c r="S126" s="18"/>
      <c r="T126" s="18"/>
    </row>
    <row r="127" spans="1:20" ht="33">
      <c r="A127" s="4">
        <v>123</v>
      </c>
      <c r="B127" s="51"/>
      <c r="C127" s="52" t="s">
        <v>591</v>
      </c>
      <c r="D127" s="52" t="s">
        <v>27</v>
      </c>
      <c r="E127" s="53">
        <v>18230204304</v>
      </c>
      <c r="F127" s="52" t="s">
        <v>93</v>
      </c>
      <c r="G127" s="53">
        <v>17</v>
      </c>
      <c r="H127" s="53">
        <v>23</v>
      </c>
      <c r="I127" s="63">
        <f t="shared" si="1"/>
        <v>40</v>
      </c>
      <c r="J127" s="52">
        <v>9435276882</v>
      </c>
      <c r="K127" s="52" t="s">
        <v>103</v>
      </c>
      <c r="L127" s="52" t="s">
        <v>104</v>
      </c>
      <c r="M127" s="52">
        <v>9401725664</v>
      </c>
      <c r="N127" s="52" t="s">
        <v>105</v>
      </c>
      <c r="O127" s="52">
        <v>9613579354</v>
      </c>
      <c r="P127" s="24"/>
      <c r="Q127" s="24"/>
      <c r="R127" s="18"/>
      <c r="S127" s="18"/>
      <c r="T127" s="18"/>
    </row>
    <row r="128" spans="1:20" ht="33">
      <c r="A128" s="4">
        <v>124</v>
      </c>
      <c r="B128" s="51"/>
      <c r="C128" s="52" t="s">
        <v>592</v>
      </c>
      <c r="D128" s="52" t="s">
        <v>27</v>
      </c>
      <c r="E128" s="53">
        <v>18230206001</v>
      </c>
      <c r="F128" s="52" t="s">
        <v>93</v>
      </c>
      <c r="G128" s="53">
        <v>15</v>
      </c>
      <c r="H128" s="53">
        <v>16</v>
      </c>
      <c r="I128" s="63">
        <f t="shared" si="1"/>
        <v>31</v>
      </c>
      <c r="J128" s="52">
        <v>9435750775</v>
      </c>
      <c r="K128" s="52" t="s">
        <v>103</v>
      </c>
      <c r="L128" s="52" t="s">
        <v>104</v>
      </c>
      <c r="M128" s="52">
        <v>9401725664</v>
      </c>
      <c r="N128" s="52" t="s">
        <v>105</v>
      </c>
      <c r="O128" s="52">
        <v>9613579354</v>
      </c>
      <c r="P128" s="24"/>
      <c r="Q128" s="24"/>
      <c r="R128" s="18"/>
      <c r="S128" s="18"/>
      <c r="T128" s="18"/>
    </row>
    <row r="129" spans="1:20" ht="33">
      <c r="A129" s="4">
        <v>125</v>
      </c>
      <c r="B129" s="51"/>
      <c r="C129" s="52" t="s">
        <v>593</v>
      </c>
      <c r="D129" s="52" t="s">
        <v>27</v>
      </c>
      <c r="E129" s="53">
        <v>18230215701</v>
      </c>
      <c r="F129" s="52" t="s">
        <v>93</v>
      </c>
      <c r="G129" s="53">
        <v>17</v>
      </c>
      <c r="H129" s="53">
        <v>13</v>
      </c>
      <c r="I129" s="63">
        <f t="shared" si="1"/>
        <v>30</v>
      </c>
      <c r="J129" s="52">
        <v>9854942100</v>
      </c>
      <c r="K129" s="52" t="s">
        <v>103</v>
      </c>
      <c r="L129" s="52" t="s">
        <v>104</v>
      </c>
      <c r="M129" s="52">
        <v>9401725664</v>
      </c>
      <c r="N129" s="52" t="s">
        <v>105</v>
      </c>
      <c r="O129" s="52">
        <v>9613579354</v>
      </c>
      <c r="P129" s="24"/>
      <c r="Q129" s="24"/>
      <c r="R129" s="18"/>
      <c r="S129" s="18"/>
      <c r="T129" s="18"/>
    </row>
    <row r="130" spans="1:20" ht="33">
      <c r="A130" s="4">
        <v>126</v>
      </c>
      <c r="B130" s="51"/>
      <c r="C130" s="52" t="s">
        <v>594</v>
      </c>
      <c r="D130" s="52" t="s">
        <v>29</v>
      </c>
      <c r="E130" s="53">
        <v>234</v>
      </c>
      <c r="F130" s="52" t="s">
        <v>96</v>
      </c>
      <c r="G130" s="53">
        <v>11</v>
      </c>
      <c r="H130" s="53">
        <v>11</v>
      </c>
      <c r="I130" s="63">
        <f t="shared" si="1"/>
        <v>22</v>
      </c>
      <c r="J130" s="52">
        <v>9435600984</v>
      </c>
      <c r="K130" s="52" t="s">
        <v>103</v>
      </c>
      <c r="L130" s="52" t="s">
        <v>104</v>
      </c>
      <c r="M130" s="52">
        <v>9401725664</v>
      </c>
      <c r="N130" s="52" t="s">
        <v>105</v>
      </c>
      <c r="O130" s="52">
        <v>9613579354</v>
      </c>
      <c r="P130" s="24"/>
      <c r="Q130" s="24"/>
      <c r="R130" s="18"/>
      <c r="S130" s="18"/>
      <c r="T130" s="18"/>
    </row>
    <row r="131" spans="1:20" ht="33">
      <c r="A131" s="4">
        <v>127</v>
      </c>
      <c r="B131" s="51"/>
      <c r="C131" s="52" t="s">
        <v>595</v>
      </c>
      <c r="D131" s="52" t="s">
        <v>27</v>
      </c>
      <c r="E131" s="53">
        <v>18230204315</v>
      </c>
      <c r="F131" s="52" t="s">
        <v>93</v>
      </c>
      <c r="G131" s="53">
        <v>38</v>
      </c>
      <c r="H131" s="53">
        <v>50</v>
      </c>
      <c r="I131" s="63">
        <f t="shared" si="1"/>
        <v>88</v>
      </c>
      <c r="J131" s="52">
        <v>9401049400</v>
      </c>
      <c r="K131" s="52" t="s">
        <v>103</v>
      </c>
      <c r="L131" s="52" t="s">
        <v>104</v>
      </c>
      <c r="M131" s="52">
        <v>9401725664</v>
      </c>
      <c r="N131" s="52" t="s">
        <v>105</v>
      </c>
      <c r="O131" s="52">
        <v>9613579354</v>
      </c>
      <c r="P131" s="24"/>
      <c r="Q131" s="24"/>
      <c r="R131" s="18"/>
      <c r="S131" s="18"/>
      <c r="T131" s="18"/>
    </row>
    <row r="132" spans="1:20" ht="33">
      <c r="A132" s="4">
        <v>128</v>
      </c>
      <c r="B132" s="51"/>
      <c r="C132" s="52" t="s">
        <v>596</v>
      </c>
      <c r="D132" s="52" t="s">
        <v>27</v>
      </c>
      <c r="E132" s="53">
        <v>18230206001</v>
      </c>
      <c r="F132" s="52" t="s">
        <v>93</v>
      </c>
      <c r="G132" s="53">
        <v>19</v>
      </c>
      <c r="H132" s="53">
        <v>15</v>
      </c>
      <c r="I132" s="63">
        <f t="shared" si="1"/>
        <v>34</v>
      </c>
      <c r="J132" s="52">
        <v>9401960256</v>
      </c>
      <c r="K132" s="52" t="s">
        <v>103</v>
      </c>
      <c r="L132" s="52" t="s">
        <v>104</v>
      </c>
      <c r="M132" s="52">
        <v>9401725664</v>
      </c>
      <c r="N132" s="52" t="s">
        <v>105</v>
      </c>
      <c r="O132" s="52">
        <v>9613579354</v>
      </c>
      <c r="P132" s="24"/>
      <c r="Q132" s="24"/>
      <c r="R132" s="18"/>
      <c r="S132" s="18"/>
      <c r="T132" s="18"/>
    </row>
    <row r="133" spans="1:20" ht="33">
      <c r="A133" s="4">
        <v>129</v>
      </c>
      <c r="B133" s="51"/>
      <c r="C133" s="52" t="s">
        <v>597</v>
      </c>
      <c r="D133" s="52" t="s">
        <v>29</v>
      </c>
      <c r="E133" s="53">
        <v>52</v>
      </c>
      <c r="F133" s="52" t="s">
        <v>96</v>
      </c>
      <c r="G133" s="53">
        <v>12</v>
      </c>
      <c r="H133" s="53">
        <v>14</v>
      </c>
      <c r="I133" s="63">
        <f t="shared" si="1"/>
        <v>26</v>
      </c>
      <c r="J133" s="52">
        <v>9577792767</v>
      </c>
      <c r="K133" s="52" t="s">
        <v>103</v>
      </c>
      <c r="L133" s="52" t="s">
        <v>104</v>
      </c>
      <c r="M133" s="52">
        <v>9401725664</v>
      </c>
      <c r="N133" s="52" t="s">
        <v>105</v>
      </c>
      <c r="O133" s="52">
        <v>9613579354</v>
      </c>
      <c r="P133" s="24"/>
      <c r="Q133" s="24"/>
      <c r="R133" s="18"/>
      <c r="S133" s="18"/>
      <c r="T133" s="18"/>
    </row>
    <row r="134" spans="1:20" ht="33">
      <c r="A134" s="4">
        <v>130</v>
      </c>
      <c r="B134" s="51"/>
      <c r="C134" s="52" t="s">
        <v>108</v>
      </c>
      <c r="D134" s="52" t="s">
        <v>29</v>
      </c>
      <c r="E134" s="53">
        <v>96</v>
      </c>
      <c r="F134" s="52" t="s">
        <v>96</v>
      </c>
      <c r="G134" s="53">
        <v>14</v>
      </c>
      <c r="H134" s="53">
        <v>9</v>
      </c>
      <c r="I134" s="63">
        <f t="shared" ref="I134:I164" si="2">SUM(G134:H134)</f>
        <v>23</v>
      </c>
      <c r="J134" s="52">
        <v>9435466505</v>
      </c>
      <c r="K134" s="52" t="s">
        <v>103</v>
      </c>
      <c r="L134" s="52" t="s">
        <v>104</v>
      </c>
      <c r="M134" s="52">
        <v>9401725664</v>
      </c>
      <c r="N134" s="52" t="s">
        <v>105</v>
      </c>
      <c r="O134" s="52">
        <v>9613579354</v>
      </c>
      <c r="P134" s="24"/>
      <c r="Q134" s="24"/>
      <c r="R134" s="18"/>
      <c r="S134" s="18"/>
      <c r="T134" s="18"/>
    </row>
    <row r="135" spans="1:20">
      <c r="A135" s="4">
        <v>131</v>
      </c>
      <c r="B135" s="51"/>
      <c r="C135" s="52"/>
      <c r="D135" s="52"/>
      <c r="E135" s="53"/>
      <c r="F135" s="52"/>
      <c r="G135" s="53"/>
      <c r="H135" s="53"/>
      <c r="I135" s="63">
        <f t="shared" si="2"/>
        <v>0</v>
      </c>
      <c r="J135" s="52"/>
      <c r="K135" s="52"/>
      <c r="L135" s="52"/>
      <c r="M135" s="52"/>
      <c r="N135" s="52"/>
      <c r="O135" s="52"/>
      <c r="P135" s="24"/>
      <c r="Q135" s="18"/>
      <c r="R135" s="18"/>
      <c r="S135" s="18"/>
      <c r="T135" s="18"/>
    </row>
    <row r="136" spans="1:20">
      <c r="A136" s="4">
        <v>132</v>
      </c>
      <c r="B136" s="51"/>
      <c r="C136" s="52"/>
      <c r="D136" s="52"/>
      <c r="E136" s="53"/>
      <c r="F136" s="52"/>
      <c r="G136" s="53"/>
      <c r="H136" s="53"/>
      <c r="I136" s="63">
        <f t="shared" si="2"/>
        <v>0</v>
      </c>
      <c r="J136" s="52"/>
      <c r="K136" s="52"/>
      <c r="L136" s="52"/>
      <c r="M136" s="52"/>
      <c r="N136" s="52"/>
      <c r="O136" s="52"/>
      <c r="P136" s="24"/>
      <c r="Q136" s="18"/>
      <c r="R136" s="18"/>
      <c r="S136" s="18"/>
      <c r="T136" s="18"/>
    </row>
    <row r="137" spans="1:20">
      <c r="A137" s="4">
        <v>133</v>
      </c>
      <c r="B137" s="51"/>
      <c r="C137" s="52"/>
      <c r="D137" s="52"/>
      <c r="E137" s="53"/>
      <c r="F137" s="52"/>
      <c r="G137" s="53"/>
      <c r="H137" s="53"/>
      <c r="I137" s="63">
        <f t="shared" si="2"/>
        <v>0</v>
      </c>
      <c r="J137" s="52"/>
      <c r="K137" s="52"/>
      <c r="L137" s="52"/>
      <c r="M137" s="52"/>
      <c r="N137" s="52"/>
      <c r="O137" s="52"/>
      <c r="P137" s="24"/>
      <c r="Q137" s="18"/>
      <c r="R137" s="18"/>
      <c r="S137" s="18"/>
      <c r="T137" s="18"/>
    </row>
    <row r="138" spans="1:20">
      <c r="A138" s="4">
        <v>134</v>
      </c>
      <c r="B138" s="51"/>
      <c r="C138" s="52"/>
      <c r="D138" s="52"/>
      <c r="E138" s="53"/>
      <c r="F138" s="52"/>
      <c r="G138" s="53"/>
      <c r="H138" s="53"/>
      <c r="I138" s="63">
        <f t="shared" si="2"/>
        <v>0</v>
      </c>
      <c r="J138" s="52"/>
      <c r="K138" s="52"/>
      <c r="L138" s="52"/>
      <c r="M138" s="52"/>
      <c r="N138" s="52"/>
      <c r="O138" s="52"/>
      <c r="P138" s="24"/>
      <c r="Q138" s="18"/>
      <c r="R138" s="18"/>
      <c r="S138" s="18"/>
      <c r="T138" s="18"/>
    </row>
    <row r="139" spans="1:20">
      <c r="A139" s="4">
        <v>135</v>
      </c>
      <c r="B139" s="17"/>
      <c r="C139" s="18"/>
      <c r="D139" s="18"/>
      <c r="E139" s="19"/>
      <c r="F139" s="18"/>
      <c r="G139" s="19"/>
      <c r="H139" s="19"/>
      <c r="I139" s="63">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3">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3">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3">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3">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3">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3">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3">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3">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3">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3">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3">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3">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3">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3">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3">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3">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3">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3">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3">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3">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3">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3">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3">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3">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3">
        <f t="shared" si="2"/>
        <v>0</v>
      </c>
      <c r="J164" s="18"/>
      <c r="K164" s="18"/>
      <c r="L164" s="18"/>
      <c r="M164" s="18"/>
      <c r="N164" s="18"/>
      <c r="O164" s="18"/>
      <c r="P164" s="24"/>
      <c r="Q164" s="18"/>
      <c r="R164" s="18"/>
      <c r="S164" s="18"/>
      <c r="T164" s="18"/>
    </row>
    <row r="165" spans="1:20">
      <c r="A165" s="21" t="s">
        <v>11</v>
      </c>
      <c r="B165" s="40"/>
      <c r="C165" s="21">
        <f>COUNTIFS(C5:C164,"*")</f>
        <v>130</v>
      </c>
      <c r="D165" s="21"/>
      <c r="E165" s="13"/>
      <c r="F165" s="21"/>
      <c r="G165" s="21">
        <f>SUM(G5:G164)</f>
        <v>3635</v>
      </c>
      <c r="H165" s="21">
        <f>SUM(H5:H164)</f>
        <v>3404</v>
      </c>
      <c r="I165" s="21">
        <f>SUM(I5:I164)</f>
        <v>7039</v>
      </c>
      <c r="J165" s="21"/>
      <c r="K165" s="21"/>
      <c r="L165" s="21"/>
      <c r="M165" s="21"/>
      <c r="N165" s="21"/>
      <c r="O165" s="21"/>
      <c r="P165" s="14"/>
      <c r="Q165" s="21"/>
      <c r="R165" s="21"/>
      <c r="S165" s="21"/>
      <c r="T165" s="12"/>
    </row>
    <row r="166" spans="1:20">
      <c r="A166" s="45" t="s">
        <v>66</v>
      </c>
      <c r="B166" s="10">
        <f>COUNTIF(B$5:B$164,"Team 1")</f>
        <v>55</v>
      </c>
      <c r="C166" s="45" t="s">
        <v>29</v>
      </c>
      <c r="D166" s="10">
        <f>COUNTIF(D5:D164,"Anganwadi")</f>
        <v>42</v>
      </c>
    </row>
    <row r="167" spans="1:20">
      <c r="A167" s="45" t="s">
        <v>67</v>
      </c>
      <c r="B167" s="10">
        <f>COUNTIF(B$6:B$164,"Team 2")</f>
        <v>55</v>
      </c>
      <c r="C167" s="45" t="s">
        <v>27</v>
      </c>
      <c r="D167" s="10">
        <f>COUNTIF(D5:D164,"School")</f>
        <v>88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773</v>
      </c>
      <c r="B1" s="124"/>
      <c r="C1" s="124"/>
      <c r="D1" s="125"/>
      <c r="E1" s="125"/>
      <c r="F1" s="125"/>
      <c r="G1" s="125"/>
      <c r="H1" s="125"/>
      <c r="I1" s="125"/>
      <c r="J1" s="125"/>
      <c r="K1" s="125"/>
      <c r="L1" s="125"/>
      <c r="M1" s="125"/>
      <c r="N1" s="125"/>
      <c r="O1" s="125"/>
      <c r="P1" s="125"/>
      <c r="Q1" s="125"/>
      <c r="R1" s="125"/>
      <c r="S1" s="125"/>
    </row>
    <row r="2" spans="1:20">
      <c r="A2" s="128" t="s">
        <v>63</v>
      </c>
      <c r="B2" s="129"/>
      <c r="C2" s="129"/>
      <c r="D2" s="25">
        <v>43542</v>
      </c>
      <c r="E2" s="22"/>
      <c r="F2" s="22"/>
      <c r="G2" s="22"/>
      <c r="H2" s="22"/>
      <c r="I2" s="22"/>
      <c r="J2" s="22"/>
      <c r="K2" s="22"/>
      <c r="L2" s="22"/>
      <c r="M2" s="22"/>
      <c r="N2" s="22"/>
      <c r="O2" s="22"/>
      <c r="P2" s="22"/>
      <c r="Q2" s="22"/>
      <c r="R2" s="22"/>
      <c r="S2" s="22"/>
    </row>
    <row r="3" spans="1:20" ht="24" customHeight="1">
      <c r="A3" s="130" t="s">
        <v>14</v>
      </c>
      <c r="B3" s="126" t="s">
        <v>65</v>
      </c>
      <c r="C3" s="131" t="s">
        <v>7</v>
      </c>
      <c r="D3" s="131" t="s">
        <v>59</v>
      </c>
      <c r="E3" s="131" t="s">
        <v>16</v>
      </c>
      <c r="F3" s="132" t="s">
        <v>17</v>
      </c>
      <c r="G3" s="131" t="s">
        <v>8</v>
      </c>
      <c r="H3" s="131"/>
      <c r="I3" s="131"/>
      <c r="J3" s="131" t="s">
        <v>35</v>
      </c>
      <c r="K3" s="126" t="s">
        <v>37</v>
      </c>
      <c r="L3" s="126" t="s">
        <v>54</v>
      </c>
      <c r="M3" s="126" t="s">
        <v>55</v>
      </c>
      <c r="N3" s="126" t="s">
        <v>38</v>
      </c>
      <c r="O3" s="126" t="s">
        <v>39</v>
      </c>
      <c r="P3" s="130" t="s">
        <v>58</v>
      </c>
      <c r="Q3" s="131" t="s">
        <v>56</v>
      </c>
      <c r="R3" s="131" t="s">
        <v>36</v>
      </c>
      <c r="S3" s="131" t="s">
        <v>57</v>
      </c>
      <c r="T3" s="131" t="s">
        <v>13</v>
      </c>
    </row>
    <row r="4" spans="1:20" ht="25.5" customHeight="1">
      <c r="A4" s="130"/>
      <c r="B4" s="133"/>
      <c r="C4" s="131"/>
      <c r="D4" s="131"/>
      <c r="E4" s="131"/>
      <c r="F4" s="132"/>
      <c r="G4" s="23" t="s">
        <v>9</v>
      </c>
      <c r="H4" s="23" t="s">
        <v>10</v>
      </c>
      <c r="I4" s="23" t="s">
        <v>11</v>
      </c>
      <c r="J4" s="131"/>
      <c r="K4" s="127"/>
      <c r="L4" s="127"/>
      <c r="M4" s="127"/>
      <c r="N4" s="127"/>
      <c r="O4" s="127"/>
      <c r="P4" s="130"/>
      <c r="Q4" s="130"/>
      <c r="R4" s="131"/>
      <c r="S4" s="131"/>
      <c r="T4" s="131"/>
    </row>
    <row r="5" spans="1:20">
      <c r="A5" s="4">
        <v>1</v>
      </c>
      <c r="B5" s="51" t="s">
        <v>66</v>
      </c>
      <c r="C5" s="51" t="s">
        <v>244</v>
      </c>
      <c r="D5" s="52" t="s">
        <v>27</v>
      </c>
      <c r="E5" s="52">
        <v>18230201407</v>
      </c>
      <c r="F5" s="58" t="s">
        <v>93</v>
      </c>
      <c r="G5" s="52">
        <v>65</v>
      </c>
      <c r="H5" s="52">
        <v>40</v>
      </c>
      <c r="I5" s="52">
        <f>SUM(G5:H5)</f>
        <v>105</v>
      </c>
      <c r="J5" s="52"/>
      <c r="K5" s="52" t="s">
        <v>245</v>
      </c>
      <c r="L5" s="52" t="s">
        <v>136</v>
      </c>
      <c r="M5" s="52">
        <v>9401104776</v>
      </c>
      <c r="N5" s="52" t="s">
        <v>246</v>
      </c>
      <c r="O5" s="52">
        <v>9531641972</v>
      </c>
      <c r="P5" s="24">
        <v>43160</v>
      </c>
      <c r="Q5" s="24" t="s">
        <v>75</v>
      </c>
      <c r="R5" s="18"/>
      <c r="S5" s="18" t="s">
        <v>769</v>
      </c>
      <c r="T5" s="18"/>
    </row>
    <row r="6" spans="1:20">
      <c r="A6" s="4">
        <v>2</v>
      </c>
      <c r="B6" s="51" t="s">
        <v>66</v>
      </c>
      <c r="C6" s="51" t="s">
        <v>247</v>
      </c>
      <c r="D6" s="52" t="s">
        <v>27</v>
      </c>
      <c r="E6" s="52">
        <v>18230210403</v>
      </c>
      <c r="F6" s="58" t="s">
        <v>93</v>
      </c>
      <c r="G6" s="52">
        <v>64</v>
      </c>
      <c r="H6" s="52">
        <v>70</v>
      </c>
      <c r="I6" s="52">
        <f t="shared" ref="I6:I69" si="0">SUM(G6:H6)</f>
        <v>134</v>
      </c>
      <c r="J6" s="52"/>
      <c r="K6" s="52" t="s">
        <v>245</v>
      </c>
      <c r="L6" s="52" t="s">
        <v>136</v>
      </c>
      <c r="M6" s="52">
        <v>9401104776</v>
      </c>
      <c r="N6" s="52" t="s">
        <v>246</v>
      </c>
      <c r="O6" s="52">
        <v>9531641972</v>
      </c>
      <c r="P6" s="24">
        <v>43160</v>
      </c>
      <c r="Q6" s="24" t="s">
        <v>75</v>
      </c>
      <c r="R6" s="18"/>
      <c r="S6" s="18" t="s">
        <v>769</v>
      </c>
      <c r="T6" s="18"/>
    </row>
    <row r="7" spans="1:20">
      <c r="A7" s="4">
        <v>3</v>
      </c>
      <c r="B7" s="51" t="s">
        <v>66</v>
      </c>
      <c r="C7" s="51" t="s">
        <v>135</v>
      </c>
      <c r="D7" s="52" t="s">
        <v>29</v>
      </c>
      <c r="E7" s="52">
        <v>87</v>
      </c>
      <c r="F7" s="52" t="s">
        <v>96</v>
      </c>
      <c r="G7" s="52">
        <v>21</v>
      </c>
      <c r="H7" s="52">
        <v>22</v>
      </c>
      <c r="I7" s="52">
        <f t="shared" si="0"/>
        <v>43</v>
      </c>
      <c r="J7" s="52">
        <v>957741777</v>
      </c>
      <c r="K7" s="52" t="s">
        <v>245</v>
      </c>
      <c r="L7" s="52" t="s">
        <v>136</v>
      </c>
      <c r="M7" s="52">
        <v>9401104776</v>
      </c>
      <c r="N7" s="52" t="s">
        <v>246</v>
      </c>
      <c r="O7" s="52">
        <v>9531641972</v>
      </c>
      <c r="P7" s="24">
        <v>43160</v>
      </c>
      <c r="Q7" s="24" t="s">
        <v>75</v>
      </c>
      <c r="R7" s="18"/>
      <c r="S7" s="18" t="s">
        <v>769</v>
      </c>
      <c r="T7" s="18"/>
    </row>
    <row r="8" spans="1:20">
      <c r="A8" s="4">
        <v>4</v>
      </c>
      <c r="B8" s="51" t="s">
        <v>66</v>
      </c>
      <c r="C8" s="51" t="s">
        <v>248</v>
      </c>
      <c r="D8" s="52" t="s">
        <v>27</v>
      </c>
      <c r="E8" s="52">
        <v>18230210404</v>
      </c>
      <c r="F8" s="58" t="s">
        <v>93</v>
      </c>
      <c r="G8" s="52">
        <v>79</v>
      </c>
      <c r="H8" s="52">
        <v>29</v>
      </c>
      <c r="I8" s="52">
        <f t="shared" si="0"/>
        <v>108</v>
      </c>
      <c r="J8" s="52"/>
      <c r="K8" s="52" t="s">
        <v>245</v>
      </c>
      <c r="L8" s="52" t="s">
        <v>136</v>
      </c>
      <c r="M8" s="52">
        <v>9401104776</v>
      </c>
      <c r="N8" s="52" t="s">
        <v>246</v>
      </c>
      <c r="O8" s="52">
        <v>9531641972</v>
      </c>
      <c r="P8" s="24">
        <v>43163</v>
      </c>
      <c r="Q8" s="24" t="s">
        <v>72</v>
      </c>
      <c r="R8" s="18"/>
      <c r="S8" s="18" t="s">
        <v>769</v>
      </c>
      <c r="T8" s="18"/>
    </row>
    <row r="9" spans="1:20">
      <c r="A9" s="4">
        <v>5</v>
      </c>
      <c r="B9" s="51" t="s">
        <v>66</v>
      </c>
      <c r="C9" s="51" t="s">
        <v>249</v>
      </c>
      <c r="D9" s="52" t="s">
        <v>27</v>
      </c>
      <c r="E9" s="52">
        <v>18230210405</v>
      </c>
      <c r="F9" s="58" t="s">
        <v>93</v>
      </c>
      <c r="G9" s="52">
        <v>73</v>
      </c>
      <c r="H9" s="52">
        <v>70</v>
      </c>
      <c r="I9" s="52">
        <f t="shared" si="0"/>
        <v>143</v>
      </c>
      <c r="J9" s="52"/>
      <c r="K9" s="52" t="s">
        <v>245</v>
      </c>
      <c r="L9" s="52" t="s">
        <v>136</v>
      </c>
      <c r="M9" s="52">
        <v>9401104776</v>
      </c>
      <c r="N9" s="52" t="s">
        <v>246</v>
      </c>
      <c r="O9" s="52">
        <v>9531641972</v>
      </c>
      <c r="P9" s="24">
        <v>43163</v>
      </c>
      <c r="Q9" s="24" t="s">
        <v>72</v>
      </c>
      <c r="R9" s="18"/>
      <c r="S9" s="18" t="s">
        <v>769</v>
      </c>
      <c r="T9" s="18"/>
    </row>
    <row r="10" spans="1:20">
      <c r="A10" s="4">
        <v>6</v>
      </c>
      <c r="B10" s="51" t="s">
        <v>66</v>
      </c>
      <c r="C10" s="51" t="s">
        <v>135</v>
      </c>
      <c r="D10" s="52" t="s">
        <v>29</v>
      </c>
      <c r="E10" s="52">
        <v>88</v>
      </c>
      <c r="F10" s="52" t="s">
        <v>96</v>
      </c>
      <c r="G10" s="52">
        <v>22</v>
      </c>
      <c r="H10" s="52">
        <v>20</v>
      </c>
      <c r="I10" s="52">
        <f t="shared" si="0"/>
        <v>42</v>
      </c>
      <c r="J10" s="52">
        <v>7399805318</v>
      </c>
      <c r="K10" s="52" t="s">
        <v>245</v>
      </c>
      <c r="L10" s="52" t="s">
        <v>136</v>
      </c>
      <c r="M10" s="52">
        <v>9401104776</v>
      </c>
      <c r="N10" s="52" t="s">
        <v>246</v>
      </c>
      <c r="O10" s="52">
        <v>9531641972</v>
      </c>
      <c r="P10" s="24">
        <v>43163</v>
      </c>
      <c r="Q10" s="24" t="s">
        <v>72</v>
      </c>
      <c r="R10" s="18"/>
      <c r="S10" s="18" t="s">
        <v>769</v>
      </c>
      <c r="T10" s="18"/>
    </row>
    <row r="11" spans="1:20">
      <c r="A11" s="4">
        <v>7</v>
      </c>
      <c r="B11" s="51" t="s">
        <v>66</v>
      </c>
      <c r="C11" s="51" t="s">
        <v>250</v>
      </c>
      <c r="D11" s="52" t="s">
        <v>27</v>
      </c>
      <c r="E11" s="52">
        <v>18230210406</v>
      </c>
      <c r="F11" s="58" t="s">
        <v>93</v>
      </c>
      <c r="G11" s="52">
        <v>79</v>
      </c>
      <c r="H11" s="52">
        <v>56</v>
      </c>
      <c r="I11" s="52">
        <f t="shared" si="0"/>
        <v>135</v>
      </c>
      <c r="J11" s="52"/>
      <c r="K11" s="52" t="s">
        <v>245</v>
      </c>
      <c r="L11" s="52" t="s">
        <v>136</v>
      </c>
      <c r="M11" s="52">
        <v>9401104776</v>
      </c>
      <c r="N11" s="52" t="s">
        <v>246</v>
      </c>
      <c r="O11" s="52">
        <v>9531641972</v>
      </c>
      <c r="P11" s="24">
        <v>43164</v>
      </c>
      <c r="Q11" s="24" t="s">
        <v>73</v>
      </c>
      <c r="R11" s="18"/>
      <c r="S11" s="18" t="s">
        <v>769</v>
      </c>
      <c r="T11" s="18"/>
    </row>
    <row r="12" spans="1:20">
      <c r="A12" s="4">
        <v>8</v>
      </c>
      <c r="B12" s="51" t="s">
        <v>66</v>
      </c>
      <c r="C12" s="51" t="s">
        <v>251</v>
      </c>
      <c r="D12" s="52" t="s">
        <v>27</v>
      </c>
      <c r="E12" s="52">
        <v>18230217201</v>
      </c>
      <c r="F12" s="58" t="s">
        <v>93</v>
      </c>
      <c r="G12" s="52">
        <v>60</v>
      </c>
      <c r="H12" s="52">
        <v>70</v>
      </c>
      <c r="I12" s="52">
        <f t="shared" si="0"/>
        <v>130</v>
      </c>
      <c r="J12" s="52"/>
      <c r="K12" s="52" t="s">
        <v>245</v>
      </c>
      <c r="L12" s="52" t="s">
        <v>136</v>
      </c>
      <c r="M12" s="52">
        <v>9401104776</v>
      </c>
      <c r="N12" s="52" t="s">
        <v>246</v>
      </c>
      <c r="O12" s="52">
        <v>9531641972</v>
      </c>
      <c r="P12" s="24">
        <v>43164</v>
      </c>
      <c r="Q12" s="24" t="s">
        <v>73</v>
      </c>
      <c r="R12" s="18"/>
      <c r="S12" s="18" t="s">
        <v>769</v>
      </c>
      <c r="T12" s="18"/>
    </row>
    <row r="13" spans="1:20" ht="33">
      <c r="A13" s="4">
        <v>9</v>
      </c>
      <c r="B13" s="51" t="s">
        <v>66</v>
      </c>
      <c r="C13" s="51" t="s">
        <v>252</v>
      </c>
      <c r="D13" s="52" t="s">
        <v>29</v>
      </c>
      <c r="E13" s="52">
        <v>89</v>
      </c>
      <c r="F13" s="52" t="s">
        <v>96</v>
      </c>
      <c r="G13" s="52">
        <v>16</v>
      </c>
      <c r="H13" s="52">
        <v>20</v>
      </c>
      <c r="I13" s="52">
        <f t="shared" si="0"/>
        <v>36</v>
      </c>
      <c r="J13" s="52">
        <v>8472026573</v>
      </c>
      <c r="K13" s="52" t="s">
        <v>253</v>
      </c>
      <c r="L13" s="52" t="s">
        <v>254</v>
      </c>
      <c r="M13" s="52">
        <v>9508116448</v>
      </c>
      <c r="N13" s="52" t="s">
        <v>239</v>
      </c>
      <c r="O13" s="52">
        <v>8473083644</v>
      </c>
      <c r="P13" s="24">
        <v>43164</v>
      </c>
      <c r="Q13" s="24" t="s">
        <v>73</v>
      </c>
      <c r="R13" s="18"/>
      <c r="S13" s="18" t="s">
        <v>769</v>
      </c>
      <c r="T13" s="18"/>
    </row>
    <row r="14" spans="1:20" ht="33">
      <c r="A14" s="4">
        <v>10</v>
      </c>
      <c r="B14" s="51" t="s">
        <v>66</v>
      </c>
      <c r="C14" s="51" t="s">
        <v>255</v>
      </c>
      <c r="D14" s="52" t="s">
        <v>27</v>
      </c>
      <c r="E14" s="52">
        <v>18230217301</v>
      </c>
      <c r="F14" s="58" t="s">
        <v>93</v>
      </c>
      <c r="G14" s="52">
        <v>40</v>
      </c>
      <c r="H14" s="52">
        <v>65</v>
      </c>
      <c r="I14" s="52">
        <f t="shared" si="0"/>
        <v>105</v>
      </c>
      <c r="J14" s="52"/>
      <c r="K14" s="52" t="s">
        <v>253</v>
      </c>
      <c r="L14" s="52" t="s">
        <v>254</v>
      </c>
      <c r="M14" s="52">
        <v>9508116448</v>
      </c>
      <c r="N14" s="52" t="s">
        <v>239</v>
      </c>
      <c r="O14" s="52">
        <v>8473083644</v>
      </c>
      <c r="P14" s="24">
        <v>43165</v>
      </c>
      <c r="Q14" s="24" t="s">
        <v>770</v>
      </c>
      <c r="R14" s="18"/>
      <c r="S14" s="18" t="s">
        <v>769</v>
      </c>
      <c r="T14" s="18"/>
    </row>
    <row r="15" spans="1:20" ht="33">
      <c r="A15" s="4">
        <v>11</v>
      </c>
      <c r="B15" s="51" t="s">
        <v>66</v>
      </c>
      <c r="C15" s="51" t="s">
        <v>256</v>
      </c>
      <c r="D15" s="52" t="s">
        <v>27</v>
      </c>
      <c r="E15" s="52">
        <v>18230219501</v>
      </c>
      <c r="F15" s="58" t="s">
        <v>93</v>
      </c>
      <c r="G15" s="52">
        <v>71</v>
      </c>
      <c r="H15" s="52">
        <v>61</v>
      </c>
      <c r="I15" s="52">
        <f t="shared" si="0"/>
        <v>132</v>
      </c>
      <c r="J15" s="52"/>
      <c r="K15" s="52" t="s">
        <v>253</v>
      </c>
      <c r="L15" s="52" t="s">
        <v>254</v>
      </c>
      <c r="M15" s="52">
        <v>9508116448</v>
      </c>
      <c r="N15" s="52" t="s">
        <v>239</v>
      </c>
      <c r="O15" s="52">
        <v>8473083644</v>
      </c>
      <c r="P15" s="24">
        <v>43165</v>
      </c>
      <c r="Q15" s="24" t="s">
        <v>770</v>
      </c>
      <c r="R15" s="18"/>
      <c r="S15" s="18" t="s">
        <v>769</v>
      </c>
      <c r="T15" s="18"/>
    </row>
    <row r="16" spans="1:20" ht="33">
      <c r="A16" s="4">
        <v>12</v>
      </c>
      <c r="B16" s="51" t="s">
        <v>66</v>
      </c>
      <c r="C16" s="51" t="s">
        <v>257</v>
      </c>
      <c r="D16" s="52" t="s">
        <v>29</v>
      </c>
      <c r="E16" s="52">
        <v>90</v>
      </c>
      <c r="F16" s="52" t="s">
        <v>96</v>
      </c>
      <c r="G16" s="52">
        <v>24</v>
      </c>
      <c r="H16" s="52">
        <v>29</v>
      </c>
      <c r="I16" s="52">
        <f t="shared" si="0"/>
        <v>53</v>
      </c>
      <c r="J16" s="52">
        <v>8472969934</v>
      </c>
      <c r="K16" s="52" t="s">
        <v>253</v>
      </c>
      <c r="L16" s="52" t="s">
        <v>254</v>
      </c>
      <c r="M16" s="52">
        <v>9508116448</v>
      </c>
      <c r="N16" s="52" t="s">
        <v>239</v>
      </c>
      <c r="O16" s="52">
        <v>8473083644</v>
      </c>
      <c r="P16" s="24">
        <v>43165</v>
      </c>
      <c r="Q16" s="24" t="s">
        <v>770</v>
      </c>
      <c r="R16" s="18"/>
      <c r="S16" s="18" t="s">
        <v>769</v>
      </c>
      <c r="T16" s="18"/>
    </row>
    <row r="17" spans="1:20" ht="33">
      <c r="A17" s="4">
        <v>13</v>
      </c>
      <c r="B17" s="51" t="s">
        <v>66</v>
      </c>
      <c r="C17" s="51" t="s">
        <v>258</v>
      </c>
      <c r="D17" s="52" t="s">
        <v>27</v>
      </c>
      <c r="E17" s="52">
        <v>18230219502</v>
      </c>
      <c r="F17" s="58" t="s">
        <v>93</v>
      </c>
      <c r="G17" s="52">
        <v>69</v>
      </c>
      <c r="H17" s="52">
        <v>40</v>
      </c>
      <c r="I17" s="52">
        <f t="shared" si="0"/>
        <v>109</v>
      </c>
      <c r="J17" s="52"/>
      <c r="K17" s="52" t="s">
        <v>253</v>
      </c>
      <c r="L17" s="52" t="s">
        <v>254</v>
      </c>
      <c r="M17" s="52">
        <v>9508116448</v>
      </c>
      <c r="N17" s="52" t="s">
        <v>239</v>
      </c>
      <c r="O17" s="52">
        <v>8473083644</v>
      </c>
      <c r="P17" s="24">
        <v>43166</v>
      </c>
      <c r="Q17" s="24" t="s">
        <v>74</v>
      </c>
      <c r="R17" s="18"/>
      <c r="S17" s="18" t="s">
        <v>769</v>
      </c>
      <c r="T17" s="18"/>
    </row>
    <row r="18" spans="1:20" ht="33">
      <c r="A18" s="4">
        <v>14</v>
      </c>
      <c r="B18" s="51" t="s">
        <v>66</v>
      </c>
      <c r="C18" s="51" t="s">
        <v>259</v>
      </c>
      <c r="D18" s="52" t="s">
        <v>27</v>
      </c>
      <c r="E18" s="52">
        <v>18230204003</v>
      </c>
      <c r="F18" s="58" t="s">
        <v>93</v>
      </c>
      <c r="G18" s="52">
        <v>74</v>
      </c>
      <c r="H18" s="52">
        <v>60</v>
      </c>
      <c r="I18" s="52">
        <f t="shared" si="0"/>
        <v>134</v>
      </c>
      <c r="J18" s="52"/>
      <c r="K18" s="52" t="s">
        <v>253</v>
      </c>
      <c r="L18" s="52" t="s">
        <v>254</v>
      </c>
      <c r="M18" s="52">
        <v>9508116448</v>
      </c>
      <c r="N18" s="52" t="s">
        <v>239</v>
      </c>
      <c r="O18" s="52">
        <v>8473083644</v>
      </c>
      <c r="P18" s="24">
        <v>43166</v>
      </c>
      <c r="Q18" s="24" t="s">
        <v>74</v>
      </c>
      <c r="R18" s="18"/>
      <c r="S18" s="18" t="s">
        <v>769</v>
      </c>
      <c r="T18" s="18"/>
    </row>
    <row r="19" spans="1:20">
      <c r="A19" s="4">
        <v>15</v>
      </c>
      <c r="B19" s="51" t="s">
        <v>66</v>
      </c>
      <c r="C19" s="51" t="s">
        <v>260</v>
      </c>
      <c r="D19" s="52" t="s">
        <v>29</v>
      </c>
      <c r="E19" s="52">
        <v>186</v>
      </c>
      <c r="F19" s="52" t="s">
        <v>96</v>
      </c>
      <c r="G19" s="52">
        <v>16</v>
      </c>
      <c r="H19" s="52">
        <v>16</v>
      </c>
      <c r="I19" s="52">
        <f t="shared" si="0"/>
        <v>32</v>
      </c>
      <c r="J19" s="52">
        <v>8761920787</v>
      </c>
      <c r="K19" s="52" t="s">
        <v>245</v>
      </c>
      <c r="L19" s="52" t="s">
        <v>136</v>
      </c>
      <c r="M19" s="52">
        <v>9401104776</v>
      </c>
      <c r="N19" s="52" t="s">
        <v>246</v>
      </c>
      <c r="O19" s="52">
        <v>9531641972</v>
      </c>
      <c r="P19" s="24">
        <v>43166</v>
      </c>
      <c r="Q19" s="24" t="s">
        <v>74</v>
      </c>
      <c r="R19" s="18"/>
      <c r="S19" s="18" t="s">
        <v>769</v>
      </c>
      <c r="T19" s="18"/>
    </row>
    <row r="20" spans="1:20" ht="33">
      <c r="A20" s="4">
        <v>16</v>
      </c>
      <c r="B20" s="51" t="s">
        <v>66</v>
      </c>
      <c r="C20" s="58" t="s">
        <v>261</v>
      </c>
      <c r="D20" s="58" t="s">
        <v>27</v>
      </c>
      <c r="E20" s="59">
        <v>18230209803</v>
      </c>
      <c r="F20" s="58" t="s">
        <v>93</v>
      </c>
      <c r="G20" s="59">
        <v>70</v>
      </c>
      <c r="H20" s="59">
        <v>45</v>
      </c>
      <c r="I20" s="52">
        <f t="shared" si="0"/>
        <v>115</v>
      </c>
      <c r="J20" s="58">
        <v>9613640844</v>
      </c>
      <c r="K20" s="58" t="s">
        <v>262</v>
      </c>
      <c r="L20" s="58" t="s">
        <v>263</v>
      </c>
      <c r="M20" s="58">
        <v>9859707688</v>
      </c>
      <c r="N20" s="52" t="s">
        <v>239</v>
      </c>
      <c r="O20" s="52">
        <v>8473083644</v>
      </c>
      <c r="P20" s="24">
        <v>43167</v>
      </c>
      <c r="Q20" s="24" t="s">
        <v>75</v>
      </c>
      <c r="R20" s="18"/>
      <c r="S20" s="18" t="s">
        <v>769</v>
      </c>
      <c r="T20" s="18"/>
    </row>
    <row r="21" spans="1:20" ht="33">
      <c r="A21" s="4">
        <v>17</v>
      </c>
      <c r="B21" s="51" t="s">
        <v>66</v>
      </c>
      <c r="C21" s="58" t="s">
        <v>264</v>
      </c>
      <c r="D21" s="58" t="s">
        <v>27</v>
      </c>
      <c r="E21" s="59">
        <v>18230209802</v>
      </c>
      <c r="F21" s="58" t="s">
        <v>93</v>
      </c>
      <c r="G21" s="59">
        <v>83</v>
      </c>
      <c r="H21" s="59">
        <v>40</v>
      </c>
      <c r="I21" s="52">
        <f t="shared" si="0"/>
        <v>123</v>
      </c>
      <c r="J21" s="58">
        <v>9954932454</v>
      </c>
      <c r="K21" s="58" t="s">
        <v>262</v>
      </c>
      <c r="L21" s="58" t="s">
        <v>263</v>
      </c>
      <c r="M21" s="58">
        <v>9859707688</v>
      </c>
      <c r="N21" s="52" t="s">
        <v>239</v>
      </c>
      <c r="O21" s="52">
        <v>8473083644</v>
      </c>
      <c r="P21" s="24">
        <v>43167</v>
      </c>
      <c r="Q21" s="24" t="s">
        <v>75</v>
      </c>
      <c r="R21" s="18"/>
      <c r="S21" s="18" t="s">
        <v>769</v>
      </c>
      <c r="T21" s="18"/>
    </row>
    <row r="22" spans="1:20" ht="33">
      <c r="A22" s="4">
        <v>18</v>
      </c>
      <c r="B22" s="51" t="s">
        <v>66</v>
      </c>
      <c r="C22" s="58" t="s">
        <v>265</v>
      </c>
      <c r="D22" s="58" t="s">
        <v>29</v>
      </c>
      <c r="E22" s="59">
        <v>13</v>
      </c>
      <c r="F22" s="52" t="s">
        <v>96</v>
      </c>
      <c r="G22" s="59">
        <v>20</v>
      </c>
      <c r="H22" s="59">
        <v>15</v>
      </c>
      <c r="I22" s="52">
        <f t="shared" si="0"/>
        <v>35</v>
      </c>
      <c r="J22" s="58">
        <v>9613626045</v>
      </c>
      <c r="K22" s="58" t="s">
        <v>262</v>
      </c>
      <c r="L22" s="58" t="s">
        <v>263</v>
      </c>
      <c r="M22" s="58">
        <v>9859707688</v>
      </c>
      <c r="N22" s="52" t="s">
        <v>239</v>
      </c>
      <c r="O22" s="52">
        <v>8473083644</v>
      </c>
      <c r="P22" s="24">
        <v>43167</v>
      </c>
      <c r="Q22" s="24" t="s">
        <v>75</v>
      </c>
      <c r="R22" s="18"/>
      <c r="S22" s="18" t="s">
        <v>769</v>
      </c>
      <c r="T22" s="18"/>
    </row>
    <row r="23" spans="1:20" ht="33">
      <c r="A23" s="4">
        <v>19</v>
      </c>
      <c r="B23" s="51" t="s">
        <v>66</v>
      </c>
      <c r="C23" s="58" t="s">
        <v>266</v>
      </c>
      <c r="D23" s="58" t="s">
        <v>27</v>
      </c>
      <c r="E23" s="59">
        <v>18230210402</v>
      </c>
      <c r="F23" s="58" t="s">
        <v>93</v>
      </c>
      <c r="G23" s="59">
        <v>45</v>
      </c>
      <c r="H23" s="59">
        <v>30</v>
      </c>
      <c r="I23" s="52">
        <f t="shared" si="0"/>
        <v>75</v>
      </c>
      <c r="J23" s="58"/>
      <c r="K23" s="58" t="s">
        <v>262</v>
      </c>
      <c r="L23" s="58" t="s">
        <v>263</v>
      </c>
      <c r="M23" s="58">
        <v>9859707688</v>
      </c>
      <c r="N23" s="52" t="s">
        <v>239</v>
      </c>
      <c r="O23" s="52">
        <v>8473083644</v>
      </c>
      <c r="P23" s="24">
        <v>43170</v>
      </c>
      <c r="Q23" s="24" t="s">
        <v>72</v>
      </c>
      <c r="R23" s="18"/>
      <c r="S23" s="18" t="s">
        <v>769</v>
      </c>
      <c r="T23" s="18"/>
    </row>
    <row r="24" spans="1:20" ht="33">
      <c r="A24" s="4">
        <v>20</v>
      </c>
      <c r="B24" s="51" t="s">
        <v>66</v>
      </c>
      <c r="C24" s="58" t="s">
        <v>267</v>
      </c>
      <c r="D24" s="58" t="s">
        <v>27</v>
      </c>
      <c r="E24" s="59">
        <v>18230210401</v>
      </c>
      <c r="F24" s="58" t="s">
        <v>93</v>
      </c>
      <c r="G24" s="59">
        <v>38</v>
      </c>
      <c r="H24" s="59">
        <v>27</v>
      </c>
      <c r="I24" s="52">
        <f t="shared" si="0"/>
        <v>65</v>
      </c>
      <c r="J24" s="58"/>
      <c r="K24" s="58" t="s">
        <v>262</v>
      </c>
      <c r="L24" s="58" t="s">
        <v>263</v>
      </c>
      <c r="M24" s="58">
        <v>9859707688</v>
      </c>
      <c r="N24" s="52" t="s">
        <v>239</v>
      </c>
      <c r="O24" s="52">
        <v>8473083644</v>
      </c>
      <c r="P24" s="24">
        <v>43170</v>
      </c>
      <c r="Q24" s="24" t="s">
        <v>72</v>
      </c>
      <c r="R24" s="18"/>
      <c r="S24" s="18" t="s">
        <v>769</v>
      </c>
      <c r="T24" s="18"/>
    </row>
    <row r="25" spans="1:20" ht="33">
      <c r="A25" s="4">
        <v>21</v>
      </c>
      <c r="B25" s="51" t="s">
        <v>66</v>
      </c>
      <c r="C25" s="58" t="s">
        <v>268</v>
      </c>
      <c r="D25" s="58" t="s">
        <v>29</v>
      </c>
      <c r="E25" s="59">
        <v>4</v>
      </c>
      <c r="F25" s="52" t="s">
        <v>96</v>
      </c>
      <c r="G25" s="59">
        <v>23</v>
      </c>
      <c r="H25" s="59">
        <v>16</v>
      </c>
      <c r="I25" s="52">
        <f t="shared" si="0"/>
        <v>39</v>
      </c>
      <c r="J25" s="58">
        <v>8822174672</v>
      </c>
      <c r="K25" s="58" t="s">
        <v>262</v>
      </c>
      <c r="L25" s="58" t="s">
        <v>263</v>
      </c>
      <c r="M25" s="58">
        <v>9859707688</v>
      </c>
      <c r="N25" s="52" t="s">
        <v>239</v>
      </c>
      <c r="O25" s="52">
        <v>8473083644</v>
      </c>
      <c r="P25" s="24">
        <v>43170</v>
      </c>
      <c r="Q25" s="24" t="s">
        <v>72</v>
      </c>
      <c r="R25" s="18"/>
      <c r="S25" s="18" t="s">
        <v>769</v>
      </c>
      <c r="T25" s="18"/>
    </row>
    <row r="26" spans="1:20" ht="33">
      <c r="A26" s="4">
        <v>22</v>
      </c>
      <c r="B26" s="51" t="s">
        <v>66</v>
      </c>
      <c r="C26" s="58" t="s">
        <v>269</v>
      </c>
      <c r="D26" s="58" t="s">
        <v>27</v>
      </c>
      <c r="E26" s="59">
        <v>18230209803</v>
      </c>
      <c r="F26" s="58" t="s">
        <v>93</v>
      </c>
      <c r="G26" s="59">
        <v>45</v>
      </c>
      <c r="H26" s="59">
        <v>35</v>
      </c>
      <c r="I26" s="52">
        <f t="shared" si="0"/>
        <v>80</v>
      </c>
      <c r="J26" s="58"/>
      <c r="K26" s="58" t="s">
        <v>262</v>
      </c>
      <c r="L26" s="58" t="s">
        <v>263</v>
      </c>
      <c r="M26" s="58">
        <v>9859707688</v>
      </c>
      <c r="N26" s="52" t="s">
        <v>239</v>
      </c>
      <c r="O26" s="52">
        <v>8473083644</v>
      </c>
      <c r="P26" s="24">
        <v>43171</v>
      </c>
      <c r="Q26" s="24" t="s">
        <v>73</v>
      </c>
      <c r="R26" s="18"/>
      <c r="S26" s="18" t="s">
        <v>769</v>
      </c>
      <c r="T26" s="18"/>
    </row>
    <row r="27" spans="1:20">
      <c r="A27" s="4">
        <v>23</v>
      </c>
      <c r="B27" s="51" t="s">
        <v>66</v>
      </c>
      <c r="C27" s="58" t="s">
        <v>270</v>
      </c>
      <c r="D27" s="58" t="s">
        <v>27</v>
      </c>
      <c r="E27" s="59">
        <v>18230209801</v>
      </c>
      <c r="F27" s="58" t="s">
        <v>93</v>
      </c>
      <c r="G27" s="59">
        <v>55</v>
      </c>
      <c r="H27" s="59">
        <v>46</v>
      </c>
      <c r="I27" s="52">
        <f t="shared" si="0"/>
        <v>101</v>
      </c>
      <c r="J27" s="58">
        <v>9613544933</v>
      </c>
      <c r="K27" s="58" t="s">
        <v>271</v>
      </c>
      <c r="L27" s="58" t="s">
        <v>272</v>
      </c>
      <c r="M27" s="58">
        <v>9401130391</v>
      </c>
      <c r="N27" s="58" t="s">
        <v>273</v>
      </c>
      <c r="O27" s="58">
        <v>9435632384</v>
      </c>
      <c r="P27" s="24">
        <v>43171</v>
      </c>
      <c r="Q27" s="24" t="s">
        <v>73</v>
      </c>
      <c r="R27" s="18"/>
      <c r="S27" s="18" t="s">
        <v>769</v>
      </c>
      <c r="T27" s="18"/>
    </row>
    <row r="28" spans="1:20">
      <c r="A28" s="4">
        <v>24</v>
      </c>
      <c r="B28" s="51" t="s">
        <v>66</v>
      </c>
      <c r="C28" s="58" t="s">
        <v>274</v>
      </c>
      <c r="D28" s="58" t="s">
        <v>29</v>
      </c>
      <c r="E28" s="59">
        <v>8</v>
      </c>
      <c r="F28" s="52" t="s">
        <v>96</v>
      </c>
      <c r="G28" s="59">
        <v>16</v>
      </c>
      <c r="H28" s="59">
        <v>13</v>
      </c>
      <c r="I28" s="52">
        <f t="shared" si="0"/>
        <v>29</v>
      </c>
      <c r="J28" s="58">
        <v>9531627174</v>
      </c>
      <c r="K28" s="58" t="s">
        <v>271</v>
      </c>
      <c r="L28" s="58" t="s">
        <v>272</v>
      </c>
      <c r="M28" s="58">
        <v>9401130391</v>
      </c>
      <c r="N28" s="58" t="s">
        <v>273</v>
      </c>
      <c r="O28" s="58">
        <v>9435632384</v>
      </c>
      <c r="P28" s="24">
        <v>43171</v>
      </c>
      <c r="Q28" s="24" t="s">
        <v>73</v>
      </c>
      <c r="R28" s="18"/>
      <c r="S28" s="18" t="s">
        <v>769</v>
      </c>
      <c r="T28" s="18"/>
    </row>
    <row r="29" spans="1:20" ht="33">
      <c r="A29" s="4">
        <v>25</v>
      </c>
      <c r="B29" s="51" t="s">
        <v>66</v>
      </c>
      <c r="C29" s="58" t="s">
        <v>275</v>
      </c>
      <c r="D29" s="58" t="s">
        <v>27</v>
      </c>
      <c r="E29" s="59">
        <v>18230210201</v>
      </c>
      <c r="F29" s="58" t="s">
        <v>93</v>
      </c>
      <c r="G29" s="59">
        <v>70</v>
      </c>
      <c r="H29" s="59">
        <v>60</v>
      </c>
      <c r="I29" s="52">
        <f t="shared" si="0"/>
        <v>130</v>
      </c>
      <c r="J29" s="58"/>
      <c r="K29" s="58" t="s">
        <v>271</v>
      </c>
      <c r="L29" s="58" t="s">
        <v>272</v>
      </c>
      <c r="M29" s="58">
        <v>9401130391</v>
      </c>
      <c r="N29" s="58" t="s">
        <v>273</v>
      </c>
      <c r="O29" s="58">
        <v>9435632384</v>
      </c>
      <c r="P29" s="24">
        <v>43172</v>
      </c>
      <c r="Q29" s="24" t="s">
        <v>770</v>
      </c>
      <c r="R29" s="18"/>
      <c r="S29" s="18" t="s">
        <v>769</v>
      </c>
      <c r="T29" s="18"/>
    </row>
    <row r="30" spans="1:20" ht="33">
      <c r="A30" s="4">
        <v>26</v>
      </c>
      <c r="B30" s="51" t="s">
        <v>66</v>
      </c>
      <c r="C30" s="58" t="s">
        <v>276</v>
      </c>
      <c r="D30" s="58" t="s">
        <v>27</v>
      </c>
      <c r="E30" s="59">
        <v>18230209703</v>
      </c>
      <c r="F30" s="58" t="s">
        <v>93</v>
      </c>
      <c r="G30" s="59">
        <v>49</v>
      </c>
      <c r="H30" s="59">
        <v>35</v>
      </c>
      <c r="I30" s="52">
        <f t="shared" si="0"/>
        <v>84</v>
      </c>
      <c r="J30" s="58"/>
      <c r="K30" s="58" t="s">
        <v>271</v>
      </c>
      <c r="L30" s="58" t="s">
        <v>272</v>
      </c>
      <c r="M30" s="58">
        <v>9401130391</v>
      </c>
      <c r="N30" s="58" t="s">
        <v>273</v>
      </c>
      <c r="O30" s="58">
        <v>9435632384</v>
      </c>
      <c r="P30" s="24">
        <v>43172</v>
      </c>
      <c r="Q30" s="24" t="s">
        <v>770</v>
      </c>
      <c r="R30" s="18"/>
      <c r="S30" s="18" t="s">
        <v>769</v>
      </c>
      <c r="T30" s="18"/>
    </row>
    <row r="31" spans="1:20" ht="33">
      <c r="A31" s="4">
        <v>27</v>
      </c>
      <c r="B31" s="51" t="s">
        <v>66</v>
      </c>
      <c r="C31" s="58" t="s">
        <v>277</v>
      </c>
      <c r="D31" s="58" t="s">
        <v>29</v>
      </c>
      <c r="E31" s="59">
        <v>9</v>
      </c>
      <c r="F31" s="52" t="s">
        <v>96</v>
      </c>
      <c r="G31" s="59">
        <v>14</v>
      </c>
      <c r="H31" s="59">
        <v>16</v>
      </c>
      <c r="I31" s="52">
        <f t="shared" si="0"/>
        <v>30</v>
      </c>
      <c r="J31" s="58"/>
      <c r="K31" s="58" t="s">
        <v>271</v>
      </c>
      <c r="L31" s="58" t="s">
        <v>272</v>
      </c>
      <c r="M31" s="58">
        <v>9401130391</v>
      </c>
      <c r="N31" s="58" t="s">
        <v>273</v>
      </c>
      <c r="O31" s="58">
        <v>9435632384</v>
      </c>
      <c r="P31" s="24">
        <v>43172</v>
      </c>
      <c r="Q31" s="24" t="s">
        <v>770</v>
      </c>
      <c r="R31" s="18"/>
      <c r="S31" s="18" t="s">
        <v>769</v>
      </c>
      <c r="T31" s="18"/>
    </row>
    <row r="32" spans="1:20" ht="33">
      <c r="A32" s="4">
        <v>28</v>
      </c>
      <c r="B32" s="51" t="s">
        <v>66</v>
      </c>
      <c r="C32" s="58" t="s">
        <v>278</v>
      </c>
      <c r="D32" s="58" t="s">
        <v>27</v>
      </c>
      <c r="E32" s="59">
        <v>18230206601</v>
      </c>
      <c r="F32" s="58" t="s">
        <v>93</v>
      </c>
      <c r="G32" s="59">
        <v>40</v>
      </c>
      <c r="H32" s="59">
        <v>32</v>
      </c>
      <c r="I32" s="52">
        <f t="shared" si="0"/>
        <v>72</v>
      </c>
      <c r="J32" s="58"/>
      <c r="K32" s="58" t="s">
        <v>262</v>
      </c>
      <c r="L32" s="58" t="s">
        <v>279</v>
      </c>
      <c r="M32" s="58">
        <v>9859707688</v>
      </c>
      <c r="N32" s="52" t="s">
        <v>239</v>
      </c>
      <c r="O32" s="52">
        <v>8473083644</v>
      </c>
      <c r="P32" s="24">
        <v>43173</v>
      </c>
      <c r="Q32" s="24" t="s">
        <v>74</v>
      </c>
      <c r="R32" s="18"/>
      <c r="S32" s="18" t="s">
        <v>769</v>
      </c>
      <c r="T32" s="18"/>
    </row>
    <row r="33" spans="1:20">
      <c r="A33" s="4">
        <v>29</v>
      </c>
      <c r="B33" s="51" t="s">
        <v>66</v>
      </c>
      <c r="C33" s="58" t="s">
        <v>280</v>
      </c>
      <c r="D33" s="58" t="s">
        <v>27</v>
      </c>
      <c r="E33" s="59">
        <v>18230206701</v>
      </c>
      <c r="F33" s="58" t="s">
        <v>93</v>
      </c>
      <c r="G33" s="59">
        <v>50</v>
      </c>
      <c r="H33" s="59">
        <v>36</v>
      </c>
      <c r="I33" s="52">
        <f t="shared" si="0"/>
        <v>86</v>
      </c>
      <c r="J33" s="58"/>
      <c r="K33" s="58" t="s">
        <v>281</v>
      </c>
      <c r="L33" s="58" t="s">
        <v>282</v>
      </c>
      <c r="M33" s="58">
        <v>9954639736</v>
      </c>
      <c r="N33" s="52" t="s">
        <v>240</v>
      </c>
      <c r="O33" s="52">
        <v>995469233</v>
      </c>
      <c r="P33" s="24">
        <v>43173</v>
      </c>
      <c r="Q33" s="24" t="s">
        <v>74</v>
      </c>
      <c r="R33" s="18"/>
      <c r="S33" s="18" t="s">
        <v>769</v>
      </c>
      <c r="T33" s="18"/>
    </row>
    <row r="34" spans="1:20">
      <c r="A34" s="4">
        <v>30</v>
      </c>
      <c r="B34" s="51" t="s">
        <v>66</v>
      </c>
      <c r="C34" s="58" t="s">
        <v>283</v>
      </c>
      <c r="D34" s="58" t="s">
        <v>29</v>
      </c>
      <c r="E34" s="59">
        <v>6</v>
      </c>
      <c r="F34" s="52" t="s">
        <v>96</v>
      </c>
      <c r="G34" s="59">
        <v>21</v>
      </c>
      <c r="H34" s="59">
        <v>16</v>
      </c>
      <c r="I34" s="52">
        <f t="shared" si="0"/>
        <v>37</v>
      </c>
      <c r="J34" s="58">
        <v>9707678318</v>
      </c>
      <c r="K34" s="58" t="s">
        <v>284</v>
      </c>
      <c r="L34" s="58" t="s">
        <v>285</v>
      </c>
      <c r="M34" s="58">
        <v>8822164714</v>
      </c>
      <c r="N34" s="52" t="s">
        <v>286</v>
      </c>
      <c r="O34" s="52">
        <v>9864145020</v>
      </c>
      <c r="P34" s="24">
        <v>43173</v>
      </c>
      <c r="Q34" s="24" t="s">
        <v>74</v>
      </c>
      <c r="R34" s="18"/>
      <c r="S34" s="18" t="s">
        <v>769</v>
      </c>
      <c r="T34" s="18"/>
    </row>
    <row r="35" spans="1:20" ht="31.5">
      <c r="A35" s="4">
        <v>31</v>
      </c>
      <c r="B35" s="51" t="s">
        <v>66</v>
      </c>
      <c r="C35" s="58" t="s">
        <v>287</v>
      </c>
      <c r="D35" s="58" t="s">
        <v>27</v>
      </c>
      <c r="E35" s="59">
        <v>18230011103</v>
      </c>
      <c r="F35" s="58" t="s">
        <v>93</v>
      </c>
      <c r="G35" s="59">
        <v>35</v>
      </c>
      <c r="H35" s="59">
        <v>41</v>
      </c>
      <c r="I35" s="52">
        <f t="shared" si="0"/>
        <v>76</v>
      </c>
      <c r="J35" s="58">
        <v>9435461657</v>
      </c>
      <c r="K35" s="58" t="s">
        <v>284</v>
      </c>
      <c r="L35" s="58" t="s">
        <v>285</v>
      </c>
      <c r="M35" s="58">
        <v>8822164714</v>
      </c>
      <c r="N35" s="52" t="s">
        <v>286</v>
      </c>
      <c r="O35" s="52">
        <v>9864145020</v>
      </c>
      <c r="P35" s="24">
        <v>43174</v>
      </c>
      <c r="Q35" s="24" t="s">
        <v>75</v>
      </c>
      <c r="R35" s="18"/>
      <c r="S35" s="18" t="s">
        <v>769</v>
      </c>
      <c r="T35" s="18"/>
    </row>
    <row r="36" spans="1:20">
      <c r="A36" s="4">
        <v>32</v>
      </c>
      <c r="B36" s="51" t="s">
        <v>66</v>
      </c>
      <c r="C36" s="58" t="s">
        <v>288</v>
      </c>
      <c r="D36" s="58" t="s">
        <v>27</v>
      </c>
      <c r="E36" s="59">
        <v>18230211105</v>
      </c>
      <c r="F36" s="58" t="s">
        <v>93</v>
      </c>
      <c r="G36" s="59">
        <v>52</v>
      </c>
      <c r="H36" s="59">
        <v>37</v>
      </c>
      <c r="I36" s="52">
        <f t="shared" si="0"/>
        <v>89</v>
      </c>
      <c r="J36" s="58"/>
      <c r="K36" s="58" t="s">
        <v>284</v>
      </c>
      <c r="L36" s="58" t="s">
        <v>285</v>
      </c>
      <c r="M36" s="58">
        <v>8822164714</v>
      </c>
      <c r="N36" s="52" t="s">
        <v>286</v>
      </c>
      <c r="O36" s="52">
        <v>9864145020</v>
      </c>
      <c r="P36" s="24">
        <v>43174</v>
      </c>
      <c r="Q36" s="24" t="s">
        <v>75</v>
      </c>
      <c r="R36" s="18"/>
      <c r="S36" s="18" t="s">
        <v>769</v>
      </c>
      <c r="T36" s="18"/>
    </row>
    <row r="37" spans="1:20">
      <c r="A37" s="4">
        <v>33</v>
      </c>
      <c r="B37" s="51" t="s">
        <v>66</v>
      </c>
      <c r="C37" s="58" t="s">
        <v>289</v>
      </c>
      <c r="D37" s="58" t="s">
        <v>29</v>
      </c>
      <c r="E37" s="59">
        <v>71</v>
      </c>
      <c r="F37" s="52" t="s">
        <v>96</v>
      </c>
      <c r="G37" s="59">
        <v>19</v>
      </c>
      <c r="H37" s="59">
        <v>16</v>
      </c>
      <c r="I37" s="52">
        <f t="shared" si="0"/>
        <v>35</v>
      </c>
      <c r="J37" s="58">
        <v>9859176050</v>
      </c>
      <c r="K37" s="58" t="s">
        <v>284</v>
      </c>
      <c r="L37" s="58" t="s">
        <v>285</v>
      </c>
      <c r="M37" s="58">
        <v>8822164714</v>
      </c>
      <c r="N37" s="52" t="s">
        <v>286</v>
      </c>
      <c r="O37" s="52">
        <v>9864145020</v>
      </c>
      <c r="P37" s="24">
        <v>43174</v>
      </c>
      <c r="Q37" s="24" t="s">
        <v>75</v>
      </c>
      <c r="R37" s="18"/>
      <c r="S37" s="18" t="s">
        <v>769</v>
      </c>
      <c r="T37" s="18"/>
    </row>
    <row r="38" spans="1:20">
      <c r="A38" s="4">
        <v>34</v>
      </c>
      <c r="B38" s="51" t="s">
        <v>66</v>
      </c>
      <c r="C38" s="58" t="s">
        <v>290</v>
      </c>
      <c r="D38" s="58" t="s">
        <v>27</v>
      </c>
      <c r="E38" s="59">
        <v>18230210901</v>
      </c>
      <c r="F38" s="58" t="s">
        <v>93</v>
      </c>
      <c r="G38" s="59">
        <v>37</v>
      </c>
      <c r="H38" s="59">
        <v>25</v>
      </c>
      <c r="I38" s="52">
        <f t="shared" si="0"/>
        <v>62</v>
      </c>
      <c r="J38" s="58"/>
      <c r="K38" s="58" t="s">
        <v>291</v>
      </c>
      <c r="L38" s="58" t="s">
        <v>292</v>
      </c>
      <c r="M38" s="58">
        <v>7399788179</v>
      </c>
      <c r="N38" s="52" t="s">
        <v>188</v>
      </c>
      <c r="O38" s="52">
        <v>9859046150</v>
      </c>
      <c r="P38" s="24">
        <v>43177</v>
      </c>
      <c r="Q38" s="24" t="s">
        <v>72</v>
      </c>
      <c r="R38" s="18"/>
      <c r="S38" s="18" t="s">
        <v>769</v>
      </c>
      <c r="T38" s="18"/>
    </row>
    <row r="39" spans="1:20">
      <c r="A39" s="4">
        <v>35</v>
      </c>
      <c r="B39" s="51" t="s">
        <v>66</v>
      </c>
      <c r="C39" s="58" t="s">
        <v>293</v>
      </c>
      <c r="D39" s="58" t="s">
        <v>27</v>
      </c>
      <c r="E39" s="59">
        <v>18230211101</v>
      </c>
      <c r="F39" s="58" t="s">
        <v>93</v>
      </c>
      <c r="G39" s="59">
        <v>43</v>
      </c>
      <c r="H39" s="59">
        <v>40</v>
      </c>
      <c r="I39" s="52">
        <f t="shared" si="0"/>
        <v>83</v>
      </c>
      <c r="J39" s="58"/>
      <c r="K39" s="58" t="s">
        <v>291</v>
      </c>
      <c r="L39" s="58" t="s">
        <v>292</v>
      </c>
      <c r="M39" s="58">
        <v>7399788179</v>
      </c>
      <c r="N39" s="52" t="s">
        <v>188</v>
      </c>
      <c r="O39" s="52">
        <v>9859046150</v>
      </c>
      <c r="P39" s="24">
        <v>43177</v>
      </c>
      <c r="Q39" s="24" t="s">
        <v>72</v>
      </c>
      <c r="R39" s="18"/>
      <c r="S39" s="18" t="s">
        <v>769</v>
      </c>
      <c r="T39" s="18"/>
    </row>
    <row r="40" spans="1:20">
      <c r="A40" s="4">
        <v>36</v>
      </c>
      <c r="B40" s="51" t="s">
        <v>66</v>
      </c>
      <c r="C40" s="58" t="s">
        <v>294</v>
      </c>
      <c r="D40" s="58" t="s">
        <v>29</v>
      </c>
      <c r="E40" s="59">
        <v>72</v>
      </c>
      <c r="F40" s="52" t="s">
        <v>96</v>
      </c>
      <c r="G40" s="59">
        <v>23</v>
      </c>
      <c r="H40" s="59">
        <v>15</v>
      </c>
      <c r="I40" s="52">
        <f t="shared" si="0"/>
        <v>38</v>
      </c>
      <c r="J40" s="58">
        <v>9954936024</v>
      </c>
      <c r="K40" s="58" t="s">
        <v>291</v>
      </c>
      <c r="L40" s="58" t="s">
        <v>292</v>
      </c>
      <c r="M40" s="58">
        <v>7399788179</v>
      </c>
      <c r="N40" s="52" t="s">
        <v>188</v>
      </c>
      <c r="O40" s="52">
        <v>9859046150</v>
      </c>
      <c r="P40" s="24">
        <v>43177</v>
      </c>
      <c r="Q40" s="24" t="s">
        <v>72</v>
      </c>
      <c r="R40" s="18"/>
      <c r="S40" s="18" t="s">
        <v>769</v>
      </c>
      <c r="T40" s="18"/>
    </row>
    <row r="41" spans="1:20">
      <c r="A41" s="4">
        <v>37</v>
      </c>
      <c r="B41" s="51" t="s">
        <v>66</v>
      </c>
      <c r="C41" s="58" t="s">
        <v>295</v>
      </c>
      <c r="D41" s="58" t="s">
        <v>27</v>
      </c>
      <c r="E41" s="59">
        <v>18230204901</v>
      </c>
      <c r="F41" s="58" t="s">
        <v>93</v>
      </c>
      <c r="G41" s="59">
        <v>54</v>
      </c>
      <c r="H41" s="59">
        <v>49</v>
      </c>
      <c r="I41" s="52">
        <f t="shared" si="0"/>
        <v>103</v>
      </c>
      <c r="J41" s="58"/>
      <c r="K41" s="58" t="s">
        <v>281</v>
      </c>
      <c r="L41" s="58" t="s">
        <v>282</v>
      </c>
      <c r="M41" s="58">
        <v>9954639736</v>
      </c>
      <c r="N41" s="52" t="s">
        <v>240</v>
      </c>
      <c r="O41" s="52">
        <v>995469233</v>
      </c>
      <c r="P41" s="24">
        <v>43178</v>
      </c>
      <c r="Q41" s="24" t="s">
        <v>73</v>
      </c>
      <c r="R41" s="18"/>
      <c r="S41" s="18" t="s">
        <v>769</v>
      </c>
      <c r="T41" s="18"/>
    </row>
    <row r="42" spans="1:20">
      <c r="A42" s="4">
        <v>38</v>
      </c>
      <c r="B42" s="51" t="s">
        <v>66</v>
      </c>
      <c r="C42" s="58" t="s">
        <v>296</v>
      </c>
      <c r="D42" s="58" t="s">
        <v>27</v>
      </c>
      <c r="E42" s="59">
        <v>18230204904</v>
      </c>
      <c r="F42" s="58" t="s">
        <v>93</v>
      </c>
      <c r="G42" s="59">
        <v>54</v>
      </c>
      <c r="H42" s="59">
        <v>47</v>
      </c>
      <c r="I42" s="52">
        <f t="shared" si="0"/>
        <v>101</v>
      </c>
      <c r="J42" s="58"/>
      <c r="K42" s="58" t="s">
        <v>281</v>
      </c>
      <c r="L42" s="58" t="s">
        <v>282</v>
      </c>
      <c r="M42" s="58">
        <v>9954639736</v>
      </c>
      <c r="N42" s="52" t="s">
        <v>240</v>
      </c>
      <c r="O42" s="52">
        <v>995469233</v>
      </c>
      <c r="P42" s="24">
        <v>43178</v>
      </c>
      <c r="Q42" s="24" t="s">
        <v>73</v>
      </c>
      <c r="R42" s="18"/>
      <c r="S42" s="18" t="s">
        <v>769</v>
      </c>
      <c r="T42" s="18"/>
    </row>
    <row r="43" spans="1:20">
      <c r="A43" s="4">
        <v>39</v>
      </c>
      <c r="B43" s="51" t="s">
        <v>66</v>
      </c>
      <c r="C43" s="58" t="s">
        <v>297</v>
      </c>
      <c r="D43" s="58" t="s">
        <v>29</v>
      </c>
      <c r="E43" s="59">
        <v>113</v>
      </c>
      <c r="F43" s="52" t="s">
        <v>96</v>
      </c>
      <c r="G43" s="59">
        <v>29</v>
      </c>
      <c r="H43" s="59">
        <v>19</v>
      </c>
      <c r="I43" s="52">
        <f t="shared" si="0"/>
        <v>48</v>
      </c>
      <c r="J43" s="58"/>
      <c r="K43" s="58" t="s">
        <v>281</v>
      </c>
      <c r="L43" s="58" t="s">
        <v>282</v>
      </c>
      <c r="M43" s="58">
        <v>9954639736</v>
      </c>
      <c r="N43" s="52" t="s">
        <v>240</v>
      </c>
      <c r="O43" s="52">
        <v>995469233</v>
      </c>
      <c r="P43" s="24">
        <v>43178</v>
      </c>
      <c r="Q43" s="24" t="s">
        <v>73</v>
      </c>
      <c r="R43" s="18"/>
      <c r="S43" s="18" t="s">
        <v>769</v>
      </c>
      <c r="T43" s="18"/>
    </row>
    <row r="44" spans="1:20" ht="33">
      <c r="A44" s="4">
        <v>40</v>
      </c>
      <c r="B44" s="51" t="s">
        <v>66</v>
      </c>
      <c r="C44" s="58" t="s">
        <v>298</v>
      </c>
      <c r="D44" s="58" t="s">
        <v>27</v>
      </c>
      <c r="E44" s="52">
        <v>18230209301</v>
      </c>
      <c r="F44" s="58" t="s">
        <v>93</v>
      </c>
      <c r="G44" s="52">
        <v>60</v>
      </c>
      <c r="H44" s="52">
        <v>35</v>
      </c>
      <c r="I44" s="52">
        <f t="shared" si="0"/>
        <v>95</v>
      </c>
      <c r="J44" s="52">
        <v>9435107576</v>
      </c>
      <c r="K44" s="58" t="s">
        <v>281</v>
      </c>
      <c r="L44" s="58" t="s">
        <v>282</v>
      </c>
      <c r="M44" s="58">
        <v>9954639736</v>
      </c>
      <c r="N44" s="52" t="s">
        <v>240</v>
      </c>
      <c r="O44" s="52">
        <v>995469233</v>
      </c>
      <c r="P44" s="24">
        <v>43179</v>
      </c>
      <c r="Q44" s="24" t="s">
        <v>770</v>
      </c>
      <c r="R44" s="18"/>
      <c r="S44" s="18" t="s">
        <v>769</v>
      </c>
      <c r="T44" s="18"/>
    </row>
    <row r="45" spans="1:20" ht="33">
      <c r="A45" s="4">
        <v>41</v>
      </c>
      <c r="B45" s="51" t="s">
        <v>66</v>
      </c>
      <c r="C45" s="58" t="s">
        <v>299</v>
      </c>
      <c r="D45" s="58" t="s">
        <v>27</v>
      </c>
      <c r="E45" s="52">
        <v>18230209302</v>
      </c>
      <c r="F45" s="58" t="s">
        <v>93</v>
      </c>
      <c r="G45" s="52">
        <v>55</v>
      </c>
      <c r="H45" s="52">
        <v>50</v>
      </c>
      <c r="I45" s="52">
        <f t="shared" si="0"/>
        <v>105</v>
      </c>
      <c r="J45" s="52"/>
      <c r="K45" s="58" t="s">
        <v>281</v>
      </c>
      <c r="L45" s="58" t="s">
        <v>282</v>
      </c>
      <c r="M45" s="58">
        <v>9954639736</v>
      </c>
      <c r="N45" s="52" t="s">
        <v>240</v>
      </c>
      <c r="O45" s="52">
        <v>995469233</v>
      </c>
      <c r="P45" s="24">
        <v>43179</v>
      </c>
      <c r="Q45" s="24" t="s">
        <v>770</v>
      </c>
      <c r="R45" s="18"/>
      <c r="S45" s="18" t="s">
        <v>769</v>
      </c>
      <c r="T45" s="18"/>
    </row>
    <row r="46" spans="1:20" ht="33">
      <c r="A46" s="4">
        <v>42</v>
      </c>
      <c r="B46" s="51" t="s">
        <v>66</v>
      </c>
      <c r="C46" s="58" t="s">
        <v>300</v>
      </c>
      <c r="D46" s="58" t="s">
        <v>29</v>
      </c>
      <c r="E46" s="52">
        <v>103</v>
      </c>
      <c r="F46" s="52" t="s">
        <v>96</v>
      </c>
      <c r="G46" s="52">
        <v>20</v>
      </c>
      <c r="H46" s="52">
        <v>24</v>
      </c>
      <c r="I46" s="52">
        <f t="shared" si="0"/>
        <v>44</v>
      </c>
      <c r="J46" s="52">
        <v>8011361194</v>
      </c>
      <c r="K46" s="58" t="s">
        <v>281</v>
      </c>
      <c r="L46" s="58" t="s">
        <v>282</v>
      </c>
      <c r="M46" s="58">
        <v>9954639736</v>
      </c>
      <c r="N46" s="52" t="s">
        <v>240</v>
      </c>
      <c r="O46" s="52">
        <v>995469233</v>
      </c>
      <c r="P46" s="24">
        <v>43179</v>
      </c>
      <c r="Q46" s="24" t="s">
        <v>770</v>
      </c>
      <c r="R46" s="18"/>
      <c r="S46" s="18" t="s">
        <v>769</v>
      </c>
      <c r="T46" s="18"/>
    </row>
    <row r="47" spans="1:20">
      <c r="A47" s="4">
        <v>43</v>
      </c>
      <c r="B47" s="51" t="s">
        <v>66</v>
      </c>
      <c r="C47" s="51" t="s">
        <v>301</v>
      </c>
      <c r="D47" s="52" t="s">
        <v>302</v>
      </c>
      <c r="E47" s="52">
        <v>18230206603</v>
      </c>
      <c r="F47" s="58" t="s">
        <v>93</v>
      </c>
      <c r="G47" s="52">
        <v>43</v>
      </c>
      <c r="H47" s="52">
        <v>30</v>
      </c>
      <c r="I47" s="52">
        <f t="shared" si="0"/>
        <v>73</v>
      </c>
      <c r="J47" s="52">
        <v>9707737548</v>
      </c>
      <c r="K47" s="58" t="s">
        <v>281</v>
      </c>
      <c r="L47" s="58" t="s">
        <v>282</v>
      </c>
      <c r="M47" s="58">
        <v>9954639736</v>
      </c>
      <c r="N47" s="52" t="s">
        <v>240</v>
      </c>
      <c r="O47" s="52">
        <v>995469233</v>
      </c>
      <c r="P47" s="24">
        <v>43181</v>
      </c>
      <c r="Q47" s="24" t="s">
        <v>75</v>
      </c>
      <c r="R47" s="18"/>
      <c r="S47" s="18" t="s">
        <v>769</v>
      </c>
      <c r="T47" s="18"/>
    </row>
    <row r="48" spans="1:20">
      <c r="A48" s="4">
        <v>44</v>
      </c>
      <c r="B48" s="51" t="s">
        <v>66</v>
      </c>
      <c r="C48" s="51" t="s">
        <v>303</v>
      </c>
      <c r="D48" s="52" t="s">
        <v>302</v>
      </c>
      <c r="E48" s="52">
        <v>18230212901</v>
      </c>
      <c r="F48" s="58" t="s">
        <v>93</v>
      </c>
      <c r="G48" s="52">
        <v>41</v>
      </c>
      <c r="H48" s="52">
        <v>29</v>
      </c>
      <c r="I48" s="52">
        <f t="shared" si="0"/>
        <v>70</v>
      </c>
      <c r="J48" s="52"/>
      <c r="K48" s="58" t="s">
        <v>281</v>
      </c>
      <c r="L48" s="58" t="s">
        <v>282</v>
      </c>
      <c r="M48" s="58">
        <v>9954639736</v>
      </c>
      <c r="N48" s="52" t="s">
        <v>240</v>
      </c>
      <c r="O48" s="52">
        <v>995469233</v>
      </c>
      <c r="P48" s="24">
        <v>43181</v>
      </c>
      <c r="Q48" s="24" t="s">
        <v>75</v>
      </c>
      <c r="R48" s="18"/>
      <c r="S48" s="18" t="s">
        <v>769</v>
      </c>
      <c r="T48" s="18"/>
    </row>
    <row r="49" spans="1:20">
      <c r="A49" s="4">
        <v>45</v>
      </c>
      <c r="B49" s="51" t="s">
        <v>66</v>
      </c>
      <c r="C49" s="51" t="s">
        <v>304</v>
      </c>
      <c r="D49" s="52" t="s">
        <v>29</v>
      </c>
      <c r="E49" s="52">
        <v>83</v>
      </c>
      <c r="F49" s="52" t="s">
        <v>96</v>
      </c>
      <c r="G49" s="52">
        <v>21</v>
      </c>
      <c r="H49" s="52">
        <v>24</v>
      </c>
      <c r="I49" s="52">
        <f t="shared" si="0"/>
        <v>45</v>
      </c>
      <c r="J49" s="52">
        <v>9859147287</v>
      </c>
      <c r="K49" s="58" t="s">
        <v>281</v>
      </c>
      <c r="L49" s="58" t="s">
        <v>282</v>
      </c>
      <c r="M49" s="58">
        <v>9954639736</v>
      </c>
      <c r="N49" s="52" t="s">
        <v>240</v>
      </c>
      <c r="O49" s="52">
        <v>995469233</v>
      </c>
      <c r="P49" s="24">
        <v>43181</v>
      </c>
      <c r="Q49" s="24" t="s">
        <v>75</v>
      </c>
      <c r="R49" s="18"/>
      <c r="S49" s="18" t="s">
        <v>769</v>
      </c>
      <c r="T49" s="18"/>
    </row>
    <row r="50" spans="1:20">
      <c r="A50" s="4">
        <v>46</v>
      </c>
      <c r="B50" s="51" t="s">
        <v>66</v>
      </c>
      <c r="C50" s="51" t="s">
        <v>305</v>
      </c>
      <c r="D50" s="52" t="s">
        <v>27</v>
      </c>
      <c r="E50" s="52">
        <v>18230216201</v>
      </c>
      <c r="F50" s="58" t="s">
        <v>93</v>
      </c>
      <c r="G50" s="52">
        <v>41</v>
      </c>
      <c r="H50" s="52">
        <v>47</v>
      </c>
      <c r="I50" s="52">
        <f t="shared" si="0"/>
        <v>88</v>
      </c>
      <c r="J50" s="52">
        <v>9435597342</v>
      </c>
      <c r="K50" s="58" t="s">
        <v>281</v>
      </c>
      <c r="L50" s="58" t="s">
        <v>282</v>
      </c>
      <c r="M50" s="58">
        <v>9954639736</v>
      </c>
      <c r="N50" s="52" t="s">
        <v>240</v>
      </c>
      <c r="O50" s="52">
        <v>995469233</v>
      </c>
      <c r="P50" s="24">
        <v>43184</v>
      </c>
      <c r="Q50" s="24" t="s">
        <v>72</v>
      </c>
      <c r="R50" s="18"/>
      <c r="S50" s="18" t="s">
        <v>769</v>
      </c>
      <c r="T50" s="18"/>
    </row>
    <row r="51" spans="1:20">
      <c r="A51" s="4">
        <v>47</v>
      </c>
      <c r="B51" s="51" t="s">
        <v>66</v>
      </c>
      <c r="C51" s="51" t="s">
        <v>306</v>
      </c>
      <c r="D51" s="52" t="s">
        <v>27</v>
      </c>
      <c r="E51" s="52">
        <v>18230216125</v>
      </c>
      <c r="F51" s="58" t="s">
        <v>93</v>
      </c>
      <c r="G51" s="52">
        <v>55</v>
      </c>
      <c r="H51" s="52">
        <v>59</v>
      </c>
      <c r="I51" s="52">
        <f t="shared" si="0"/>
        <v>114</v>
      </c>
      <c r="J51" s="52"/>
      <c r="K51" s="58" t="s">
        <v>281</v>
      </c>
      <c r="L51" s="58" t="s">
        <v>282</v>
      </c>
      <c r="M51" s="58">
        <v>9954639736</v>
      </c>
      <c r="N51" s="52" t="s">
        <v>240</v>
      </c>
      <c r="O51" s="52">
        <v>995469233</v>
      </c>
      <c r="P51" s="24">
        <v>43184</v>
      </c>
      <c r="Q51" s="24" t="s">
        <v>72</v>
      </c>
      <c r="R51" s="18"/>
      <c r="S51" s="18" t="s">
        <v>769</v>
      </c>
      <c r="T51" s="18"/>
    </row>
    <row r="52" spans="1:20">
      <c r="A52" s="4">
        <v>48</v>
      </c>
      <c r="B52" s="51" t="s">
        <v>66</v>
      </c>
      <c r="C52" s="51" t="s">
        <v>260</v>
      </c>
      <c r="D52" s="52" t="s">
        <v>29</v>
      </c>
      <c r="E52" s="52">
        <v>84</v>
      </c>
      <c r="F52" s="52" t="s">
        <v>96</v>
      </c>
      <c r="G52" s="52">
        <v>24</v>
      </c>
      <c r="H52" s="52">
        <v>23</v>
      </c>
      <c r="I52" s="52">
        <f t="shared" si="0"/>
        <v>47</v>
      </c>
      <c r="J52" s="52">
        <v>9401745747</v>
      </c>
      <c r="K52" s="58" t="s">
        <v>281</v>
      </c>
      <c r="L52" s="58" t="s">
        <v>282</v>
      </c>
      <c r="M52" s="58">
        <v>9954639736</v>
      </c>
      <c r="N52" s="52" t="s">
        <v>240</v>
      </c>
      <c r="O52" s="52">
        <v>995469233</v>
      </c>
      <c r="P52" s="24">
        <v>43184</v>
      </c>
      <c r="Q52" s="24" t="s">
        <v>72</v>
      </c>
      <c r="R52" s="18"/>
      <c r="S52" s="18" t="s">
        <v>769</v>
      </c>
      <c r="T52" s="18"/>
    </row>
    <row r="53" spans="1:20">
      <c r="A53" s="4">
        <v>49</v>
      </c>
      <c r="B53" s="51" t="s">
        <v>66</v>
      </c>
      <c r="C53" s="51" t="s">
        <v>307</v>
      </c>
      <c r="D53" s="52" t="s">
        <v>27</v>
      </c>
      <c r="E53" s="52">
        <v>18230206703</v>
      </c>
      <c r="F53" s="58" t="s">
        <v>93</v>
      </c>
      <c r="G53" s="52">
        <v>85</v>
      </c>
      <c r="H53" s="52">
        <v>72</v>
      </c>
      <c r="I53" s="52">
        <f t="shared" si="0"/>
        <v>157</v>
      </c>
      <c r="J53" s="52"/>
      <c r="K53" s="58" t="s">
        <v>281</v>
      </c>
      <c r="L53" s="58" t="s">
        <v>282</v>
      </c>
      <c r="M53" s="58">
        <v>9954639736</v>
      </c>
      <c r="N53" s="52" t="s">
        <v>240</v>
      </c>
      <c r="O53" s="52">
        <v>995469233</v>
      </c>
      <c r="P53" s="24">
        <v>43185</v>
      </c>
      <c r="Q53" s="24" t="s">
        <v>73</v>
      </c>
      <c r="R53" s="18"/>
      <c r="S53" s="18" t="s">
        <v>769</v>
      </c>
      <c r="T53" s="18"/>
    </row>
    <row r="54" spans="1:20">
      <c r="A54" s="4">
        <v>50</v>
      </c>
      <c r="B54" s="51" t="s">
        <v>66</v>
      </c>
      <c r="C54" s="51" t="s">
        <v>308</v>
      </c>
      <c r="D54" s="52" t="s">
        <v>27</v>
      </c>
      <c r="E54" s="52">
        <v>18230206602</v>
      </c>
      <c r="F54" s="58" t="s">
        <v>93</v>
      </c>
      <c r="G54" s="52">
        <v>44</v>
      </c>
      <c r="H54" s="52">
        <v>70</v>
      </c>
      <c r="I54" s="52">
        <f t="shared" si="0"/>
        <v>114</v>
      </c>
      <c r="J54" s="52"/>
      <c r="K54" s="58" t="s">
        <v>281</v>
      </c>
      <c r="L54" s="58" t="s">
        <v>282</v>
      </c>
      <c r="M54" s="58">
        <v>9954639736</v>
      </c>
      <c r="N54" s="52" t="s">
        <v>240</v>
      </c>
      <c r="O54" s="52">
        <v>995469233</v>
      </c>
      <c r="P54" s="24">
        <v>43185</v>
      </c>
      <c r="Q54" s="24" t="s">
        <v>73</v>
      </c>
      <c r="R54" s="18"/>
      <c r="S54" s="18" t="s">
        <v>769</v>
      </c>
      <c r="T54" s="18"/>
    </row>
    <row r="55" spans="1:20">
      <c r="A55" s="4">
        <v>51</v>
      </c>
      <c r="B55" s="51" t="s">
        <v>66</v>
      </c>
      <c r="C55" s="51" t="s">
        <v>309</v>
      </c>
      <c r="D55" s="52" t="s">
        <v>29</v>
      </c>
      <c r="E55" s="52">
        <v>85</v>
      </c>
      <c r="F55" s="52" t="s">
        <v>96</v>
      </c>
      <c r="G55" s="52">
        <v>21</v>
      </c>
      <c r="H55" s="52">
        <v>23</v>
      </c>
      <c r="I55" s="52">
        <f t="shared" si="0"/>
        <v>44</v>
      </c>
      <c r="J55" s="52">
        <v>9401119565</v>
      </c>
      <c r="K55" s="58" t="s">
        <v>281</v>
      </c>
      <c r="L55" s="58" t="s">
        <v>282</v>
      </c>
      <c r="M55" s="58">
        <v>9954639736</v>
      </c>
      <c r="N55" s="52" t="s">
        <v>240</v>
      </c>
      <c r="O55" s="52">
        <v>995469233</v>
      </c>
      <c r="P55" s="24">
        <v>43185</v>
      </c>
      <c r="Q55" s="24" t="s">
        <v>73</v>
      </c>
      <c r="R55" s="18"/>
      <c r="S55" s="18" t="s">
        <v>769</v>
      </c>
      <c r="T55" s="18"/>
    </row>
    <row r="56" spans="1:20" ht="33">
      <c r="A56" s="4">
        <v>52</v>
      </c>
      <c r="B56" s="51" t="s">
        <v>66</v>
      </c>
      <c r="C56" s="52" t="s">
        <v>310</v>
      </c>
      <c r="D56" s="52" t="s">
        <v>27</v>
      </c>
      <c r="E56" s="53">
        <v>18230205004</v>
      </c>
      <c r="F56" s="58" t="s">
        <v>93</v>
      </c>
      <c r="G56" s="53">
        <v>32</v>
      </c>
      <c r="H56" s="53">
        <v>25</v>
      </c>
      <c r="I56" s="52">
        <f t="shared" si="0"/>
        <v>57</v>
      </c>
      <c r="J56" s="52"/>
      <c r="K56" s="58" t="s">
        <v>281</v>
      </c>
      <c r="L56" s="58" t="s">
        <v>282</v>
      </c>
      <c r="M56" s="58">
        <v>9954639736</v>
      </c>
      <c r="N56" s="52" t="s">
        <v>240</v>
      </c>
      <c r="O56" s="52">
        <v>995469233</v>
      </c>
      <c r="P56" s="24">
        <v>43186</v>
      </c>
      <c r="Q56" s="24" t="s">
        <v>770</v>
      </c>
      <c r="R56" s="18"/>
      <c r="S56" s="18" t="s">
        <v>769</v>
      </c>
      <c r="T56" s="18"/>
    </row>
    <row r="57" spans="1:20" ht="33">
      <c r="A57" s="4">
        <v>53</v>
      </c>
      <c r="B57" s="51" t="s">
        <v>66</v>
      </c>
      <c r="C57" s="51" t="s">
        <v>311</v>
      </c>
      <c r="D57" s="52" t="s">
        <v>302</v>
      </c>
      <c r="E57" s="52">
        <v>18230205001</v>
      </c>
      <c r="F57" s="58" t="s">
        <v>93</v>
      </c>
      <c r="G57" s="52">
        <v>45</v>
      </c>
      <c r="H57" s="52">
        <v>90</v>
      </c>
      <c r="I57" s="52">
        <f t="shared" si="0"/>
        <v>135</v>
      </c>
      <c r="J57" s="52">
        <v>9508073721</v>
      </c>
      <c r="K57" s="58" t="s">
        <v>281</v>
      </c>
      <c r="L57" s="58" t="s">
        <v>282</v>
      </c>
      <c r="M57" s="58">
        <v>9954639736</v>
      </c>
      <c r="N57" s="52" t="s">
        <v>240</v>
      </c>
      <c r="O57" s="52">
        <v>995469233</v>
      </c>
      <c r="P57" s="24">
        <v>43186</v>
      </c>
      <c r="Q57" s="24" t="s">
        <v>770</v>
      </c>
      <c r="R57" s="18"/>
      <c r="S57" s="18" t="s">
        <v>769</v>
      </c>
      <c r="T57" s="18"/>
    </row>
    <row r="58" spans="1:20" ht="33">
      <c r="A58" s="4">
        <v>54</v>
      </c>
      <c r="B58" s="51" t="s">
        <v>66</v>
      </c>
      <c r="C58" s="51" t="s">
        <v>135</v>
      </c>
      <c r="D58" s="52" t="s">
        <v>29</v>
      </c>
      <c r="E58" s="52">
        <v>86</v>
      </c>
      <c r="F58" s="52" t="s">
        <v>96</v>
      </c>
      <c r="G58" s="52">
        <v>30</v>
      </c>
      <c r="H58" s="52">
        <v>12</v>
      </c>
      <c r="I58" s="52">
        <f t="shared" si="0"/>
        <v>42</v>
      </c>
      <c r="J58" s="52">
        <v>9577417777</v>
      </c>
      <c r="K58" s="58" t="s">
        <v>281</v>
      </c>
      <c r="L58" s="58" t="s">
        <v>282</v>
      </c>
      <c r="M58" s="58">
        <v>9954639736</v>
      </c>
      <c r="N58" s="52" t="s">
        <v>240</v>
      </c>
      <c r="O58" s="52">
        <v>995469233</v>
      </c>
      <c r="P58" s="24">
        <v>43186</v>
      </c>
      <c r="Q58" s="24" t="s">
        <v>770</v>
      </c>
      <c r="R58" s="18"/>
      <c r="S58" s="18" t="s">
        <v>769</v>
      </c>
      <c r="T58" s="18"/>
    </row>
    <row r="59" spans="1:20">
      <c r="A59" s="4">
        <v>55</v>
      </c>
      <c r="B59" s="51" t="s">
        <v>66</v>
      </c>
      <c r="C59" s="52" t="s">
        <v>312</v>
      </c>
      <c r="D59" s="52" t="s">
        <v>29</v>
      </c>
      <c r="E59" s="53">
        <v>77</v>
      </c>
      <c r="F59" s="52" t="s">
        <v>96</v>
      </c>
      <c r="G59" s="53">
        <v>15</v>
      </c>
      <c r="H59" s="53">
        <v>16</v>
      </c>
      <c r="I59" s="52">
        <f t="shared" si="0"/>
        <v>31</v>
      </c>
      <c r="J59" s="52">
        <v>9613555713</v>
      </c>
      <c r="K59" s="52" t="s">
        <v>245</v>
      </c>
      <c r="L59" s="52" t="s">
        <v>136</v>
      </c>
      <c r="M59" s="52">
        <v>9401104776</v>
      </c>
      <c r="N59" s="52" t="s">
        <v>246</v>
      </c>
      <c r="O59" s="52">
        <v>9531641972</v>
      </c>
      <c r="P59" s="24">
        <v>43187</v>
      </c>
      <c r="Q59" s="24" t="s">
        <v>74</v>
      </c>
      <c r="R59" s="18"/>
      <c r="S59" s="18" t="s">
        <v>769</v>
      </c>
      <c r="T59" s="18"/>
    </row>
    <row r="60" spans="1:20">
      <c r="A60" s="4">
        <v>56</v>
      </c>
      <c r="B60" s="51" t="s">
        <v>66</v>
      </c>
      <c r="C60" s="51" t="s">
        <v>143</v>
      </c>
      <c r="D60" s="52" t="s">
        <v>27</v>
      </c>
      <c r="E60" s="53">
        <v>18230206801</v>
      </c>
      <c r="F60" s="58" t="s">
        <v>93</v>
      </c>
      <c r="G60" s="53">
        <v>41</v>
      </c>
      <c r="H60" s="53">
        <v>31</v>
      </c>
      <c r="I60" s="52">
        <f t="shared" si="0"/>
        <v>72</v>
      </c>
      <c r="J60" s="52">
        <v>9577747112</v>
      </c>
      <c r="K60" s="52" t="s">
        <v>245</v>
      </c>
      <c r="L60" s="52" t="s">
        <v>136</v>
      </c>
      <c r="M60" s="52">
        <v>9401104776</v>
      </c>
      <c r="N60" s="52" t="s">
        <v>246</v>
      </c>
      <c r="O60" s="52">
        <v>9531641972</v>
      </c>
      <c r="P60" s="24">
        <v>43187</v>
      </c>
      <c r="Q60" s="24" t="s">
        <v>74</v>
      </c>
      <c r="R60" s="18"/>
      <c r="S60" s="18" t="s">
        <v>769</v>
      </c>
      <c r="T60" s="18"/>
    </row>
    <row r="61" spans="1:20">
      <c r="A61" s="4">
        <v>57</v>
      </c>
      <c r="B61" s="51" t="s">
        <v>66</v>
      </c>
      <c r="C61" s="51" t="s">
        <v>313</v>
      </c>
      <c r="D61" s="52" t="s">
        <v>27</v>
      </c>
      <c r="E61" s="53">
        <v>18230206803</v>
      </c>
      <c r="F61" s="58" t="s">
        <v>93</v>
      </c>
      <c r="G61" s="53">
        <v>79</v>
      </c>
      <c r="H61" s="53">
        <v>56</v>
      </c>
      <c r="I61" s="52">
        <f t="shared" si="0"/>
        <v>135</v>
      </c>
      <c r="J61" s="52">
        <v>9577426554</v>
      </c>
      <c r="K61" s="52" t="s">
        <v>245</v>
      </c>
      <c r="L61" s="52" t="s">
        <v>136</v>
      </c>
      <c r="M61" s="52">
        <v>9401104776</v>
      </c>
      <c r="N61" s="52" t="s">
        <v>246</v>
      </c>
      <c r="O61" s="52">
        <v>9531641972</v>
      </c>
      <c r="P61" s="24">
        <v>43187</v>
      </c>
      <c r="Q61" s="24" t="s">
        <v>74</v>
      </c>
      <c r="R61" s="18"/>
      <c r="S61" s="18" t="s">
        <v>769</v>
      </c>
      <c r="T61" s="18"/>
    </row>
    <row r="62" spans="1:20">
      <c r="A62" s="4">
        <v>58</v>
      </c>
      <c r="B62" s="51" t="s">
        <v>66</v>
      </c>
      <c r="C62" s="51" t="s">
        <v>314</v>
      </c>
      <c r="D62" s="52" t="s">
        <v>27</v>
      </c>
      <c r="E62" s="53">
        <v>18230206815</v>
      </c>
      <c r="F62" s="58" t="s">
        <v>93</v>
      </c>
      <c r="G62" s="52">
        <v>21</v>
      </c>
      <c r="H62" s="52">
        <v>28</v>
      </c>
      <c r="I62" s="52">
        <f t="shared" si="0"/>
        <v>49</v>
      </c>
      <c r="J62" s="52">
        <v>9401439451</v>
      </c>
      <c r="K62" s="52" t="s">
        <v>315</v>
      </c>
      <c r="L62" s="52" t="s">
        <v>316</v>
      </c>
      <c r="M62" s="52">
        <v>9401725671</v>
      </c>
      <c r="N62" s="52" t="s">
        <v>317</v>
      </c>
      <c r="O62" s="52">
        <v>9854939789</v>
      </c>
      <c r="P62" s="24">
        <v>43188</v>
      </c>
      <c r="Q62" s="24" t="s">
        <v>75</v>
      </c>
      <c r="R62" s="18"/>
      <c r="S62" s="18" t="s">
        <v>769</v>
      </c>
      <c r="T62" s="18"/>
    </row>
    <row r="63" spans="1:20">
      <c r="A63" s="4">
        <v>59</v>
      </c>
      <c r="B63" s="51" t="s">
        <v>66</v>
      </c>
      <c r="C63" s="51" t="s">
        <v>318</v>
      </c>
      <c r="D63" s="52" t="s">
        <v>27</v>
      </c>
      <c r="E63" s="53">
        <v>18230206864</v>
      </c>
      <c r="F63" s="58" t="s">
        <v>93</v>
      </c>
      <c r="G63" s="52">
        <v>19</v>
      </c>
      <c r="H63" s="52">
        <v>14</v>
      </c>
      <c r="I63" s="52">
        <f t="shared" si="0"/>
        <v>33</v>
      </c>
      <c r="J63" s="52">
        <v>9435913033</v>
      </c>
      <c r="K63" s="52" t="s">
        <v>315</v>
      </c>
      <c r="L63" s="52" t="s">
        <v>316</v>
      </c>
      <c r="M63" s="52">
        <v>9401725671</v>
      </c>
      <c r="N63" s="52" t="s">
        <v>317</v>
      </c>
      <c r="O63" s="52">
        <v>9854939789</v>
      </c>
      <c r="P63" s="24">
        <v>43188</v>
      </c>
      <c r="Q63" s="24" t="s">
        <v>75</v>
      </c>
      <c r="R63" s="18"/>
      <c r="S63" s="18" t="s">
        <v>769</v>
      </c>
      <c r="T63" s="18"/>
    </row>
    <row r="64" spans="1:20">
      <c r="A64" s="4">
        <v>60</v>
      </c>
      <c r="B64" s="51" t="s">
        <v>66</v>
      </c>
      <c r="C64" s="51" t="s">
        <v>319</v>
      </c>
      <c r="D64" s="52" t="s">
        <v>29</v>
      </c>
      <c r="E64" s="52">
        <v>12</v>
      </c>
      <c r="F64" s="52" t="s">
        <v>96</v>
      </c>
      <c r="G64" s="52">
        <v>12</v>
      </c>
      <c r="H64" s="52">
        <v>14</v>
      </c>
      <c r="I64" s="52">
        <f t="shared" si="0"/>
        <v>26</v>
      </c>
      <c r="J64" s="52">
        <v>7399834178</v>
      </c>
      <c r="K64" s="52" t="s">
        <v>315</v>
      </c>
      <c r="L64" s="52" t="s">
        <v>316</v>
      </c>
      <c r="M64" s="52">
        <v>9401725671</v>
      </c>
      <c r="N64" s="52" t="s">
        <v>317</v>
      </c>
      <c r="O64" s="52">
        <v>9854939789</v>
      </c>
      <c r="P64" s="24">
        <v>43188</v>
      </c>
      <c r="Q64" s="24" t="s">
        <v>75</v>
      </c>
      <c r="R64" s="18"/>
      <c r="S64" s="18" t="s">
        <v>769</v>
      </c>
      <c r="T64" s="18"/>
    </row>
    <row r="65" spans="1:20">
      <c r="A65" s="4">
        <v>61</v>
      </c>
      <c r="B65" s="51" t="s">
        <v>67</v>
      </c>
      <c r="C65" s="51" t="s">
        <v>320</v>
      </c>
      <c r="D65" s="52" t="s">
        <v>27</v>
      </c>
      <c r="E65" s="53">
        <v>18230205194</v>
      </c>
      <c r="F65" s="58" t="s">
        <v>93</v>
      </c>
      <c r="G65" s="52">
        <v>13</v>
      </c>
      <c r="H65" s="52">
        <v>21</v>
      </c>
      <c r="I65" s="52">
        <f t="shared" si="0"/>
        <v>34</v>
      </c>
      <c r="J65" s="52">
        <v>7399788616</v>
      </c>
      <c r="K65" s="52" t="s">
        <v>315</v>
      </c>
      <c r="L65" s="52" t="s">
        <v>316</v>
      </c>
      <c r="M65" s="52">
        <v>9401725671</v>
      </c>
      <c r="N65" s="52" t="s">
        <v>317</v>
      </c>
      <c r="O65" s="52">
        <v>9854939789</v>
      </c>
      <c r="P65" s="24">
        <v>43160</v>
      </c>
      <c r="Q65" s="24" t="s">
        <v>75</v>
      </c>
      <c r="R65" s="18"/>
      <c r="S65" s="18" t="s">
        <v>704</v>
      </c>
      <c r="T65" s="18"/>
    </row>
    <row r="66" spans="1:20">
      <c r="A66" s="4">
        <v>62</v>
      </c>
      <c r="B66" s="51" t="s">
        <v>67</v>
      </c>
      <c r="C66" s="51" t="s">
        <v>321</v>
      </c>
      <c r="D66" s="52" t="s">
        <v>27</v>
      </c>
      <c r="E66" s="52">
        <v>18230205264</v>
      </c>
      <c r="F66" s="58" t="s">
        <v>93</v>
      </c>
      <c r="G66" s="52">
        <v>23</v>
      </c>
      <c r="H66" s="52">
        <v>23</v>
      </c>
      <c r="I66" s="52">
        <f t="shared" si="0"/>
        <v>46</v>
      </c>
      <c r="J66" s="52">
        <v>9854923511</v>
      </c>
      <c r="K66" s="52" t="s">
        <v>315</v>
      </c>
      <c r="L66" s="52" t="s">
        <v>316</v>
      </c>
      <c r="M66" s="52">
        <v>9401725671</v>
      </c>
      <c r="N66" s="52" t="s">
        <v>317</v>
      </c>
      <c r="O66" s="52">
        <v>9854939789</v>
      </c>
      <c r="P66" s="24">
        <v>43160</v>
      </c>
      <c r="Q66" s="24" t="s">
        <v>75</v>
      </c>
      <c r="R66" s="18"/>
      <c r="S66" s="18" t="s">
        <v>704</v>
      </c>
      <c r="T66" s="18"/>
    </row>
    <row r="67" spans="1:20">
      <c r="A67" s="4">
        <v>63</v>
      </c>
      <c r="B67" s="51" t="s">
        <v>67</v>
      </c>
      <c r="C67" s="51" t="s">
        <v>322</v>
      </c>
      <c r="D67" s="52" t="s">
        <v>29</v>
      </c>
      <c r="E67" s="52">
        <v>89</v>
      </c>
      <c r="F67" s="52" t="s">
        <v>96</v>
      </c>
      <c r="G67" s="52">
        <v>11</v>
      </c>
      <c r="H67" s="52">
        <v>10</v>
      </c>
      <c r="I67" s="52">
        <f t="shared" si="0"/>
        <v>21</v>
      </c>
      <c r="J67" s="52">
        <v>9854858089</v>
      </c>
      <c r="K67" s="52" t="s">
        <v>315</v>
      </c>
      <c r="L67" s="52" t="s">
        <v>316</v>
      </c>
      <c r="M67" s="52">
        <v>9401725671</v>
      </c>
      <c r="N67" s="52" t="s">
        <v>317</v>
      </c>
      <c r="O67" s="52">
        <v>9854939789</v>
      </c>
      <c r="P67" s="24">
        <v>43160</v>
      </c>
      <c r="Q67" s="24" t="s">
        <v>75</v>
      </c>
      <c r="R67" s="18"/>
      <c r="S67" s="18" t="s">
        <v>704</v>
      </c>
      <c r="T67" s="18"/>
    </row>
    <row r="68" spans="1:20">
      <c r="A68" s="4">
        <v>64</v>
      </c>
      <c r="B68" s="51" t="s">
        <v>67</v>
      </c>
      <c r="C68" s="51" t="s">
        <v>323</v>
      </c>
      <c r="D68" s="52" t="s">
        <v>27</v>
      </c>
      <c r="E68" s="59">
        <v>18230205812</v>
      </c>
      <c r="F68" s="58" t="s">
        <v>93</v>
      </c>
      <c r="G68" s="52">
        <v>39</v>
      </c>
      <c r="H68" s="52">
        <v>48</v>
      </c>
      <c r="I68" s="52">
        <f t="shared" si="0"/>
        <v>87</v>
      </c>
      <c r="J68" s="52">
        <v>9401186657</v>
      </c>
      <c r="K68" s="52" t="s">
        <v>243</v>
      </c>
      <c r="L68" s="52" t="s">
        <v>324</v>
      </c>
      <c r="M68" s="52">
        <v>9508615676</v>
      </c>
      <c r="N68" s="52" t="s">
        <v>325</v>
      </c>
      <c r="O68" s="52">
        <v>9401254761</v>
      </c>
      <c r="P68" s="24">
        <v>43163</v>
      </c>
      <c r="Q68" s="24" t="s">
        <v>72</v>
      </c>
      <c r="R68" s="18"/>
      <c r="S68" s="18" t="s">
        <v>704</v>
      </c>
      <c r="T68" s="18"/>
    </row>
    <row r="69" spans="1:20">
      <c r="A69" s="4">
        <v>65</v>
      </c>
      <c r="B69" s="51" t="s">
        <v>67</v>
      </c>
      <c r="C69" s="51" t="s">
        <v>326</v>
      </c>
      <c r="D69" s="52" t="s">
        <v>27</v>
      </c>
      <c r="E69" s="59">
        <v>18230205956</v>
      </c>
      <c r="F69" s="58" t="s">
        <v>93</v>
      </c>
      <c r="G69" s="52">
        <v>48</v>
      </c>
      <c r="H69" s="52">
        <v>26</v>
      </c>
      <c r="I69" s="52">
        <f t="shared" si="0"/>
        <v>74</v>
      </c>
      <c r="J69" s="52">
        <v>9435450077</v>
      </c>
      <c r="K69" s="52" t="s">
        <v>243</v>
      </c>
      <c r="L69" s="52" t="s">
        <v>324</v>
      </c>
      <c r="M69" s="52">
        <v>9508615676</v>
      </c>
      <c r="N69" s="52" t="s">
        <v>325</v>
      </c>
      <c r="O69" s="52">
        <v>9401254761</v>
      </c>
      <c r="P69" s="24">
        <v>43163</v>
      </c>
      <c r="Q69" s="24" t="s">
        <v>72</v>
      </c>
      <c r="R69" s="18"/>
      <c r="S69" s="18" t="s">
        <v>704</v>
      </c>
      <c r="T69" s="18"/>
    </row>
    <row r="70" spans="1:20">
      <c r="A70" s="4">
        <v>66</v>
      </c>
      <c r="B70" s="51" t="s">
        <v>67</v>
      </c>
      <c r="C70" s="51" t="s">
        <v>327</v>
      </c>
      <c r="D70" s="52" t="s">
        <v>29</v>
      </c>
      <c r="E70" s="52">
        <v>45</v>
      </c>
      <c r="F70" s="52" t="s">
        <v>96</v>
      </c>
      <c r="G70" s="52">
        <v>12</v>
      </c>
      <c r="H70" s="52">
        <v>13</v>
      </c>
      <c r="I70" s="52">
        <f t="shared" ref="I70:I133" si="1">SUM(G70:H70)</f>
        <v>25</v>
      </c>
      <c r="J70" s="52">
        <v>9401915032</v>
      </c>
      <c r="K70" s="52" t="s">
        <v>243</v>
      </c>
      <c r="L70" s="52" t="s">
        <v>324</v>
      </c>
      <c r="M70" s="52">
        <v>9508615676</v>
      </c>
      <c r="N70" s="52" t="s">
        <v>325</v>
      </c>
      <c r="O70" s="52">
        <v>9401254761</v>
      </c>
      <c r="P70" s="24">
        <v>43163</v>
      </c>
      <c r="Q70" s="24" t="s">
        <v>72</v>
      </c>
      <c r="R70" s="18"/>
      <c r="S70" s="18" t="s">
        <v>704</v>
      </c>
      <c r="T70" s="18"/>
    </row>
    <row r="71" spans="1:20">
      <c r="A71" s="4">
        <v>67</v>
      </c>
      <c r="B71" s="51" t="s">
        <v>67</v>
      </c>
      <c r="C71" s="51" t="s">
        <v>328</v>
      </c>
      <c r="D71" s="52" t="s">
        <v>27</v>
      </c>
      <c r="E71" s="59">
        <v>182302058459</v>
      </c>
      <c r="F71" s="58" t="s">
        <v>93</v>
      </c>
      <c r="G71" s="52">
        <v>45</v>
      </c>
      <c r="H71" s="52">
        <v>46</v>
      </c>
      <c r="I71" s="52">
        <f t="shared" si="1"/>
        <v>91</v>
      </c>
      <c r="J71" s="52"/>
      <c r="K71" s="52" t="s">
        <v>243</v>
      </c>
      <c r="L71" s="52" t="s">
        <v>324</v>
      </c>
      <c r="M71" s="52">
        <v>9508615676</v>
      </c>
      <c r="N71" s="52" t="s">
        <v>325</v>
      </c>
      <c r="O71" s="52">
        <v>9401254761</v>
      </c>
      <c r="P71" s="24">
        <v>43164</v>
      </c>
      <c r="Q71" s="24" t="s">
        <v>73</v>
      </c>
      <c r="R71" s="18"/>
      <c r="S71" s="18" t="s">
        <v>704</v>
      </c>
      <c r="T71" s="18"/>
    </row>
    <row r="72" spans="1:20">
      <c r="A72" s="4">
        <v>68</v>
      </c>
      <c r="B72" s="51" t="s">
        <v>67</v>
      </c>
      <c r="C72" s="51" t="s">
        <v>329</v>
      </c>
      <c r="D72" s="52" t="s">
        <v>27</v>
      </c>
      <c r="E72" s="59">
        <v>18230205123</v>
      </c>
      <c r="F72" s="58" t="s">
        <v>93</v>
      </c>
      <c r="G72" s="52">
        <v>40</v>
      </c>
      <c r="H72" s="52">
        <v>49</v>
      </c>
      <c r="I72" s="52">
        <f t="shared" si="1"/>
        <v>89</v>
      </c>
      <c r="J72" s="52"/>
      <c r="K72" s="52" t="s">
        <v>243</v>
      </c>
      <c r="L72" s="52" t="s">
        <v>324</v>
      </c>
      <c r="M72" s="52">
        <v>9508615676</v>
      </c>
      <c r="N72" s="52" t="s">
        <v>325</v>
      </c>
      <c r="O72" s="52">
        <v>9401254761</v>
      </c>
      <c r="P72" s="24">
        <v>43164</v>
      </c>
      <c r="Q72" s="24" t="s">
        <v>73</v>
      </c>
      <c r="R72" s="18"/>
      <c r="S72" s="18" t="s">
        <v>704</v>
      </c>
      <c r="T72" s="18"/>
    </row>
    <row r="73" spans="1:20">
      <c r="A73" s="4">
        <v>69</v>
      </c>
      <c r="B73" s="51" t="s">
        <v>67</v>
      </c>
      <c r="C73" s="51" t="s">
        <v>330</v>
      </c>
      <c r="D73" s="52" t="s">
        <v>29</v>
      </c>
      <c r="E73" s="52">
        <v>125</v>
      </c>
      <c r="F73" s="52" t="s">
        <v>96</v>
      </c>
      <c r="G73" s="52">
        <v>10</v>
      </c>
      <c r="H73" s="52">
        <v>14</v>
      </c>
      <c r="I73" s="52">
        <f t="shared" si="1"/>
        <v>24</v>
      </c>
      <c r="J73" s="52">
        <v>9577569081</v>
      </c>
      <c r="K73" s="52" t="s">
        <v>243</v>
      </c>
      <c r="L73" s="52" t="s">
        <v>324</v>
      </c>
      <c r="M73" s="52">
        <v>9508615676</v>
      </c>
      <c r="N73" s="52" t="s">
        <v>325</v>
      </c>
      <c r="O73" s="52">
        <v>9401254761</v>
      </c>
      <c r="P73" s="24">
        <v>43164</v>
      </c>
      <c r="Q73" s="24" t="s">
        <v>73</v>
      </c>
      <c r="R73" s="18"/>
      <c r="S73" s="18" t="s">
        <v>704</v>
      </c>
      <c r="T73" s="18"/>
    </row>
    <row r="74" spans="1:20" ht="33">
      <c r="A74" s="4">
        <v>70</v>
      </c>
      <c r="B74" s="51" t="s">
        <v>67</v>
      </c>
      <c r="C74" s="51" t="s">
        <v>331</v>
      </c>
      <c r="D74" s="52" t="s">
        <v>27</v>
      </c>
      <c r="E74" s="59">
        <v>18230205409</v>
      </c>
      <c r="F74" s="58" t="s">
        <v>93</v>
      </c>
      <c r="G74" s="52">
        <v>28</v>
      </c>
      <c r="H74" s="52">
        <v>32</v>
      </c>
      <c r="I74" s="52">
        <f t="shared" si="1"/>
        <v>60</v>
      </c>
      <c r="J74" s="60"/>
      <c r="K74" s="52" t="s">
        <v>243</v>
      </c>
      <c r="L74" s="52" t="s">
        <v>324</v>
      </c>
      <c r="M74" s="52">
        <v>9508615676</v>
      </c>
      <c r="N74" s="52" t="s">
        <v>325</v>
      </c>
      <c r="O74" s="52">
        <v>9401254761</v>
      </c>
      <c r="P74" s="24">
        <v>43165</v>
      </c>
      <c r="Q74" s="24" t="s">
        <v>770</v>
      </c>
      <c r="R74" s="18"/>
      <c r="S74" s="18" t="s">
        <v>704</v>
      </c>
      <c r="T74" s="18"/>
    </row>
    <row r="75" spans="1:20" ht="33">
      <c r="A75" s="4">
        <v>71</v>
      </c>
      <c r="B75" s="51" t="s">
        <v>67</v>
      </c>
      <c r="C75" s="51" t="s">
        <v>332</v>
      </c>
      <c r="D75" s="52" t="s">
        <v>27</v>
      </c>
      <c r="E75" s="59">
        <v>18230206371</v>
      </c>
      <c r="F75" s="58" t="s">
        <v>93</v>
      </c>
      <c r="G75" s="52">
        <v>36</v>
      </c>
      <c r="H75" s="52">
        <v>25</v>
      </c>
      <c r="I75" s="52">
        <f t="shared" si="1"/>
        <v>61</v>
      </c>
      <c r="J75" s="52"/>
      <c r="K75" s="52" t="s">
        <v>243</v>
      </c>
      <c r="L75" s="52" t="s">
        <v>324</v>
      </c>
      <c r="M75" s="52">
        <v>9508615676</v>
      </c>
      <c r="N75" s="52" t="s">
        <v>325</v>
      </c>
      <c r="O75" s="52">
        <v>9401254761</v>
      </c>
      <c r="P75" s="24">
        <v>43165</v>
      </c>
      <c r="Q75" s="24" t="s">
        <v>770</v>
      </c>
      <c r="R75" s="18"/>
      <c r="S75" s="18" t="s">
        <v>704</v>
      </c>
      <c r="T75" s="18"/>
    </row>
    <row r="76" spans="1:20" ht="33">
      <c r="A76" s="4">
        <v>72</v>
      </c>
      <c r="B76" s="51" t="s">
        <v>67</v>
      </c>
      <c r="C76" s="51" t="s">
        <v>333</v>
      </c>
      <c r="D76" s="52" t="s">
        <v>29</v>
      </c>
      <c r="E76" s="52">
        <v>154</v>
      </c>
      <c r="F76" s="52" t="s">
        <v>96</v>
      </c>
      <c r="G76" s="52">
        <v>12</v>
      </c>
      <c r="H76" s="52">
        <v>19</v>
      </c>
      <c r="I76" s="52">
        <f t="shared" si="1"/>
        <v>31</v>
      </c>
      <c r="J76" s="52">
        <v>9435764979</v>
      </c>
      <c r="K76" s="52" t="s">
        <v>243</v>
      </c>
      <c r="L76" s="52" t="s">
        <v>324</v>
      </c>
      <c r="M76" s="52">
        <v>9508615676</v>
      </c>
      <c r="N76" s="52" t="s">
        <v>325</v>
      </c>
      <c r="O76" s="52">
        <v>9401254761</v>
      </c>
      <c r="P76" s="24">
        <v>43165</v>
      </c>
      <c r="Q76" s="24" t="s">
        <v>770</v>
      </c>
      <c r="R76" s="18"/>
      <c r="S76" s="18" t="s">
        <v>704</v>
      </c>
      <c r="T76" s="18"/>
    </row>
    <row r="77" spans="1:20">
      <c r="A77" s="4">
        <v>73</v>
      </c>
      <c r="B77" s="51" t="s">
        <v>67</v>
      </c>
      <c r="C77" s="58" t="s">
        <v>332</v>
      </c>
      <c r="D77" s="58" t="s">
        <v>27</v>
      </c>
      <c r="E77" s="59">
        <v>18230205802</v>
      </c>
      <c r="F77" s="58" t="s">
        <v>93</v>
      </c>
      <c r="G77" s="59">
        <v>49</v>
      </c>
      <c r="H77" s="59">
        <v>52</v>
      </c>
      <c r="I77" s="52">
        <f t="shared" si="1"/>
        <v>101</v>
      </c>
      <c r="J77" s="58">
        <v>8471828764</v>
      </c>
      <c r="K77" s="58" t="s">
        <v>242</v>
      </c>
      <c r="L77" s="58" t="s">
        <v>334</v>
      </c>
      <c r="M77" s="58">
        <v>9508615676</v>
      </c>
      <c r="N77" s="52" t="s">
        <v>325</v>
      </c>
      <c r="O77" s="52">
        <v>9401254761</v>
      </c>
      <c r="P77" s="24">
        <v>43166</v>
      </c>
      <c r="Q77" s="24" t="s">
        <v>74</v>
      </c>
      <c r="R77" s="18"/>
      <c r="S77" s="18" t="s">
        <v>704</v>
      </c>
      <c r="T77" s="18"/>
    </row>
    <row r="78" spans="1:20">
      <c r="A78" s="4">
        <v>74</v>
      </c>
      <c r="B78" s="51" t="s">
        <v>67</v>
      </c>
      <c r="C78" s="58" t="s">
        <v>335</v>
      </c>
      <c r="D78" s="58" t="s">
        <v>27</v>
      </c>
      <c r="E78" s="59">
        <v>18230205901</v>
      </c>
      <c r="F78" s="58" t="s">
        <v>93</v>
      </c>
      <c r="G78" s="59">
        <v>49</v>
      </c>
      <c r="H78" s="59">
        <v>42</v>
      </c>
      <c r="I78" s="52">
        <f t="shared" si="1"/>
        <v>91</v>
      </c>
      <c r="J78" s="58">
        <v>9401460644</v>
      </c>
      <c r="K78" s="58" t="s">
        <v>242</v>
      </c>
      <c r="L78" s="58" t="s">
        <v>334</v>
      </c>
      <c r="M78" s="58">
        <v>9508615676</v>
      </c>
      <c r="N78" s="52" t="s">
        <v>325</v>
      </c>
      <c r="O78" s="52">
        <v>9401254761</v>
      </c>
      <c r="P78" s="24">
        <v>43166</v>
      </c>
      <c r="Q78" s="24" t="s">
        <v>74</v>
      </c>
      <c r="R78" s="18"/>
      <c r="S78" s="18" t="s">
        <v>704</v>
      </c>
      <c r="T78" s="18"/>
    </row>
    <row r="79" spans="1:20">
      <c r="A79" s="4">
        <v>75</v>
      </c>
      <c r="B79" s="51" t="s">
        <v>67</v>
      </c>
      <c r="C79" s="58" t="s">
        <v>243</v>
      </c>
      <c r="D79" s="58" t="s">
        <v>29</v>
      </c>
      <c r="E79" s="59">
        <v>115</v>
      </c>
      <c r="F79" s="52" t="s">
        <v>96</v>
      </c>
      <c r="G79" s="59">
        <v>12</v>
      </c>
      <c r="H79" s="59">
        <v>14</v>
      </c>
      <c r="I79" s="52">
        <f t="shared" si="1"/>
        <v>26</v>
      </c>
      <c r="J79" s="58">
        <v>8011097763</v>
      </c>
      <c r="K79" s="58" t="s">
        <v>242</v>
      </c>
      <c r="L79" s="58" t="s">
        <v>334</v>
      </c>
      <c r="M79" s="58">
        <v>9508615676</v>
      </c>
      <c r="N79" s="52" t="s">
        <v>325</v>
      </c>
      <c r="O79" s="52">
        <v>9401254761</v>
      </c>
      <c r="P79" s="24">
        <v>43166</v>
      </c>
      <c r="Q79" s="24" t="s">
        <v>74</v>
      </c>
      <c r="R79" s="18"/>
      <c r="S79" s="18" t="s">
        <v>704</v>
      </c>
      <c r="T79" s="18"/>
    </row>
    <row r="80" spans="1:20">
      <c r="A80" s="4">
        <v>76</v>
      </c>
      <c r="B80" s="51" t="s">
        <v>67</v>
      </c>
      <c r="C80" s="58" t="s">
        <v>336</v>
      </c>
      <c r="D80" s="58" t="s">
        <v>27</v>
      </c>
      <c r="E80" s="59">
        <v>18230205902</v>
      </c>
      <c r="F80" s="58" t="s">
        <v>93</v>
      </c>
      <c r="G80" s="59">
        <v>30</v>
      </c>
      <c r="H80" s="59">
        <v>32</v>
      </c>
      <c r="I80" s="52">
        <f t="shared" si="1"/>
        <v>62</v>
      </c>
      <c r="J80" s="58"/>
      <c r="K80" s="58" t="s">
        <v>242</v>
      </c>
      <c r="L80" s="58" t="s">
        <v>334</v>
      </c>
      <c r="M80" s="58">
        <v>9508615676</v>
      </c>
      <c r="N80" s="52" t="s">
        <v>325</v>
      </c>
      <c r="O80" s="52">
        <v>9401254761</v>
      </c>
      <c r="P80" s="24">
        <v>43167</v>
      </c>
      <c r="Q80" s="24" t="s">
        <v>75</v>
      </c>
      <c r="R80" s="18"/>
      <c r="S80" s="18" t="s">
        <v>704</v>
      </c>
      <c r="T80" s="18"/>
    </row>
    <row r="81" spans="1:20">
      <c r="A81" s="4">
        <v>77</v>
      </c>
      <c r="B81" s="51" t="s">
        <v>67</v>
      </c>
      <c r="C81" s="58" t="s">
        <v>337</v>
      </c>
      <c r="D81" s="58" t="s">
        <v>27</v>
      </c>
      <c r="E81" s="59">
        <v>18230205903</v>
      </c>
      <c r="F81" s="58" t="s">
        <v>93</v>
      </c>
      <c r="G81" s="59">
        <v>47</v>
      </c>
      <c r="H81" s="59">
        <v>42</v>
      </c>
      <c r="I81" s="52">
        <f t="shared" si="1"/>
        <v>89</v>
      </c>
      <c r="J81" s="58"/>
      <c r="K81" s="58" t="s">
        <v>242</v>
      </c>
      <c r="L81" s="58" t="s">
        <v>334</v>
      </c>
      <c r="M81" s="58">
        <v>9508615676</v>
      </c>
      <c r="N81" s="52" t="s">
        <v>325</v>
      </c>
      <c r="O81" s="52">
        <v>9401254761</v>
      </c>
      <c r="P81" s="24">
        <v>43167</v>
      </c>
      <c r="Q81" s="24" t="s">
        <v>75</v>
      </c>
      <c r="R81" s="18"/>
      <c r="S81" s="18" t="s">
        <v>704</v>
      </c>
      <c r="T81" s="18"/>
    </row>
    <row r="82" spans="1:20">
      <c r="A82" s="4">
        <v>78</v>
      </c>
      <c r="B82" s="51" t="s">
        <v>67</v>
      </c>
      <c r="C82" s="58" t="s">
        <v>338</v>
      </c>
      <c r="D82" s="58" t="s">
        <v>29</v>
      </c>
      <c r="E82" s="59">
        <v>109</v>
      </c>
      <c r="F82" s="52" t="s">
        <v>96</v>
      </c>
      <c r="G82" s="59">
        <v>12</v>
      </c>
      <c r="H82" s="59">
        <v>17</v>
      </c>
      <c r="I82" s="52">
        <f t="shared" si="1"/>
        <v>29</v>
      </c>
      <c r="J82" s="58">
        <v>9854858089</v>
      </c>
      <c r="K82" s="58" t="s">
        <v>339</v>
      </c>
      <c r="L82" s="58" t="s">
        <v>316</v>
      </c>
      <c r="M82" s="58">
        <v>9401725671</v>
      </c>
      <c r="N82" s="58" t="s">
        <v>340</v>
      </c>
      <c r="O82" s="58">
        <v>9577877433</v>
      </c>
      <c r="P82" s="24">
        <v>43167</v>
      </c>
      <c r="Q82" s="24" t="s">
        <v>75</v>
      </c>
      <c r="R82" s="18"/>
      <c r="S82" s="18" t="s">
        <v>704</v>
      </c>
      <c r="T82" s="18"/>
    </row>
    <row r="83" spans="1:20">
      <c r="A83" s="4">
        <v>79</v>
      </c>
      <c r="B83" s="51" t="s">
        <v>67</v>
      </c>
      <c r="C83" s="58" t="s">
        <v>341</v>
      </c>
      <c r="D83" s="58" t="s">
        <v>27</v>
      </c>
      <c r="E83" s="59">
        <v>18230205904</v>
      </c>
      <c r="F83" s="58" t="s">
        <v>93</v>
      </c>
      <c r="G83" s="59">
        <v>52</v>
      </c>
      <c r="H83" s="59">
        <v>29</v>
      </c>
      <c r="I83" s="52">
        <f t="shared" si="1"/>
        <v>81</v>
      </c>
      <c r="J83" s="58"/>
      <c r="K83" s="58" t="s">
        <v>339</v>
      </c>
      <c r="L83" s="58" t="s">
        <v>316</v>
      </c>
      <c r="M83" s="58">
        <v>9401725671</v>
      </c>
      <c r="N83" s="58" t="s">
        <v>340</v>
      </c>
      <c r="O83" s="58">
        <v>9577877433</v>
      </c>
      <c r="P83" s="24">
        <v>43170</v>
      </c>
      <c r="Q83" s="24" t="s">
        <v>72</v>
      </c>
      <c r="R83" s="18"/>
      <c r="S83" s="18" t="s">
        <v>704</v>
      </c>
      <c r="T83" s="18"/>
    </row>
    <row r="84" spans="1:20" ht="31.5">
      <c r="A84" s="4">
        <v>80</v>
      </c>
      <c r="B84" s="51" t="s">
        <v>67</v>
      </c>
      <c r="C84" s="58" t="s">
        <v>342</v>
      </c>
      <c r="D84" s="58" t="s">
        <v>27</v>
      </c>
      <c r="E84" s="59">
        <v>18230206001</v>
      </c>
      <c r="F84" s="58" t="s">
        <v>93</v>
      </c>
      <c r="G84" s="59">
        <v>49</v>
      </c>
      <c r="H84" s="59">
        <v>57</v>
      </c>
      <c r="I84" s="52">
        <f t="shared" si="1"/>
        <v>106</v>
      </c>
      <c r="J84" s="58">
        <v>9401915032</v>
      </c>
      <c r="K84" s="58" t="s">
        <v>339</v>
      </c>
      <c r="L84" s="58" t="s">
        <v>316</v>
      </c>
      <c r="M84" s="58">
        <v>9401725671</v>
      </c>
      <c r="N84" s="58" t="s">
        <v>340</v>
      </c>
      <c r="O84" s="58">
        <v>9577877433</v>
      </c>
      <c r="P84" s="24">
        <v>43170</v>
      </c>
      <c r="Q84" s="24" t="s">
        <v>72</v>
      </c>
      <c r="R84" s="18"/>
      <c r="S84" s="18" t="s">
        <v>704</v>
      </c>
      <c r="T84" s="18"/>
    </row>
    <row r="85" spans="1:20">
      <c r="A85" s="4">
        <v>81</v>
      </c>
      <c r="B85" s="51" t="s">
        <v>67</v>
      </c>
      <c r="C85" s="58" t="s">
        <v>343</v>
      </c>
      <c r="D85" s="58" t="s">
        <v>29</v>
      </c>
      <c r="E85" s="59">
        <v>110</v>
      </c>
      <c r="F85" s="52" t="s">
        <v>96</v>
      </c>
      <c r="G85" s="59">
        <v>24</v>
      </c>
      <c r="H85" s="59">
        <v>12</v>
      </c>
      <c r="I85" s="52">
        <f t="shared" si="1"/>
        <v>36</v>
      </c>
      <c r="J85" s="58">
        <v>9401720375</v>
      </c>
      <c r="K85" s="58" t="s">
        <v>339</v>
      </c>
      <c r="L85" s="58" t="s">
        <v>316</v>
      </c>
      <c r="M85" s="58">
        <v>9401725671</v>
      </c>
      <c r="N85" s="58" t="s">
        <v>340</v>
      </c>
      <c r="O85" s="58">
        <v>9577877433</v>
      </c>
      <c r="P85" s="24">
        <v>43170</v>
      </c>
      <c r="Q85" s="24" t="s">
        <v>72</v>
      </c>
      <c r="R85" s="18"/>
      <c r="S85" s="18" t="s">
        <v>704</v>
      </c>
      <c r="T85" s="18"/>
    </row>
    <row r="86" spans="1:20">
      <c r="A86" s="4">
        <v>82</v>
      </c>
      <c r="B86" s="51" t="s">
        <v>67</v>
      </c>
      <c r="C86" s="58" t="s">
        <v>344</v>
      </c>
      <c r="D86" s="58" t="s">
        <v>27</v>
      </c>
      <c r="E86" s="59">
        <v>18230216801</v>
      </c>
      <c r="F86" s="58" t="s">
        <v>93</v>
      </c>
      <c r="G86" s="59">
        <v>29</v>
      </c>
      <c r="H86" s="59">
        <v>54</v>
      </c>
      <c r="I86" s="52">
        <f t="shared" si="1"/>
        <v>83</v>
      </c>
      <c r="J86" s="58"/>
      <c r="K86" s="58" t="s">
        <v>339</v>
      </c>
      <c r="L86" s="58" t="s">
        <v>316</v>
      </c>
      <c r="M86" s="58">
        <v>9401725671</v>
      </c>
      <c r="N86" s="58" t="s">
        <v>340</v>
      </c>
      <c r="O86" s="58">
        <v>9577877433</v>
      </c>
      <c r="P86" s="24">
        <v>43171</v>
      </c>
      <c r="Q86" s="24" t="s">
        <v>73</v>
      </c>
      <c r="R86" s="18"/>
      <c r="S86" s="18" t="s">
        <v>704</v>
      </c>
      <c r="T86" s="18"/>
    </row>
    <row r="87" spans="1:20">
      <c r="A87" s="4">
        <v>83</v>
      </c>
      <c r="B87" s="51" t="s">
        <v>67</v>
      </c>
      <c r="C87" s="58" t="s">
        <v>345</v>
      </c>
      <c r="D87" s="58" t="s">
        <v>27</v>
      </c>
      <c r="E87" s="59">
        <v>18230205201</v>
      </c>
      <c r="F87" s="58" t="s">
        <v>93</v>
      </c>
      <c r="G87" s="59">
        <v>31</v>
      </c>
      <c r="H87" s="59">
        <v>49</v>
      </c>
      <c r="I87" s="52">
        <f t="shared" si="1"/>
        <v>80</v>
      </c>
      <c r="J87" s="58"/>
      <c r="K87" s="58" t="s">
        <v>339</v>
      </c>
      <c r="L87" s="58" t="s">
        <v>316</v>
      </c>
      <c r="M87" s="58">
        <v>9401725671</v>
      </c>
      <c r="N87" s="58" t="s">
        <v>340</v>
      </c>
      <c r="O87" s="58">
        <v>9577877433</v>
      </c>
      <c r="P87" s="24">
        <v>43171</v>
      </c>
      <c r="Q87" s="24" t="s">
        <v>73</v>
      </c>
      <c r="R87" s="18"/>
      <c r="S87" s="18" t="s">
        <v>704</v>
      </c>
      <c r="T87" s="18"/>
    </row>
    <row r="88" spans="1:20">
      <c r="A88" s="4">
        <v>84</v>
      </c>
      <c r="B88" s="51" t="s">
        <v>67</v>
      </c>
      <c r="C88" s="58" t="s">
        <v>346</v>
      </c>
      <c r="D88" s="58" t="s">
        <v>29</v>
      </c>
      <c r="E88" s="59">
        <v>111</v>
      </c>
      <c r="F88" s="52" t="s">
        <v>96</v>
      </c>
      <c r="G88" s="59">
        <v>21</v>
      </c>
      <c r="H88" s="59">
        <v>12</v>
      </c>
      <c r="I88" s="52">
        <f t="shared" si="1"/>
        <v>33</v>
      </c>
      <c r="J88" s="58">
        <v>9577569081</v>
      </c>
      <c r="K88" s="58" t="s">
        <v>339</v>
      </c>
      <c r="L88" s="58" t="s">
        <v>316</v>
      </c>
      <c r="M88" s="58">
        <v>9401725671</v>
      </c>
      <c r="N88" s="58" t="s">
        <v>340</v>
      </c>
      <c r="O88" s="58">
        <v>9577877433</v>
      </c>
      <c r="P88" s="24">
        <v>43171</v>
      </c>
      <c r="Q88" s="24" t="s">
        <v>73</v>
      </c>
      <c r="R88" s="18"/>
      <c r="S88" s="18" t="s">
        <v>704</v>
      </c>
      <c r="T88" s="18"/>
    </row>
    <row r="89" spans="1:20" ht="33">
      <c r="A89" s="4">
        <v>85</v>
      </c>
      <c r="B89" s="51" t="s">
        <v>67</v>
      </c>
      <c r="C89" s="58" t="s">
        <v>347</v>
      </c>
      <c r="D89" s="58" t="s">
        <v>27</v>
      </c>
      <c r="E89" s="59">
        <v>18230205402</v>
      </c>
      <c r="F89" s="58" t="s">
        <v>93</v>
      </c>
      <c r="G89" s="59">
        <v>47</v>
      </c>
      <c r="H89" s="59">
        <v>23</v>
      </c>
      <c r="I89" s="52">
        <f t="shared" si="1"/>
        <v>70</v>
      </c>
      <c r="J89" s="58">
        <v>9954620508</v>
      </c>
      <c r="K89" s="58" t="s">
        <v>348</v>
      </c>
      <c r="L89" s="58" t="s">
        <v>349</v>
      </c>
      <c r="M89" s="58">
        <v>9864750295</v>
      </c>
      <c r="N89" s="52" t="s">
        <v>325</v>
      </c>
      <c r="O89" s="52">
        <v>9401254761</v>
      </c>
      <c r="P89" s="24">
        <v>43172</v>
      </c>
      <c r="Q89" s="24" t="s">
        <v>770</v>
      </c>
      <c r="R89" s="18"/>
      <c r="S89" s="18" t="s">
        <v>704</v>
      </c>
      <c r="T89" s="18"/>
    </row>
    <row r="90" spans="1:20" ht="33">
      <c r="A90" s="4">
        <v>86</v>
      </c>
      <c r="B90" s="51" t="s">
        <v>67</v>
      </c>
      <c r="C90" s="58" t="s">
        <v>350</v>
      </c>
      <c r="D90" s="58" t="s">
        <v>27</v>
      </c>
      <c r="E90" s="59">
        <v>18230206302</v>
      </c>
      <c r="F90" s="58" t="s">
        <v>93</v>
      </c>
      <c r="G90" s="59">
        <v>12</v>
      </c>
      <c r="H90" s="59">
        <v>31</v>
      </c>
      <c r="I90" s="52">
        <f t="shared" si="1"/>
        <v>43</v>
      </c>
      <c r="J90" s="58">
        <v>7399213585</v>
      </c>
      <c r="K90" s="58" t="s">
        <v>348</v>
      </c>
      <c r="L90" s="58" t="s">
        <v>349</v>
      </c>
      <c r="M90" s="58">
        <v>9864750295</v>
      </c>
      <c r="N90" s="52" t="s">
        <v>325</v>
      </c>
      <c r="O90" s="52">
        <v>9401254761</v>
      </c>
      <c r="P90" s="24">
        <v>43172</v>
      </c>
      <c r="Q90" s="24" t="s">
        <v>770</v>
      </c>
      <c r="R90" s="18"/>
      <c r="S90" s="18" t="s">
        <v>704</v>
      </c>
      <c r="T90" s="18"/>
    </row>
    <row r="91" spans="1:20" ht="33">
      <c r="A91" s="4">
        <v>87</v>
      </c>
      <c r="B91" s="51" t="s">
        <v>67</v>
      </c>
      <c r="C91" s="58" t="s">
        <v>351</v>
      </c>
      <c r="D91" s="58" t="s">
        <v>29</v>
      </c>
      <c r="E91" s="59">
        <v>21</v>
      </c>
      <c r="F91" s="52" t="s">
        <v>96</v>
      </c>
      <c r="G91" s="59">
        <v>12</v>
      </c>
      <c r="H91" s="59">
        <v>13</v>
      </c>
      <c r="I91" s="52">
        <f t="shared" si="1"/>
        <v>25</v>
      </c>
      <c r="J91" s="58">
        <v>9859587364</v>
      </c>
      <c r="K91" s="58" t="s">
        <v>352</v>
      </c>
      <c r="L91" s="58" t="s">
        <v>353</v>
      </c>
      <c r="M91" s="58">
        <v>9707613637</v>
      </c>
      <c r="N91" s="52" t="s">
        <v>354</v>
      </c>
      <c r="O91" s="52">
        <v>9401846420</v>
      </c>
      <c r="P91" s="24">
        <v>43172</v>
      </c>
      <c r="Q91" s="24" t="s">
        <v>770</v>
      </c>
      <c r="R91" s="18"/>
      <c r="S91" s="18" t="s">
        <v>704</v>
      </c>
      <c r="T91" s="18"/>
    </row>
    <row r="92" spans="1:20">
      <c r="A92" s="4">
        <v>88</v>
      </c>
      <c r="B92" s="51" t="s">
        <v>67</v>
      </c>
      <c r="C92" s="58" t="s">
        <v>355</v>
      </c>
      <c r="D92" s="58" t="s">
        <v>27</v>
      </c>
      <c r="E92" s="59">
        <v>18230202703</v>
      </c>
      <c r="F92" s="58" t="s">
        <v>93</v>
      </c>
      <c r="G92" s="59">
        <v>23</v>
      </c>
      <c r="H92" s="59">
        <v>29</v>
      </c>
      <c r="I92" s="52">
        <f t="shared" si="1"/>
        <v>52</v>
      </c>
      <c r="J92" s="58">
        <v>9859082621</v>
      </c>
      <c r="K92" s="58" t="s">
        <v>356</v>
      </c>
      <c r="L92" s="58" t="s">
        <v>357</v>
      </c>
      <c r="M92" s="58">
        <v>9954077006</v>
      </c>
      <c r="N92" s="58" t="s">
        <v>358</v>
      </c>
      <c r="O92" s="58">
        <v>9613885395</v>
      </c>
      <c r="P92" s="24">
        <v>43173</v>
      </c>
      <c r="Q92" s="24" t="s">
        <v>74</v>
      </c>
      <c r="R92" s="18"/>
      <c r="S92" s="18" t="s">
        <v>704</v>
      </c>
      <c r="T92" s="18"/>
    </row>
    <row r="93" spans="1:20">
      <c r="A93" s="4">
        <v>89</v>
      </c>
      <c r="B93" s="51" t="s">
        <v>67</v>
      </c>
      <c r="C93" s="58" t="s">
        <v>107</v>
      </c>
      <c r="D93" s="58" t="s">
        <v>27</v>
      </c>
      <c r="E93" s="59">
        <v>18230202704</v>
      </c>
      <c r="F93" s="58" t="s">
        <v>93</v>
      </c>
      <c r="G93" s="59">
        <v>29</v>
      </c>
      <c r="H93" s="59">
        <v>31</v>
      </c>
      <c r="I93" s="52">
        <f t="shared" si="1"/>
        <v>60</v>
      </c>
      <c r="J93" s="58">
        <v>9435178785</v>
      </c>
      <c r="K93" s="58" t="s">
        <v>356</v>
      </c>
      <c r="L93" s="58" t="s">
        <v>357</v>
      </c>
      <c r="M93" s="58">
        <v>9954077006</v>
      </c>
      <c r="N93" s="58" t="s">
        <v>358</v>
      </c>
      <c r="O93" s="58">
        <v>9613885395</v>
      </c>
      <c r="P93" s="24">
        <v>43173</v>
      </c>
      <c r="Q93" s="24" t="s">
        <v>74</v>
      </c>
      <c r="R93" s="18"/>
      <c r="S93" s="18" t="s">
        <v>704</v>
      </c>
      <c r="T93" s="18"/>
    </row>
    <row r="94" spans="1:20" ht="31.5">
      <c r="A94" s="4">
        <v>90</v>
      </c>
      <c r="B94" s="51" t="s">
        <v>67</v>
      </c>
      <c r="C94" s="58" t="s">
        <v>359</v>
      </c>
      <c r="D94" s="58" t="s">
        <v>29</v>
      </c>
      <c r="E94" s="59">
        <v>22</v>
      </c>
      <c r="F94" s="52" t="s">
        <v>96</v>
      </c>
      <c r="G94" s="59">
        <v>9</v>
      </c>
      <c r="H94" s="59">
        <v>11</v>
      </c>
      <c r="I94" s="52">
        <f t="shared" si="1"/>
        <v>20</v>
      </c>
      <c r="J94" s="58">
        <v>9401549102</v>
      </c>
      <c r="K94" s="58" t="s">
        <v>352</v>
      </c>
      <c r="L94" s="58" t="s">
        <v>353</v>
      </c>
      <c r="M94" s="58">
        <v>9707613637</v>
      </c>
      <c r="N94" s="52" t="s">
        <v>354</v>
      </c>
      <c r="O94" s="52">
        <v>9401846420</v>
      </c>
      <c r="P94" s="24">
        <v>43173</v>
      </c>
      <c r="Q94" s="24" t="s">
        <v>74</v>
      </c>
      <c r="R94" s="18"/>
      <c r="S94" s="18" t="s">
        <v>704</v>
      </c>
      <c r="T94" s="18"/>
    </row>
    <row r="95" spans="1:20" ht="31.5">
      <c r="A95" s="4">
        <v>91</v>
      </c>
      <c r="B95" s="51" t="s">
        <v>67</v>
      </c>
      <c r="C95" s="58" t="s">
        <v>360</v>
      </c>
      <c r="D95" s="58" t="s">
        <v>27</v>
      </c>
      <c r="E95" s="59">
        <v>18230204308</v>
      </c>
      <c r="F95" s="58" t="s">
        <v>93</v>
      </c>
      <c r="G95" s="59">
        <v>29</v>
      </c>
      <c r="H95" s="59">
        <v>27</v>
      </c>
      <c r="I95" s="52">
        <f t="shared" si="1"/>
        <v>56</v>
      </c>
      <c r="J95" s="58"/>
      <c r="K95" s="58" t="s">
        <v>361</v>
      </c>
      <c r="L95" s="58" t="s">
        <v>362</v>
      </c>
      <c r="M95" s="58">
        <v>9854700374</v>
      </c>
      <c r="N95" s="58" t="s">
        <v>363</v>
      </c>
      <c r="O95" s="58">
        <v>9613579286</v>
      </c>
      <c r="P95" s="24">
        <v>43174</v>
      </c>
      <c r="Q95" s="24" t="s">
        <v>75</v>
      </c>
      <c r="R95" s="18"/>
      <c r="S95" s="18" t="s">
        <v>704</v>
      </c>
      <c r="T95" s="18"/>
    </row>
    <row r="96" spans="1:20" ht="31.5">
      <c r="A96" s="4">
        <v>92</v>
      </c>
      <c r="B96" s="51" t="s">
        <v>67</v>
      </c>
      <c r="C96" s="58" t="s">
        <v>190</v>
      </c>
      <c r="D96" s="58" t="s">
        <v>27</v>
      </c>
      <c r="E96" s="59">
        <v>18230204315</v>
      </c>
      <c r="F96" s="58" t="s">
        <v>93</v>
      </c>
      <c r="G96" s="59">
        <v>24</v>
      </c>
      <c r="H96" s="59">
        <v>28</v>
      </c>
      <c r="I96" s="52">
        <f t="shared" si="1"/>
        <v>52</v>
      </c>
      <c r="J96" s="58">
        <v>9577916237</v>
      </c>
      <c r="K96" s="58" t="s">
        <v>361</v>
      </c>
      <c r="L96" s="58" t="s">
        <v>362</v>
      </c>
      <c r="M96" s="58">
        <v>9854700374</v>
      </c>
      <c r="N96" s="58" t="s">
        <v>363</v>
      </c>
      <c r="O96" s="58">
        <v>9613579286</v>
      </c>
      <c r="P96" s="24">
        <v>43174</v>
      </c>
      <c r="Q96" s="24" t="s">
        <v>75</v>
      </c>
      <c r="R96" s="18"/>
      <c r="S96" s="18" t="s">
        <v>704</v>
      </c>
      <c r="T96" s="18"/>
    </row>
    <row r="97" spans="1:20">
      <c r="A97" s="4">
        <v>93</v>
      </c>
      <c r="B97" s="51" t="s">
        <v>67</v>
      </c>
      <c r="C97" s="58" t="s">
        <v>364</v>
      </c>
      <c r="D97" s="58" t="s">
        <v>29</v>
      </c>
      <c r="E97" s="59">
        <v>23</v>
      </c>
      <c r="F97" s="52" t="s">
        <v>96</v>
      </c>
      <c r="G97" s="59">
        <v>14</v>
      </c>
      <c r="H97" s="59">
        <v>16</v>
      </c>
      <c r="I97" s="52">
        <f t="shared" si="1"/>
        <v>30</v>
      </c>
      <c r="J97" s="58">
        <v>9864068459</v>
      </c>
      <c r="K97" s="58" t="s">
        <v>356</v>
      </c>
      <c r="L97" s="58" t="s">
        <v>357</v>
      </c>
      <c r="M97" s="58">
        <v>9954077006</v>
      </c>
      <c r="N97" s="58" t="s">
        <v>358</v>
      </c>
      <c r="O97" s="58">
        <v>9613885395</v>
      </c>
      <c r="P97" s="24">
        <v>43174</v>
      </c>
      <c r="Q97" s="24" t="s">
        <v>75</v>
      </c>
      <c r="R97" s="18"/>
      <c r="S97" s="18" t="s">
        <v>704</v>
      </c>
      <c r="T97" s="18"/>
    </row>
    <row r="98" spans="1:20" ht="31.5">
      <c r="A98" s="4">
        <v>94</v>
      </c>
      <c r="B98" s="51" t="s">
        <v>67</v>
      </c>
      <c r="C98" s="58" t="s">
        <v>365</v>
      </c>
      <c r="D98" s="58" t="s">
        <v>27</v>
      </c>
      <c r="E98" s="59">
        <v>18230204301</v>
      </c>
      <c r="F98" s="58" t="s">
        <v>93</v>
      </c>
      <c r="G98" s="59">
        <v>29</v>
      </c>
      <c r="H98" s="59">
        <v>39</v>
      </c>
      <c r="I98" s="52">
        <f t="shared" si="1"/>
        <v>68</v>
      </c>
      <c r="J98" s="58">
        <v>9854028590</v>
      </c>
      <c r="K98" s="58" t="s">
        <v>361</v>
      </c>
      <c r="L98" s="58" t="s">
        <v>362</v>
      </c>
      <c r="M98" s="58">
        <v>9854700374</v>
      </c>
      <c r="N98" s="58" t="s">
        <v>363</v>
      </c>
      <c r="O98" s="58">
        <v>9613579286</v>
      </c>
      <c r="P98" s="24">
        <v>43177</v>
      </c>
      <c r="Q98" s="24" t="s">
        <v>72</v>
      </c>
      <c r="R98" s="18"/>
      <c r="S98" s="18" t="s">
        <v>704</v>
      </c>
      <c r="T98" s="18"/>
    </row>
    <row r="99" spans="1:20" ht="31.5">
      <c r="A99" s="4">
        <v>95</v>
      </c>
      <c r="B99" s="51" t="s">
        <v>67</v>
      </c>
      <c r="C99" s="58" t="s">
        <v>366</v>
      </c>
      <c r="D99" s="58" t="s">
        <v>27</v>
      </c>
      <c r="E99" s="59">
        <v>18230204304</v>
      </c>
      <c r="F99" s="58" t="s">
        <v>93</v>
      </c>
      <c r="G99" s="59">
        <v>25</v>
      </c>
      <c r="H99" s="59">
        <v>34</v>
      </c>
      <c r="I99" s="52">
        <f t="shared" si="1"/>
        <v>59</v>
      </c>
      <c r="J99" s="58"/>
      <c r="K99" s="58" t="s">
        <v>361</v>
      </c>
      <c r="L99" s="58" t="s">
        <v>362</v>
      </c>
      <c r="M99" s="58">
        <v>9854700374</v>
      </c>
      <c r="N99" s="58" t="s">
        <v>363</v>
      </c>
      <c r="O99" s="58">
        <v>9613579286</v>
      </c>
      <c r="P99" s="24">
        <v>43177</v>
      </c>
      <c r="Q99" s="24" t="s">
        <v>72</v>
      </c>
      <c r="R99" s="18"/>
      <c r="S99" s="18" t="s">
        <v>704</v>
      </c>
      <c r="T99" s="18"/>
    </row>
    <row r="100" spans="1:20" ht="31.5">
      <c r="A100" s="4">
        <v>96</v>
      </c>
      <c r="B100" s="51" t="s">
        <v>67</v>
      </c>
      <c r="C100" s="58" t="s">
        <v>367</v>
      </c>
      <c r="D100" s="58" t="s">
        <v>29</v>
      </c>
      <c r="E100" s="59">
        <v>24</v>
      </c>
      <c r="F100" s="52" t="s">
        <v>96</v>
      </c>
      <c r="G100" s="59">
        <v>24</v>
      </c>
      <c r="H100" s="59">
        <v>25</v>
      </c>
      <c r="I100" s="52">
        <f t="shared" si="1"/>
        <v>49</v>
      </c>
      <c r="J100" s="58">
        <v>9435411308</v>
      </c>
      <c r="K100" s="58" t="s">
        <v>352</v>
      </c>
      <c r="L100" s="58" t="s">
        <v>353</v>
      </c>
      <c r="M100" s="58">
        <v>9707613637</v>
      </c>
      <c r="N100" s="52" t="s">
        <v>354</v>
      </c>
      <c r="O100" s="52">
        <v>9401846420</v>
      </c>
      <c r="P100" s="24">
        <v>43177</v>
      </c>
      <c r="Q100" s="24" t="s">
        <v>72</v>
      </c>
      <c r="R100" s="18"/>
      <c r="S100" s="18" t="s">
        <v>704</v>
      </c>
      <c r="T100" s="18"/>
    </row>
    <row r="101" spans="1:20" ht="31.5">
      <c r="A101" s="4">
        <v>97</v>
      </c>
      <c r="B101" s="51" t="s">
        <v>67</v>
      </c>
      <c r="C101" s="58" t="s">
        <v>195</v>
      </c>
      <c r="D101" s="58" t="s">
        <v>27</v>
      </c>
      <c r="E101" s="52">
        <v>18230204317</v>
      </c>
      <c r="F101" s="58" t="s">
        <v>93</v>
      </c>
      <c r="G101" s="52">
        <v>44</v>
      </c>
      <c r="H101" s="52">
        <v>20</v>
      </c>
      <c r="I101" s="52">
        <f t="shared" si="1"/>
        <v>64</v>
      </c>
      <c r="J101" s="52">
        <v>9401798842</v>
      </c>
      <c r="K101" s="52" t="s">
        <v>348</v>
      </c>
      <c r="L101" s="58" t="s">
        <v>349</v>
      </c>
      <c r="M101" s="58">
        <v>9864750295</v>
      </c>
      <c r="N101" s="52" t="s">
        <v>325</v>
      </c>
      <c r="O101" s="52">
        <v>9401254761</v>
      </c>
      <c r="P101" s="24">
        <v>43178</v>
      </c>
      <c r="Q101" s="24" t="s">
        <v>73</v>
      </c>
      <c r="R101" s="18"/>
      <c r="S101" s="18" t="s">
        <v>704</v>
      </c>
      <c r="T101" s="18"/>
    </row>
    <row r="102" spans="1:20" ht="31.5">
      <c r="A102" s="4">
        <v>98</v>
      </c>
      <c r="B102" s="51" t="s">
        <v>67</v>
      </c>
      <c r="C102" s="58" t="s">
        <v>368</v>
      </c>
      <c r="D102" s="58" t="s">
        <v>27</v>
      </c>
      <c r="E102" s="52">
        <v>18230204401</v>
      </c>
      <c r="F102" s="58" t="s">
        <v>93</v>
      </c>
      <c r="G102" s="52">
        <v>49</v>
      </c>
      <c r="H102" s="52">
        <v>30</v>
      </c>
      <c r="I102" s="52">
        <f t="shared" si="1"/>
        <v>79</v>
      </c>
      <c r="J102" s="52"/>
      <c r="K102" s="52" t="s">
        <v>348</v>
      </c>
      <c r="L102" s="58" t="s">
        <v>349</v>
      </c>
      <c r="M102" s="58">
        <v>9864750295</v>
      </c>
      <c r="N102" s="52" t="s">
        <v>325</v>
      </c>
      <c r="O102" s="52">
        <v>9401254761</v>
      </c>
      <c r="P102" s="24">
        <v>43178</v>
      </c>
      <c r="Q102" s="24" t="s">
        <v>73</v>
      </c>
      <c r="R102" s="18"/>
      <c r="S102" s="18" t="s">
        <v>704</v>
      </c>
      <c r="T102" s="18"/>
    </row>
    <row r="103" spans="1:20" ht="31.5">
      <c r="A103" s="4">
        <v>99</v>
      </c>
      <c r="B103" s="51" t="s">
        <v>67</v>
      </c>
      <c r="C103" s="58" t="s">
        <v>369</v>
      </c>
      <c r="D103" s="58" t="s">
        <v>29</v>
      </c>
      <c r="E103" s="52">
        <v>25</v>
      </c>
      <c r="F103" s="52" t="s">
        <v>96</v>
      </c>
      <c r="G103" s="52">
        <v>12</v>
      </c>
      <c r="H103" s="52">
        <v>13</v>
      </c>
      <c r="I103" s="52">
        <f t="shared" si="1"/>
        <v>25</v>
      </c>
      <c r="J103" s="52">
        <v>9401956712</v>
      </c>
      <c r="K103" s="52" t="s">
        <v>352</v>
      </c>
      <c r="L103" s="58" t="s">
        <v>353</v>
      </c>
      <c r="M103" s="58">
        <v>9707613637</v>
      </c>
      <c r="N103" s="52" t="s">
        <v>354</v>
      </c>
      <c r="O103" s="52">
        <v>9401846420</v>
      </c>
      <c r="P103" s="24">
        <v>43178</v>
      </c>
      <c r="Q103" s="24" t="s">
        <v>73</v>
      </c>
      <c r="R103" s="18"/>
      <c r="S103" s="18" t="s">
        <v>704</v>
      </c>
      <c r="T103" s="18"/>
    </row>
    <row r="104" spans="1:20" ht="33">
      <c r="A104" s="4">
        <v>100</v>
      </c>
      <c r="B104" s="51" t="s">
        <v>67</v>
      </c>
      <c r="C104" s="52" t="s">
        <v>370</v>
      </c>
      <c r="D104" s="52" t="s">
        <v>29</v>
      </c>
      <c r="E104" s="53">
        <v>78</v>
      </c>
      <c r="F104" s="52" t="s">
        <v>96</v>
      </c>
      <c r="G104" s="53">
        <v>25</v>
      </c>
      <c r="H104" s="53">
        <v>14</v>
      </c>
      <c r="I104" s="52">
        <f t="shared" si="1"/>
        <v>39</v>
      </c>
      <c r="J104" s="52">
        <v>9577362327</v>
      </c>
      <c r="K104" s="52" t="s">
        <v>135</v>
      </c>
      <c r="L104" s="52" t="s">
        <v>136</v>
      </c>
      <c r="M104" s="52">
        <v>9401104776</v>
      </c>
      <c r="N104" s="52" t="s">
        <v>371</v>
      </c>
      <c r="O104" s="52">
        <v>9954696419</v>
      </c>
      <c r="P104" s="24">
        <v>43179</v>
      </c>
      <c r="Q104" s="24" t="s">
        <v>770</v>
      </c>
      <c r="R104" s="18"/>
      <c r="S104" s="18" t="s">
        <v>704</v>
      </c>
      <c r="T104" s="18"/>
    </row>
    <row r="105" spans="1:20" ht="33">
      <c r="A105" s="4">
        <v>101</v>
      </c>
      <c r="B105" s="51" t="s">
        <v>67</v>
      </c>
      <c r="C105" s="51" t="s">
        <v>372</v>
      </c>
      <c r="D105" s="52" t="s">
        <v>27</v>
      </c>
      <c r="E105" s="53">
        <v>18230207001</v>
      </c>
      <c r="F105" s="58" t="s">
        <v>93</v>
      </c>
      <c r="G105" s="53">
        <v>29</v>
      </c>
      <c r="H105" s="53">
        <v>27</v>
      </c>
      <c r="I105" s="52">
        <f t="shared" si="1"/>
        <v>56</v>
      </c>
      <c r="J105" s="52">
        <v>9864732885</v>
      </c>
      <c r="K105" s="52" t="s">
        <v>135</v>
      </c>
      <c r="L105" s="52" t="s">
        <v>136</v>
      </c>
      <c r="M105" s="52">
        <v>9401104776</v>
      </c>
      <c r="N105" s="52" t="s">
        <v>371</v>
      </c>
      <c r="O105" s="52">
        <v>9954696419</v>
      </c>
      <c r="P105" s="24">
        <v>43179</v>
      </c>
      <c r="Q105" s="24" t="s">
        <v>770</v>
      </c>
      <c r="R105" s="18"/>
      <c r="S105" s="18" t="s">
        <v>704</v>
      </c>
      <c r="T105" s="18"/>
    </row>
    <row r="106" spans="1:20" ht="33">
      <c r="A106" s="4">
        <v>102</v>
      </c>
      <c r="B106" s="51" t="s">
        <v>67</v>
      </c>
      <c r="C106" s="51" t="s">
        <v>140</v>
      </c>
      <c r="D106" s="52" t="s">
        <v>27</v>
      </c>
      <c r="E106" s="53">
        <v>18230214401</v>
      </c>
      <c r="F106" s="58" t="s">
        <v>93</v>
      </c>
      <c r="G106" s="53">
        <v>34</v>
      </c>
      <c r="H106" s="53">
        <v>40</v>
      </c>
      <c r="I106" s="52">
        <f t="shared" si="1"/>
        <v>74</v>
      </c>
      <c r="J106" s="52">
        <v>9435792453</v>
      </c>
      <c r="K106" s="52" t="s">
        <v>135</v>
      </c>
      <c r="L106" s="52" t="s">
        <v>136</v>
      </c>
      <c r="M106" s="52">
        <v>9401104776</v>
      </c>
      <c r="N106" s="52" t="s">
        <v>371</v>
      </c>
      <c r="O106" s="52">
        <v>9954696419</v>
      </c>
      <c r="P106" s="24">
        <v>43179</v>
      </c>
      <c r="Q106" s="24" t="s">
        <v>770</v>
      </c>
      <c r="R106" s="18"/>
      <c r="S106" s="18" t="s">
        <v>704</v>
      </c>
      <c r="T106" s="18"/>
    </row>
    <row r="107" spans="1:20">
      <c r="A107" s="4">
        <v>103</v>
      </c>
      <c r="B107" s="51" t="s">
        <v>67</v>
      </c>
      <c r="C107" s="52" t="s">
        <v>373</v>
      </c>
      <c r="D107" s="52" t="s">
        <v>29</v>
      </c>
      <c r="E107" s="53">
        <v>92</v>
      </c>
      <c r="F107" s="52" t="s">
        <v>96</v>
      </c>
      <c r="G107" s="53">
        <v>21</v>
      </c>
      <c r="H107" s="53">
        <v>14</v>
      </c>
      <c r="I107" s="52">
        <f t="shared" si="1"/>
        <v>35</v>
      </c>
      <c r="J107" s="52">
        <v>9401061430</v>
      </c>
      <c r="K107" s="52" t="s">
        <v>135</v>
      </c>
      <c r="L107" s="52" t="s">
        <v>136</v>
      </c>
      <c r="M107" s="52">
        <v>9401104776</v>
      </c>
      <c r="N107" s="52" t="s">
        <v>371</v>
      </c>
      <c r="O107" s="52">
        <v>9954696419</v>
      </c>
      <c r="P107" s="24">
        <v>43181</v>
      </c>
      <c r="Q107" s="24" t="s">
        <v>75</v>
      </c>
      <c r="R107" s="18"/>
      <c r="S107" s="18" t="s">
        <v>704</v>
      </c>
      <c r="T107" s="18"/>
    </row>
    <row r="108" spans="1:20">
      <c r="A108" s="4">
        <v>104</v>
      </c>
      <c r="B108" s="51" t="s">
        <v>67</v>
      </c>
      <c r="C108" s="51" t="s">
        <v>374</v>
      </c>
      <c r="D108" s="52" t="s">
        <v>27</v>
      </c>
      <c r="E108" s="53">
        <v>18230214501</v>
      </c>
      <c r="F108" s="58" t="s">
        <v>93</v>
      </c>
      <c r="G108" s="53">
        <v>73</v>
      </c>
      <c r="H108" s="53">
        <v>70</v>
      </c>
      <c r="I108" s="52">
        <f t="shared" si="1"/>
        <v>143</v>
      </c>
      <c r="J108" s="52">
        <v>9613501145</v>
      </c>
      <c r="K108" s="52" t="s">
        <v>135</v>
      </c>
      <c r="L108" s="52" t="s">
        <v>136</v>
      </c>
      <c r="M108" s="52">
        <v>9401104776</v>
      </c>
      <c r="N108" s="52" t="s">
        <v>371</v>
      </c>
      <c r="O108" s="52">
        <v>9954696419</v>
      </c>
      <c r="P108" s="24">
        <v>43181</v>
      </c>
      <c r="Q108" s="24" t="s">
        <v>75</v>
      </c>
      <c r="R108" s="18"/>
      <c r="S108" s="18" t="s">
        <v>704</v>
      </c>
      <c r="T108" s="18"/>
    </row>
    <row r="109" spans="1:20">
      <c r="A109" s="4">
        <v>105</v>
      </c>
      <c r="B109" s="51" t="s">
        <v>67</v>
      </c>
      <c r="C109" s="51" t="s">
        <v>375</v>
      </c>
      <c r="D109" s="52" t="s">
        <v>27</v>
      </c>
      <c r="E109" s="53">
        <v>18230214601</v>
      </c>
      <c r="F109" s="58" t="s">
        <v>93</v>
      </c>
      <c r="G109" s="53">
        <v>68</v>
      </c>
      <c r="H109" s="53">
        <v>61</v>
      </c>
      <c r="I109" s="52">
        <f t="shared" si="1"/>
        <v>129</v>
      </c>
      <c r="J109" s="52"/>
      <c r="K109" s="52" t="s">
        <v>135</v>
      </c>
      <c r="L109" s="52" t="s">
        <v>136</v>
      </c>
      <c r="M109" s="52">
        <v>9401104776</v>
      </c>
      <c r="N109" s="52" t="s">
        <v>371</v>
      </c>
      <c r="O109" s="52">
        <v>9954696419</v>
      </c>
      <c r="P109" s="24">
        <v>43181</v>
      </c>
      <c r="Q109" s="24" t="s">
        <v>75</v>
      </c>
      <c r="R109" s="18"/>
      <c r="S109" s="18" t="s">
        <v>704</v>
      </c>
      <c r="T109" s="18"/>
    </row>
    <row r="110" spans="1:20">
      <c r="A110" s="4">
        <v>106</v>
      </c>
      <c r="B110" s="51" t="s">
        <v>67</v>
      </c>
      <c r="C110" s="52" t="s">
        <v>376</v>
      </c>
      <c r="D110" s="52" t="s">
        <v>29</v>
      </c>
      <c r="E110" s="53">
        <v>148</v>
      </c>
      <c r="F110" s="52" t="s">
        <v>96</v>
      </c>
      <c r="G110" s="53">
        <v>22</v>
      </c>
      <c r="H110" s="53">
        <v>15</v>
      </c>
      <c r="I110" s="52">
        <f t="shared" si="1"/>
        <v>37</v>
      </c>
      <c r="J110" s="52">
        <v>9401000557</v>
      </c>
      <c r="K110" s="52" t="s">
        <v>135</v>
      </c>
      <c r="L110" s="52" t="s">
        <v>136</v>
      </c>
      <c r="M110" s="52">
        <v>9401104776</v>
      </c>
      <c r="N110" s="52" t="s">
        <v>371</v>
      </c>
      <c r="O110" s="52">
        <v>9954696419</v>
      </c>
      <c r="P110" s="24">
        <v>43184</v>
      </c>
      <c r="Q110" s="24" t="s">
        <v>72</v>
      </c>
      <c r="R110" s="18"/>
      <c r="S110" s="18" t="s">
        <v>704</v>
      </c>
      <c r="T110" s="18"/>
    </row>
    <row r="111" spans="1:20">
      <c r="A111" s="4">
        <v>107</v>
      </c>
      <c r="B111" s="51" t="s">
        <v>67</v>
      </c>
      <c r="C111" s="51" t="s">
        <v>377</v>
      </c>
      <c r="D111" s="52" t="s">
        <v>27</v>
      </c>
      <c r="E111" s="53">
        <v>18230206702</v>
      </c>
      <c r="F111" s="58" t="s">
        <v>93</v>
      </c>
      <c r="G111" s="53">
        <v>79</v>
      </c>
      <c r="H111" s="53">
        <v>29</v>
      </c>
      <c r="I111" s="52">
        <f t="shared" si="1"/>
        <v>108</v>
      </c>
      <c r="J111" s="52">
        <v>9435752187</v>
      </c>
      <c r="K111" s="52" t="s">
        <v>135</v>
      </c>
      <c r="L111" s="52" t="s">
        <v>136</v>
      </c>
      <c r="M111" s="52">
        <v>9401104776</v>
      </c>
      <c r="N111" s="52" t="s">
        <v>371</v>
      </c>
      <c r="O111" s="52">
        <v>9954696419</v>
      </c>
      <c r="P111" s="24">
        <v>43184</v>
      </c>
      <c r="Q111" s="24" t="s">
        <v>72</v>
      </c>
      <c r="R111" s="18"/>
      <c r="S111" s="18" t="s">
        <v>704</v>
      </c>
      <c r="T111" s="18"/>
    </row>
    <row r="112" spans="1:20">
      <c r="A112" s="4">
        <v>108</v>
      </c>
      <c r="B112" s="51" t="s">
        <v>67</v>
      </c>
      <c r="C112" s="51" t="s">
        <v>378</v>
      </c>
      <c r="D112" s="52" t="s">
        <v>27</v>
      </c>
      <c r="E112" s="53">
        <v>18230214502</v>
      </c>
      <c r="F112" s="58" t="s">
        <v>93</v>
      </c>
      <c r="G112" s="53">
        <v>59</v>
      </c>
      <c r="H112" s="53">
        <v>40</v>
      </c>
      <c r="I112" s="52">
        <f t="shared" si="1"/>
        <v>99</v>
      </c>
      <c r="J112" s="52">
        <v>9531016752</v>
      </c>
      <c r="K112" s="52" t="s">
        <v>135</v>
      </c>
      <c r="L112" s="52" t="s">
        <v>136</v>
      </c>
      <c r="M112" s="52">
        <v>9401104776</v>
      </c>
      <c r="N112" s="52" t="s">
        <v>371</v>
      </c>
      <c r="O112" s="52">
        <v>9954696419</v>
      </c>
      <c r="P112" s="24">
        <v>43184</v>
      </c>
      <c r="Q112" s="24" t="s">
        <v>72</v>
      </c>
      <c r="R112" s="18"/>
      <c r="S112" s="18" t="s">
        <v>704</v>
      </c>
      <c r="T112" s="18"/>
    </row>
    <row r="113" spans="1:20">
      <c r="A113" s="4">
        <v>109</v>
      </c>
      <c r="B113" s="51" t="s">
        <v>67</v>
      </c>
      <c r="C113" s="52" t="s">
        <v>379</v>
      </c>
      <c r="D113" s="52" t="s">
        <v>29</v>
      </c>
      <c r="E113" s="53">
        <v>149</v>
      </c>
      <c r="F113" s="52" t="s">
        <v>96</v>
      </c>
      <c r="G113" s="53">
        <v>32</v>
      </c>
      <c r="H113" s="53">
        <v>10</v>
      </c>
      <c r="I113" s="52">
        <f t="shared" si="1"/>
        <v>42</v>
      </c>
      <c r="J113" s="52">
        <v>9401224304</v>
      </c>
      <c r="K113" s="52" t="s">
        <v>135</v>
      </c>
      <c r="L113" s="52" t="s">
        <v>136</v>
      </c>
      <c r="M113" s="52">
        <v>9401104776</v>
      </c>
      <c r="N113" s="52" t="s">
        <v>371</v>
      </c>
      <c r="O113" s="52">
        <v>9954696419</v>
      </c>
      <c r="P113" s="24">
        <v>43185</v>
      </c>
      <c r="Q113" s="24" t="s">
        <v>73</v>
      </c>
      <c r="R113" s="18"/>
      <c r="S113" s="18" t="s">
        <v>704</v>
      </c>
      <c r="T113" s="18"/>
    </row>
    <row r="114" spans="1:20">
      <c r="A114" s="4">
        <v>110</v>
      </c>
      <c r="B114" s="51" t="s">
        <v>67</v>
      </c>
      <c r="C114" s="51" t="s">
        <v>380</v>
      </c>
      <c r="D114" s="52" t="s">
        <v>27</v>
      </c>
      <c r="E114" s="53">
        <v>18230214602</v>
      </c>
      <c r="F114" s="58" t="s">
        <v>93</v>
      </c>
      <c r="G114" s="53">
        <v>43</v>
      </c>
      <c r="H114" s="53">
        <v>30</v>
      </c>
      <c r="I114" s="52">
        <f t="shared" si="1"/>
        <v>73</v>
      </c>
      <c r="J114" s="52">
        <v>9854234488</v>
      </c>
      <c r="K114" s="52" t="s">
        <v>135</v>
      </c>
      <c r="L114" s="52" t="s">
        <v>136</v>
      </c>
      <c r="M114" s="52">
        <v>9401104776</v>
      </c>
      <c r="N114" s="52" t="s">
        <v>371</v>
      </c>
      <c r="O114" s="52">
        <v>9954696419</v>
      </c>
      <c r="P114" s="24">
        <v>43185</v>
      </c>
      <c r="Q114" s="24" t="s">
        <v>73</v>
      </c>
      <c r="R114" s="18"/>
      <c r="S114" s="18" t="s">
        <v>704</v>
      </c>
      <c r="T114" s="18"/>
    </row>
    <row r="115" spans="1:20">
      <c r="A115" s="4">
        <v>111</v>
      </c>
      <c r="B115" s="51" t="s">
        <v>67</v>
      </c>
      <c r="C115" s="51" t="s">
        <v>381</v>
      </c>
      <c r="D115" s="52" t="s">
        <v>27</v>
      </c>
      <c r="E115" s="53">
        <v>18230207002</v>
      </c>
      <c r="F115" s="58" t="s">
        <v>93</v>
      </c>
      <c r="G115" s="53">
        <v>27</v>
      </c>
      <c r="H115" s="53">
        <v>40</v>
      </c>
      <c r="I115" s="52">
        <f t="shared" si="1"/>
        <v>67</v>
      </c>
      <c r="J115" s="52"/>
      <c r="K115" s="52" t="s">
        <v>135</v>
      </c>
      <c r="L115" s="52" t="s">
        <v>136</v>
      </c>
      <c r="M115" s="52">
        <v>9401104776</v>
      </c>
      <c r="N115" s="52" t="s">
        <v>371</v>
      </c>
      <c r="O115" s="52">
        <v>9954696419</v>
      </c>
      <c r="P115" s="24">
        <v>43185</v>
      </c>
      <c r="Q115" s="24" t="s">
        <v>73</v>
      </c>
      <c r="R115" s="18"/>
      <c r="S115" s="18" t="s">
        <v>704</v>
      </c>
      <c r="T115" s="18"/>
    </row>
    <row r="116" spans="1:20" ht="33">
      <c r="A116" s="4">
        <v>112</v>
      </c>
      <c r="B116" s="51" t="s">
        <v>67</v>
      </c>
      <c r="C116" s="58" t="s">
        <v>382</v>
      </c>
      <c r="D116" s="58" t="s">
        <v>27</v>
      </c>
      <c r="E116" s="59">
        <v>18230204402</v>
      </c>
      <c r="F116" s="58" t="s">
        <v>93</v>
      </c>
      <c r="G116" s="59">
        <v>20</v>
      </c>
      <c r="H116" s="59">
        <v>46</v>
      </c>
      <c r="I116" s="52">
        <f t="shared" si="1"/>
        <v>66</v>
      </c>
      <c r="J116" s="58">
        <v>9401977983</v>
      </c>
      <c r="K116" s="58" t="s">
        <v>383</v>
      </c>
      <c r="L116" s="58" t="s">
        <v>384</v>
      </c>
      <c r="M116" s="58">
        <v>9401104922</v>
      </c>
      <c r="N116" s="52" t="s">
        <v>385</v>
      </c>
      <c r="O116" s="52">
        <v>7399111630</v>
      </c>
      <c r="P116" s="24">
        <v>43186</v>
      </c>
      <c r="Q116" s="24" t="s">
        <v>770</v>
      </c>
      <c r="R116" s="18"/>
      <c r="S116" s="18" t="s">
        <v>704</v>
      </c>
      <c r="T116" s="18"/>
    </row>
    <row r="117" spans="1:20" ht="33">
      <c r="A117" s="4">
        <v>113</v>
      </c>
      <c r="B117" s="51" t="s">
        <v>67</v>
      </c>
      <c r="C117" s="58" t="s">
        <v>386</v>
      </c>
      <c r="D117" s="58" t="s">
        <v>27</v>
      </c>
      <c r="E117" s="59">
        <v>18230215701</v>
      </c>
      <c r="F117" s="58" t="s">
        <v>93</v>
      </c>
      <c r="G117" s="59">
        <v>23</v>
      </c>
      <c r="H117" s="59">
        <v>33</v>
      </c>
      <c r="I117" s="52">
        <f t="shared" si="1"/>
        <v>56</v>
      </c>
      <c r="J117" s="58">
        <v>9859465389</v>
      </c>
      <c r="K117" s="58" t="s">
        <v>387</v>
      </c>
      <c r="L117" s="58" t="s">
        <v>388</v>
      </c>
      <c r="M117" s="58">
        <v>9854615529</v>
      </c>
      <c r="N117" s="58" t="s">
        <v>389</v>
      </c>
      <c r="O117" s="58">
        <v>8822325435</v>
      </c>
      <c r="P117" s="24">
        <v>43186</v>
      </c>
      <c r="Q117" s="24" t="s">
        <v>770</v>
      </c>
      <c r="R117" s="18"/>
      <c r="S117" s="18" t="s">
        <v>704</v>
      </c>
      <c r="T117" s="18"/>
    </row>
    <row r="118" spans="1:20" ht="33">
      <c r="A118" s="4">
        <v>114</v>
      </c>
      <c r="B118" s="51" t="s">
        <v>67</v>
      </c>
      <c r="C118" s="58" t="s">
        <v>390</v>
      </c>
      <c r="D118" s="58" t="s">
        <v>29</v>
      </c>
      <c r="E118" s="59">
        <v>1</v>
      </c>
      <c r="F118" s="52" t="s">
        <v>96</v>
      </c>
      <c r="G118" s="59">
        <v>22</v>
      </c>
      <c r="H118" s="59">
        <v>12</v>
      </c>
      <c r="I118" s="52">
        <f t="shared" si="1"/>
        <v>34</v>
      </c>
      <c r="J118" s="61" t="s">
        <v>391</v>
      </c>
      <c r="K118" s="58" t="s">
        <v>392</v>
      </c>
      <c r="L118" s="58" t="s">
        <v>393</v>
      </c>
      <c r="M118" s="58">
        <v>9707613637</v>
      </c>
      <c r="N118" s="52" t="s">
        <v>354</v>
      </c>
      <c r="O118" s="52">
        <v>9401846420</v>
      </c>
      <c r="P118" s="24">
        <v>43186</v>
      </c>
      <c r="Q118" s="24" t="s">
        <v>770</v>
      </c>
      <c r="R118" s="18"/>
      <c r="S118" s="18" t="s">
        <v>704</v>
      </c>
      <c r="T118" s="18"/>
    </row>
    <row r="119" spans="1:20">
      <c r="A119" s="4">
        <v>115</v>
      </c>
      <c r="B119" s="51" t="s">
        <v>67</v>
      </c>
      <c r="C119" s="51" t="s">
        <v>220</v>
      </c>
      <c r="D119" s="51" t="s">
        <v>29</v>
      </c>
      <c r="E119" s="63">
        <v>49</v>
      </c>
      <c r="F119" s="51" t="s">
        <v>96</v>
      </c>
      <c r="G119" s="63">
        <v>19</v>
      </c>
      <c r="H119" s="63">
        <v>7</v>
      </c>
      <c r="I119" s="52">
        <f t="shared" si="1"/>
        <v>26</v>
      </c>
      <c r="J119" s="51">
        <v>9435469212</v>
      </c>
      <c r="K119" s="51" t="s">
        <v>191</v>
      </c>
      <c r="L119" s="51" t="s">
        <v>110</v>
      </c>
      <c r="M119" s="51">
        <v>9954319580</v>
      </c>
      <c r="N119" s="51" t="s">
        <v>111</v>
      </c>
      <c r="O119" s="51">
        <v>7399448212</v>
      </c>
      <c r="P119" s="24">
        <v>43187</v>
      </c>
      <c r="Q119" s="24" t="s">
        <v>74</v>
      </c>
      <c r="R119" s="68"/>
      <c r="S119" s="69" t="s">
        <v>704</v>
      </c>
      <c r="T119" s="18"/>
    </row>
    <row r="120" spans="1:20">
      <c r="A120" s="4">
        <v>116</v>
      </c>
      <c r="B120" s="51" t="s">
        <v>67</v>
      </c>
      <c r="C120" s="51" t="s">
        <v>221</v>
      </c>
      <c r="D120" s="51" t="s">
        <v>27</v>
      </c>
      <c r="E120" s="63">
        <v>18230221096</v>
      </c>
      <c r="F120" s="51" t="s">
        <v>93</v>
      </c>
      <c r="G120" s="63">
        <v>44</v>
      </c>
      <c r="H120" s="63">
        <v>47</v>
      </c>
      <c r="I120" s="52">
        <f t="shared" si="1"/>
        <v>91</v>
      </c>
      <c r="J120" s="51">
        <v>9401943287</v>
      </c>
      <c r="K120" s="51" t="s">
        <v>191</v>
      </c>
      <c r="L120" s="51" t="s">
        <v>110</v>
      </c>
      <c r="M120" s="51">
        <v>9954319580</v>
      </c>
      <c r="N120" s="51" t="s">
        <v>111</v>
      </c>
      <c r="O120" s="51">
        <v>7399448212</v>
      </c>
      <c r="P120" s="24">
        <v>43187</v>
      </c>
      <c r="Q120" s="24" t="s">
        <v>74</v>
      </c>
      <c r="R120" s="18"/>
      <c r="S120" s="69" t="s">
        <v>704</v>
      </c>
      <c r="T120" s="18"/>
    </row>
    <row r="121" spans="1:20">
      <c r="A121" s="4">
        <v>117</v>
      </c>
      <c r="B121" s="51" t="s">
        <v>67</v>
      </c>
      <c r="C121" s="51" t="s">
        <v>222</v>
      </c>
      <c r="D121" s="51" t="s">
        <v>27</v>
      </c>
      <c r="E121" s="63">
        <v>18230221048</v>
      </c>
      <c r="F121" s="51" t="s">
        <v>93</v>
      </c>
      <c r="G121" s="63">
        <v>11</v>
      </c>
      <c r="H121" s="63">
        <v>6</v>
      </c>
      <c r="I121" s="52">
        <f t="shared" si="1"/>
        <v>17</v>
      </c>
      <c r="J121" s="51">
        <v>9577166192</v>
      </c>
      <c r="K121" s="51" t="s">
        <v>191</v>
      </c>
      <c r="L121" s="51" t="s">
        <v>110</v>
      </c>
      <c r="M121" s="51">
        <v>9954319580</v>
      </c>
      <c r="N121" s="51" t="s">
        <v>111</v>
      </c>
      <c r="O121" s="51">
        <v>7399448212</v>
      </c>
      <c r="P121" s="24">
        <v>43187</v>
      </c>
      <c r="Q121" s="24" t="s">
        <v>74</v>
      </c>
      <c r="R121" s="18"/>
      <c r="S121" s="69" t="s">
        <v>704</v>
      </c>
      <c r="T121" s="18"/>
    </row>
    <row r="122" spans="1:20">
      <c r="A122" s="4">
        <v>118</v>
      </c>
      <c r="B122" s="51" t="s">
        <v>67</v>
      </c>
      <c r="C122" s="51" t="s">
        <v>223</v>
      </c>
      <c r="D122" s="51" t="s">
        <v>29</v>
      </c>
      <c r="E122" s="63">
        <v>124</v>
      </c>
      <c r="F122" s="51" t="s">
        <v>96</v>
      </c>
      <c r="G122" s="63">
        <v>14</v>
      </c>
      <c r="H122" s="63">
        <v>11</v>
      </c>
      <c r="I122" s="52">
        <f t="shared" si="1"/>
        <v>25</v>
      </c>
      <c r="J122" s="51">
        <v>7399391074</v>
      </c>
      <c r="K122" s="51" t="s">
        <v>191</v>
      </c>
      <c r="L122" s="51" t="s">
        <v>110</v>
      </c>
      <c r="M122" s="51">
        <v>9954319580</v>
      </c>
      <c r="N122" s="51" t="s">
        <v>111</v>
      </c>
      <c r="O122" s="51">
        <v>7399448212</v>
      </c>
      <c r="P122" s="24">
        <v>43188</v>
      </c>
      <c r="Q122" s="24" t="s">
        <v>75</v>
      </c>
      <c r="R122" s="18"/>
      <c r="S122" s="69" t="s">
        <v>704</v>
      </c>
      <c r="T122" s="18"/>
    </row>
    <row r="123" spans="1:20" ht="33">
      <c r="A123" s="4">
        <v>119</v>
      </c>
      <c r="B123" s="51" t="s">
        <v>67</v>
      </c>
      <c r="C123" s="52" t="s">
        <v>236</v>
      </c>
      <c r="D123" s="52" t="s">
        <v>27</v>
      </c>
      <c r="E123" s="53">
        <v>18230207801</v>
      </c>
      <c r="F123" s="52" t="s">
        <v>93</v>
      </c>
      <c r="G123" s="53">
        <v>89</v>
      </c>
      <c r="H123" s="53">
        <v>26</v>
      </c>
      <c r="I123" s="52">
        <f t="shared" si="1"/>
        <v>115</v>
      </c>
      <c r="J123" s="52">
        <v>9508433445</v>
      </c>
      <c r="K123" s="52" t="s">
        <v>237</v>
      </c>
      <c r="L123" s="52" t="s">
        <v>238</v>
      </c>
      <c r="M123" s="52">
        <v>9401847358</v>
      </c>
      <c r="N123" s="52" t="s">
        <v>239</v>
      </c>
      <c r="O123" s="52">
        <v>8473083644</v>
      </c>
      <c r="P123" s="24">
        <v>43188</v>
      </c>
      <c r="Q123" s="24" t="s">
        <v>75</v>
      </c>
      <c r="R123" s="18"/>
      <c r="S123" s="69" t="s">
        <v>704</v>
      </c>
      <c r="T123" s="18"/>
    </row>
    <row r="124" spans="1:20" ht="33">
      <c r="A124" s="4">
        <v>120</v>
      </c>
      <c r="B124" s="51" t="s">
        <v>67</v>
      </c>
      <c r="C124" s="52" t="s">
        <v>224</v>
      </c>
      <c r="D124" s="52" t="s">
        <v>27</v>
      </c>
      <c r="E124" s="53">
        <v>230146</v>
      </c>
      <c r="F124" s="52" t="s">
        <v>93</v>
      </c>
      <c r="G124" s="53">
        <v>23</v>
      </c>
      <c r="H124" s="53">
        <v>27</v>
      </c>
      <c r="I124" s="52">
        <f t="shared" si="1"/>
        <v>50</v>
      </c>
      <c r="J124" s="52">
        <v>9401847660</v>
      </c>
      <c r="K124" s="52" t="s">
        <v>191</v>
      </c>
      <c r="L124" s="52" t="s">
        <v>110</v>
      </c>
      <c r="M124" s="52">
        <v>9954319580</v>
      </c>
      <c r="N124" s="52" t="s">
        <v>111</v>
      </c>
      <c r="O124" s="52">
        <v>7399448212</v>
      </c>
      <c r="P124" s="24">
        <v>43188</v>
      </c>
      <c r="Q124" s="24" t="s">
        <v>75</v>
      </c>
      <c r="R124" s="18"/>
      <c r="S124" s="69" t="s">
        <v>704</v>
      </c>
      <c r="T124" s="18"/>
    </row>
    <row r="125" spans="1:20">
      <c r="A125" s="4">
        <v>121</v>
      </c>
      <c r="B125" s="51"/>
      <c r="C125" s="57"/>
      <c r="D125" s="55"/>
      <c r="E125" s="56"/>
      <c r="F125" s="55"/>
      <c r="G125" s="56"/>
      <c r="H125" s="56"/>
      <c r="I125" s="52">
        <f t="shared" si="1"/>
        <v>0</v>
      </c>
      <c r="J125" s="55"/>
      <c r="K125" s="55"/>
      <c r="L125" s="55"/>
      <c r="M125" s="55"/>
      <c r="N125" s="52"/>
      <c r="O125" s="52"/>
      <c r="P125" s="24"/>
      <c r="Q125" s="18"/>
      <c r="R125" s="18"/>
      <c r="S125" s="18"/>
      <c r="T125" s="18"/>
    </row>
    <row r="126" spans="1:20">
      <c r="A126" s="4">
        <v>122</v>
      </c>
      <c r="B126" s="51"/>
      <c r="C126" s="55"/>
      <c r="D126" s="55"/>
      <c r="E126" s="56"/>
      <c r="F126" s="55"/>
      <c r="G126" s="56"/>
      <c r="H126" s="56"/>
      <c r="I126" s="52">
        <f t="shared" si="1"/>
        <v>0</v>
      </c>
      <c r="J126" s="55"/>
      <c r="K126" s="55"/>
      <c r="L126" s="55"/>
      <c r="M126" s="55"/>
      <c r="N126" s="52"/>
      <c r="O126" s="52"/>
      <c r="P126" s="24"/>
      <c r="Q126" s="18"/>
      <c r="R126" s="18"/>
      <c r="S126" s="18"/>
      <c r="T126" s="18"/>
    </row>
    <row r="127" spans="1:20">
      <c r="A127" s="4">
        <v>123</v>
      </c>
      <c r="B127" s="51"/>
      <c r="C127" s="57"/>
      <c r="D127" s="55"/>
      <c r="E127" s="56"/>
      <c r="F127" s="55"/>
      <c r="G127" s="56"/>
      <c r="H127" s="56"/>
      <c r="I127" s="52">
        <f t="shared" si="1"/>
        <v>0</v>
      </c>
      <c r="J127" s="55"/>
      <c r="K127" s="55"/>
      <c r="L127" s="55"/>
      <c r="M127" s="55"/>
      <c r="N127" s="52"/>
      <c r="O127" s="52"/>
      <c r="P127" s="24"/>
      <c r="Q127" s="24"/>
      <c r="R127" s="18"/>
      <c r="S127" s="18" t="s">
        <v>704</v>
      </c>
      <c r="T127" s="18"/>
    </row>
    <row r="128" spans="1:20">
      <c r="A128" s="4">
        <v>124</v>
      </c>
      <c r="B128" s="51"/>
      <c r="C128" s="55"/>
      <c r="D128" s="55"/>
      <c r="E128" s="56"/>
      <c r="F128" s="55"/>
      <c r="G128" s="56"/>
      <c r="H128" s="56"/>
      <c r="I128" s="52">
        <f t="shared" si="1"/>
        <v>0</v>
      </c>
      <c r="J128" s="55"/>
      <c r="K128" s="55"/>
      <c r="L128" s="55"/>
      <c r="M128" s="55"/>
      <c r="N128" s="52"/>
      <c r="O128" s="52"/>
      <c r="P128" s="24"/>
      <c r="Q128" s="24"/>
      <c r="R128" s="18"/>
      <c r="S128" s="18" t="s">
        <v>704</v>
      </c>
      <c r="T128" s="18"/>
    </row>
    <row r="129" spans="1:20">
      <c r="A129" s="4">
        <v>125</v>
      </c>
      <c r="B129" s="51"/>
      <c r="C129" s="55"/>
      <c r="D129" s="55"/>
      <c r="E129" s="56"/>
      <c r="F129" s="55"/>
      <c r="G129" s="56"/>
      <c r="H129" s="56"/>
      <c r="I129" s="52">
        <f t="shared" si="1"/>
        <v>0</v>
      </c>
      <c r="J129" s="55"/>
      <c r="K129" s="55"/>
      <c r="L129" s="55"/>
      <c r="M129" s="55"/>
      <c r="N129" s="52"/>
      <c r="O129" s="52"/>
      <c r="P129" s="24"/>
      <c r="Q129" s="24"/>
      <c r="R129" s="18"/>
      <c r="S129" s="18" t="s">
        <v>704</v>
      </c>
      <c r="T129" s="18"/>
    </row>
    <row r="130" spans="1:20">
      <c r="A130" s="4">
        <v>126</v>
      </c>
      <c r="B130" s="51"/>
      <c r="C130" s="55"/>
      <c r="D130" s="55"/>
      <c r="E130" s="56"/>
      <c r="F130" s="55"/>
      <c r="G130" s="56"/>
      <c r="H130" s="56"/>
      <c r="I130" s="52">
        <f t="shared" si="1"/>
        <v>0</v>
      </c>
      <c r="J130" s="55"/>
      <c r="K130" s="55"/>
      <c r="L130" s="55"/>
      <c r="M130" s="55"/>
      <c r="N130" s="52"/>
      <c r="O130" s="52"/>
      <c r="P130" s="24"/>
      <c r="Q130" s="24"/>
      <c r="R130" s="18"/>
      <c r="S130" s="18" t="s">
        <v>704</v>
      </c>
      <c r="T130" s="18"/>
    </row>
    <row r="131" spans="1:20">
      <c r="A131" s="4">
        <v>127</v>
      </c>
      <c r="B131" s="17"/>
      <c r="C131" s="18"/>
      <c r="D131" s="18"/>
      <c r="E131" s="19"/>
      <c r="F131" s="18"/>
      <c r="G131" s="19"/>
      <c r="H131" s="19"/>
      <c r="I131" s="52">
        <f t="shared" si="1"/>
        <v>0</v>
      </c>
      <c r="J131" s="18"/>
      <c r="K131" s="18"/>
      <c r="L131" s="18"/>
      <c r="M131" s="18"/>
      <c r="N131" s="18"/>
      <c r="O131" s="18"/>
      <c r="P131" s="24"/>
      <c r="Q131" s="24"/>
      <c r="R131" s="18"/>
      <c r="S131" s="18" t="s">
        <v>704</v>
      </c>
      <c r="T131" s="18"/>
    </row>
    <row r="132" spans="1:20">
      <c r="A132" s="4">
        <v>128</v>
      </c>
      <c r="B132" s="51"/>
      <c r="C132" s="52"/>
      <c r="D132" s="52"/>
      <c r="E132" s="53"/>
      <c r="F132" s="52"/>
      <c r="G132" s="53"/>
      <c r="H132" s="53"/>
      <c r="I132" s="52">
        <f t="shared" si="1"/>
        <v>0</v>
      </c>
      <c r="J132" s="52"/>
      <c r="K132" s="52"/>
      <c r="L132" s="52"/>
      <c r="M132" s="52"/>
      <c r="N132" s="52"/>
      <c r="O132" s="52"/>
      <c r="P132" s="24"/>
      <c r="Q132" s="24"/>
      <c r="R132" s="18"/>
      <c r="S132" s="18" t="s">
        <v>704</v>
      </c>
      <c r="T132" s="18"/>
    </row>
    <row r="133" spans="1:20">
      <c r="A133" s="4">
        <v>129</v>
      </c>
      <c r="B133" s="51"/>
      <c r="C133" s="52"/>
      <c r="D133" s="52"/>
      <c r="E133" s="53"/>
      <c r="F133" s="52"/>
      <c r="G133" s="53"/>
      <c r="H133" s="53"/>
      <c r="I133" s="52">
        <f t="shared" si="1"/>
        <v>0</v>
      </c>
      <c r="J133" s="52"/>
      <c r="K133" s="52"/>
      <c r="L133" s="52"/>
      <c r="M133" s="52"/>
      <c r="N133" s="52"/>
      <c r="O133" s="52"/>
      <c r="P133" s="24"/>
      <c r="Q133" s="18"/>
      <c r="R133" s="18"/>
      <c r="S133" s="18"/>
      <c r="T133" s="18"/>
    </row>
    <row r="134" spans="1:20">
      <c r="A134" s="4">
        <v>130</v>
      </c>
      <c r="B134" s="51"/>
      <c r="C134" s="52"/>
      <c r="D134" s="52"/>
      <c r="E134" s="53"/>
      <c r="F134" s="52"/>
      <c r="G134" s="53"/>
      <c r="H134" s="53"/>
      <c r="I134" s="52">
        <f t="shared" ref="I134:I164" si="2">SUM(G134:H134)</f>
        <v>0</v>
      </c>
      <c r="J134" s="52"/>
      <c r="K134" s="52"/>
      <c r="L134" s="52"/>
      <c r="M134" s="52"/>
      <c r="N134" s="52"/>
      <c r="O134" s="52"/>
      <c r="P134" s="24"/>
      <c r="Q134" s="18"/>
      <c r="R134" s="18"/>
      <c r="S134" s="18"/>
      <c r="T134" s="18"/>
    </row>
    <row r="135" spans="1:20">
      <c r="A135" s="4">
        <v>131</v>
      </c>
      <c r="B135" s="51"/>
      <c r="C135" s="52"/>
      <c r="D135" s="52"/>
      <c r="E135" s="53"/>
      <c r="F135" s="52"/>
      <c r="G135" s="53"/>
      <c r="H135" s="53"/>
      <c r="I135" s="52">
        <f t="shared" si="2"/>
        <v>0</v>
      </c>
      <c r="J135" s="51"/>
      <c r="K135" s="52"/>
      <c r="L135" s="52"/>
      <c r="M135" s="52"/>
      <c r="N135" s="52"/>
      <c r="O135" s="52"/>
      <c r="P135" s="24"/>
      <c r="Q135" s="18"/>
      <c r="R135" s="18"/>
      <c r="S135" s="18"/>
      <c r="T135" s="18"/>
    </row>
    <row r="136" spans="1:20">
      <c r="A136" s="4">
        <v>132</v>
      </c>
      <c r="B136" s="51"/>
      <c r="C136" s="52"/>
      <c r="D136" s="52"/>
      <c r="E136" s="53"/>
      <c r="F136" s="52"/>
      <c r="G136" s="53"/>
      <c r="H136" s="53"/>
      <c r="I136" s="52">
        <f t="shared" si="2"/>
        <v>0</v>
      </c>
      <c r="J136" s="52"/>
      <c r="K136" s="52"/>
      <c r="L136" s="52"/>
      <c r="M136" s="52"/>
      <c r="N136" s="52"/>
      <c r="O136" s="52"/>
      <c r="P136" s="24"/>
      <c r="Q136" s="18"/>
      <c r="R136" s="18"/>
      <c r="S136" s="18"/>
      <c r="T136" s="18"/>
    </row>
    <row r="137" spans="1:20">
      <c r="A137" s="4">
        <v>133</v>
      </c>
      <c r="B137" s="51"/>
      <c r="C137" s="52"/>
      <c r="D137" s="52"/>
      <c r="E137" s="53"/>
      <c r="F137" s="52"/>
      <c r="G137" s="53"/>
      <c r="H137" s="53"/>
      <c r="I137" s="52">
        <f t="shared" si="2"/>
        <v>0</v>
      </c>
      <c r="J137" s="52"/>
      <c r="K137" s="52"/>
      <c r="L137" s="52"/>
      <c r="M137" s="52"/>
      <c r="N137" s="52"/>
      <c r="O137" s="52"/>
      <c r="P137" s="24"/>
      <c r="Q137" s="18"/>
      <c r="R137" s="18"/>
      <c r="S137" s="18"/>
      <c r="T137" s="18"/>
    </row>
    <row r="138" spans="1:20">
      <c r="A138" s="4">
        <v>134</v>
      </c>
      <c r="B138" s="51"/>
      <c r="C138" s="52"/>
      <c r="D138" s="52"/>
      <c r="E138" s="53"/>
      <c r="F138" s="52"/>
      <c r="G138" s="53"/>
      <c r="H138" s="53"/>
      <c r="I138" s="52">
        <f t="shared" si="2"/>
        <v>0</v>
      </c>
      <c r="J138" s="52"/>
      <c r="K138" s="52"/>
      <c r="L138" s="52"/>
      <c r="M138" s="52"/>
      <c r="N138" s="52"/>
      <c r="O138" s="52"/>
      <c r="P138" s="24"/>
      <c r="Q138" s="18"/>
      <c r="R138" s="18"/>
      <c r="S138" s="18"/>
      <c r="T138" s="18"/>
    </row>
    <row r="139" spans="1:20">
      <c r="A139" s="4">
        <v>135</v>
      </c>
      <c r="B139" s="51"/>
      <c r="C139" s="52"/>
      <c r="D139" s="52"/>
      <c r="E139" s="53"/>
      <c r="F139" s="52"/>
      <c r="G139" s="53"/>
      <c r="H139" s="53"/>
      <c r="I139" s="52">
        <f t="shared" si="2"/>
        <v>0</v>
      </c>
      <c r="J139" s="52"/>
      <c r="K139" s="52"/>
      <c r="L139" s="52"/>
      <c r="M139" s="52"/>
      <c r="N139" s="52"/>
      <c r="O139" s="52"/>
      <c r="P139" s="24"/>
      <c r="Q139" s="18"/>
      <c r="R139" s="18"/>
      <c r="S139" s="18"/>
      <c r="T139" s="18"/>
    </row>
    <row r="140" spans="1:20">
      <c r="A140" s="4">
        <v>136</v>
      </c>
      <c r="B140" s="51"/>
      <c r="C140" s="52"/>
      <c r="D140" s="52"/>
      <c r="E140" s="53"/>
      <c r="F140" s="52"/>
      <c r="G140" s="53"/>
      <c r="H140" s="53"/>
      <c r="I140" s="52">
        <f t="shared" si="2"/>
        <v>0</v>
      </c>
      <c r="J140" s="51"/>
      <c r="K140" s="52"/>
      <c r="L140" s="52"/>
      <c r="M140" s="52"/>
      <c r="N140" s="52"/>
      <c r="O140" s="52"/>
      <c r="P140" s="24"/>
      <c r="Q140" s="18"/>
      <c r="R140" s="18"/>
      <c r="S140" s="18"/>
      <c r="T140" s="18"/>
    </row>
    <row r="141" spans="1:20">
      <c r="A141" s="4">
        <v>137</v>
      </c>
      <c r="B141" s="51"/>
      <c r="C141" s="52"/>
      <c r="D141" s="52"/>
      <c r="E141" s="53"/>
      <c r="F141" s="52"/>
      <c r="G141" s="53"/>
      <c r="H141" s="53"/>
      <c r="I141" s="52">
        <f t="shared" si="2"/>
        <v>0</v>
      </c>
      <c r="J141" s="52"/>
      <c r="K141" s="52"/>
      <c r="L141" s="52"/>
      <c r="M141" s="52"/>
      <c r="N141" s="52"/>
      <c r="O141" s="52"/>
      <c r="P141" s="24"/>
      <c r="Q141" s="18"/>
      <c r="R141" s="18"/>
      <c r="S141" s="18"/>
      <c r="T141" s="18"/>
    </row>
    <row r="142" spans="1:20">
      <c r="A142" s="4">
        <v>138</v>
      </c>
      <c r="B142" s="17"/>
      <c r="C142" s="18"/>
      <c r="D142" s="18"/>
      <c r="E142" s="19"/>
      <c r="F142" s="18"/>
      <c r="G142" s="19"/>
      <c r="H142" s="19"/>
      <c r="I142" s="5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2">
        <f t="shared" si="2"/>
        <v>0</v>
      </c>
      <c r="J164" s="18"/>
      <c r="K164" s="18"/>
      <c r="L164" s="18"/>
      <c r="M164" s="18"/>
      <c r="N164" s="18"/>
      <c r="O164" s="18"/>
      <c r="P164" s="24"/>
      <c r="Q164" s="18"/>
      <c r="R164" s="18"/>
      <c r="S164" s="18"/>
      <c r="T164" s="18"/>
    </row>
    <row r="165" spans="1:20">
      <c r="A165" s="21" t="s">
        <v>11</v>
      </c>
      <c r="B165" s="40"/>
      <c r="C165" s="21">
        <f>COUNTIFS(C5:C164,"*")</f>
        <v>120</v>
      </c>
      <c r="D165" s="21"/>
      <c r="E165" s="13"/>
      <c r="F165" s="21"/>
      <c r="G165" s="21">
        <f>SUM(G5:G164)</f>
        <v>4443</v>
      </c>
      <c r="H165" s="21">
        <f>SUM(H5:H164)</f>
        <v>3904</v>
      </c>
      <c r="I165" s="21">
        <f>SUM(I5:I164)</f>
        <v>8347</v>
      </c>
      <c r="J165" s="21"/>
      <c r="K165" s="21"/>
      <c r="L165" s="21"/>
      <c r="M165" s="21"/>
      <c r="N165" s="21"/>
      <c r="O165" s="21"/>
      <c r="P165" s="14"/>
      <c r="Q165" s="21"/>
      <c r="R165" s="21"/>
      <c r="S165" s="21"/>
      <c r="T165" s="12"/>
    </row>
    <row r="166" spans="1:20">
      <c r="A166" s="45" t="s">
        <v>66</v>
      </c>
      <c r="B166" s="10">
        <f>COUNTIF(B$5:B$164,"Team 1")</f>
        <v>60</v>
      </c>
      <c r="C166" s="45" t="s">
        <v>29</v>
      </c>
      <c r="D166" s="10">
        <f>COUNTIF(D5:D164,"Anganwadi")</f>
        <v>40</v>
      </c>
    </row>
    <row r="167" spans="1:20">
      <c r="A167" s="45" t="s">
        <v>67</v>
      </c>
      <c r="B167" s="10">
        <f>COUNTIF(B$6:B$164,"Team 2")</f>
        <v>60</v>
      </c>
      <c r="C167" s="45" t="s">
        <v>27</v>
      </c>
      <c r="D167" s="10">
        <f>COUNTIF(D5:D164,"School")</f>
        <v>80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B16" sqref="B16:B27"/>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40" t="s">
        <v>774</v>
      </c>
      <c r="B1" s="140"/>
      <c r="C1" s="140"/>
      <c r="D1" s="140"/>
      <c r="E1" s="140"/>
      <c r="F1" s="141"/>
      <c r="G1" s="141"/>
      <c r="H1" s="141"/>
      <c r="I1" s="141"/>
      <c r="J1" s="141"/>
    </row>
    <row r="2" spans="1:11" ht="25.5">
      <c r="A2" s="142" t="s">
        <v>0</v>
      </c>
      <c r="B2" s="143"/>
      <c r="C2" s="144" t="str">
        <f>'Block at a Glance'!C2:D2</f>
        <v>ASSAM</v>
      </c>
      <c r="D2" s="145"/>
      <c r="E2" s="27" t="s">
        <v>1</v>
      </c>
      <c r="F2" s="146" t="str">
        <f>'Block at a Glance'!F2:I2</f>
        <v>HAILAKANDI</v>
      </c>
      <c r="G2" s="147"/>
      <c r="H2" s="28" t="s">
        <v>28</v>
      </c>
      <c r="I2" s="146" t="str">
        <f>'Block at a Glance'!M2:M2</f>
        <v>KATLICHERRA BPHC</v>
      </c>
      <c r="J2" s="147"/>
    </row>
    <row r="3" spans="1:11" ht="28.5" customHeight="1">
      <c r="A3" s="151" t="s">
        <v>70</v>
      </c>
      <c r="B3" s="151"/>
      <c r="C3" s="151"/>
      <c r="D3" s="151"/>
      <c r="E3" s="151"/>
      <c r="F3" s="151"/>
      <c r="G3" s="151"/>
      <c r="H3" s="151"/>
      <c r="I3" s="151"/>
      <c r="J3" s="151"/>
    </row>
    <row r="4" spans="1:11">
      <c r="A4" s="150" t="s">
        <v>31</v>
      </c>
      <c r="B4" s="149" t="s">
        <v>32</v>
      </c>
      <c r="C4" s="148" t="s">
        <v>33</v>
      </c>
      <c r="D4" s="148" t="s">
        <v>40</v>
      </c>
      <c r="E4" s="148"/>
      <c r="F4" s="148"/>
      <c r="G4" s="148" t="s">
        <v>34</v>
      </c>
      <c r="H4" s="148" t="s">
        <v>41</v>
      </c>
      <c r="I4" s="148"/>
      <c r="J4" s="148"/>
    </row>
    <row r="5" spans="1:11" ht="22.5" customHeight="1">
      <c r="A5" s="150"/>
      <c r="B5" s="149"/>
      <c r="C5" s="148"/>
      <c r="D5" s="29" t="s">
        <v>9</v>
      </c>
      <c r="E5" s="29" t="s">
        <v>10</v>
      </c>
      <c r="F5" s="29" t="s">
        <v>11</v>
      </c>
      <c r="G5" s="148"/>
      <c r="H5" s="29" t="s">
        <v>9</v>
      </c>
      <c r="I5" s="29" t="s">
        <v>10</v>
      </c>
      <c r="J5" s="29" t="s">
        <v>11</v>
      </c>
    </row>
    <row r="6" spans="1:11" ht="22.5" customHeight="1">
      <c r="A6" s="46">
        <v>1</v>
      </c>
      <c r="B6" s="47">
        <v>43389</v>
      </c>
      <c r="C6" s="31">
        <f>COUNTIFS('Oct-18'!D$5:D$164,"Anganwadi")</f>
        <v>31</v>
      </c>
      <c r="D6" s="32">
        <f>SUMIF('Oct-18'!$D$5:$D$164,"Anganwadi",'Oct-18'!$G$5:$G$164)</f>
        <v>512</v>
      </c>
      <c r="E6" s="32">
        <f>SUMIF('Oct-18'!$D$5:$D$164,"Anganwadi",'Oct-18'!$H$5:$H$164)</f>
        <v>421</v>
      </c>
      <c r="F6" s="32">
        <f>+D6+E6</f>
        <v>933</v>
      </c>
      <c r="G6" s="31">
        <f>COUNTIF('Oct-18'!D5:D164,"School")</f>
        <v>56</v>
      </c>
      <c r="H6" s="32">
        <f>SUMIF('Oct-18'!$D$5:$D$164,"School",'Oct-18'!$G$5:$G$164)</f>
        <v>2225</v>
      </c>
      <c r="I6" s="32">
        <f>SUMIF('Oct-18'!$D$5:$D$164,"School",'Oct-18'!$H$5:$H$164)</f>
        <v>2122</v>
      </c>
      <c r="J6" s="32">
        <f>+H6+I6</f>
        <v>4347</v>
      </c>
      <c r="K6" s="33"/>
    </row>
    <row r="7" spans="1:11" ht="22.5" customHeight="1">
      <c r="A7" s="30">
        <v>2</v>
      </c>
      <c r="B7" s="47">
        <v>43420</v>
      </c>
      <c r="C7" s="31">
        <f>COUNTIF('Nov-18'!D5:D164,"Anganwadi")</f>
        <v>41</v>
      </c>
      <c r="D7" s="32">
        <f>SUMIF('Nov-18'!$D$5:$D$164,"Anganwadi",'Nov-18'!$G$5:$G$164)</f>
        <v>648</v>
      </c>
      <c r="E7" s="32">
        <f>SUMIF('Nov-18'!$D$5:$D$164,"Anganwadi",'Nov-18'!$H$5:$H$164)</f>
        <v>550</v>
      </c>
      <c r="F7" s="32">
        <f t="shared" ref="F7:F11" si="0">+D7+E7</f>
        <v>1198</v>
      </c>
      <c r="G7" s="31">
        <f>COUNTIF('Nov-18'!D5:D164,"School")</f>
        <v>61</v>
      </c>
      <c r="H7" s="32">
        <f>SUMIF('Nov-18'!$D$5:$D$164,"School",'Nov-18'!$G$5:$G$164)</f>
        <v>2264</v>
      </c>
      <c r="I7" s="32">
        <f>SUMIF('Nov-18'!$D$5:$D$164,"School",'Nov-18'!$H$5:$H$164)</f>
        <v>2309</v>
      </c>
      <c r="J7" s="32">
        <f t="shared" ref="J7:J11" si="1">+H7+I7</f>
        <v>4573</v>
      </c>
    </row>
    <row r="8" spans="1:11" ht="22.5" customHeight="1">
      <c r="A8" s="30">
        <v>3</v>
      </c>
      <c r="B8" s="47">
        <v>43450</v>
      </c>
      <c r="C8" s="31">
        <f>COUNTIF('Dec-18'!D5:D164,"Anganwadi")</f>
        <v>109</v>
      </c>
      <c r="D8" s="32">
        <f>SUMIF('Dec-18'!$D$5:$D$164,"Anganwadi",'Dec-18'!$G$5:$G$164)</f>
        <v>1965</v>
      </c>
      <c r="E8" s="32">
        <f>SUMIF('Dec-18'!$D$5:$D$164,"Anganwadi",'Dec-18'!$H$5:$H$164)</f>
        <v>1631</v>
      </c>
      <c r="F8" s="32">
        <f t="shared" si="0"/>
        <v>3596</v>
      </c>
      <c r="G8" s="31">
        <f>COUNTIF('Dec-18'!D5:D164,"School")</f>
        <v>7</v>
      </c>
      <c r="H8" s="32">
        <f>SUMIF('Dec-18'!$D$5:$D$164,"School",'Dec-18'!$G$5:$G$164)</f>
        <v>326</v>
      </c>
      <c r="I8" s="32">
        <f>SUMIF('Dec-18'!$D$5:$D$164,"School",'Dec-18'!$H$5:$H$164)</f>
        <v>320</v>
      </c>
      <c r="J8" s="32">
        <f t="shared" si="1"/>
        <v>646</v>
      </c>
    </row>
    <row r="9" spans="1:11" ht="22.5" customHeight="1">
      <c r="A9" s="30">
        <v>4</v>
      </c>
      <c r="B9" s="47">
        <v>43481</v>
      </c>
      <c r="C9" s="31">
        <f>COUNTIF('Jan-19'!D5:D164,"Anganwadi")</f>
        <v>41</v>
      </c>
      <c r="D9" s="32">
        <f>SUMIF('Jan-19'!$D$5:$D$164,"Anganwadi",'Jan-19'!$G$5:$G$164)</f>
        <v>697</v>
      </c>
      <c r="E9" s="32">
        <f>SUMIF('Jan-19'!$D$5:$D$164,"Anganwadi",'Jan-19'!$H$5:$H$164)</f>
        <v>624</v>
      </c>
      <c r="F9" s="32">
        <f t="shared" si="0"/>
        <v>1321</v>
      </c>
      <c r="G9" s="31">
        <f>COUNTIF('Jan-19'!D5:D164,"School")</f>
        <v>67</v>
      </c>
      <c r="H9" s="32">
        <f>SUMIF('Jan-19'!$D$5:$D$164,"School",'Jan-19'!$G$5:$G$164)</f>
        <v>2459</v>
      </c>
      <c r="I9" s="32">
        <f>SUMIF('Jan-19'!$D$5:$D$164,"School",'Jan-19'!$H$5:$H$164)</f>
        <v>2607</v>
      </c>
      <c r="J9" s="32">
        <f t="shared" si="1"/>
        <v>5066</v>
      </c>
    </row>
    <row r="10" spans="1:11" ht="22.5" customHeight="1">
      <c r="A10" s="30">
        <v>5</v>
      </c>
      <c r="B10" s="47">
        <v>43512</v>
      </c>
      <c r="C10" s="31">
        <f>COUNTIF('Feb-19'!D5:D164,"Anganwadi")</f>
        <v>42</v>
      </c>
      <c r="D10" s="32">
        <f>SUMIF('Feb-19'!$D$5:$D$164,"Anganwadi",'Feb-19'!$G$5:$G$164)</f>
        <v>670</v>
      </c>
      <c r="E10" s="32">
        <f>SUMIF('Feb-19'!$D$5:$D$164,"Anganwadi",'Feb-19'!$H$5:$H$164)</f>
        <v>557</v>
      </c>
      <c r="F10" s="32">
        <f t="shared" si="0"/>
        <v>1227</v>
      </c>
      <c r="G10" s="31">
        <f>COUNTIF('Feb-19'!D5:D164,"School")</f>
        <v>88</v>
      </c>
      <c r="H10" s="32">
        <f>SUMIF('Feb-19'!$D$5:$D$164,"School",'Feb-19'!$G$5:$G$164)</f>
        <v>2965</v>
      </c>
      <c r="I10" s="32">
        <f>SUMIF('Feb-19'!$D$5:$D$164,"School",'Feb-19'!$H$5:$H$164)</f>
        <v>2847</v>
      </c>
      <c r="J10" s="32">
        <f t="shared" si="1"/>
        <v>5812</v>
      </c>
    </row>
    <row r="11" spans="1:11" ht="22.5" customHeight="1">
      <c r="A11" s="30">
        <v>6</v>
      </c>
      <c r="B11" s="47">
        <v>43540</v>
      </c>
      <c r="C11" s="31">
        <f>COUNTIF('Mar-19'!D5:D164,"Anganwadi")</f>
        <v>40</v>
      </c>
      <c r="D11" s="32">
        <f>SUMIF('Mar-19'!$D$5:$D$164,"Anganwadi",'Mar-19'!$G$5:$G$164)</f>
        <v>747</v>
      </c>
      <c r="E11" s="32">
        <f>SUMIF('Mar-19'!$D$5:$D$164,"Anganwadi",'Mar-19'!$H$5:$H$164)</f>
        <v>641</v>
      </c>
      <c r="F11" s="32">
        <f t="shared" si="0"/>
        <v>1388</v>
      </c>
      <c r="G11" s="31">
        <f>COUNTIF('Mar-19'!D5:D164,"School")</f>
        <v>80</v>
      </c>
      <c r="H11" s="32">
        <f>SUMIF('Mar-19'!$D$5:$D$164,"School",'Mar-19'!$G$5:$G$164)</f>
        <v>3696</v>
      </c>
      <c r="I11" s="32">
        <f>SUMIF('Mar-19'!$D$5:$D$164,"School",'Mar-19'!$H$5:$H$164)</f>
        <v>3263</v>
      </c>
      <c r="J11" s="32">
        <f t="shared" si="1"/>
        <v>6959</v>
      </c>
    </row>
    <row r="12" spans="1:11" ht="19.5" customHeight="1">
      <c r="A12" s="139" t="s">
        <v>42</v>
      </c>
      <c r="B12" s="139"/>
      <c r="C12" s="34">
        <f>SUM(C6:C11)</f>
        <v>304</v>
      </c>
      <c r="D12" s="34">
        <f t="shared" ref="D12:J12" si="2">SUM(D6:D11)</f>
        <v>5239</v>
      </c>
      <c r="E12" s="34">
        <f t="shared" si="2"/>
        <v>4424</v>
      </c>
      <c r="F12" s="34">
        <f t="shared" si="2"/>
        <v>9663</v>
      </c>
      <c r="G12" s="34">
        <f t="shared" si="2"/>
        <v>359</v>
      </c>
      <c r="H12" s="34">
        <f t="shared" si="2"/>
        <v>13935</v>
      </c>
      <c r="I12" s="34">
        <f t="shared" si="2"/>
        <v>13468</v>
      </c>
      <c r="J12" s="34">
        <f t="shared" si="2"/>
        <v>27403</v>
      </c>
    </row>
    <row r="14" spans="1:11">
      <c r="A14" s="134" t="s">
        <v>71</v>
      </c>
      <c r="B14" s="134"/>
      <c r="C14" s="134"/>
      <c r="D14" s="134"/>
      <c r="E14" s="134"/>
      <c r="F14" s="134"/>
    </row>
    <row r="15" spans="1:11" ht="82.5">
      <c r="A15" s="44" t="s">
        <v>31</v>
      </c>
      <c r="B15" s="43" t="s">
        <v>32</v>
      </c>
      <c r="C15" s="48" t="s">
        <v>68</v>
      </c>
      <c r="D15" s="42" t="s">
        <v>33</v>
      </c>
      <c r="E15" s="42" t="s">
        <v>34</v>
      </c>
      <c r="F15" s="42" t="s">
        <v>69</v>
      </c>
    </row>
    <row r="16" spans="1:11">
      <c r="A16" s="137">
        <v>1</v>
      </c>
      <c r="B16" s="135" t="s">
        <v>775</v>
      </c>
      <c r="C16" s="49" t="s">
        <v>66</v>
      </c>
      <c r="D16" s="31">
        <f>COUNTIFS('Oct-18'!B$5:B$164,"Team 1",'Oct-18'!D$5:D$164,"Anganwadi")</f>
        <v>13</v>
      </c>
      <c r="E16" s="31">
        <f>COUNTIFS('Oct-18'!B$5:B$164,"Team 1",'Oct-18'!D$5:D$164,"School")</f>
        <v>27</v>
      </c>
      <c r="F16" s="32">
        <f>SUMIF('Oct-18'!$B$5:$B$164,"Team 1",'Oct-18'!$I$5:$I$164)</f>
        <v>2662</v>
      </c>
    </row>
    <row r="17" spans="1:6">
      <c r="A17" s="138"/>
      <c r="B17" s="136"/>
      <c r="C17" s="49" t="s">
        <v>67</v>
      </c>
      <c r="D17" s="31">
        <f>COUNTIFS('Oct-18'!B$5:B$164,"Team 2",'Oct-18'!D$5:D$164,"Anganwadi")</f>
        <v>18</v>
      </c>
      <c r="E17" s="31">
        <f>COUNTIFS('Oct-18'!B$5:B$164,"Team 2",'Oct-18'!D$5:D$164,"School")</f>
        <v>29</v>
      </c>
      <c r="F17" s="32">
        <f>SUMIF('Oct-18'!$B$5:$B$164,"Team 2",'Oct-18'!$I$5:$I$164)</f>
        <v>2618</v>
      </c>
    </row>
    <row r="18" spans="1:6">
      <c r="A18" s="137">
        <v>2</v>
      </c>
      <c r="B18" s="135" t="s">
        <v>776</v>
      </c>
      <c r="C18" s="49" t="s">
        <v>66</v>
      </c>
      <c r="D18" s="31">
        <f>COUNTIFS('Nov-18'!B$5:B$164,"Team 1",'Nov-18'!D$5:D$164,"Anganwadi")</f>
        <v>20</v>
      </c>
      <c r="E18" s="31">
        <f>COUNTIFS('Nov-18'!B$5:B$164,"Team 1",'Nov-18'!D$5:D$164,"School")</f>
        <v>31</v>
      </c>
      <c r="F18" s="32">
        <f>SUMIF('Nov-18'!$B$5:$B$164,"Team 1",'Nov-18'!$I$5:$I$164)</f>
        <v>3157</v>
      </c>
    </row>
    <row r="19" spans="1:6">
      <c r="A19" s="138"/>
      <c r="B19" s="136"/>
      <c r="C19" s="49" t="s">
        <v>67</v>
      </c>
      <c r="D19" s="31">
        <f>COUNTIFS('Nov-18'!B$5:B$164,"Team 2",'Nov-18'!D$5:D$164,"Anganwadi")</f>
        <v>21</v>
      </c>
      <c r="E19" s="31">
        <f>COUNTIFS('Nov-18'!B$5:B$164,"Team 2",'Nov-18'!D$5:D$164,"School")</f>
        <v>30</v>
      </c>
      <c r="F19" s="32">
        <f>SUMIF('Nov-18'!$B$5:$B$164,"Team 2",'Nov-18'!$I$5:$I$164)</f>
        <v>2614</v>
      </c>
    </row>
    <row r="20" spans="1:6">
      <c r="A20" s="137">
        <v>3</v>
      </c>
      <c r="B20" s="135" t="s">
        <v>777</v>
      </c>
      <c r="C20" s="49" t="s">
        <v>66</v>
      </c>
      <c r="D20" s="31">
        <f>COUNTIFS('Dec-18'!B$5:B$164,"Team 1",'Dec-18'!D$5:D$164,"Anganwadi")</f>
        <v>52</v>
      </c>
      <c r="E20" s="31">
        <f>COUNTIFS('Dec-18'!B$5:B$164,"Team 1",'Dec-18'!D$5:D$164,"School")</f>
        <v>6</v>
      </c>
      <c r="F20" s="32">
        <f>SUMIF('Dec-18'!$B$5:$B$164,"Team 1",'Dec-18'!$I$5:$I$164)</f>
        <v>2259</v>
      </c>
    </row>
    <row r="21" spans="1:6">
      <c r="A21" s="138"/>
      <c r="B21" s="136"/>
      <c r="C21" s="49" t="s">
        <v>67</v>
      </c>
      <c r="D21" s="31">
        <f>COUNTIFS('Dec-18'!B$5:B$164,"Team 2",'Dec-18'!D$5:D$164,"Anganwadi")</f>
        <v>57</v>
      </c>
      <c r="E21" s="31">
        <f>COUNTIFS('Dec-18'!B$5:B$164,"Team 2",'Dec-18'!D$5:D$164,"School")</f>
        <v>1</v>
      </c>
      <c r="F21" s="32">
        <f>SUMIF('Dec-18'!$B$5:$B$164,"Team 2",'Dec-18'!$I$5:$I$164)</f>
        <v>1983</v>
      </c>
    </row>
    <row r="22" spans="1:6">
      <c r="A22" s="137">
        <v>4</v>
      </c>
      <c r="B22" s="135" t="s">
        <v>778</v>
      </c>
      <c r="C22" s="49" t="s">
        <v>66</v>
      </c>
      <c r="D22" s="31">
        <f>COUNTIFS('Jan-19'!B$5:B$164,"Team 1",'Jan-19'!D$5:D$164,"Anganwadi")</f>
        <v>24</v>
      </c>
      <c r="E22" s="31">
        <f>COUNTIFS('Jan-19'!B$5:B$164,"Team 1",'Jan-19'!D$5:D$164,"School")</f>
        <v>30</v>
      </c>
      <c r="F22" s="32">
        <f>SUMIF('Jan-19'!$B$5:$B$164,"Team 1",'Jan-19'!$I$5:$I$164)</f>
        <v>2915</v>
      </c>
    </row>
    <row r="23" spans="1:6">
      <c r="A23" s="138"/>
      <c r="B23" s="136"/>
      <c r="C23" s="49" t="s">
        <v>67</v>
      </c>
      <c r="D23" s="31">
        <f>COUNTIFS('Jan-19'!B$5:B$164,"Team 2",'Jan-19'!D$5:D$164,"Anganwadi")</f>
        <v>17</v>
      </c>
      <c r="E23" s="31">
        <f>COUNTIFS('Jan-19'!B$5:B$164,"Team 2",'Jan-19'!D$5:D$164,"School")</f>
        <v>37</v>
      </c>
      <c r="F23" s="32">
        <f>SUMIF('Jan-19'!$B$5:$B$164,"Team 2",'Jan-19'!$I$5:$I$164)</f>
        <v>3472</v>
      </c>
    </row>
    <row r="24" spans="1:6">
      <c r="A24" s="137">
        <v>5</v>
      </c>
      <c r="B24" s="135" t="s">
        <v>779</v>
      </c>
      <c r="C24" s="49" t="s">
        <v>66</v>
      </c>
      <c r="D24" s="31">
        <f>COUNTIFS('Feb-19'!B$5:B$164,"Team 1",'Feb-19'!D$5:D$164,"Anganwadi")</f>
        <v>18</v>
      </c>
      <c r="E24" s="31">
        <f>COUNTIFS('Feb-19'!B$5:B$164,"Team 1",'Feb-19'!D$5:D$164,"School")</f>
        <v>37</v>
      </c>
      <c r="F24" s="32">
        <f>SUMIF('Feb-19'!$B$5:$B$164,"Team 1",'Feb-19'!$I$5:$I$164)</f>
        <v>3694</v>
      </c>
    </row>
    <row r="25" spans="1:6">
      <c r="A25" s="138"/>
      <c r="B25" s="136"/>
      <c r="C25" s="49" t="s">
        <v>67</v>
      </c>
      <c r="D25" s="31">
        <f>COUNTIFS('Feb-19'!B$5:B$164,"Team 2",'Feb-19'!D$5:D$164,"Anganwadi")</f>
        <v>17</v>
      </c>
      <c r="E25" s="31">
        <f>COUNTIFS('Feb-19'!B$5:B$164,"Team 2",'Feb-19'!D$5:D$164,"School")</f>
        <v>38</v>
      </c>
      <c r="F25" s="32">
        <f>SUMIF('Feb-19'!$B$5:$B$164,"Team 2",'Feb-19'!$I$5:$I$164)</f>
        <v>2486</v>
      </c>
    </row>
    <row r="26" spans="1:6">
      <c r="A26" s="137">
        <v>6</v>
      </c>
      <c r="B26" s="135" t="s">
        <v>780</v>
      </c>
      <c r="C26" s="49" t="s">
        <v>66</v>
      </c>
      <c r="D26" s="31">
        <f>COUNTIFS('Mar-19'!B$5:B$164,"Team 1",'Mar-19'!D$5:D$164,"Anganwadi")</f>
        <v>20</v>
      </c>
      <c r="E26" s="31">
        <f>COUNTIFS('Mar-19'!B$5:B$164,"Team 1",'Mar-19'!D$5:D$164,"School")</f>
        <v>40</v>
      </c>
      <c r="F26" s="32">
        <f>SUMIF('Mar-19'!$B$5:$B$164,"Team 1",'Mar-19'!$I$5:$I$164)</f>
        <v>4753</v>
      </c>
    </row>
    <row r="27" spans="1:6">
      <c r="A27" s="138"/>
      <c r="B27" s="136"/>
      <c r="C27" s="49" t="s">
        <v>67</v>
      </c>
      <c r="D27" s="31">
        <f>COUNTIFS('Mar-19'!B$5:B$164,"Team 2",'Mar-19'!D$5:D$164,"Anganwadi")</f>
        <v>20</v>
      </c>
      <c r="E27" s="31">
        <f>COUNTIFS('Mar-19'!B$5:B$164,"Team 2",'Mar-19'!D$5:D$164,"School")</f>
        <v>40</v>
      </c>
      <c r="F27" s="32">
        <f>SUMIF('Mar-19'!$B$5:$B$164,"Team 2",'Mar-19'!$I$5:$I$164)</f>
        <v>3594</v>
      </c>
    </row>
    <row r="28" spans="1:6">
      <c r="A28" s="41" t="s">
        <v>42</v>
      </c>
      <c r="B28" s="41"/>
      <c r="C28" s="41"/>
      <c r="D28" s="41">
        <f>SUM(D16:D27)</f>
        <v>297</v>
      </c>
      <c r="E28" s="41">
        <f>SUM(E16:E27)</f>
        <v>346</v>
      </c>
      <c r="F28" s="41">
        <f>SUM(F16:F27)</f>
        <v>36207</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2018-12-24T06:06:30Z</dcterms:modified>
</cp:coreProperties>
</file>