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9"/>
  <c r="D166"/>
  <c r="H165"/>
  <c r="G165"/>
  <c r="C165"/>
  <c r="I122"/>
  <c r="I121"/>
  <c r="I120"/>
  <c r="I119"/>
  <c r="I118"/>
  <c r="I117"/>
  <c r="I116"/>
  <c r="I115"/>
  <c r="I114"/>
  <c r="I113"/>
  <c r="I112"/>
  <c r="I111"/>
  <c r="I110"/>
  <c r="I109"/>
  <c r="I108"/>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6" i="5"/>
  <c r="I104"/>
  <c r="I105"/>
  <c r="I106"/>
  <c r="I107"/>
  <c r="I108"/>
  <c r="I109"/>
  <c r="I110"/>
  <c r="I111"/>
  <c r="I112"/>
  <c r="I113"/>
  <c r="I114"/>
  <c r="I115"/>
  <c r="I116"/>
  <c r="I117"/>
  <c r="I118"/>
  <c r="I119"/>
  <c r="I120"/>
  <c r="I121"/>
  <c r="I122"/>
  <c r="C2" i="11"/>
  <c r="I2"/>
  <c r="F2"/>
  <c r="I56" i="5"/>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F26" i="11" l="1"/>
  <c r="F22"/>
  <c r="F23"/>
  <c r="F21"/>
  <c r="F20"/>
  <c r="F19"/>
  <c r="F18"/>
  <c r="F27"/>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2"/>
  <c r="I23"/>
  <c r="I24"/>
  <c r="I25"/>
  <c r="I26"/>
  <c r="I27"/>
  <c r="I28"/>
  <c r="I29"/>
  <c r="I30"/>
  <c r="I31"/>
  <c r="I32"/>
  <c r="I33"/>
  <c r="I34"/>
  <c r="I35"/>
  <c r="I10"/>
  <c r="I9"/>
  <c r="I8"/>
  <c r="I7"/>
  <c r="I5"/>
  <c r="F16" i="11" l="1"/>
  <c r="F17"/>
  <c r="C12"/>
  <c r="I165" i="5"/>
  <c r="F12" i="11"/>
  <c r="J12"/>
  <c r="F28" l="1"/>
</calcChain>
</file>

<file path=xl/sharedStrings.xml><?xml version="1.0" encoding="utf-8"?>
<sst xmlns="http://schemas.openxmlformats.org/spreadsheetml/2006/main" count="6027" uniqueCount="1056">
  <si>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</si>
  <si>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</si>
  <si>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</si>
  <si>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</si>
  <si>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</si>
  <si>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</si>
  <si>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</si>
  <si>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</si>
  <si>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</si>
  <si>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</si>
  <si>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</si>
  <si>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</si>
  <si>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</si>
  <si>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</si>
  <si>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</si>
  <si>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</si>
  <si>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</si>
  <si>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</si>
  <si>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</si>
  <si>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</si>
  <si>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</si>
  <si>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</si>
  <si>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</si>
  <si>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</si>
  <si>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</si>
  <si>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</si>
  <si>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</si>
  <si>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</si>
  <si>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</si>
  <si>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</si>
  <si>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</si>
  <si>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</si>
  <si>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</si>
  <si>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</si>
  <si>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</si>
  <si>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</si>
  <si>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</si>
  <si>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</si>
  <si>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</si>
  <si>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</si>
  <si>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</si>
  <si>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</si>
  <si>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</si>
  <si>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</si>
  <si>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</si>
  <si>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</si>
  <si>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</si>
  <si>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</si>
  <si>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</si>
  <si>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</si>
  <si>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</si>
  <si>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</si>
  <si>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</si>
  <si>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</si>
  <si>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</si>
  <si>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</si>
  <si>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</si>
  <si>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</si>
  <si>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</si>
  <si>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</si>
  <si>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</si>
  <si>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</si>
  <si>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</si>
  <si>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</si>
  <si>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</si>
  <si>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</si>
  <si>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</si>
  <si>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</si>
  <si>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</si>
  <si>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</si>
  <si>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</si>
  <si>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</si>
  <si>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</si>
  <si>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UDALGURI</t>
  </si>
  <si>
    <t>KHOIRABARI</t>
  </si>
  <si>
    <t>Dr. Biju Kumar Sarma</t>
  </si>
  <si>
    <t>Dr. Nabanita Hazarika</t>
  </si>
  <si>
    <t>Miss Rinku Moni Nath</t>
  </si>
  <si>
    <t>Mrs. Hasina Begum</t>
  </si>
  <si>
    <t>Dr. Khagen Nath</t>
  </si>
  <si>
    <t>Dr. Hem Ch. Kachari</t>
  </si>
  <si>
    <t>Mr. Rakibul Amin</t>
  </si>
  <si>
    <t>KHAGESWAR BORO</t>
  </si>
  <si>
    <t>NARAYAN DAS, B.Z. AHMED</t>
  </si>
  <si>
    <t>8255047879, 9706977941</t>
  </si>
  <si>
    <t>9954449984/ pastt.nrhm.udalguri.khoirabari@gmail.com</t>
  </si>
  <si>
    <t>RUPAKHAT</t>
  </si>
  <si>
    <t>DHOPGURI</t>
  </si>
  <si>
    <t>SATURDAY</t>
  </si>
  <si>
    <t>CAR</t>
  </si>
  <si>
    <t>BARAKHAT</t>
  </si>
  <si>
    <t>KACHARIPARA NONAIKHUTI</t>
  </si>
  <si>
    <t>PURANI TANGLA HS</t>
  </si>
  <si>
    <t>HIGH</t>
  </si>
  <si>
    <t>DULIAPARA</t>
  </si>
  <si>
    <t>ILA DEKA</t>
  </si>
  <si>
    <t>GARUAJHAR HS</t>
  </si>
  <si>
    <t>GARUAJHAR</t>
  </si>
  <si>
    <t>SALEHA BEGUM</t>
  </si>
  <si>
    <t>MONDAY</t>
  </si>
  <si>
    <t>PURANI TANGLA MES (ASS M)</t>
  </si>
  <si>
    <t>UP</t>
  </si>
  <si>
    <t>TANGLAGAON LPS</t>
  </si>
  <si>
    <t>LP</t>
  </si>
  <si>
    <t>TUESDAY</t>
  </si>
  <si>
    <t>NO.1 HARCHAPARA LPS</t>
  </si>
  <si>
    <t>SINGRIMARI LPS</t>
  </si>
  <si>
    <t>PACHIM SINGRIMARI</t>
  </si>
  <si>
    <t>PURANI TANGLA MES (BODO M)</t>
  </si>
  <si>
    <t>NALAPARA LPS</t>
  </si>
  <si>
    <t>RAJAGARH</t>
  </si>
  <si>
    <t>BIVA RANI NATH</t>
  </si>
  <si>
    <t>WEDNESDAY</t>
  </si>
  <si>
    <t>RAJAGARH MES</t>
  </si>
  <si>
    <t>NO.3 RAJAGARH LPS</t>
  </si>
  <si>
    <t>NAOBANDHA HABI LPS</t>
  </si>
  <si>
    <t>UTTAR NAOBANDHA</t>
  </si>
  <si>
    <t>SANTI BARA</t>
  </si>
  <si>
    <t>ARUNODAY LPS</t>
  </si>
  <si>
    <t>LAHARA BASTI LPS</t>
  </si>
  <si>
    <t>BALISITHA LPS</t>
  </si>
  <si>
    <t>PASCHIM PATALA</t>
  </si>
  <si>
    <t>PHWLAISEM BORO</t>
  </si>
  <si>
    <t>THURSDAY</t>
  </si>
  <si>
    <t>NAGACHUBA LPS</t>
  </si>
  <si>
    <t>LATHAI PARA LPS</t>
  </si>
  <si>
    <t>PASCHIM PATALA LPS</t>
  </si>
  <si>
    <t>KUHIARKUCHI LPS</t>
  </si>
  <si>
    <t>SARENG</t>
  </si>
  <si>
    <t>KUHIARKUCHI SWARANG LPS</t>
  </si>
  <si>
    <t>KUHIARKUCHI BAPUJI LPS</t>
  </si>
  <si>
    <t>KANU BASTI CHUBA</t>
  </si>
  <si>
    <t>FRIDAY</t>
  </si>
  <si>
    <t>KHAGRABARI</t>
  </si>
  <si>
    <t>KHASIACHUBA</t>
  </si>
  <si>
    <t>THAKURIAPARA HS</t>
  </si>
  <si>
    <t>THAKURIAPARA</t>
  </si>
  <si>
    <t>DIPTI MONI KALITA</t>
  </si>
  <si>
    <t>BUDURA HABI</t>
  </si>
  <si>
    <t>CHEWNI</t>
  </si>
  <si>
    <t>RANJILA BASUMATARY</t>
  </si>
  <si>
    <t>KHASIA PATHAR</t>
  </si>
  <si>
    <t>LADANGPARA</t>
  </si>
  <si>
    <t>DHARAMJULI TE</t>
  </si>
  <si>
    <t>KATHALBARI TE</t>
  </si>
  <si>
    <t>NO.2 TENKI BASTI</t>
  </si>
  <si>
    <t>BHOLATAR</t>
  </si>
  <si>
    <t>POLINA BASUMATARY</t>
  </si>
  <si>
    <t>NO.3 TENKIBASTI</t>
  </si>
  <si>
    <t>GHORASAL LPS</t>
  </si>
  <si>
    <t>GHORASAL MES</t>
  </si>
  <si>
    <t>KHASIA PATHAR PATALA HABI LPS</t>
  </si>
  <si>
    <t>ORANGAJULI TG - C</t>
  </si>
  <si>
    <t>SHALIHA BEGUM</t>
  </si>
  <si>
    <t>PHOKER LINE</t>
  </si>
  <si>
    <t>BHERGAON UCHYA BIDYAPITH</t>
  </si>
  <si>
    <t>BHERGAON</t>
  </si>
  <si>
    <t>BHERGAON TE</t>
  </si>
  <si>
    <t>BHERGAON TE 5 NO. LINE</t>
  </si>
  <si>
    <t>NO.2 BATABARI LPS</t>
  </si>
  <si>
    <t>NO.2 BATABARI</t>
  </si>
  <si>
    <t>MAHIAKHAT LPS</t>
  </si>
  <si>
    <t>KALIKHOLA LPS</t>
  </si>
  <si>
    <t>N.C.ORANGAJULI G.M. LPS</t>
  </si>
  <si>
    <t>BAROBASTI</t>
  </si>
  <si>
    <t>ORANGAJULI TE - A</t>
  </si>
  <si>
    <t>BAMUNJULI</t>
  </si>
  <si>
    <t>ORANGAJULI GAON PIYA LINE</t>
  </si>
  <si>
    <t>ORANGAJULI GAON</t>
  </si>
  <si>
    <t>DIMAKUCHI TE - A</t>
  </si>
  <si>
    <t>GANGLA</t>
  </si>
  <si>
    <t>DIMAKUCHI TE - B</t>
  </si>
  <si>
    <t>NO.316 BATABARI LPS</t>
  </si>
  <si>
    <t>PANISHELI</t>
  </si>
  <si>
    <t>NO.434 BATABARI LPS</t>
  </si>
  <si>
    <t>BATABARI MWKHNABARI LPS</t>
  </si>
  <si>
    <t>KHAGARA GOVT. J.B.S</t>
  </si>
  <si>
    <t>KHAGARA MES</t>
  </si>
  <si>
    <t>SIMALUBARI LPS</t>
  </si>
  <si>
    <t>GHORAMARA</t>
  </si>
  <si>
    <t>ATELIA</t>
  </si>
  <si>
    <t>SIMANGPURI</t>
  </si>
  <si>
    <t>PACHIM ATELIA</t>
  </si>
  <si>
    <t>MAHALIAPARA</t>
  </si>
  <si>
    <t>BINAPANI LPS</t>
  </si>
  <si>
    <t>DEWANPHUKHURI LPS</t>
  </si>
  <si>
    <t>BAGARIBARI</t>
  </si>
  <si>
    <t>UTTAR BAGARIBARI MAINAOSRI LPS</t>
  </si>
  <si>
    <t>KHASIACHUBA LPS</t>
  </si>
  <si>
    <t xml:space="preserve">KHASIACHUBA </t>
  </si>
  <si>
    <t>NO.442 SINGRIBARI LPS</t>
  </si>
  <si>
    <t>NO.2 BALISITHA LPS</t>
  </si>
  <si>
    <t>UTTAR KALIKHOLA</t>
  </si>
  <si>
    <t>DIMAKUCHI TE</t>
  </si>
  <si>
    <t>HATIMARA CHUBA</t>
  </si>
  <si>
    <t>GOPCHACHUBA HS</t>
  </si>
  <si>
    <t>GOPCHACHUBA</t>
  </si>
  <si>
    <t>CHABUKDHARA GOVT.J.B.S</t>
  </si>
  <si>
    <t>CHABUKDHARA</t>
  </si>
  <si>
    <t>JAMUGURI LPS</t>
  </si>
  <si>
    <t>NO.2 SONAJULI</t>
  </si>
  <si>
    <t>NO.2 SONAJULI - A</t>
  </si>
  <si>
    <t>NO.2 SONAJULI - B</t>
  </si>
  <si>
    <t>KACHARIDAG MES</t>
  </si>
  <si>
    <t>KACHARIDAG LPS</t>
  </si>
  <si>
    <t>NO.1 BORANGAJULI</t>
  </si>
  <si>
    <t>UPAR NALAPARA</t>
  </si>
  <si>
    <t>NICHILAMARI - A</t>
  </si>
  <si>
    <t>RANGAGAON</t>
  </si>
  <si>
    <t>NICHILAMARI - B</t>
  </si>
  <si>
    <t>PASCHIM RANGAGAON</t>
  </si>
  <si>
    <t>NO.1 NALBARI LPS</t>
  </si>
  <si>
    <t>NALBARI - A</t>
  </si>
  <si>
    <t>NALBARI - B</t>
  </si>
  <si>
    <t>DUDHGARMAKHA</t>
  </si>
  <si>
    <t>DUDHGARMAKHA LPS</t>
  </si>
  <si>
    <t>NO.308 BHOLATAR LPS</t>
  </si>
  <si>
    <t>NO.2 BHOLATAR DARA CHUBA LPS</t>
  </si>
  <si>
    <t>BHOLATAR LAKSHI PRIYA LPS</t>
  </si>
  <si>
    <t>KHUCHIGAON LPS</t>
  </si>
  <si>
    <t>KHUCHIGAON ABURAM LPS</t>
  </si>
  <si>
    <t>KHUCHIGAON MES</t>
  </si>
  <si>
    <t>BETA GAON</t>
  </si>
  <si>
    <t>BETA GAON BARMANBASTI</t>
  </si>
  <si>
    <t>DONGPARA - B</t>
  </si>
  <si>
    <t>NO.1 KACHARIPARA</t>
  </si>
  <si>
    <t>KHUSIGAON - A</t>
  </si>
  <si>
    <t>KHUSIGAON - B</t>
  </si>
  <si>
    <t>KHUSIGAON BARMAN BASTI</t>
  </si>
  <si>
    <t>DAKSHIN CHEWNI LPS</t>
  </si>
  <si>
    <t>KAKARAMARI LPS</t>
  </si>
  <si>
    <t>CHEWNI ADARSHA MES</t>
  </si>
  <si>
    <t>PUB TOTLAPARA LPS</t>
  </si>
  <si>
    <t>BURHA PUJASALI LPS</t>
  </si>
  <si>
    <t>TOTLAPARA LPS</t>
  </si>
  <si>
    <t>NO.2 PUJASALI LPS</t>
  </si>
  <si>
    <t>NEPALI CHUBA (SUGUNBARI)</t>
  </si>
  <si>
    <t>BARO BASTI (SUGUNBARI)</t>
  </si>
  <si>
    <t>NO.1 SUGUNBARI - B</t>
  </si>
  <si>
    <t>NO.2 SUGUNBARI - A</t>
  </si>
  <si>
    <t>NONAIKHUTI</t>
  </si>
  <si>
    <t>NO.2 UTTAR DIMAKUCHI</t>
  </si>
  <si>
    <t>NO.3 UTTAR DIMAKUCHI - A</t>
  </si>
  <si>
    <t>NO.3 UTTAR DIMAKUCHI - B</t>
  </si>
  <si>
    <t>NO.1 ROWMARI LPS</t>
  </si>
  <si>
    <t>BARIGAMI SWDWMSRI LPS</t>
  </si>
  <si>
    <t>BORIGAON</t>
  </si>
  <si>
    <t>NO.460 JAGANNATH L.P.SCHOOL</t>
  </si>
  <si>
    <t>BHOLAGURI</t>
  </si>
  <si>
    <t>BHOLAGURI LPS</t>
  </si>
  <si>
    <t>KALAGURU MES</t>
  </si>
  <si>
    <t>KHERIABASTI (NAOBANDHA HABI)</t>
  </si>
  <si>
    <t>KHARIJHAR</t>
  </si>
  <si>
    <t>JAGJIBANRAM LPS</t>
  </si>
  <si>
    <t>NAVAJYOTI MES</t>
  </si>
  <si>
    <t>NO.4 RAJAGARH</t>
  </si>
  <si>
    <t>TAMRESWAR L.P.SCHOOL</t>
  </si>
  <si>
    <t>NO.1 BATAMARI ME SCHOOL</t>
  </si>
  <si>
    <t>NO.1 BATAMARI L.P.SCHOOL</t>
  </si>
  <si>
    <t>NO.1 SINGRIBARI</t>
  </si>
  <si>
    <t>DAKHIN SINGRIBARI</t>
  </si>
  <si>
    <t>PASCHIM SINGRIBARI</t>
  </si>
  <si>
    <t>BABARIKHAT - A</t>
  </si>
  <si>
    <t>NAGRACHARA</t>
  </si>
  <si>
    <t>PRATIMA RABHA</t>
  </si>
  <si>
    <t>GARARPAR</t>
  </si>
  <si>
    <t>DUINADIRMUKH L.P.SCHOOL</t>
  </si>
  <si>
    <t>NO.1 UTTAR DIMAKUCHI L.P.S.</t>
  </si>
  <si>
    <t>GITIBARI</t>
  </si>
  <si>
    <t>NIRU GOSWAMI</t>
  </si>
  <si>
    <t>BABARIKHAT LPS</t>
  </si>
  <si>
    <t>BARIGAON LPS</t>
  </si>
  <si>
    <t>PUB BABARIKHAT LPS</t>
  </si>
  <si>
    <t>GABSAR BAKHARBARI</t>
  </si>
  <si>
    <t>NO.2 BAMUNJULI</t>
  </si>
  <si>
    <t>KALITA CHUBA</t>
  </si>
  <si>
    <t>PHANINDRA CHUBA</t>
  </si>
  <si>
    <t>DARAGACHUBA - B</t>
  </si>
  <si>
    <t xml:space="preserve">DARAGACHUBA </t>
  </si>
  <si>
    <t>DONGPARA</t>
  </si>
  <si>
    <t>KUSUM GUHA KARAI RAVANI LPS</t>
  </si>
  <si>
    <t>RANGAGAON DOULCHUBA LPS</t>
  </si>
  <si>
    <t>NO.452 RANGAGAON LPS</t>
  </si>
  <si>
    <t>MAHALIAPARA LPS</t>
  </si>
  <si>
    <t>GHOGAPARA RAJALAMA LPS</t>
  </si>
  <si>
    <t>RANGAJULIKHAT LPS</t>
  </si>
  <si>
    <t>ATELIA LPS</t>
  </si>
  <si>
    <t>KACHARIDAG</t>
  </si>
  <si>
    <t>UTTAR KACHARIDAG</t>
  </si>
  <si>
    <t>BHERGAON TE 15 NO. LINE</t>
  </si>
  <si>
    <t>PUB SUB MAHALIAPARA LPS</t>
  </si>
  <si>
    <t>RANGAJULI LPS</t>
  </si>
  <si>
    <t>SUB MAHALIAPARA MES</t>
  </si>
  <si>
    <t>SUB MAHALIAPARA DAKHINCHUBA LPS</t>
  </si>
  <si>
    <t>BANARGAON</t>
  </si>
  <si>
    <t>BARANGAJULI LPS</t>
  </si>
  <si>
    <t>SUKLAI</t>
  </si>
  <si>
    <t>DINGDONG PARA - C</t>
  </si>
  <si>
    <t>DINGDONGPARA LPS</t>
  </si>
  <si>
    <t>JAGANNATHJHAR GIRLS LPS</t>
  </si>
  <si>
    <t>MALMURA</t>
  </si>
  <si>
    <t>GOPCHACHUBA LPS</t>
  </si>
  <si>
    <t>PAKERIBARI LPS</t>
  </si>
  <si>
    <t>THANAPARA LPS</t>
  </si>
  <si>
    <t>NATUN MALMURA LPS</t>
  </si>
  <si>
    <t>NO.2 ROWMARI</t>
  </si>
  <si>
    <t>NO.2 ROWMARI - B</t>
  </si>
  <si>
    <t>GARANGPARA</t>
  </si>
  <si>
    <t>THKURIAPARA</t>
  </si>
  <si>
    <t>BOBITA RABHA</t>
  </si>
  <si>
    <t>KHASIA CHUBA</t>
  </si>
  <si>
    <t>NATUN CENTER</t>
  </si>
  <si>
    <t>RANGJALI GATHWON</t>
  </si>
  <si>
    <t>TENGAGARA LPS</t>
  </si>
  <si>
    <t>NO.2 UTTAR DIMAKUCHI LPS</t>
  </si>
  <si>
    <t>DIMAKUCHI GIRLS ME S</t>
  </si>
  <si>
    <t>NO.1 GANGAPUKHURI LPS</t>
  </si>
  <si>
    <t>NO.2 GANGAPUKHURI LPS</t>
  </si>
  <si>
    <t>KATARA MES</t>
  </si>
  <si>
    <t>NILIMA BASUMATARY</t>
  </si>
  <si>
    <t>PUB GURIHATI</t>
  </si>
  <si>
    <t>PUB GURIHATI NADIRPAR</t>
  </si>
  <si>
    <t>BAHMOLLA</t>
  </si>
  <si>
    <t>BAHMOLLA SALOIPARA SUBA</t>
  </si>
  <si>
    <t>BAHMOLLA PASCHIM CHUBA</t>
  </si>
  <si>
    <t>AMRAKHONA LPS</t>
  </si>
  <si>
    <t>GHAGAPARA LPS</t>
  </si>
  <si>
    <t>KUHIARKUCHI BORO MES</t>
  </si>
  <si>
    <t>BARNODIJHAR</t>
  </si>
  <si>
    <t>GOLAPI HAZARIKA</t>
  </si>
  <si>
    <t>SUBHASH BORO MEMORIAL MES</t>
  </si>
  <si>
    <t>NO.2 TENKI BASTI LPS</t>
  </si>
  <si>
    <t>DINGDONG PARA - B</t>
  </si>
  <si>
    <t>GALACHUBA - A</t>
  </si>
  <si>
    <t>GALACHUBA - B</t>
  </si>
  <si>
    <t>DANGKHAPARA</t>
  </si>
  <si>
    <t>GALACHUBA</t>
  </si>
  <si>
    <t>MINU BARUAH BAISHYA</t>
  </si>
  <si>
    <t>SARENG PASCHIM CHUBA</t>
  </si>
  <si>
    <t>ASHNA BEGUM</t>
  </si>
  <si>
    <t>KHOIRABARI TOWN BALIKA LPS</t>
  </si>
  <si>
    <t>SELAIMARI L.P.S</t>
  </si>
  <si>
    <t>NO.2 ROWMARI LPS</t>
  </si>
  <si>
    <t>HAGRAMARI LPS</t>
  </si>
  <si>
    <t>ROWMARI GARANGPARA LPS</t>
  </si>
  <si>
    <t>PUB GARANGPARA R.P. L.P.S</t>
  </si>
  <si>
    <t>DOUL CHUBA</t>
  </si>
  <si>
    <t>DOUL CHUBA -B</t>
  </si>
  <si>
    <t>DAKHIN DOUL CHUBA</t>
  </si>
  <si>
    <t>NIZ PATALA - B</t>
  </si>
  <si>
    <t>NIZ PATALA (BALIGAON)</t>
  </si>
  <si>
    <t>NIZ PATALA (FASLA)</t>
  </si>
  <si>
    <t>NIZ PATLA</t>
  </si>
  <si>
    <t>KARUABASTI LPS</t>
  </si>
  <si>
    <t>NAGRASARA LPS</t>
  </si>
  <si>
    <t>KAKALBHANGI L.P.S</t>
  </si>
  <si>
    <t>SATGARI L.P.SCHOOL</t>
  </si>
  <si>
    <t>BOGPURI L.P.SCHOOL</t>
  </si>
  <si>
    <t>BOGPURI ME SCHOOL</t>
  </si>
  <si>
    <t>DAROGACHUBA</t>
  </si>
  <si>
    <t>GITA BASUMATARY</t>
  </si>
  <si>
    <t>CHINAKONA</t>
  </si>
  <si>
    <t>UTTAR BAGARIBARI</t>
  </si>
  <si>
    <t>NO.1 NIZ GARUAJHAR - B</t>
  </si>
  <si>
    <t>NO.1 GARUAJHAR JHARABASTI</t>
  </si>
  <si>
    <t>SHALEHA BEGUM</t>
  </si>
  <si>
    <t>PACHIM MAJIKUCHI JAGANATH. MES</t>
  </si>
  <si>
    <t>JALAIPARA L.P.SCHOOL</t>
  </si>
  <si>
    <t>KHOIRABARI GIRLS' HS</t>
  </si>
  <si>
    <t>BANTI KRISHNATH</t>
  </si>
  <si>
    <t>DIPTI DEVI</t>
  </si>
  <si>
    <t>JABANGA PATHAR</t>
  </si>
  <si>
    <t>JABANGAHABI</t>
  </si>
  <si>
    <t>DAHALA CHUBA</t>
  </si>
  <si>
    <t>DAHALA HABI</t>
  </si>
  <si>
    <t>SANSUMWI BORO</t>
  </si>
  <si>
    <t>BARNADIJHAR L.P.SCHOOL</t>
  </si>
  <si>
    <t>BARNADIJHAR ME SCHOOL</t>
  </si>
  <si>
    <t>BARNADIJHAR SANKARDEV L.P SCHOOL</t>
  </si>
  <si>
    <t>BHERGAON GOVT. MV SCHOOL</t>
  </si>
  <si>
    <t>KASTURBA GANDHI BALIKA VIDYALAYA</t>
  </si>
  <si>
    <t>RENUKA BORO</t>
  </si>
  <si>
    <t>THAKURIAPARA - A</t>
  </si>
  <si>
    <t>THAKURIAPARA - B</t>
  </si>
  <si>
    <t>PASCHIM PATLA - A</t>
  </si>
  <si>
    <t>PASCHIM PATLA - B (LATHAIPARA)</t>
  </si>
  <si>
    <t>PASCHIM PATLA -C (BALABARI)</t>
  </si>
  <si>
    <t>PHWILESEM BORO</t>
  </si>
  <si>
    <t>AMBIKA TE-I LPS</t>
  </si>
  <si>
    <t>DUDGURMAKHA L.P.SCHOOL</t>
  </si>
  <si>
    <t>DUDGURMAKHA PACHIMCHUBA</t>
  </si>
  <si>
    <t>HAINARY BORO</t>
  </si>
  <si>
    <t>BOBITA SARMA</t>
  </si>
  <si>
    <t>ROWSANARA BEGUM</t>
  </si>
  <si>
    <t>BHUMITA DEVI</t>
  </si>
  <si>
    <t>TAMRESWAR</t>
  </si>
  <si>
    <t>PRANATI NAZARY</t>
  </si>
  <si>
    <t>MOUSHUMI BORO</t>
  </si>
  <si>
    <t>ANU HAZARIAK</t>
  </si>
  <si>
    <t>JAYANTI BORO</t>
  </si>
  <si>
    <t>BHAGYALATA DEVI</t>
  </si>
  <si>
    <t>TULASHA DEVI</t>
  </si>
  <si>
    <t>ANITA DUTTA</t>
  </si>
  <si>
    <t>ANULATA RABHA</t>
  </si>
  <si>
    <t>BRINDA DEKA</t>
  </si>
  <si>
    <t>UTTAR NAOBANDHA LPS</t>
  </si>
  <si>
    <t>Barada Kakati</t>
  </si>
  <si>
    <t>PATHOR NADI L.P.S</t>
  </si>
  <si>
    <t>DEHANPARA</t>
  </si>
  <si>
    <t>BAR BALISITHA SUKULIAPARA</t>
  </si>
  <si>
    <t>PRAMILA BASUMATARY</t>
  </si>
  <si>
    <t>Dhaneswari Rabha</t>
  </si>
  <si>
    <t>UTTAR CHUBA NALBARI</t>
  </si>
  <si>
    <t>MUSLIM CHUBA</t>
  </si>
  <si>
    <t>Bandana Sarania</t>
  </si>
  <si>
    <t>SONAJULI D.K. L.P.SCHOOL</t>
  </si>
  <si>
    <t>N.C. SONAJULI L.P.SCHOOL</t>
  </si>
  <si>
    <t>MOKTAB L.P.SCHOOL</t>
  </si>
  <si>
    <t>Moushumi Boro</t>
  </si>
  <si>
    <t>Putul Das</t>
  </si>
  <si>
    <t>NAVAJYOTI L.P.SCHOOL</t>
  </si>
  <si>
    <t>DAHALAHABI L.P.SCHOOL</t>
  </si>
  <si>
    <t>DAHALACHUBA L.P.SCHOOL</t>
  </si>
  <si>
    <t>Sansumwi Boro</t>
  </si>
  <si>
    <t>Bharati Kalita</t>
  </si>
  <si>
    <t>Beauty Rabha</t>
  </si>
  <si>
    <t>GOPCHACHUBA - A</t>
  </si>
  <si>
    <t>GOPCHACHUBA - B</t>
  </si>
  <si>
    <t>SHYAMABARI</t>
  </si>
  <si>
    <t>PUB SHYAMABARI</t>
  </si>
  <si>
    <t>Babita Rabha</t>
  </si>
  <si>
    <t>Kabita Borah</t>
  </si>
  <si>
    <t>Sujumarani Basumatary</t>
  </si>
  <si>
    <t>DAKHIN KALIKHOLA</t>
  </si>
  <si>
    <t>KALIKHOLA - B</t>
  </si>
  <si>
    <t>SARBASTI</t>
  </si>
  <si>
    <t>Majeda Begum</t>
  </si>
  <si>
    <t>Devi Talukdar</t>
  </si>
  <si>
    <t>PACHIM HARCHAPARA LPS</t>
  </si>
  <si>
    <t>BADULIKANDA LPS</t>
  </si>
  <si>
    <t>NO.2 HARCHAPARA LPS</t>
  </si>
  <si>
    <t>UDMARI GOVT. J.B. SCHOOL</t>
  </si>
  <si>
    <t>Renuka Boro</t>
  </si>
  <si>
    <t>Kanaklata Kachari</t>
  </si>
  <si>
    <t>NO.304 KAHIBARI LPS</t>
  </si>
  <si>
    <t>HAHCHARA LPS</t>
  </si>
  <si>
    <t>KALBARI (KAHIBARI)</t>
  </si>
  <si>
    <t>Phwilesem Boro</t>
  </si>
  <si>
    <t>DALIMI BORO</t>
  </si>
  <si>
    <t>Jamuna Boro Daimary</t>
  </si>
  <si>
    <t>SUBARI (PANISHELI)</t>
  </si>
  <si>
    <t>UTTAR PANISHELI</t>
  </si>
  <si>
    <t>Anulata Rabha</t>
  </si>
  <si>
    <t>ATTERIKHAT TE - A</t>
  </si>
  <si>
    <t>ATTERIKHAT TE - B</t>
  </si>
  <si>
    <t>ATTERIKHAT TGH</t>
  </si>
  <si>
    <t>Anima Daimary</t>
  </si>
  <si>
    <t>Celestina Minj</t>
  </si>
  <si>
    <t>MAJARCHUBA LPS</t>
  </si>
  <si>
    <t>MAJARCHUBA</t>
  </si>
  <si>
    <t>ULUBARI</t>
  </si>
  <si>
    <t>Pranati Narzary</t>
  </si>
  <si>
    <t>Sabitri Boro</t>
  </si>
  <si>
    <t>Rupeswari Boro</t>
  </si>
  <si>
    <t>BARANGAJULI KHUTI</t>
  </si>
  <si>
    <t>BARANGAJULI KHUTI LPS</t>
  </si>
  <si>
    <t>Tulasha Devi</t>
  </si>
  <si>
    <t>NICHILAMARI LPS</t>
  </si>
  <si>
    <t>Rowsanara Begum</t>
  </si>
  <si>
    <t>Lalita Chetry</t>
  </si>
  <si>
    <t>Rama Das</t>
  </si>
  <si>
    <t>DAROGAKHAT</t>
  </si>
  <si>
    <t>AHOMKHAT</t>
  </si>
  <si>
    <t>DAROGAKHAT LPS</t>
  </si>
  <si>
    <t>Gita Basumatary</t>
  </si>
  <si>
    <t>BHUKHILA RABHA</t>
  </si>
  <si>
    <t>BANDERIGAON</t>
  </si>
  <si>
    <t>BANDERIGAON LPS</t>
  </si>
  <si>
    <t>NO.2 BANDERIGAON LPS</t>
  </si>
  <si>
    <t>Bhumita Devi</t>
  </si>
  <si>
    <t>Bhajika Basumatary</t>
  </si>
  <si>
    <t>DHOPGURI LPS</t>
  </si>
  <si>
    <t>DHOPGURI HIGH SCHOOL</t>
  </si>
  <si>
    <t>GHORAMARA LPS</t>
  </si>
  <si>
    <t>ORANGAJULI TE - B</t>
  </si>
  <si>
    <t>ORANGAJULI TE - C</t>
  </si>
  <si>
    <t>ORANGAJULI TGH</t>
  </si>
  <si>
    <t>Kalyani Tanti</t>
  </si>
  <si>
    <t>Binita Bagh</t>
  </si>
  <si>
    <t>NO.2 BHOLATAR</t>
  </si>
  <si>
    <t>NO.3 BHOLATAR</t>
  </si>
  <si>
    <t>Polina Basumatary</t>
  </si>
  <si>
    <t>Kamala Devi</t>
  </si>
  <si>
    <t>Matrika Chetry</t>
  </si>
  <si>
    <t>NO.1 SONAJULI LP SCHOOL</t>
  </si>
  <si>
    <t>Runu Boro Paul</t>
  </si>
  <si>
    <t>SUKULIAPARA LPS</t>
  </si>
  <si>
    <t>UTTAR SUKULIAPARA</t>
  </si>
  <si>
    <t>DAKHIN SUKULIAPARA</t>
  </si>
  <si>
    <t>JALUKBARI</t>
  </si>
  <si>
    <t>Bina Das Boro</t>
  </si>
  <si>
    <t>Bina Boro</t>
  </si>
  <si>
    <t>BURAPUJASHALI</t>
  </si>
  <si>
    <t>NO.2 TOTLAPARA</t>
  </si>
  <si>
    <t>Priya Rani Kujur</t>
  </si>
  <si>
    <t>Makani Basumatary</t>
  </si>
  <si>
    <t>UPENDRA NATH BRAHMA MEMORIAL HS</t>
  </si>
  <si>
    <t>Jwngkhangsri Boro</t>
  </si>
  <si>
    <t>NO.312 DAKHIN GARIAJHAR L.P.S.</t>
  </si>
  <si>
    <t>Selaha Begum</t>
  </si>
  <si>
    <t>Saptami Das</t>
  </si>
  <si>
    <t>PASCHIM BARTANGLA</t>
  </si>
  <si>
    <t>MADHYA BARTANGLA</t>
  </si>
  <si>
    <t>Ila Deka</t>
  </si>
  <si>
    <t>Anjali Rabha</t>
  </si>
  <si>
    <t>BAR TANGLA L.P.SCHOOL</t>
  </si>
  <si>
    <t>NAOBANDHA ME SCHOOL</t>
  </si>
  <si>
    <t>Shanti Bara</t>
  </si>
  <si>
    <t>Abala Nath</t>
  </si>
  <si>
    <t>MUDAIPARA (MALMURA)</t>
  </si>
  <si>
    <t>AIANPARA</t>
  </si>
  <si>
    <t>MAZGAON</t>
  </si>
  <si>
    <t>Anita Dutta</t>
  </si>
  <si>
    <t>Aruna Rabha</t>
  </si>
  <si>
    <t>NONAIPARA TE - A</t>
  </si>
  <si>
    <t>NONAIPARA TE - B</t>
  </si>
  <si>
    <t>NONAIPARA TE - C</t>
  </si>
  <si>
    <t>NONAIPARA TGH</t>
  </si>
  <si>
    <t>Ratna Deka</t>
  </si>
  <si>
    <t>NAVA MILLAN MES</t>
  </si>
  <si>
    <t>UPPER KHUTI LPS</t>
  </si>
  <si>
    <t>Hainary Boro</t>
  </si>
  <si>
    <t>Jasoda Saikia</t>
  </si>
  <si>
    <t>DEWAGURI L.P.SCHOOL</t>
  </si>
  <si>
    <t>Jayanti Boro</t>
  </si>
  <si>
    <t>Seema Singha</t>
  </si>
  <si>
    <t>HALIRAM SAHARIA NAVAKUMAR KAR</t>
  </si>
  <si>
    <t>PACHIM KHOIRABARI LP SCHOOL</t>
  </si>
  <si>
    <t>Banti Krishnath</t>
  </si>
  <si>
    <t>Dipti Devi</t>
  </si>
  <si>
    <t>BORANGAJULI TE - A</t>
  </si>
  <si>
    <t>BORANGAJULI TE - B</t>
  </si>
  <si>
    <t>BORANGAJULI TGH</t>
  </si>
  <si>
    <t>Josephina Nag</t>
  </si>
  <si>
    <t>Swapna Sarkar</t>
  </si>
  <si>
    <t>DIMAKUCHI GAON - A</t>
  </si>
  <si>
    <t>DIMAKUCHI GAON - B</t>
  </si>
  <si>
    <t>Babita Sarmah</t>
  </si>
  <si>
    <t>Malati Mandal</t>
  </si>
  <si>
    <t>GURIHATI L.P.SCHOOL</t>
  </si>
  <si>
    <t>UTTAR KHOIRABARI ADARSHA MES</t>
  </si>
  <si>
    <t>Brinda Deka</t>
  </si>
  <si>
    <t>Pratima Boro</t>
  </si>
  <si>
    <t>ALONGBAR ME SCHOOL</t>
  </si>
  <si>
    <t>Pramila Basumatary</t>
  </si>
  <si>
    <t>Bharati Deka</t>
  </si>
  <si>
    <t>RANGAJULIKHAT</t>
  </si>
  <si>
    <t>UTTAR RANGAJULIKHAT</t>
  </si>
  <si>
    <t>DHULABARI</t>
  </si>
  <si>
    <t>Labanya Kalita</t>
  </si>
  <si>
    <t>Minu Rabha</t>
  </si>
  <si>
    <t>Renu Boro</t>
  </si>
  <si>
    <t>PASCHIM JALUKBARI</t>
  </si>
  <si>
    <t>DAKHIN JALUKBARI</t>
  </si>
  <si>
    <t>Padumi Boro</t>
  </si>
  <si>
    <t>BALISITHA L.P.SCHOOL</t>
  </si>
  <si>
    <t>NAOBANDHA LPS</t>
  </si>
  <si>
    <t>NO.1 SONAJULI - A</t>
  </si>
  <si>
    <t>NO.1 SONAJULI - B</t>
  </si>
  <si>
    <t>GENGLA</t>
  </si>
  <si>
    <t>KOUNAMARA</t>
  </si>
  <si>
    <t>NIZ JHARGAON</t>
  </si>
  <si>
    <t>SUNAIPARA</t>
  </si>
  <si>
    <t>Bhagyalata Devi</t>
  </si>
  <si>
    <t>Menaka Deka</t>
  </si>
  <si>
    <t>Urmila Deka</t>
  </si>
  <si>
    <t>KHAIRAJHAR L.P.SCHOOL</t>
  </si>
  <si>
    <t>PUB KHOIRAJHAR</t>
  </si>
  <si>
    <t>Meena Devi</t>
  </si>
  <si>
    <t>PUB RAJAGARH L.P.SCHOOL</t>
  </si>
  <si>
    <t>SWAHID ADARSHA ME SCHOOL</t>
  </si>
  <si>
    <t>Namita Devi</t>
  </si>
  <si>
    <t>DHARAMJULI TGH</t>
  </si>
  <si>
    <t>Rina Khaklary</t>
  </si>
  <si>
    <t>Himani Deka</t>
  </si>
  <si>
    <t>BHOLAGURI DHAMALPARA</t>
  </si>
  <si>
    <t>PUB ATELIA</t>
  </si>
  <si>
    <t>Anu Hazarika</t>
  </si>
  <si>
    <t>Mamoni Rabha</t>
  </si>
  <si>
    <t>Nilima Deka</t>
  </si>
  <si>
    <t>Nimati Boro</t>
  </si>
  <si>
    <t>UTTAR KHAIRAJHAR L.P.SCHOOL</t>
  </si>
  <si>
    <t>ATTARIKHAT MES</t>
  </si>
  <si>
    <t>DIBYAJYOTI L.P.SCHOOL</t>
  </si>
  <si>
    <t xml:space="preserve">PRAJABASTI LPS </t>
  </si>
  <si>
    <t>Sorojini Roy</t>
  </si>
  <si>
    <t>Bhabani Rajbonshi</t>
  </si>
  <si>
    <t>PUB NIZ CHINAKONA</t>
  </si>
  <si>
    <t>NIHIRA</t>
  </si>
  <si>
    <t>DEWANPUKHURI</t>
  </si>
  <si>
    <t>Nilima Basumatary</t>
  </si>
  <si>
    <t>Malati Boro</t>
  </si>
  <si>
    <t>Mizing Rani Daimary</t>
  </si>
  <si>
    <t>JHARGAON BHERGAON</t>
  </si>
  <si>
    <t>PACHIM JHARGAON</t>
  </si>
  <si>
    <t>PASCHIM JHARGAON</t>
  </si>
  <si>
    <t>Manjula Rabha</t>
  </si>
  <si>
    <t>MANDIR LINE (NONAIPARA TE)</t>
  </si>
  <si>
    <t>RANCHI LINE (NONAIPARA TE)</t>
  </si>
  <si>
    <t>SAWRA LINE</t>
  </si>
  <si>
    <t>SCHOOL LINE</t>
  </si>
  <si>
    <t>Lakhi Kuslia Tanti</t>
  </si>
  <si>
    <t>Kiron Tanti</t>
  </si>
  <si>
    <t>DHARAMJULI JUNGLE</t>
  </si>
  <si>
    <t>Biva Rani Nath</t>
  </si>
  <si>
    <t>Juri Chaliha Nath</t>
  </si>
  <si>
    <t>KHOURATAL</t>
  </si>
  <si>
    <t>TORABARI HABITAL</t>
  </si>
  <si>
    <t>SOUTH SIMALUBARI</t>
  </si>
  <si>
    <t>KHAGARA</t>
  </si>
  <si>
    <t>Sarala Boro</t>
  </si>
  <si>
    <t>Mina Mech Basumatary</t>
  </si>
  <si>
    <t>Devajyoti Kalita</t>
  </si>
  <si>
    <t>KATHALBARI</t>
  </si>
  <si>
    <t>KHASIAPATHAR</t>
  </si>
  <si>
    <t>Junu Rabha Sarmah</t>
  </si>
  <si>
    <t>Binita Boro</t>
  </si>
  <si>
    <t>KHWLAMAKHA</t>
  </si>
  <si>
    <t>THASOBARI</t>
  </si>
  <si>
    <t>Pratima Rabha</t>
  </si>
  <si>
    <t>Sarala Basumatary</t>
  </si>
  <si>
    <t>BAR BALISITHA</t>
  </si>
  <si>
    <t>PASCHIM BARBALISITHA</t>
  </si>
  <si>
    <t>JAGANNATHJHAR</t>
  </si>
  <si>
    <t>NO.1 ROWMARI</t>
  </si>
  <si>
    <t>GOPSACHUBA</t>
  </si>
  <si>
    <t>Phuleswari Das</t>
  </si>
  <si>
    <t>Pramila Kakati</t>
  </si>
  <si>
    <t>CHARANPARA</t>
  </si>
  <si>
    <t>Bharati Medhi</t>
  </si>
  <si>
    <t>PURANI BHERGAON</t>
  </si>
  <si>
    <t>PARBAHU HABI</t>
  </si>
  <si>
    <t>NO.1 PURANI BHERGAON</t>
  </si>
  <si>
    <t>JABANGAPATHAR</t>
  </si>
  <si>
    <t>Biva Rani Sarmah</t>
  </si>
  <si>
    <t>Nilina Boro</t>
  </si>
  <si>
    <t>NO.1 GARUAJHAR - A</t>
  </si>
  <si>
    <t>NO.2 GARUAJHAR - B</t>
  </si>
  <si>
    <t>Alpana Chakrawarty</t>
  </si>
  <si>
    <t>JAMUGURI</t>
  </si>
  <si>
    <t>UTTAR JAMUGURI</t>
  </si>
  <si>
    <t>KHOIRABARI PHC</t>
  </si>
  <si>
    <t>Manju Rabha</t>
  </si>
  <si>
    <t>PURANI TANGLA</t>
  </si>
  <si>
    <t>TANGLA GAON</t>
  </si>
  <si>
    <t>Chandralata Borah</t>
  </si>
  <si>
    <t>SARASWATI RABHA</t>
  </si>
  <si>
    <t>NONAIPARA TE - D</t>
  </si>
  <si>
    <t>30 NO. LINE (NONAIPARA)</t>
  </si>
  <si>
    <t>NO.1 BAINARA</t>
  </si>
  <si>
    <t>BARNADIJHAR</t>
  </si>
  <si>
    <t>DAKHIN BARNADIJHAR</t>
  </si>
  <si>
    <t>Golapi Hazarika</t>
  </si>
  <si>
    <t>Ganeswari Baruah</t>
  </si>
  <si>
    <t>TAMOLBARI</t>
  </si>
  <si>
    <t>Jamuna Deka</t>
  </si>
  <si>
    <t>PASCHIM CHARANPARA</t>
  </si>
  <si>
    <t>DAKHIN PUB CHARANPARA</t>
  </si>
  <si>
    <t>PUB DHOPGURI</t>
  </si>
  <si>
    <t>Swapna Hazarika</t>
  </si>
  <si>
    <t>Jaymati Nath</t>
  </si>
  <si>
    <t>NAOBANDHA HORIZONBASTI</t>
  </si>
  <si>
    <t>NO.2 NAOBANDHA</t>
  </si>
  <si>
    <t>BORNADI HABI</t>
  </si>
  <si>
    <t>Nurjahan Begum</t>
  </si>
  <si>
    <t>Bhabani Deka</t>
  </si>
  <si>
    <t>PATLA HABI</t>
  </si>
  <si>
    <t>NIZ SEKHAR</t>
  </si>
  <si>
    <t>Minu Baruah Baishya</t>
  </si>
  <si>
    <t>Sujata Kerkata</t>
  </si>
  <si>
    <t>Sabita Ekka</t>
  </si>
  <si>
    <t>BARBAG</t>
  </si>
  <si>
    <t>LAKRA BASTI</t>
  </si>
  <si>
    <t>BHERGAON MPHC</t>
  </si>
  <si>
    <t>Dipti Rajbongshi Boro</t>
  </si>
  <si>
    <t>24 NO. LINE DIMAKUCHI TE</t>
  </si>
  <si>
    <t>11 NO. LINE DIMAKUCHI TE</t>
  </si>
  <si>
    <t>DHUPGURI (PANISHELI)</t>
  </si>
  <si>
    <t>BATABARI (PANISHELI)</t>
  </si>
  <si>
    <t>Pramila Boro</t>
  </si>
  <si>
    <t>Dhanada Rabha</t>
  </si>
  <si>
    <t>DIMAKUCHI TGH</t>
  </si>
  <si>
    <t>Bhaggya Paik</t>
  </si>
  <si>
    <t>Parul  Baruah Saikia</t>
  </si>
  <si>
    <t>Arpana Tanti</t>
  </si>
  <si>
    <t>AMBIKA TE</t>
  </si>
  <si>
    <t>KRISHNA TE</t>
  </si>
  <si>
    <t>Dipty Moni Kalita</t>
  </si>
  <si>
    <t>Bisaka Biswas</t>
  </si>
  <si>
    <t>Janaki Debnath</t>
  </si>
  <si>
    <t>BATAMARI BALISITHA</t>
  </si>
  <si>
    <t>SIMALUGURI</t>
  </si>
  <si>
    <t>Khonshri Daimary</t>
  </si>
  <si>
    <t>NO.1 RAJAGARH</t>
  </si>
  <si>
    <t>NO.4 RAJAGARH (PUB)</t>
  </si>
  <si>
    <t>Suniti Dev Nath</t>
  </si>
  <si>
    <t>Padumi Deka</t>
  </si>
  <si>
    <t>KAWOIMARI</t>
  </si>
  <si>
    <t>SUKULIAPARA</t>
  </si>
  <si>
    <t>Prabhati Rajbanshi</t>
  </si>
  <si>
    <t>ARENGPARA</t>
  </si>
  <si>
    <t>Jonaki Rabha</t>
  </si>
  <si>
    <t>Rupali Boro</t>
  </si>
  <si>
    <t>NO.4 BORANGAJULI</t>
  </si>
  <si>
    <t>ATHERIKHAT JANGALBASTI</t>
  </si>
  <si>
    <t>Deepa Devi</t>
  </si>
  <si>
    <t>Kalpana Devi</t>
  </si>
  <si>
    <t>BATABARI - A</t>
  </si>
  <si>
    <t>BATABARI - B</t>
  </si>
  <si>
    <t>PASCHIM BATABARI</t>
  </si>
  <si>
    <t>Manju Narzary</t>
  </si>
  <si>
    <t>Ranjila Basumatary</t>
  </si>
  <si>
    <t>Khungri Boro</t>
  </si>
  <si>
    <t>BORANGAJULI KHUTI</t>
  </si>
  <si>
    <t>NO.2 SUKLAI KHUTI</t>
  </si>
  <si>
    <t>NO.2 SUKLAI</t>
  </si>
  <si>
    <t>NO.1 UTTAR DIMAKUCHI - A</t>
  </si>
  <si>
    <t>NO.1 UTTAR DIMAKUCHI - B</t>
  </si>
  <si>
    <t>Archana Roy</t>
  </si>
  <si>
    <t>NO.2 RAJAGARH</t>
  </si>
  <si>
    <t>RAJAGARH HATKHOLA</t>
  </si>
  <si>
    <t>PUB UMANANDA</t>
  </si>
  <si>
    <t>PASCHIM UMANANDA</t>
  </si>
  <si>
    <t>UTTAR UMANANDA</t>
  </si>
  <si>
    <t>DAKHIN UMANANDA</t>
  </si>
  <si>
    <t>Jatima Boro</t>
  </si>
  <si>
    <t>KACHARIPARA</t>
  </si>
  <si>
    <t>CHEWNI - B</t>
  </si>
  <si>
    <t>NO.2 THANAPARA</t>
  </si>
  <si>
    <t>Nilima Boro</t>
  </si>
  <si>
    <t>Alaka Saikia Rabha</t>
  </si>
  <si>
    <t>CHRISTANBASTI</t>
  </si>
  <si>
    <t>BELDANGABASTI</t>
  </si>
  <si>
    <t>SWALKUCHI CHUBA</t>
  </si>
  <si>
    <t>SAMBAI CHUBA</t>
  </si>
  <si>
    <t>Bhadreswari Barman</t>
  </si>
  <si>
    <t>Nilima Das</t>
  </si>
  <si>
    <t>NO.1 TENKIBASTI</t>
  </si>
  <si>
    <t>NO.2 TENKIBASTI</t>
  </si>
  <si>
    <t>Devajani Boro</t>
  </si>
  <si>
    <t>Biswa Boro</t>
  </si>
  <si>
    <t>HARCHAPARA</t>
  </si>
  <si>
    <t>HARCHAPARA - A</t>
  </si>
  <si>
    <t>HARCHAPARA - B</t>
  </si>
  <si>
    <t>SUWALA TE</t>
  </si>
  <si>
    <t>SUWALA TE NO.3 LINE</t>
  </si>
  <si>
    <t>NAOBANDHA - B</t>
  </si>
  <si>
    <t>SUWALA TGH</t>
  </si>
  <si>
    <t>Guneswari Boro</t>
  </si>
  <si>
    <t>Berona Lama</t>
  </si>
  <si>
    <t>PARBAHUCHUBA</t>
  </si>
  <si>
    <t>SAWA CHUBA</t>
  </si>
  <si>
    <t>Nirmali Boro</t>
  </si>
  <si>
    <t>NO.3 SUKLAI</t>
  </si>
  <si>
    <t>Tika Devi</t>
  </si>
  <si>
    <t>UTTAR THAKURIAPARA</t>
  </si>
  <si>
    <t>Seema Barman</t>
  </si>
  <si>
    <t>Chanchala Shill</t>
  </si>
  <si>
    <t>DAKHIN RANGAJULIKHAT</t>
  </si>
  <si>
    <t>Jonali Daimary Rabha</t>
  </si>
  <si>
    <t>NIZ KUHIARKUCHI</t>
  </si>
  <si>
    <t>KUHIARKUCHI</t>
  </si>
  <si>
    <t>MALDANGPARA</t>
  </si>
  <si>
    <t>Usha Rani Deka</t>
  </si>
  <si>
    <t>Rani Boro</t>
  </si>
  <si>
    <t>HATIBANDHA</t>
  </si>
  <si>
    <t>DAKHIN PASCHIM CHUBA</t>
  </si>
  <si>
    <t>HATIBANDHA LATAKHAT</t>
  </si>
  <si>
    <t>Rashmi Rabha</t>
  </si>
  <si>
    <t>Minati Boro</t>
  </si>
  <si>
    <t>Soneswari Rabha</t>
  </si>
  <si>
    <t>BAR TANGLA CHONBARI</t>
  </si>
  <si>
    <t>UTTAR BARTANGLA</t>
  </si>
  <si>
    <t>HABIGAON CHUBA</t>
  </si>
  <si>
    <t>LEETUMONI BORO</t>
  </si>
  <si>
    <t>GARH BASTI CHUBA</t>
  </si>
  <si>
    <t>CHAWRA BASTI</t>
  </si>
  <si>
    <t>Sumitra Mishra</t>
  </si>
  <si>
    <t>DUINADIR MUKH - A</t>
  </si>
  <si>
    <t>DUINADIR MUKH - B</t>
  </si>
  <si>
    <t>Niru Goswami</t>
  </si>
  <si>
    <t>Falguni Devi</t>
  </si>
  <si>
    <t>BANGOLI CHUBA (DDIMAKUCHI)</t>
  </si>
  <si>
    <t>TENGAGARAH</t>
  </si>
  <si>
    <t>Champa Boro</t>
  </si>
  <si>
    <t>Jalita Minj</t>
  </si>
  <si>
    <t>NO.1 BORANGAJULI - B</t>
  </si>
  <si>
    <t>Chandrika Naag</t>
  </si>
  <si>
    <t>BUDLAPARA TGH</t>
  </si>
  <si>
    <t>Victoria Lakra</t>
  </si>
  <si>
    <t>Mina Minj</t>
  </si>
  <si>
    <t>DAKHIN GARUAJHAR MES</t>
  </si>
  <si>
    <t>DAKHIN GARUAJHAR - B</t>
  </si>
  <si>
    <t>NONAI KHAS BASTI LPS</t>
  </si>
  <si>
    <t>Rejina Minj</t>
  </si>
  <si>
    <t>Lina Limbu</t>
  </si>
  <si>
    <t>BARAKHAT LPS</t>
  </si>
  <si>
    <t>BARAKHAT MES</t>
  </si>
  <si>
    <t>Pinku Moni Deka</t>
  </si>
  <si>
    <t>TENGAGARA</t>
  </si>
  <si>
    <t>K. DIMAKUCHI LPS</t>
  </si>
  <si>
    <t>Barnali Boro</t>
  </si>
  <si>
    <t>GHARASHALI DAO KABAHA</t>
  </si>
  <si>
    <t>BUDURA HABI LPS</t>
  </si>
  <si>
    <t>BUDURA GAON LPS</t>
  </si>
  <si>
    <t>Radhika Rabha</t>
  </si>
  <si>
    <t>PACHIM BARTANGLA</t>
  </si>
  <si>
    <t>Dipali Dey</t>
  </si>
  <si>
    <t>NO.1 DARUGA CHUBA LPS</t>
  </si>
  <si>
    <t>BINARAM BORO MEMORIAL MES</t>
  </si>
  <si>
    <t>NO.2 DARUGACHUBA LPS</t>
  </si>
  <si>
    <t>Mitali Mochahary</t>
  </si>
  <si>
    <t>THAKURIAPARA LPS</t>
  </si>
  <si>
    <t>RANI PUKURI GIRLS MES</t>
  </si>
  <si>
    <t>Basanti Barman</t>
  </si>
  <si>
    <t>GIRLINGDARA</t>
  </si>
  <si>
    <t>GARO LINE</t>
  </si>
  <si>
    <t>TENGA BSTI</t>
  </si>
  <si>
    <t>SAGUNBARHI</t>
  </si>
  <si>
    <t>NO.1 SAGUNBARI LPS</t>
  </si>
  <si>
    <t>NONAIKHUTI LPS</t>
  </si>
  <si>
    <t>CHAYABASTI LPS</t>
  </si>
  <si>
    <t>BEZBHAGAWATI HS</t>
  </si>
  <si>
    <t>MAHLIAPARA</t>
  </si>
  <si>
    <t>BHERGAON TEA GARDEN LPS</t>
  </si>
  <si>
    <t>Ramani Daimary</t>
  </si>
  <si>
    <t>Gita Tanti</t>
  </si>
  <si>
    <t>JHARGAON GASBARI</t>
  </si>
  <si>
    <t>JHARGAON GIRLS' MES</t>
  </si>
  <si>
    <t>MADHYA JALUKBARI</t>
  </si>
  <si>
    <t>UMANANDA LPS</t>
  </si>
  <si>
    <t>PASCHIM UMANANDA LPS</t>
  </si>
  <si>
    <t>JALUKBARI LPS</t>
  </si>
  <si>
    <t>Namita Nath Rajbanshi</t>
  </si>
  <si>
    <t>BOINARA KACHARI PARA LPS</t>
  </si>
  <si>
    <t>SARENG LPS</t>
  </si>
  <si>
    <t>SARENG JANATA LPS</t>
  </si>
  <si>
    <t>Aschna Begum</t>
  </si>
  <si>
    <t>Aneka Boro</t>
  </si>
  <si>
    <t>Dipali Deka</t>
  </si>
  <si>
    <t>PASCHIM ATELIA</t>
  </si>
  <si>
    <t>DHOPGURI MES</t>
  </si>
  <si>
    <t>UPPER NALAPARA</t>
  </si>
  <si>
    <t>TAMOLBARI BINOAJI LPS</t>
  </si>
  <si>
    <t>NICHILAMARI MES</t>
  </si>
  <si>
    <t>BHOLABARI</t>
  </si>
  <si>
    <t>UTTAR SELAIMARI</t>
  </si>
  <si>
    <t>KAMAKHYAGURI</t>
  </si>
  <si>
    <t>Renu Swargiary</t>
  </si>
  <si>
    <t>Manowara Begum</t>
  </si>
  <si>
    <t>GHARANIKHAT LPS</t>
  </si>
  <si>
    <t>GHARANIKHAT</t>
  </si>
  <si>
    <t>Subhadra Devi</t>
  </si>
  <si>
    <t>BHERGAON CHOWK</t>
  </si>
  <si>
    <t>NO.2 PURANI BHERGAON LPS</t>
  </si>
  <si>
    <t>PURANI BHERGAON MES</t>
  </si>
  <si>
    <t>Radhika Basumatary</t>
  </si>
  <si>
    <t>Bandana Boro</t>
  </si>
  <si>
    <t>PUB NIZ CHINAKONA LPS</t>
  </si>
  <si>
    <t>NIZ CHINAKONA LPS</t>
  </si>
  <si>
    <t>BODOGA GIRLS' MES</t>
  </si>
  <si>
    <t>ROWMARY GARANGPARA</t>
  </si>
  <si>
    <t>BARAL BASTI (NO.1 BAMUNJULI)</t>
  </si>
  <si>
    <t>JALUKBARI MES</t>
  </si>
  <si>
    <t>JALUKBARI SATYABALA LPS</t>
  </si>
  <si>
    <t>SINGIMARI LPS</t>
  </si>
  <si>
    <t>NO. 451 CHANIALPARA LPS</t>
  </si>
  <si>
    <t>DEWRIAPARA LPS</t>
  </si>
  <si>
    <t>Bhanu Boro</t>
  </si>
  <si>
    <t>Mizinsri Swargiary</t>
  </si>
  <si>
    <t>RUPAKHAT LPS</t>
  </si>
  <si>
    <t>LATAKHAT LPS</t>
  </si>
  <si>
    <t>TARABARI LPS</t>
  </si>
  <si>
    <t>SONAKHAT LPS</t>
  </si>
  <si>
    <t>Bhabani Devi</t>
  </si>
  <si>
    <t>BUDLAPARA TE</t>
  </si>
  <si>
    <t>BORO LINE 2 - B</t>
  </si>
  <si>
    <t>Mangi Lakra</t>
  </si>
  <si>
    <t>Jashinta Lakra</t>
  </si>
  <si>
    <t>MATWALIGAON</t>
  </si>
  <si>
    <t>ADIBASI CHUBA</t>
  </si>
  <si>
    <t>UTTAR KALIKHOLA LPS</t>
  </si>
  <si>
    <t>BOGPURI</t>
  </si>
  <si>
    <t>UDMARI</t>
  </si>
  <si>
    <t>Udmari</t>
  </si>
  <si>
    <t>Bogpuri</t>
  </si>
  <si>
    <t xml:space="preserve">Kunja Boro </t>
  </si>
  <si>
    <t>NO.1 BHOLATAR</t>
  </si>
  <si>
    <t>SHERPAGAON</t>
  </si>
  <si>
    <t>BORO CHUBA</t>
  </si>
  <si>
    <t>Tara Devi Sonari</t>
  </si>
  <si>
    <t>DONG MAHALIAPARA LPS</t>
  </si>
  <si>
    <t>CHEWNI LPS</t>
  </si>
  <si>
    <t>UTTAR DAUL CHUBA LPS</t>
  </si>
  <si>
    <t>Mariam Daimary</t>
  </si>
  <si>
    <t>Kalpana Rabha</t>
  </si>
  <si>
    <t>DING P.BASUMATARY MEMORIAL MES</t>
  </si>
  <si>
    <t>SIKARI BANGLA DON BOSCO ME SCHOOL</t>
  </si>
  <si>
    <t>Khanjana Boro</t>
  </si>
  <si>
    <t>UTTAR NAOBANDHA - A</t>
  </si>
  <si>
    <t>UTTAR NAOBANDHA - B</t>
  </si>
  <si>
    <t>Uttar Nowbandha</t>
  </si>
  <si>
    <t>Kamini Deka</t>
  </si>
  <si>
    <t>BATABARI BALISITHA</t>
  </si>
  <si>
    <t>KOLBARI</t>
  </si>
  <si>
    <t>BARENGABARI</t>
  </si>
  <si>
    <t>GOSALA L.P.SCHOOL</t>
  </si>
  <si>
    <t>GOSHALA BAPUJI GIRLS' ME SCHOOL</t>
  </si>
  <si>
    <t>Babita Devi</t>
  </si>
  <si>
    <t>BEZ BHAGATI L.P.SCHOOL</t>
  </si>
  <si>
    <t>UTTAR BEZ BHAGAWATI L.P.SCHOOL</t>
  </si>
  <si>
    <t>MANDAL MAKHA</t>
  </si>
  <si>
    <t>THAIGIRBARI</t>
  </si>
  <si>
    <t>NAGACHUBA</t>
  </si>
  <si>
    <t>Devalata Boro</t>
  </si>
  <si>
    <t>UTTAR BAHMOLLA</t>
  </si>
  <si>
    <t>AMRAKONA</t>
  </si>
  <si>
    <t>KATORA KOUCHPARA CHUBA</t>
  </si>
  <si>
    <t>KATORA BORO CHUBA</t>
  </si>
  <si>
    <t>Gangeswari Kalita</t>
  </si>
  <si>
    <t>JHARGAON HIGH SCHOOL</t>
  </si>
  <si>
    <t>DAKSHIN CHINAKONA L.P.SCHOOL</t>
  </si>
  <si>
    <t>DAKSHIN CHINAKONA GIRLS' MES</t>
  </si>
  <si>
    <t xml:space="preserve">DAKSHIN CHINAKONA HS </t>
  </si>
  <si>
    <t>GWDANARI</t>
  </si>
  <si>
    <t>DINGDANGPARA</t>
  </si>
  <si>
    <t>GWJUNPURI</t>
  </si>
  <si>
    <t>Kusum Boro</t>
  </si>
  <si>
    <t>ATTERKHAT KHOIRAGRANT</t>
  </si>
  <si>
    <t>DHORAMJULI KHOIRAGRANT</t>
  </si>
  <si>
    <t>Santoshi Devi (Bhetowal)</t>
  </si>
  <si>
    <t>Tika Devi Adhikari</t>
  </si>
  <si>
    <t>NONKE SAMRANG TARA L.P.SCHOOL</t>
  </si>
  <si>
    <t>SAMRANG JARIP BASTI</t>
  </si>
  <si>
    <t>SONAJULI ME SCHOOL</t>
  </si>
  <si>
    <t>NO.2 SONAJULI CHRISTIANPARA</t>
  </si>
  <si>
    <t>AMGURI - B</t>
  </si>
  <si>
    <t>AMGURI LPS</t>
  </si>
  <si>
    <t>NO.1 AMGURI</t>
  </si>
  <si>
    <t>BEAUTY Narzary</t>
  </si>
  <si>
    <t>SUMITA BORO</t>
  </si>
  <si>
    <t>DAKHIN DAROGAKHAT</t>
  </si>
  <si>
    <t>SONAJULI SANKAR MISSION LPS</t>
  </si>
  <si>
    <t>MANDIR LINE</t>
  </si>
  <si>
    <t>RANCHI LINE</t>
  </si>
  <si>
    <t>SAWARA LINE</t>
  </si>
  <si>
    <t>NONAIPARA TE</t>
  </si>
  <si>
    <t>NO.1 MUNDA LINE</t>
  </si>
  <si>
    <t>NORTH TARAKHUTI LPS</t>
  </si>
  <si>
    <t>RAMESH SAHARIA ME SCHOOL</t>
  </si>
  <si>
    <t>BORO LINE 2 B</t>
  </si>
  <si>
    <t>HULIAPAR</t>
  </si>
  <si>
    <t>NO.2 NIZ GARUAJHAR</t>
  </si>
  <si>
    <t>Nirupama Begum</t>
  </si>
  <si>
    <t>BADLAPARA TE MUNDA LINE LPS</t>
  </si>
  <si>
    <t>BADLAPARA TE BORO LINE LPS</t>
  </si>
  <si>
    <t>Riya Kujur</t>
  </si>
  <si>
    <t>SANKARDEV LPS</t>
  </si>
  <si>
    <t>NONAIPAR LPS</t>
  </si>
  <si>
    <t>Duriapara</t>
  </si>
  <si>
    <t>Dingdongpara</t>
  </si>
  <si>
    <t>Chenialpara</t>
  </si>
  <si>
    <t>NO.2 MUNDA LINE</t>
  </si>
  <si>
    <t>KHUTI LINE</t>
  </si>
  <si>
    <t>L. BEZBARUAH HS</t>
  </si>
  <si>
    <t>Jhargaon Gasbari</t>
  </si>
  <si>
    <t>Jhargaon</t>
  </si>
  <si>
    <t>Bina Brahma</t>
  </si>
  <si>
    <t>Purnima Rabha</t>
  </si>
  <si>
    <t>Malmura</t>
  </si>
  <si>
    <t>Jagannathjhar</t>
  </si>
  <si>
    <t>Gopchasuba</t>
  </si>
  <si>
    <t>Betagaon</t>
  </si>
  <si>
    <t>Gandheswari Boro</t>
  </si>
  <si>
    <t>KUTURA</t>
  </si>
  <si>
    <t>DAKHIN KATARA</t>
  </si>
  <si>
    <t>JYANDAINI LPS</t>
  </si>
  <si>
    <t>MAHARA KACHARIAPARA LPS</t>
  </si>
  <si>
    <t>Nirala Kalita</t>
  </si>
  <si>
    <t>NO.1 UTTAR DIMAKUCHI - C</t>
  </si>
  <si>
    <t>Mandira Devi</t>
  </si>
  <si>
    <t>Niz-Kuhiarkuchi</t>
  </si>
  <si>
    <t>Maldangpara</t>
  </si>
  <si>
    <t>Kuhiarkuchi</t>
  </si>
  <si>
    <t>NO.2 NIZ GARIAJHAR L.P.SCHOOL</t>
  </si>
  <si>
    <t>Rukia Khatun</t>
  </si>
  <si>
    <t>GARUAJHAR MILAN ME SCHOOL</t>
  </si>
  <si>
    <t>BUDLAPARA TE - C</t>
  </si>
  <si>
    <t>GARA LINE -A</t>
  </si>
  <si>
    <t>RAJAGARH JANATA L.P.SCHOOL</t>
  </si>
  <si>
    <t>SEKHAR ME SCHOOL</t>
  </si>
  <si>
    <t>Ulubari</t>
  </si>
  <si>
    <t>Tamreswar</t>
  </si>
  <si>
    <t>Simalubari</t>
  </si>
  <si>
    <t>Mina Basumatary</t>
  </si>
  <si>
    <t>NALBARI CHUBA</t>
  </si>
  <si>
    <t>KALIKHOLA</t>
  </si>
  <si>
    <t>SAWRI BASTI</t>
  </si>
  <si>
    <t>JYOTI MILAN L.P.SCHOOL</t>
  </si>
  <si>
    <t>UTTAR SEKHAR L.P.SCHOOL</t>
  </si>
  <si>
    <t>GAUR BASTI CHUBA</t>
  </si>
  <si>
    <t>Dakhin Chabukdhara</t>
  </si>
  <si>
    <t>Chabukdhora</t>
  </si>
  <si>
    <t>GASHBARI L.P.SCHOOL</t>
  </si>
  <si>
    <t>NO.1 JHARGAON L.P.SCHOOL</t>
  </si>
  <si>
    <t>GANDHI SMRITI L.P.S.</t>
  </si>
  <si>
    <t>SONAIPARA JANATA L.P.S.</t>
  </si>
  <si>
    <t>Arati Deka</t>
  </si>
  <si>
    <t>KALIKHOLA JANATA L.P.S.</t>
  </si>
  <si>
    <t>BELDANGA L.P.SCHOOL</t>
  </si>
  <si>
    <t>ARYA BIDYA MANDIR L.P.S.</t>
  </si>
  <si>
    <t>PARBAHUCHUBA - B</t>
  </si>
  <si>
    <t>BURAPUJAHALI</t>
  </si>
  <si>
    <t>BUDURAGAON</t>
  </si>
  <si>
    <t>GHARASHALI DAOKABAHA</t>
  </si>
  <si>
    <t>KHAGARABARI JANATA ME SCHOOL</t>
  </si>
  <si>
    <t>CHINAKONA ME SCHOOL</t>
  </si>
  <si>
    <t>Sambali Basumatary</t>
  </si>
  <si>
    <t>Jashoda Boro</t>
  </si>
  <si>
    <t>Kabita Nath</t>
  </si>
  <si>
    <t>Basanti Tigga</t>
  </si>
  <si>
    <t>Kanaklata Sutradhar Kerketta</t>
  </si>
  <si>
    <t>Minu Boro Swargiary</t>
  </si>
  <si>
    <t>Prabha Boro</t>
  </si>
  <si>
    <t>Dangkhwsri Boro</t>
  </si>
  <si>
    <t>Ranjibala Singha</t>
  </si>
  <si>
    <t>Anu Biswakarma</t>
  </si>
  <si>
    <t>Parama Rabha</t>
  </si>
  <si>
    <t>Reena Baruah Medhi</t>
  </si>
  <si>
    <t>Manomati Narzary</t>
  </si>
  <si>
    <t>Nita Rabha</t>
  </si>
  <si>
    <t>OCT'2018</t>
  </si>
  <si>
    <t>NOV'18</t>
  </si>
  <si>
    <t>DEC'18</t>
  </si>
  <si>
    <t>Jan'19</t>
  </si>
  <si>
    <t>Feb'19</t>
  </si>
  <si>
    <t>17/11/108</t>
  </si>
  <si>
    <t>Mar'19</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</si>
  <si>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</si>
  <si>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</si>
  <si>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</si>
  <si>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t>Oct'18</t>
  </si>
  <si>
    <t>Nov'18</t>
  </si>
  <si>
    <t>Dec'18</t>
  </si>
  <si>
    <t>March'19</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</si>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</sst>
</file>

<file path=xl/styles.xml><?xml version="1.0" encoding="utf-8"?>
<styleSheet xmlns="http://schemas.openxmlformats.org/spreadsheetml/2006/main">
  <numFmts count="2">
    <numFmt numFmtId="164" formatCode="[$-409]d/mmm/yy;@"/>
    <numFmt numFmtId="165" formatCode="_-* #,##0.00_-;\-* #,##0.00_-;_-* &quot;-&quot;??_-;_-@_-"/>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theme="1"/>
      <name val="Calibri"/>
      <family val="2"/>
      <scheme val="minor"/>
    </font>
    <font>
      <sz val="11"/>
      <color indexed="8"/>
      <name val="Calibri"/>
      <family val="2"/>
    </font>
    <font>
      <sz val="10"/>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9" fillId="0" borderId="0"/>
    <xf numFmtId="0" fontId="20" fillId="0" borderId="0"/>
    <xf numFmtId="9" fontId="20" fillId="0" borderId="0" applyFont="0" applyFill="0" applyBorder="0" applyAlignment="0" applyProtection="0"/>
    <xf numFmtId="165" fontId="18" fillId="0" borderId="0" applyFont="0" applyFill="0" applyBorder="0" applyAlignment="0" applyProtection="0"/>
    <xf numFmtId="0" fontId="19" fillId="0" borderId="0"/>
    <xf numFmtId="0" fontId="19"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19" fillId="0" borderId="0"/>
    <xf numFmtId="0" fontId="19" fillId="0" borderId="0"/>
    <xf numFmtId="0" fontId="20" fillId="0" borderId="0"/>
    <xf numFmtId="0" fontId="19" fillId="0" borderId="0"/>
    <xf numFmtId="0" fontId="20" fillId="0" borderId="0"/>
    <xf numFmtId="0" fontId="20" fillId="0" borderId="0"/>
  </cellStyleXfs>
  <cellXfs count="136">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14" fontId="3" fillId="0" borderId="1" xfId="0" applyNumberFormat="1" applyFont="1" applyBorder="1" applyAlignment="1" applyProtection="1">
      <alignment horizontal="left" vertical="center" wrapText="1"/>
      <protection locked="0"/>
    </xf>
    <xf numFmtId="17" fontId="1" fillId="0" borderId="1" xfId="0" applyNumberFormat="1" applyFont="1" applyBorder="1" applyAlignment="1" applyProtection="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30">
    <cellStyle name="Comma 2 2" xfId="13"/>
    <cellStyle name="Normal" xfId="0" builtinId="0"/>
    <cellStyle name="Normal 2" xfId="9"/>
    <cellStyle name="Normal 2 2" xfId="1"/>
    <cellStyle name="Normal 2 2 10" xfId="27"/>
    <cellStyle name="Normal 2 2 2" xfId="10"/>
    <cellStyle name="Normal 2 2 3" xfId="15"/>
    <cellStyle name="Normal 2 2 4" xfId="14"/>
    <cellStyle name="Normal 2 2 5" xfId="18"/>
    <cellStyle name="Normal 2 2 6" xfId="21"/>
    <cellStyle name="Normal 2 2 7" xfId="20"/>
    <cellStyle name="Normal 2 2 8" xfId="25"/>
    <cellStyle name="Normal 2 2 9" xfId="24"/>
    <cellStyle name="Normal 3" xfId="2"/>
    <cellStyle name="Normal 3 10" xfId="29"/>
    <cellStyle name="Normal 3 2" xfId="11"/>
    <cellStyle name="Normal 3 3" xfId="16"/>
    <cellStyle name="Normal 3 4" xfId="17"/>
    <cellStyle name="Normal 3 5" xfId="19"/>
    <cellStyle name="Normal 3 6" xfId="22"/>
    <cellStyle name="Normal 3 7" xfId="23"/>
    <cellStyle name="Normal 3 8" xfId="26"/>
    <cellStyle name="Normal 3 9" xfId="28"/>
    <cellStyle name="Normal 4" xfId="3"/>
    <cellStyle name="Normal 5" xfId="4"/>
    <cellStyle name="Normal 6" xfId="5"/>
    <cellStyle name="Normal 7" xfId="6"/>
    <cellStyle name="Normal 8" xfId="7"/>
    <cellStyle name="Normal 9" xfId="8"/>
    <cellStyle name="Percent 2"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A2" sqref="A2:B2"/>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70" t="s">
        <v>1048</v>
      </c>
      <c r="B1" s="70"/>
      <c r="C1" s="70"/>
      <c r="D1" s="70"/>
      <c r="E1" s="70"/>
      <c r="F1" s="70"/>
      <c r="G1" s="70"/>
      <c r="H1" s="70"/>
      <c r="I1" s="70"/>
      <c r="J1" s="70"/>
      <c r="K1" s="70"/>
      <c r="L1" s="70"/>
      <c r="M1" s="70"/>
    </row>
    <row r="2" spans="1:14">
      <c r="A2" s="71" t="s">
        <v>0</v>
      </c>
      <c r="B2" s="71"/>
      <c r="C2" s="73" t="s">
        <v>72</v>
      </c>
      <c r="D2" s="74"/>
      <c r="E2" s="2" t="s">
        <v>1</v>
      </c>
      <c r="F2" s="61" t="s">
        <v>73</v>
      </c>
      <c r="G2" s="61"/>
      <c r="H2" s="61"/>
      <c r="I2" s="61"/>
      <c r="J2" s="61"/>
      <c r="K2" s="86" t="s">
        <v>28</v>
      </c>
      <c r="L2" s="86"/>
      <c r="M2" s="36" t="s">
        <v>74</v>
      </c>
    </row>
    <row r="3" spans="1:14" ht="7.5" customHeight="1">
      <c r="A3" s="105"/>
      <c r="B3" s="105"/>
      <c r="C3" s="105"/>
      <c r="D3" s="105"/>
      <c r="E3" s="105"/>
      <c r="F3" s="104"/>
      <c r="G3" s="104"/>
      <c r="H3" s="104"/>
      <c r="I3" s="104"/>
      <c r="J3" s="104"/>
      <c r="K3" s="106"/>
      <c r="L3" s="106"/>
      <c r="M3" s="106"/>
    </row>
    <row r="4" spans="1:14">
      <c r="A4" s="80" t="s">
        <v>2</v>
      </c>
      <c r="B4" s="81"/>
      <c r="C4" s="81"/>
      <c r="D4" s="81"/>
      <c r="E4" s="82"/>
      <c r="F4" s="104"/>
      <c r="G4" s="104"/>
      <c r="H4" s="104"/>
      <c r="I4" s="107" t="s">
        <v>64</v>
      </c>
      <c r="J4" s="107"/>
      <c r="K4" s="107"/>
      <c r="L4" s="107"/>
      <c r="M4" s="107"/>
    </row>
    <row r="5" spans="1:14" ht="18.75" customHeight="1">
      <c r="A5" s="103" t="s">
        <v>4</v>
      </c>
      <c r="B5" s="103"/>
      <c r="C5" s="83" t="s">
        <v>82</v>
      </c>
      <c r="D5" s="84"/>
      <c r="E5" s="85"/>
      <c r="F5" s="104"/>
      <c r="G5" s="104"/>
      <c r="H5" s="104"/>
      <c r="I5" s="75" t="s">
        <v>5</v>
      </c>
      <c r="J5" s="75"/>
      <c r="K5" s="77" t="s">
        <v>83</v>
      </c>
      <c r="L5" s="79"/>
      <c r="M5" s="78"/>
    </row>
    <row r="6" spans="1:14" ht="18.75" customHeight="1">
      <c r="A6" s="76" t="s">
        <v>22</v>
      </c>
      <c r="B6" s="76"/>
      <c r="C6" s="37">
        <v>9854315688</v>
      </c>
      <c r="D6" s="72"/>
      <c r="E6" s="72"/>
      <c r="F6" s="104"/>
      <c r="G6" s="104"/>
      <c r="H6" s="104"/>
      <c r="I6" s="76" t="s">
        <v>22</v>
      </c>
      <c r="J6" s="76"/>
      <c r="K6" s="77" t="s">
        <v>84</v>
      </c>
      <c r="L6" s="78"/>
      <c r="M6" s="38"/>
    </row>
    <row r="7" spans="1:14">
      <c r="A7" s="102" t="s">
        <v>3</v>
      </c>
      <c r="B7" s="102"/>
      <c r="C7" s="102"/>
      <c r="D7" s="102"/>
      <c r="E7" s="102"/>
      <c r="F7" s="102"/>
      <c r="G7" s="102"/>
      <c r="H7" s="102"/>
      <c r="I7" s="102"/>
      <c r="J7" s="102"/>
      <c r="K7" s="102"/>
      <c r="L7" s="102"/>
      <c r="M7" s="102"/>
    </row>
    <row r="8" spans="1:14">
      <c r="A8" s="67" t="s">
        <v>25</v>
      </c>
      <c r="B8" s="68"/>
      <c r="C8" s="69"/>
      <c r="D8" s="3" t="s">
        <v>24</v>
      </c>
      <c r="E8" s="39">
        <v>272700101</v>
      </c>
      <c r="F8" s="89"/>
      <c r="G8" s="90"/>
      <c r="H8" s="90"/>
      <c r="I8" s="67" t="s">
        <v>26</v>
      </c>
      <c r="J8" s="68"/>
      <c r="K8" s="69"/>
      <c r="L8" s="3" t="s">
        <v>24</v>
      </c>
      <c r="M8" s="39">
        <v>272700102</v>
      </c>
    </row>
    <row r="9" spans="1:14">
      <c r="A9" s="94" t="s">
        <v>30</v>
      </c>
      <c r="B9" s="95"/>
      <c r="C9" s="6" t="s">
        <v>6</v>
      </c>
      <c r="D9" s="9" t="s">
        <v>12</v>
      </c>
      <c r="E9" s="5" t="s">
        <v>15</v>
      </c>
      <c r="F9" s="91"/>
      <c r="G9" s="92"/>
      <c r="H9" s="92"/>
      <c r="I9" s="94" t="s">
        <v>30</v>
      </c>
      <c r="J9" s="95"/>
      <c r="K9" s="6" t="s">
        <v>6</v>
      </c>
      <c r="L9" s="9" t="s">
        <v>12</v>
      </c>
      <c r="M9" s="5" t="s">
        <v>15</v>
      </c>
    </row>
    <row r="10" spans="1:14">
      <c r="A10" s="101" t="s">
        <v>75</v>
      </c>
      <c r="B10" s="101"/>
      <c r="C10" s="4" t="s">
        <v>18</v>
      </c>
      <c r="D10" s="37">
        <v>9957664157</v>
      </c>
      <c r="E10" s="38"/>
      <c r="F10" s="91"/>
      <c r="G10" s="92"/>
      <c r="H10" s="92"/>
      <c r="I10" s="96" t="s">
        <v>79</v>
      </c>
      <c r="J10" s="97"/>
      <c r="K10" s="4" t="s">
        <v>18</v>
      </c>
      <c r="L10" s="37">
        <v>9577021014</v>
      </c>
      <c r="M10" s="38"/>
    </row>
    <row r="11" spans="1:14">
      <c r="A11" s="101" t="s">
        <v>76</v>
      </c>
      <c r="B11" s="101"/>
      <c r="C11" s="4" t="s">
        <v>19</v>
      </c>
      <c r="D11" s="37">
        <v>9706200529</v>
      </c>
      <c r="E11" s="38"/>
      <c r="F11" s="91"/>
      <c r="G11" s="92"/>
      <c r="H11" s="92"/>
      <c r="I11" s="83" t="s">
        <v>80</v>
      </c>
      <c r="J11" s="85"/>
      <c r="K11" s="20" t="s">
        <v>18</v>
      </c>
      <c r="L11" s="37">
        <v>9854668308</v>
      </c>
      <c r="M11" s="38"/>
    </row>
    <row r="12" spans="1:14">
      <c r="A12" s="101" t="s">
        <v>77</v>
      </c>
      <c r="B12" s="101"/>
      <c r="C12" s="4" t="s">
        <v>20</v>
      </c>
      <c r="D12" s="37">
        <v>8135974362</v>
      </c>
      <c r="E12" s="38"/>
      <c r="F12" s="91"/>
      <c r="G12" s="92"/>
      <c r="H12" s="92"/>
      <c r="I12" s="96" t="s">
        <v>81</v>
      </c>
      <c r="J12" s="97"/>
      <c r="K12" s="4" t="s">
        <v>20</v>
      </c>
      <c r="L12" s="37">
        <v>9957436724</v>
      </c>
      <c r="M12" s="38"/>
    </row>
    <row r="13" spans="1:14">
      <c r="A13" s="101" t="s">
        <v>78</v>
      </c>
      <c r="B13" s="101"/>
      <c r="C13" s="4" t="s">
        <v>21</v>
      </c>
      <c r="D13" s="37">
        <v>9864751049</v>
      </c>
      <c r="E13" s="38"/>
      <c r="F13" s="91"/>
      <c r="G13" s="92"/>
      <c r="H13" s="92"/>
      <c r="I13" s="96"/>
      <c r="J13" s="97"/>
      <c r="K13" s="4" t="s">
        <v>21</v>
      </c>
      <c r="L13" s="37"/>
      <c r="M13" s="38"/>
    </row>
    <row r="14" spans="1:14">
      <c r="A14" s="98" t="s">
        <v>23</v>
      </c>
      <c r="B14" s="99"/>
      <c r="C14" s="100"/>
      <c r="D14" s="66" t="s">
        <v>85</v>
      </c>
      <c r="E14" s="66"/>
      <c r="F14" s="91"/>
      <c r="G14" s="92"/>
      <c r="H14" s="92"/>
      <c r="I14" s="93"/>
      <c r="J14" s="93"/>
      <c r="K14" s="93"/>
      <c r="L14" s="93"/>
      <c r="M14" s="93"/>
      <c r="N14" s="8"/>
    </row>
    <row r="15" spans="1:14">
      <c r="A15" s="88"/>
      <c r="B15" s="88"/>
      <c r="C15" s="88"/>
      <c r="D15" s="88"/>
      <c r="E15" s="88"/>
      <c r="F15" s="88"/>
      <c r="G15" s="88"/>
      <c r="H15" s="88"/>
      <c r="I15" s="88"/>
      <c r="J15" s="88"/>
      <c r="K15" s="88"/>
      <c r="L15" s="88"/>
      <c r="M15" s="88"/>
    </row>
    <row r="16" spans="1:14">
      <c r="A16" s="87" t="s">
        <v>48</v>
      </c>
      <c r="B16" s="87"/>
      <c r="C16" s="87"/>
      <c r="D16" s="87"/>
      <c r="E16" s="87"/>
      <c r="F16" s="87"/>
      <c r="G16" s="87"/>
      <c r="H16" s="87"/>
      <c r="I16" s="87"/>
      <c r="J16" s="87"/>
      <c r="K16" s="87"/>
      <c r="L16" s="87"/>
      <c r="M16" s="87"/>
    </row>
    <row r="17" spans="1:13" ht="32.25" customHeight="1">
      <c r="A17" s="64" t="s">
        <v>60</v>
      </c>
      <c r="B17" s="64"/>
      <c r="C17" s="64"/>
      <c r="D17" s="64"/>
      <c r="E17" s="64"/>
      <c r="F17" s="64"/>
      <c r="G17" s="64"/>
      <c r="H17" s="64"/>
      <c r="I17" s="64"/>
      <c r="J17" s="64"/>
      <c r="K17" s="64"/>
      <c r="L17" s="64"/>
      <c r="M17" s="64"/>
    </row>
    <row r="18" spans="1:13">
      <c r="A18" s="63" t="s">
        <v>61</v>
      </c>
      <c r="B18" s="63"/>
      <c r="C18" s="63"/>
      <c r="D18" s="63"/>
      <c r="E18" s="63"/>
      <c r="F18" s="63"/>
      <c r="G18" s="63"/>
      <c r="H18" s="63"/>
      <c r="I18" s="63"/>
      <c r="J18" s="63"/>
      <c r="K18" s="63"/>
      <c r="L18" s="63"/>
      <c r="M18" s="63"/>
    </row>
    <row r="19" spans="1:13">
      <c r="A19" s="63" t="s">
        <v>49</v>
      </c>
      <c r="B19" s="63"/>
      <c r="C19" s="63"/>
      <c r="D19" s="63"/>
      <c r="E19" s="63"/>
      <c r="F19" s="63"/>
      <c r="G19" s="63"/>
      <c r="H19" s="63"/>
      <c r="I19" s="63"/>
      <c r="J19" s="63"/>
      <c r="K19" s="63"/>
      <c r="L19" s="63"/>
      <c r="M19" s="63"/>
    </row>
    <row r="20" spans="1:13">
      <c r="A20" s="63" t="s">
        <v>43</v>
      </c>
      <c r="B20" s="63"/>
      <c r="C20" s="63"/>
      <c r="D20" s="63"/>
      <c r="E20" s="63"/>
      <c r="F20" s="63"/>
      <c r="G20" s="63"/>
      <c r="H20" s="63"/>
      <c r="I20" s="63"/>
      <c r="J20" s="63"/>
      <c r="K20" s="63"/>
      <c r="L20" s="63"/>
      <c r="M20" s="63"/>
    </row>
    <row r="21" spans="1:13">
      <c r="A21" s="63" t="s">
        <v>50</v>
      </c>
      <c r="B21" s="63"/>
      <c r="C21" s="63"/>
      <c r="D21" s="63"/>
      <c r="E21" s="63"/>
      <c r="F21" s="63"/>
      <c r="G21" s="63"/>
      <c r="H21" s="63"/>
      <c r="I21" s="63"/>
      <c r="J21" s="63"/>
      <c r="K21" s="63"/>
      <c r="L21" s="63"/>
      <c r="M21" s="63"/>
    </row>
    <row r="22" spans="1:13">
      <c r="A22" s="63" t="s">
        <v>44</v>
      </c>
      <c r="B22" s="63"/>
      <c r="C22" s="63"/>
      <c r="D22" s="63"/>
      <c r="E22" s="63"/>
      <c r="F22" s="63"/>
      <c r="G22" s="63"/>
      <c r="H22" s="63"/>
      <c r="I22" s="63"/>
      <c r="J22" s="63"/>
      <c r="K22" s="63"/>
      <c r="L22" s="63"/>
      <c r="M22" s="63"/>
    </row>
    <row r="23" spans="1:13">
      <c r="A23" s="65" t="s">
        <v>53</v>
      </c>
      <c r="B23" s="65"/>
      <c r="C23" s="65"/>
      <c r="D23" s="65"/>
      <c r="E23" s="65"/>
      <c r="F23" s="65"/>
      <c r="G23" s="65"/>
      <c r="H23" s="65"/>
      <c r="I23" s="65"/>
      <c r="J23" s="65"/>
      <c r="K23" s="65"/>
      <c r="L23" s="65"/>
      <c r="M23" s="65"/>
    </row>
    <row r="24" spans="1:13">
      <c r="A24" s="63" t="s">
        <v>45</v>
      </c>
      <c r="B24" s="63"/>
      <c r="C24" s="63"/>
      <c r="D24" s="63"/>
      <c r="E24" s="63"/>
      <c r="F24" s="63"/>
      <c r="G24" s="63"/>
      <c r="H24" s="63"/>
      <c r="I24" s="63"/>
      <c r="J24" s="63"/>
      <c r="K24" s="63"/>
      <c r="L24" s="63"/>
      <c r="M24" s="63"/>
    </row>
    <row r="25" spans="1:13">
      <c r="A25" s="63" t="s">
        <v>46</v>
      </c>
      <c r="B25" s="63"/>
      <c r="C25" s="63"/>
      <c r="D25" s="63"/>
      <c r="E25" s="63"/>
      <c r="F25" s="63"/>
      <c r="G25" s="63"/>
      <c r="H25" s="63"/>
      <c r="I25" s="63"/>
      <c r="J25" s="63"/>
      <c r="K25" s="63"/>
      <c r="L25" s="63"/>
      <c r="M25" s="63"/>
    </row>
    <row r="26" spans="1:13">
      <c r="A26" s="63" t="s">
        <v>47</v>
      </c>
      <c r="B26" s="63"/>
      <c r="C26" s="63"/>
      <c r="D26" s="63"/>
      <c r="E26" s="63"/>
      <c r="F26" s="63"/>
      <c r="G26" s="63"/>
      <c r="H26" s="63"/>
      <c r="I26" s="63"/>
      <c r="J26" s="63"/>
      <c r="K26" s="63"/>
      <c r="L26" s="63"/>
      <c r="M26" s="63"/>
    </row>
    <row r="27" spans="1:13">
      <c r="A27" s="62" t="s">
        <v>51</v>
      </c>
      <c r="B27" s="62"/>
      <c r="C27" s="62"/>
      <c r="D27" s="62"/>
      <c r="E27" s="62"/>
      <c r="F27" s="62"/>
      <c r="G27" s="62"/>
      <c r="H27" s="62"/>
      <c r="I27" s="62"/>
      <c r="J27" s="62"/>
      <c r="K27" s="62"/>
      <c r="L27" s="62"/>
      <c r="M27" s="62"/>
    </row>
    <row r="28" spans="1:13">
      <c r="A28" s="63" t="s">
        <v>52</v>
      </c>
      <c r="B28" s="63"/>
      <c r="C28" s="63"/>
      <c r="D28" s="63"/>
      <c r="E28" s="63"/>
      <c r="F28" s="63"/>
      <c r="G28" s="63"/>
      <c r="H28" s="63"/>
      <c r="I28" s="63"/>
      <c r="J28" s="63"/>
      <c r="K28" s="63"/>
      <c r="L28" s="63"/>
      <c r="M28" s="63"/>
    </row>
    <row r="29" spans="1:13" ht="44.25" customHeight="1">
      <c r="A29" s="60" t="s">
        <v>62</v>
      </c>
      <c r="B29" s="60"/>
      <c r="C29" s="60"/>
      <c r="D29" s="60"/>
      <c r="E29" s="60"/>
      <c r="F29" s="60"/>
      <c r="G29" s="60"/>
      <c r="H29" s="60"/>
      <c r="I29" s="60"/>
      <c r="J29" s="60"/>
      <c r="K29" s="60"/>
      <c r="L29" s="60"/>
      <c r="M29" s="60"/>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2"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8" t="s">
        <v>1049</v>
      </c>
      <c r="B1" s="108"/>
      <c r="C1" s="108"/>
      <c r="D1" s="109"/>
      <c r="E1" s="109"/>
      <c r="F1" s="109"/>
      <c r="G1" s="109"/>
      <c r="H1" s="109"/>
      <c r="I1" s="109"/>
      <c r="J1" s="109"/>
      <c r="K1" s="109"/>
      <c r="L1" s="109"/>
      <c r="M1" s="109"/>
      <c r="N1" s="109"/>
      <c r="O1" s="109"/>
      <c r="P1" s="109"/>
      <c r="Q1" s="109"/>
      <c r="R1" s="109"/>
      <c r="S1" s="109"/>
    </row>
    <row r="2" spans="1:20" ht="16.5" customHeight="1">
      <c r="A2" s="112" t="s">
        <v>63</v>
      </c>
      <c r="B2" s="113"/>
      <c r="C2" s="113"/>
      <c r="D2" s="25" t="s">
        <v>1041</v>
      </c>
      <c r="E2" s="22"/>
      <c r="F2" s="22"/>
      <c r="G2" s="22"/>
      <c r="H2" s="22"/>
      <c r="I2" s="22"/>
      <c r="J2" s="22"/>
      <c r="K2" s="22"/>
      <c r="L2" s="22"/>
      <c r="M2" s="22"/>
      <c r="N2" s="22"/>
      <c r="O2" s="22"/>
      <c r="P2" s="22"/>
      <c r="Q2" s="22"/>
      <c r="R2" s="22"/>
      <c r="S2" s="22"/>
    </row>
    <row r="3" spans="1:20" ht="24" customHeight="1">
      <c r="A3" s="114" t="s">
        <v>14</v>
      </c>
      <c r="B3" s="110" t="s">
        <v>65</v>
      </c>
      <c r="C3" s="115" t="s">
        <v>7</v>
      </c>
      <c r="D3" s="115" t="s">
        <v>59</v>
      </c>
      <c r="E3" s="115" t="s">
        <v>16</v>
      </c>
      <c r="F3" s="116" t="s">
        <v>17</v>
      </c>
      <c r="G3" s="115" t="s">
        <v>8</v>
      </c>
      <c r="H3" s="115"/>
      <c r="I3" s="115"/>
      <c r="J3" s="115" t="s">
        <v>35</v>
      </c>
      <c r="K3" s="110" t="s">
        <v>37</v>
      </c>
      <c r="L3" s="110" t="s">
        <v>54</v>
      </c>
      <c r="M3" s="110" t="s">
        <v>55</v>
      </c>
      <c r="N3" s="110" t="s">
        <v>38</v>
      </c>
      <c r="O3" s="110" t="s">
        <v>39</v>
      </c>
      <c r="P3" s="114" t="s">
        <v>58</v>
      </c>
      <c r="Q3" s="115" t="s">
        <v>56</v>
      </c>
      <c r="R3" s="115" t="s">
        <v>36</v>
      </c>
      <c r="S3" s="115" t="s">
        <v>57</v>
      </c>
      <c r="T3" s="115" t="s">
        <v>13</v>
      </c>
    </row>
    <row r="4" spans="1:20" ht="25.5" customHeight="1">
      <c r="A4" s="114"/>
      <c r="B4" s="117"/>
      <c r="C4" s="115"/>
      <c r="D4" s="115"/>
      <c r="E4" s="115"/>
      <c r="F4" s="116"/>
      <c r="G4" s="15" t="s">
        <v>9</v>
      </c>
      <c r="H4" s="15" t="s">
        <v>10</v>
      </c>
      <c r="I4" s="11" t="s">
        <v>11</v>
      </c>
      <c r="J4" s="115"/>
      <c r="K4" s="111"/>
      <c r="L4" s="111"/>
      <c r="M4" s="111"/>
      <c r="N4" s="111"/>
      <c r="O4" s="111"/>
      <c r="P4" s="114"/>
      <c r="Q4" s="114"/>
      <c r="R4" s="115"/>
      <c r="S4" s="115"/>
      <c r="T4" s="115"/>
    </row>
    <row r="5" spans="1:20">
      <c r="A5" s="4">
        <v>1</v>
      </c>
      <c r="B5" s="17" t="s">
        <v>66</v>
      </c>
      <c r="C5" s="18" t="s">
        <v>86</v>
      </c>
      <c r="D5" s="18" t="s">
        <v>29</v>
      </c>
      <c r="E5" s="19">
        <v>1</v>
      </c>
      <c r="F5" s="18"/>
      <c r="G5" s="19">
        <v>35</v>
      </c>
      <c r="H5" s="19">
        <v>40</v>
      </c>
      <c r="I5" s="17">
        <f>+G5+H5</f>
        <v>75</v>
      </c>
      <c r="J5" s="55">
        <v>9577873848</v>
      </c>
      <c r="K5" s="18" t="s">
        <v>87</v>
      </c>
      <c r="L5" s="55" t="s">
        <v>479</v>
      </c>
      <c r="M5" s="55">
        <v>8473043983</v>
      </c>
      <c r="N5" s="55" t="s">
        <v>884</v>
      </c>
      <c r="O5" s="55">
        <v>8822173263</v>
      </c>
      <c r="P5" s="24">
        <v>43374</v>
      </c>
      <c r="Q5" s="55" t="s">
        <v>99</v>
      </c>
      <c r="R5" s="18">
        <v>17</v>
      </c>
      <c r="S5" s="18" t="s">
        <v>89</v>
      </c>
      <c r="T5" s="18"/>
    </row>
    <row r="6" spans="1:20">
      <c r="A6" s="4">
        <v>2</v>
      </c>
      <c r="B6" s="17" t="s">
        <v>66</v>
      </c>
      <c r="C6" s="18" t="s">
        <v>90</v>
      </c>
      <c r="D6" s="18" t="s">
        <v>29</v>
      </c>
      <c r="E6" s="19">
        <v>4</v>
      </c>
      <c r="F6" s="18"/>
      <c r="G6" s="19">
        <v>38</v>
      </c>
      <c r="H6" s="19">
        <v>40</v>
      </c>
      <c r="I6" s="17">
        <f>+G6+H6</f>
        <v>78</v>
      </c>
      <c r="J6" s="55">
        <v>9854979450</v>
      </c>
      <c r="K6" s="18" t="s">
        <v>87</v>
      </c>
      <c r="L6" s="55" t="s">
        <v>479</v>
      </c>
      <c r="M6" s="55">
        <v>8473043983</v>
      </c>
      <c r="N6" s="55" t="s">
        <v>884</v>
      </c>
      <c r="O6" s="55">
        <v>8822173263</v>
      </c>
      <c r="P6" s="24">
        <v>43374</v>
      </c>
      <c r="Q6" s="55" t="s">
        <v>99</v>
      </c>
      <c r="R6" s="18">
        <v>18</v>
      </c>
      <c r="S6" s="18" t="s">
        <v>89</v>
      </c>
      <c r="T6" s="18"/>
    </row>
    <row r="7" spans="1:20">
      <c r="A7" s="4">
        <v>3</v>
      </c>
      <c r="B7" s="17" t="s">
        <v>66</v>
      </c>
      <c r="C7" s="18" t="s">
        <v>91</v>
      </c>
      <c r="D7" s="18" t="s">
        <v>29</v>
      </c>
      <c r="E7" s="19">
        <v>2</v>
      </c>
      <c r="F7" s="18"/>
      <c r="G7" s="19">
        <v>44</v>
      </c>
      <c r="H7" s="19">
        <v>31</v>
      </c>
      <c r="I7" s="17">
        <f t="shared" ref="I7:I69" si="0">+G7+H7</f>
        <v>75</v>
      </c>
      <c r="J7" s="55">
        <v>9854766474</v>
      </c>
      <c r="K7" s="18" t="s">
        <v>87</v>
      </c>
      <c r="L7" s="55" t="s">
        <v>479</v>
      </c>
      <c r="M7" s="55">
        <v>8473043983</v>
      </c>
      <c r="N7" s="55" t="s">
        <v>884</v>
      </c>
      <c r="O7" s="55">
        <v>8822173263</v>
      </c>
      <c r="P7" s="24">
        <v>43374</v>
      </c>
      <c r="Q7" s="55" t="s">
        <v>99</v>
      </c>
      <c r="R7" s="18">
        <v>17</v>
      </c>
      <c r="S7" s="18" t="s">
        <v>89</v>
      </c>
      <c r="T7" s="18"/>
    </row>
    <row r="8" spans="1:20">
      <c r="A8" s="4">
        <v>4</v>
      </c>
      <c r="B8" s="17" t="s">
        <v>67</v>
      </c>
      <c r="C8" s="18" t="s">
        <v>92</v>
      </c>
      <c r="D8" s="18" t="s">
        <v>27</v>
      </c>
      <c r="E8" s="19">
        <v>18260103606</v>
      </c>
      <c r="F8" s="18" t="s">
        <v>93</v>
      </c>
      <c r="G8" s="19">
        <v>82</v>
      </c>
      <c r="H8" s="19">
        <v>86</v>
      </c>
      <c r="I8" s="17">
        <f t="shared" si="0"/>
        <v>168</v>
      </c>
      <c r="J8" s="17">
        <v>9613094039</v>
      </c>
      <c r="K8" s="18" t="s">
        <v>94</v>
      </c>
      <c r="L8" s="18" t="s">
        <v>95</v>
      </c>
      <c r="M8" s="55">
        <v>9577920688</v>
      </c>
      <c r="N8" s="55" t="s">
        <v>655</v>
      </c>
      <c r="O8" s="55">
        <v>8473036640</v>
      </c>
      <c r="P8" s="24">
        <v>43374</v>
      </c>
      <c r="Q8" s="55" t="s">
        <v>99</v>
      </c>
      <c r="R8" s="18">
        <v>20</v>
      </c>
      <c r="S8" s="18" t="s">
        <v>89</v>
      </c>
      <c r="T8" s="18"/>
    </row>
    <row r="9" spans="1:20" ht="33">
      <c r="A9" s="4">
        <v>5</v>
      </c>
      <c r="B9" s="17" t="s">
        <v>66</v>
      </c>
      <c r="C9" s="18" t="s">
        <v>96</v>
      </c>
      <c r="D9" s="18" t="s">
        <v>27</v>
      </c>
      <c r="E9" s="19">
        <v>18260101206</v>
      </c>
      <c r="F9" s="18" t="s">
        <v>93</v>
      </c>
      <c r="G9" s="19">
        <v>113</v>
      </c>
      <c r="H9" s="19">
        <v>139</v>
      </c>
      <c r="I9" s="17">
        <f t="shared" si="0"/>
        <v>252</v>
      </c>
      <c r="J9" s="18">
        <v>9435780055</v>
      </c>
      <c r="K9" s="18" t="s">
        <v>97</v>
      </c>
      <c r="L9" s="18" t="s">
        <v>98</v>
      </c>
      <c r="M9" s="55">
        <v>9577055733</v>
      </c>
      <c r="N9" s="55" t="s">
        <v>859</v>
      </c>
      <c r="O9" s="55">
        <v>9957285420</v>
      </c>
      <c r="P9" s="24">
        <v>43376</v>
      </c>
      <c r="Q9" s="55" t="s">
        <v>112</v>
      </c>
      <c r="R9" s="18">
        <v>40</v>
      </c>
      <c r="S9" s="18" t="s">
        <v>89</v>
      </c>
      <c r="T9" s="18"/>
    </row>
    <row r="10" spans="1:20" ht="33">
      <c r="A10" s="4">
        <v>6</v>
      </c>
      <c r="B10" s="17" t="s">
        <v>67</v>
      </c>
      <c r="C10" s="18" t="s">
        <v>100</v>
      </c>
      <c r="D10" s="18" t="s">
        <v>27</v>
      </c>
      <c r="E10" s="19">
        <v>18260103604</v>
      </c>
      <c r="F10" s="18" t="s">
        <v>101</v>
      </c>
      <c r="G10" s="19">
        <v>66</v>
      </c>
      <c r="H10" s="19">
        <v>49</v>
      </c>
      <c r="I10" s="17">
        <f t="shared" si="0"/>
        <v>115</v>
      </c>
      <c r="J10" s="18">
        <v>9864698068</v>
      </c>
      <c r="K10" s="18" t="s">
        <v>94</v>
      </c>
      <c r="L10" s="18" t="s">
        <v>95</v>
      </c>
      <c r="M10" s="55">
        <v>9577920688</v>
      </c>
      <c r="N10" s="55" t="s">
        <v>655</v>
      </c>
      <c r="O10" s="55">
        <v>8473036640</v>
      </c>
      <c r="P10" s="24">
        <v>43376</v>
      </c>
      <c r="Q10" s="55" t="s">
        <v>112</v>
      </c>
      <c r="R10" s="18">
        <v>20</v>
      </c>
      <c r="S10" s="18" t="s">
        <v>89</v>
      </c>
      <c r="T10" s="18"/>
    </row>
    <row r="11" spans="1:20">
      <c r="A11" s="4">
        <v>7</v>
      </c>
      <c r="B11" s="17" t="s">
        <v>66</v>
      </c>
      <c r="C11" s="18" t="s">
        <v>102</v>
      </c>
      <c r="D11" s="18" t="s">
        <v>27</v>
      </c>
      <c r="E11" s="19">
        <v>18260103602</v>
      </c>
      <c r="F11" s="18" t="s">
        <v>103</v>
      </c>
      <c r="G11" s="19">
        <v>10</v>
      </c>
      <c r="H11" s="19">
        <v>8</v>
      </c>
      <c r="I11" s="17">
        <f t="shared" si="0"/>
        <v>18</v>
      </c>
      <c r="J11" s="18">
        <v>9854625811</v>
      </c>
      <c r="K11" s="18" t="s">
        <v>94</v>
      </c>
      <c r="L11" s="18" t="s">
        <v>95</v>
      </c>
      <c r="M11" s="55">
        <v>9577920688</v>
      </c>
      <c r="N11" s="55" t="s">
        <v>655</v>
      </c>
      <c r="O11" s="55">
        <v>8473036640</v>
      </c>
      <c r="P11" s="24">
        <v>43377</v>
      </c>
      <c r="Q11" s="55" t="s">
        <v>123</v>
      </c>
      <c r="R11" s="18">
        <v>18</v>
      </c>
      <c r="S11" s="18" t="s">
        <v>89</v>
      </c>
      <c r="T11" s="18"/>
    </row>
    <row r="12" spans="1:20">
      <c r="A12" s="4">
        <v>8</v>
      </c>
      <c r="B12" s="17" t="s">
        <v>66</v>
      </c>
      <c r="C12" s="18" t="s">
        <v>105</v>
      </c>
      <c r="D12" s="18" t="s">
        <v>27</v>
      </c>
      <c r="E12" s="19">
        <v>18260103703</v>
      </c>
      <c r="F12" s="18" t="s">
        <v>103</v>
      </c>
      <c r="G12" s="19">
        <v>23</v>
      </c>
      <c r="H12" s="19">
        <v>14</v>
      </c>
      <c r="I12" s="17">
        <f t="shared" si="0"/>
        <v>37</v>
      </c>
      <c r="J12" s="18">
        <v>9706698965</v>
      </c>
      <c r="K12" s="18" t="s">
        <v>94</v>
      </c>
      <c r="L12" s="18" t="s">
        <v>95</v>
      </c>
      <c r="M12" s="55">
        <v>9577920688</v>
      </c>
      <c r="N12" s="55" t="s">
        <v>655</v>
      </c>
      <c r="O12" s="55">
        <v>8473036640</v>
      </c>
      <c r="P12" s="24">
        <v>43377</v>
      </c>
      <c r="Q12" s="55" t="s">
        <v>123</v>
      </c>
      <c r="R12" s="18">
        <v>20</v>
      </c>
      <c r="S12" s="18" t="s">
        <v>89</v>
      </c>
      <c r="T12" s="18"/>
    </row>
    <row r="13" spans="1:20">
      <c r="A13" s="4">
        <v>9</v>
      </c>
      <c r="B13" s="17" t="s">
        <v>66</v>
      </c>
      <c r="C13" s="18" t="s">
        <v>106</v>
      </c>
      <c r="D13" s="18" t="s">
        <v>27</v>
      </c>
      <c r="E13" s="19">
        <v>18260103801</v>
      </c>
      <c r="F13" s="18" t="s">
        <v>103</v>
      </c>
      <c r="G13" s="19">
        <v>10</v>
      </c>
      <c r="H13" s="19">
        <v>15</v>
      </c>
      <c r="I13" s="17">
        <f t="shared" si="0"/>
        <v>25</v>
      </c>
      <c r="J13" s="18">
        <v>9854217728</v>
      </c>
      <c r="K13" s="18" t="s">
        <v>94</v>
      </c>
      <c r="L13" s="18" t="s">
        <v>95</v>
      </c>
      <c r="M13" s="55">
        <v>9577920688</v>
      </c>
      <c r="N13" s="55" t="s">
        <v>655</v>
      </c>
      <c r="O13" s="55">
        <v>8473036640</v>
      </c>
      <c r="P13" s="24">
        <v>43377</v>
      </c>
      <c r="Q13" s="55" t="s">
        <v>123</v>
      </c>
      <c r="R13" s="18">
        <v>17</v>
      </c>
      <c r="S13" s="18" t="s">
        <v>89</v>
      </c>
      <c r="T13" s="18"/>
    </row>
    <row r="14" spans="1:20">
      <c r="A14" s="4">
        <v>10</v>
      </c>
      <c r="B14" s="17" t="s">
        <v>66</v>
      </c>
      <c r="C14" s="18" t="s">
        <v>107</v>
      </c>
      <c r="D14" s="18" t="s">
        <v>27</v>
      </c>
      <c r="E14" s="19">
        <v>18260103802</v>
      </c>
      <c r="F14" s="18" t="s">
        <v>103</v>
      </c>
      <c r="G14" s="19">
        <v>7</v>
      </c>
      <c r="H14" s="19">
        <v>8</v>
      </c>
      <c r="I14" s="17">
        <f t="shared" si="0"/>
        <v>15</v>
      </c>
      <c r="J14" s="18">
        <v>7399158540</v>
      </c>
      <c r="K14" s="18" t="s">
        <v>94</v>
      </c>
      <c r="L14" s="18" t="s">
        <v>95</v>
      </c>
      <c r="M14" s="55">
        <v>9577920688</v>
      </c>
      <c r="N14" s="55" t="s">
        <v>655</v>
      </c>
      <c r="O14" s="55">
        <v>8473036640</v>
      </c>
      <c r="P14" s="24">
        <v>43377</v>
      </c>
      <c r="Q14" s="55" t="s">
        <v>123</v>
      </c>
      <c r="R14" s="18">
        <v>18</v>
      </c>
      <c r="S14" s="18" t="s">
        <v>89</v>
      </c>
      <c r="T14" s="18"/>
    </row>
    <row r="15" spans="1:20" ht="33">
      <c r="A15" s="4">
        <v>11</v>
      </c>
      <c r="B15" s="17" t="s">
        <v>67</v>
      </c>
      <c r="C15" s="18" t="s">
        <v>108</v>
      </c>
      <c r="D15" s="18" t="s">
        <v>27</v>
      </c>
      <c r="E15" s="19">
        <v>18260103605</v>
      </c>
      <c r="F15" s="18" t="s">
        <v>101</v>
      </c>
      <c r="G15" s="19">
        <v>78</v>
      </c>
      <c r="H15" s="19">
        <v>67</v>
      </c>
      <c r="I15" s="17">
        <f t="shared" si="0"/>
        <v>145</v>
      </c>
      <c r="J15" s="18">
        <v>986498068</v>
      </c>
      <c r="K15" s="18" t="s">
        <v>94</v>
      </c>
      <c r="L15" s="18" t="s">
        <v>95</v>
      </c>
      <c r="M15" s="55">
        <v>9577920688</v>
      </c>
      <c r="N15" s="55" t="s">
        <v>655</v>
      </c>
      <c r="O15" s="55">
        <v>8473036640</v>
      </c>
      <c r="P15" s="24">
        <v>43377</v>
      </c>
      <c r="Q15" s="55" t="s">
        <v>123</v>
      </c>
      <c r="R15" s="18">
        <v>20</v>
      </c>
      <c r="S15" s="18" t="s">
        <v>89</v>
      </c>
      <c r="T15" s="18"/>
    </row>
    <row r="16" spans="1:20">
      <c r="A16" s="4">
        <v>12</v>
      </c>
      <c r="B16" s="17" t="s">
        <v>66</v>
      </c>
      <c r="C16" s="18" t="s">
        <v>109</v>
      </c>
      <c r="D16" s="18" t="s">
        <v>27</v>
      </c>
      <c r="E16" s="19">
        <v>18260116201</v>
      </c>
      <c r="F16" s="18" t="s">
        <v>103</v>
      </c>
      <c r="G16" s="19">
        <v>63</v>
      </c>
      <c r="H16" s="19">
        <v>65</v>
      </c>
      <c r="I16" s="17">
        <f t="shared" si="0"/>
        <v>128</v>
      </c>
      <c r="J16" s="18">
        <v>9854649814</v>
      </c>
      <c r="K16" s="18" t="s">
        <v>110</v>
      </c>
      <c r="L16" s="18" t="s">
        <v>111</v>
      </c>
      <c r="M16" s="55">
        <v>7399715144</v>
      </c>
      <c r="N16" s="55" t="s">
        <v>615</v>
      </c>
      <c r="O16" s="55">
        <v>8473038733</v>
      </c>
      <c r="P16" s="24">
        <v>43378</v>
      </c>
      <c r="Q16" s="55" t="s">
        <v>132</v>
      </c>
      <c r="R16" s="18">
        <v>41</v>
      </c>
      <c r="S16" s="18" t="s">
        <v>89</v>
      </c>
      <c r="T16" s="18"/>
    </row>
    <row r="17" spans="1:20">
      <c r="A17" s="4">
        <v>13</v>
      </c>
      <c r="B17" s="17" t="s">
        <v>66</v>
      </c>
      <c r="C17" s="18" t="s">
        <v>113</v>
      </c>
      <c r="D17" s="18" t="s">
        <v>27</v>
      </c>
      <c r="E17" s="19">
        <v>18260116402</v>
      </c>
      <c r="F17" s="18" t="s">
        <v>101</v>
      </c>
      <c r="G17" s="19">
        <v>12</v>
      </c>
      <c r="H17" s="19">
        <v>20</v>
      </c>
      <c r="I17" s="17">
        <f t="shared" si="0"/>
        <v>32</v>
      </c>
      <c r="J17" s="18">
        <v>9678538036</v>
      </c>
      <c r="K17" s="18" t="s">
        <v>110</v>
      </c>
      <c r="L17" s="18" t="s">
        <v>111</v>
      </c>
      <c r="M17" s="55">
        <v>7399715144</v>
      </c>
      <c r="N17" s="55" t="s">
        <v>615</v>
      </c>
      <c r="O17" s="55">
        <v>8473038733</v>
      </c>
      <c r="P17" s="24">
        <v>43378</v>
      </c>
      <c r="Q17" s="55" t="s">
        <v>132</v>
      </c>
      <c r="R17" s="18">
        <v>39</v>
      </c>
      <c r="S17" s="18" t="s">
        <v>89</v>
      </c>
      <c r="T17" s="18"/>
    </row>
    <row r="18" spans="1:20">
      <c r="A18" s="4">
        <v>14</v>
      </c>
      <c r="B18" s="17" t="s">
        <v>66</v>
      </c>
      <c r="C18" s="18" t="s">
        <v>114</v>
      </c>
      <c r="D18" s="18" t="s">
        <v>27</v>
      </c>
      <c r="E18" s="19">
        <v>18260116403</v>
      </c>
      <c r="F18" s="18" t="s">
        <v>103</v>
      </c>
      <c r="G18" s="19">
        <v>47</v>
      </c>
      <c r="H18" s="19">
        <v>42</v>
      </c>
      <c r="I18" s="17">
        <f t="shared" si="0"/>
        <v>89</v>
      </c>
      <c r="J18" s="18">
        <v>9577016538</v>
      </c>
      <c r="K18" s="18" t="s">
        <v>110</v>
      </c>
      <c r="L18" s="18" t="s">
        <v>111</v>
      </c>
      <c r="M18" s="55">
        <v>7399715144</v>
      </c>
      <c r="N18" s="55" t="s">
        <v>615</v>
      </c>
      <c r="O18" s="55">
        <v>8473038733</v>
      </c>
      <c r="P18" s="24">
        <v>43378</v>
      </c>
      <c r="Q18" s="55" t="s">
        <v>132</v>
      </c>
      <c r="R18" s="18">
        <v>39</v>
      </c>
      <c r="S18" s="18" t="s">
        <v>89</v>
      </c>
      <c r="T18" s="18"/>
    </row>
    <row r="19" spans="1:20">
      <c r="A19" s="4">
        <v>15</v>
      </c>
      <c r="B19" s="17" t="s">
        <v>67</v>
      </c>
      <c r="C19" s="18" t="s">
        <v>115</v>
      </c>
      <c r="D19" s="18" t="s">
        <v>27</v>
      </c>
      <c r="E19" s="19">
        <v>18260114701</v>
      </c>
      <c r="F19" s="18" t="s">
        <v>103</v>
      </c>
      <c r="G19" s="19">
        <v>19</v>
      </c>
      <c r="H19" s="19">
        <v>15</v>
      </c>
      <c r="I19" s="17">
        <f t="shared" si="0"/>
        <v>34</v>
      </c>
      <c r="J19" s="18">
        <v>9854813146</v>
      </c>
      <c r="K19" s="18" t="s">
        <v>116</v>
      </c>
      <c r="L19" s="18" t="s">
        <v>117</v>
      </c>
      <c r="M19" s="55">
        <v>9859964353</v>
      </c>
      <c r="N19" s="55" t="s">
        <v>912</v>
      </c>
      <c r="O19" s="55">
        <v>7086176449</v>
      </c>
      <c r="P19" s="24">
        <v>43378</v>
      </c>
      <c r="Q19" s="55" t="s">
        <v>132</v>
      </c>
      <c r="R19" s="18">
        <v>38</v>
      </c>
      <c r="S19" s="18" t="s">
        <v>89</v>
      </c>
      <c r="T19" s="18"/>
    </row>
    <row r="20" spans="1:20">
      <c r="A20" s="4">
        <v>16</v>
      </c>
      <c r="B20" s="17" t="s">
        <v>67</v>
      </c>
      <c r="C20" s="18" t="s">
        <v>118</v>
      </c>
      <c r="D20" s="18" t="s">
        <v>27</v>
      </c>
      <c r="E20" s="19">
        <v>18260114702</v>
      </c>
      <c r="F20" s="18" t="s">
        <v>103</v>
      </c>
      <c r="G20" s="19">
        <v>12</v>
      </c>
      <c r="H20" s="19">
        <v>12</v>
      </c>
      <c r="I20" s="17">
        <f t="shared" si="0"/>
        <v>24</v>
      </c>
      <c r="J20" s="18">
        <v>9859231795</v>
      </c>
      <c r="K20" s="18" t="s">
        <v>116</v>
      </c>
      <c r="L20" s="18" t="s">
        <v>117</v>
      </c>
      <c r="M20" s="55">
        <v>9859964353</v>
      </c>
      <c r="N20" s="55" t="s">
        <v>912</v>
      </c>
      <c r="O20" s="55">
        <v>7086176449</v>
      </c>
      <c r="P20" s="24">
        <v>43378</v>
      </c>
      <c r="Q20" s="55" t="s">
        <v>132</v>
      </c>
      <c r="R20" s="18">
        <v>38</v>
      </c>
      <c r="S20" s="18" t="s">
        <v>89</v>
      </c>
      <c r="T20" s="18"/>
    </row>
    <row r="21" spans="1:20">
      <c r="A21" s="4">
        <v>17</v>
      </c>
      <c r="B21" s="17" t="s">
        <v>67</v>
      </c>
      <c r="C21" s="18" t="s">
        <v>119</v>
      </c>
      <c r="D21" s="18" t="s">
        <v>27</v>
      </c>
      <c r="E21" s="19">
        <v>18260114703</v>
      </c>
      <c r="F21" s="18" t="s">
        <v>103</v>
      </c>
      <c r="G21" s="19">
        <v>20</v>
      </c>
      <c r="H21" s="19">
        <v>36</v>
      </c>
      <c r="I21" s="17">
        <f t="shared" si="0"/>
        <v>56</v>
      </c>
      <c r="J21" s="18">
        <v>9678897651</v>
      </c>
      <c r="K21" s="18" t="s">
        <v>116</v>
      </c>
      <c r="L21" s="18" t="s">
        <v>117</v>
      </c>
      <c r="M21" s="55">
        <v>9859964353</v>
      </c>
      <c r="N21" s="55" t="s">
        <v>912</v>
      </c>
      <c r="O21" s="55">
        <v>7086176449</v>
      </c>
      <c r="P21" s="24">
        <v>43378</v>
      </c>
      <c r="Q21" s="55" t="s">
        <v>132</v>
      </c>
      <c r="R21" s="18">
        <v>39</v>
      </c>
      <c r="S21" s="18" t="s">
        <v>89</v>
      </c>
      <c r="T21" s="18"/>
    </row>
    <row r="22" spans="1:20">
      <c r="A22" s="4">
        <v>18</v>
      </c>
      <c r="B22" s="17" t="s">
        <v>66</v>
      </c>
      <c r="C22" s="18" t="s">
        <v>120</v>
      </c>
      <c r="D22" s="18" t="s">
        <v>27</v>
      </c>
      <c r="E22" s="19">
        <v>18260121101</v>
      </c>
      <c r="F22" s="18" t="s">
        <v>103</v>
      </c>
      <c r="G22" s="19">
        <v>24</v>
      </c>
      <c r="H22" s="19">
        <v>18</v>
      </c>
      <c r="I22" s="17">
        <f t="shared" si="0"/>
        <v>42</v>
      </c>
      <c r="J22" s="18">
        <v>9707573918</v>
      </c>
      <c r="K22" s="18" t="s">
        <v>121</v>
      </c>
      <c r="L22" s="18" t="s">
        <v>122</v>
      </c>
      <c r="M22" s="55">
        <v>9577021048</v>
      </c>
      <c r="N22" s="55" t="s">
        <v>554</v>
      </c>
      <c r="O22" s="55">
        <v>9854459940</v>
      </c>
      <c r="P22" s="24">
        <v>43379</v>
      </c>
      <c r="Q22" s="55" t="s">
        <v>88</v>
      </c>
      <c r="R22" s="18">
        <v>31</v>
      </c>
      <c r="S22" s="18" t="s">
        <v>89</v>
      </c>
      <c r="T22" s="18"/>
    </row>
    <row r="23" spans="1:20">
      <c r="A23" s="4">
        <v>19</v>
      </c>
      <c r="B23" s="17" t="s">
        <v>66</v>
      </c>
      <c r="C23" s="18" t="s">
        <v>124</v>
      </c>
      <c r="D23" s="18" t="s">
        <v>27</v>
      </c>
      <c r="E23" s="19">
        <v>18260122501</v>
      </c>
      <c r="F23" s="18" t="s">
        <v>103</v>
      </c>
      <c r="G23" s="19">
        <v>15</v>
      </c>
      <c r="H23" s="19">
        <v>13</v>
      </c>
      <c r="I23" s="17">
        <f t="shared" si="0"/>
        <v>28</v>
      </c>
      <c r="J23" s="18">
        <v>9854663909</v>
      </c>
      <c r="K23" s="18" t="s">
        <v>121</v>
      </c>
      <c r="L23" s="18" t="s">
        <v>122</v>
      </c>
      <c r="M23" s="55">
        <v>9577021048</v>
      </c>
      <c r="N23" s="55" t="s">
        <v>924</v>
      </c>
      <c r="O23" s="55">
        <v>9859822734</v>
      </c>
      <c r="P23" s="24">
        <v>43379</v>
      </c>
      <c r="Q23" s="55" t="s">
        <v>88</v>
      </c>
      <c r="R23" s="18">
        <v>29</v>
      </c>
      <c r="S23" s="18" t="s">
        <v>89</v>
      </c>
      <c r="T23" s="18"/>
    </row>
    <row r="24" spans="1:20">
      <c r="A24" s="4">
        <v>20</v>
      </c>
      <c r="B24" s="17" t="s">
        <v>66</v>
      </c>
      <c r="C24" s="18" t="s">
        <v>125</v>
      </c>
      <c r="D24" s="18" t="s">
        <v>27</v>
      </c>
      <c r="E24" s="19">
        <v>18260123401</v>
      </c>
      <c r="F24" s="18" t="s">
        <v>103</v>
      </c>
      <c r="G24" s="19">
        <v>11</v>
      </c>
      <c r="H24" s="19">
        <v>7</v>
      </c>
      <c r="I24" s="17">
        <f t="shared" si="0"/>
        <v>18</v>
      </c>
      <c r="J24" s="18">
        <v>9859565165</v>
      </c>
      <c r="K24" s="18" t="s">
        <v>121</v>
      </c>
      <c r="L24" s="18" t="s">
        <v>122</v>
      </c>
      <c r="M24" s="55">
        <v>9577021048</v>
      </c>
      <c r="N24" s="55" t="s">
        <v>1027</v>
      </c>
      <c r="O24" s="55">
        <v>9613500453</v>
      </c>
      <c r="P24" s="24">
        <v>43379</v>
      </c>
      <c r="Q24" s="55" t="s">
        <v>88</v>
      </c>
      <c r="R24" s="18">
        <v>30</v>
      </c>
      <c r="S24" s="18" t="s">
        <v>89</v>
      </c>
      <c r="T24" s="18"/>
    </row>
    <row r="25" spans="1:20">
      <c r="A25" s="4">
        <v>21</v>
      </c>
      <c r="B25" s="17" t="s">
        <v>66</v>
      </c>
      <c r="C25" s="18" t="s">
        <v>126</v>
      </c>
      <c r="D25" s="18" t="s">
        <v>27</v>
      </c>
      <c r="E25" s="19">
        <v>18260123402</v>
      </c>
      <c r="F25" s="18" t="s">
        <v>103</v>
      </c>
      <c r="G25" s="19">
        <v>32</v>
      </c>
      <c r="H25" s="19">
        <v>25</v>
      </c>
      <c r="I25" s="17">
        <f t="shared" si="0"/>
        <v>57</v>
      </c>
      <c r="J25" s="18">
        <v>9854755195</v>
      </c>
      <c r="K25" s="18" t="s">
        <v>121</v>
      </c>
      <c r="L25" s="18" t="s">
        <v>122</v>
      </c>
      <c r="M25" s="55">
        <v>9577021048</v>
      </c>
      <c r="N25" s="55" t="s">
        <v>1027</v>
      </c>
      <c r="O25" s="55">
        <v>9613500453</v>
      </c>
      <c r="P25" s="24">
        <v>43379</v>
      </c>
      <c r="Q25" s="55" t="s">
        <v>88</v>
      </c>
      <c r="R25" s="18">
        <v>30</v>
      </c>
      <c r="S25" s="18" t="s">
        <v>89</v>
      </c>
      <c r="T25" s="18"/>
    </row>
    <row r="26" spans="1:20">
      <c r="A26" s="4">
        <v>22</v>
      </c>
      <c r="B26" s="17" t="s">
        <v>67</v>
      </c>
      <c r="C26" s="18" t="s">
        <v>127</v>
      </c>
      <c r="D26" s="18" t="s">
        <v>27</v>
      </c>
      <c r="E26" s="19">
        <v>18260119903</v>
      </c>
      <c r="F26" s="18" t="s">
        <v>103</v>
      </c>
      <c r="G26" s="19">
        <v>9</v>
      </c>
      <c r="H26" s="19">
        <v>9</v>
      </c>
      <c r="I26" s="17">
        <f t="shared" si="0"/>
        <v>18</v>
      </c>
      <c r="J26" s="18">
        <v>9577882631</v>
      </c>
      <c r="K26" s="18" t="s">
        <v>128</v>
      </c>
      <c r="L26" s="55" t="s">
        <v>662</v>
      </c>
      <c r="M26" s="55">
        <v>8254935209</v>
      </c>
      <c r="N26" s="55" t="s">
        <v>774</v>
      </c>
      <c r="O26" s="55">
        <v>9613436092</v>
      </c>
      <c r="P26" s="24">
        <v>43379</v>
      </c>
      <c r="Q26" s="55" t="s">
        <v>88</v>
      </c>
      <c r="R26" s="18">
        <v>17</v>
      </c>
      <c r="S26" s="18" t="s">
        <v>89</v>
      </c>
      <c r="T26" s="18"/>
    </row>
    <row r="27" spans="1:20" ht="33">
      <c r="A27" s="4">
        <v>23</v>
      </c>
      <c r="B27" s="17" t="s">
        <v>67</v>
      </c>
      <c r="C27" s="18" t="s">
        <v>129</v>
      </c>
      <c r="D27" s="18" t="s">
        <v>27</v>
      </c>
      <c r="E27" s="19">
        <v>18260119904</v>
      </c>
      <c r="F27" s="18" t="s">
        <v>103</v>
      </c>
      <c r="G27" s="19">
        <v>7</v>
      </c>
      <c r="H27" s="19">
        <v>15</v>
      </c>
      <c r="I27" s="17">
        <f t="shared" si="0"/>
        <v>22</v>
      </c>
      <c r="J27" s="18">
        <v>9706025200</v>
      </c>
      <c r="K27" s="18" t="s">
        <v>128</v>
      </c>
      <c r="L27" s="55" t="s">
        <v>662</v>
      </c>
      <c r="M27" s="55">
        <v>8254935209</v>
      </c>
      <c r="N27" s="55" t="s">
        <v>774</v>
      </c>
      <c r="O27" s="55">
        <v>9613436092</v>
      </c>
      <c r="P27" s="24">
        <v>43379</v>
      </c>
      <c r="Q27" s="55" t="s">
        <v>88</v>
      </c>
      <c r="R27" s="18">
        <v>17</v>
      </c>
      <c r="S27" s="18" t="s">
        <v>89</v>
      </c>
      <c r="T27" s="18"/>
    </row>
    <row r="28" spans="1:20">
      <c r="A28" s="4">
        <v>24</v>
      </c>
      <c r="B28" s="17" t="s">
        <v>67</v>
      </c>
      <c r="C28" s="18" t="s">
        <v>130</v>
      </c>
      <c r="D28" s="18" t="s">
        <v>27</v>
      </c>
      <c r="E28" s="19">
        <v>18260119905</v>
      </c>
      <c r="F28" s="18" t="s">
        <v>103</v>
      </c>
      <c r="G28" s="19">
        <v>8</v>
      </c>
      <c r="H28" s="19">
        <v>17</v>
      </c>
      <c r="I28" s="17">
        <f t="shared" si="0"/>
        <v>25</v>
      </c>
      <c r="J28" s="18">
        <v>9954768488</v>
      </c>
      <c r="K28" s="18" t="s">
        <v>128</v>
      </c>
      <c r="L28" s="55" t="s">
        <v>662</v>
      </c>
      <c r="M28" s="55">
        <v>8254935209</v>
      </c>
      <c r="N28" s="55" t="s">
        <v>774</v>
      </c>
      <c r="O28" s="55">
        <v>9613436092</v>
      </c>
      <c r="P28" s="24">
        <v>43379</v>
      </c>
      <c r="Q28" s="55" t="s">
        <v>88</v>
      </c>
      <c r="R28" s="18">
        <v>17</v>
      </c>
      <c r="S28" s="18" t="s">
        <v>89</v>
      </c>
      <c r="T28" s="18"/>
    </row>
    <row r="29" spans="1:20">
      <c r="A29" s="4">
        <v>25</v>
      </c>
      <c r="B29" s="17" t="s">
        <v>66</v>
      </c>
      <c r="C29" s="18" t="s">
        <v>131</v>
      </c>
      <c r="D29" s="18" t="s">
        <v>29</v>
      </c>
      <c r="E29" s="19">
        <v>265</v>
      </c>
      <c r="F29" s="18"/>
      <c r="G29" s="19">
        <v>22</v>
      </c>
      <c r="H29" s="19">
        <v>22</v>
      </c>
      <c r="I29" s="17">
        <f t="shared" si="0"/>
        <v>44</v>
      </c>
      <c r="J29" s="18">
        <v>9577200304</v>
      </c>
      <c r="K29" s="18" t="s">
        <v>116</v>
      </c>
      <c r="L29" s="18" t="s">
        <v>117</v>
      </c>
      <c r="M29" s="55">
        <v>9859964353</v>
      </c>
      <c r="N29" s="55" t="s">
        <v>674</v>
      </c>
      <c r="O29" s="55">
        <v>9613338864</v>
      </c>
      <c r="P29" s="24">
        <v>43381</v>
      </c>
      <c r="Q29" s="55" t="s">
        <v>99</v>
      </c>
      <c r="R29" s="18">
        <v>38</v>
      </c>
      <c r="S29" s="18" t="s">
        <v>89</v>
      </c>
      <c r="T29" s="18"/>
    </row>
    <row r="30" spans="1:20">
      <c r="A30" s="4">
        <v>26</v>
      </c>
      <c r="B30" s="17" t="s">
        <v>66</v>
      </c>
      <c r="C30" s="18" t="s">
        <v>131</v>
      </c>
      <c r="D30" s="18" t="s">
        <v>29</v>
      </c>
      <c r="E30" s="19">
        <v>280</v>
      </c>
      <c r="F30" s="18"/>
      <c r="G30" s="19">
        <v>23</v>
      </c>
      <c r="H30" s="19">
        <v>15</v>
      </c>
      <c r="I30" s="17">
        <f t="shared" si="0"/>
        <v>38</v>
      </c>
      <c r="J30" s="18">
        <v>8011411905</v>
      </c>
      <c r="K30" s="18" t="s">
        <v>116</v>
      </c>
      <c r="L30" s="18" t="s">
        <v>117</v>
      </c>
      <c r="M30" s="55">
        <v>9859964353</v>
      </c>
      <c r="N30" s="55" t="s">
        <v>674</v>
      </c>
      <c r="O30" s="55">
        <v>9613338864</v>
      </c>
      <c r="P30" s="24">
        <v>43381</v>
      </c>
      <c r="Q30" s="55" t="s">
        <v>99</v>
      </c>
      <c r="R30" s="18">
        <v>38</v>
      </c>
      <c r="S30" s="18" t="s">
        <v>89</v>
      </c>
      <c r="T30" s="18"/>
    </row>
    <row r="31" spans="1:20">
      <c r="A31" s="4">
        <v>27</v>
      </c>
      <c r="B31" s="17" t="s">
        <v>66</v>
      </c>
      <c r="C31" s="18" t="s">
        <v>133</v>
      </c>
      <c r="D31" s="18" t="s">
        <v>29</v>
      </c>
      <c r="E31" s="19">
        <v>10</v>
      </c>
      <c r="F31" s="18"/>
      <c r="G31" s="19">
        <v>12</v>
      </c>
      <c r="H31" s="19">
        <v>9</v>
      </c>
      <c r="I31" s="17">
        <f t="shared" si="0"/>
        <v>21</v>
      </c>
      <c r="J31" s="18"/>
      <c r="K31" s="18" t="s">
        <v>134</v>
      </c>
      <c r="L31" s="55" t="s">
        <v>423</v>
      </c>
      <c r="M31" s="55">
        <v>7399310195</v>
      </c>
      <c r="N31" s="55" t="s">
        <v>779</v>
      </c>
      <c r="O31" s="55">
        <v>7399382307</v>
      </c>
      <c r="P31" s="24">
        <v>43381</v>
      </c>
      <c r="Q31" s="55" t="s">
        <v>99</v>
      </c>
      <c r="R31" s="18">
        <v>35</v>
      </c>
      <c r="S31" s="18" t="s">
        <v>89</v>
      </c>
      <c r="T31" s="18"/>
    </row>
    <row r="32" spans="1:20">
      <c r="A32" s="4">
        <v>28</v>
      </c>
      <c r="B32" s="17" t="s">
        <v>67</v>
      </c>
      <c r="C32" s="18" t="s">
        <v>135</v>
      </c>
      <c r="D32" s="18" t="s">
        <v>27</v>
      </c>
      <c r="E32" s="19">
        <v>18260104403</v>
      </c>
      <c r="F32" s="18" t="s">
        <v>93</v>
      </c>
      <c r="G32" s="19">
        <v>197</v>
      </c>
      <c r="H32" s="19">
        <v>114</v>
      </c>
      <c r="I32" s="17">
        <f t="shared" si="0"/>
        <v>311</v>
      </c>
      <c r="J32" s="18">
        <v>9864678737</v>
      </c>
      <c r="K32" s="18" t="s">
        <v>136</v>
      </c>
      <c r="L32" s="18" t="s">
        <v>137</v>
      </c>
      <c r="M32" s="55">
        <v>7086534279</v>
      </c>
      <c r="N32" s="55" t="s">
        <v>824</v>
      </c>
      <c r="O32" s="55">
        <v>9707805310</v>
      </c>
      <c r="P32" s="24">
        <v>43381</v>
      </c>
      <c r="Q32" s="55" t="s">
        <v>99</v>
      </c>
      <c r="R32" s="18">
        <v>27</v>
      </c>
      <c r="S32" s="18" t="s">
        <v>89</v>
      </c>
      <c r="T32" s="18"/>
    </row>
    <row r="33" spans="1:20" ht="33">
      <c r="A33" s="4">
        <v>29</v>
      </c>
      <c r="B33" s="17" t="s">
        <v>66</v>
      </c>
      <c r="C33" s="18" t="s">
        <v>138</v>
      </c>
      <c r="D33" s="18" t="s">
        <v>29</v>
      </c>
      <c r="E33" s="19">
        <v>17</v>
      </c>
      <c r="F33" s="18"/>
      <c r="G33" s="19">
        <v>14</v>
      </c>
      <c r="H33" s="19">
        <v>11</v>
      </c>
      <c r="I33" s="17">
        <f t="shared" si="0"/>
        <v>25</v>
      </c>
      <c r="J33" s="18">
        <v>7896350268</v>
      </c>
      <c r="K33" s="18" t="s">
        <v>139</v>
      </c>
      <c r="L33" s="18" t="s">
        <v>140</v>
      </c>
      <c r="M33" s="55">
        <v>9957848221</v>
      </c>
      <c r="N33" s="55" t="s">
        <v>722</v>
      </c>
      <c r="O33" s="55">
        <v>8473824010</v>
      </c>
      <c r="P33" s="24">
        <v>43382</v>
      </c>
      <c r="Q33" s="55" t="s">
        <v>104</v>
      </c>
      <c r="R33" s="18">
        <v>23</v>
      </c>
      <c r="S33" s="18" t="s">
        <v>89</v>
      </c>
      <c r="T33" s="18"/>
    </row>
    <row r="34" spans="1:20" ht="33">
      <c r="A34" s="4">
        <v>30</v>
      </c>
      <c r="B34" s="17" t="s">
        <v>66</v>
      </c>
      <c r="C34" s="18" t="s">
        <v>141</v>
      </c>
      <c r="D34" s="18" t="s">
        <v>29</v>
      </c>
      <c r="E34" s="19">
        <v>14</v>
      </c>
      <c r="F34" s="18"/>
      <c r="G34" s="19">
        <v>26</v>
      </c>
      <c r="H34" s="19">
        <v>22</v>
      </c>
      <c r="I34" s="17">
        <f t="shared" si="0"/>
        <v>48</v>
      </c>
      <c r="J34" s="18">
        <v>9957957185</v>
      </c>
      <c r="K34" s="18" t="s">
        <v>139</v>
      </c>
      <c r="L34" s="18" t="s">
        <v>140</v>
      </c>
      <c r="M34" s="55">
        <v>9957848221</v>
      </c>
      <c r="N34" s="55" t="s">
        <v>626</v>
      </c>
      <c r="O34" s="55">
        <v>9401123335</v>
      </c>
      <c r="P34" s="24">
        <v>43382</v>
      </c>
      <c r="Q34" s="55" t="s">
        <v>104</v>
      </c>
      <c r="R34" s="18">
        <v>25</v>
      </c>
      <c r="S34" s="18" t="s">
        <v>89</v>
      </c>
      <c r="T34" s="18"/>
    </row>
    <row r="35" spans="1:20" ht="33">
      <c r="A35" s="4">
        <v>31</v>
      </c>
      <c r="B35" s="17" t="s">
        <v>66</v>
      </c>
      <c r="C35" s="18" t="s">
        <v>142</v>
      </c>
      <c r="D35" s="18" t="s">
        <v>29</v>
      </c>
      <c r="E35" s="19">
        <v>295</v>
      </c>
      <c r="F35" s="18"/>
      <c r="G35" s="19">
        <v>8</v>
      </c>
      <c r="H35" s="19">
        <v>12</v>
      </c>
      <c r="I35" s="17">
        <f t="shared" si="0"/>
        <v>20</v>
      </c>
      <c r="J35" s="18">
        <v>8822199219</v>
      </c>
      <c r="K35" s="18" t="s">
        <v>139</v>
      </c>
      <c r="L35" s="18" t="s">
        <v>140</v>
      </c>
      <c r="M35" s="55">
        <v>9957848221</v>
      </c>
      <c r="N35" s="55" t="s">
        <v>626</v>
      </c>
      <c r="O35" s="55">
        <v>9401123335</v>
      </c>
      <c r="P35" s="24">
        <v>43382</v>
      </c>
      <c r="Q35" s="55" t="s">
        <v>104</v>
      </c>
      <c r="R35" s="18">
        <v>24</v>
      </c>
      <c r="S35" s="18" t="s">
        <v>89</v>
      </c>
      <c r="T35" s="18"/>
    </row>
    <row r="36" spans="1:20">
      <c r="A36" s="4">
        <v>32</v>
      </c>
      <c r="B36" s="17" t="s">
        <v>67</v>
      </c>
      <c r="C36" s="18" t="s">
        <v>143</v>
      </c>
      <c r="D36" s="18" t="s">
        <v>29</v>
      </c>
      <c r="E36" s="19">
        <v>93</v>
      </c>
      <c r="F36" s="18"/>
      <c r="G36" s="19">
        <v>47</v>
      </c>
      <c r="H36" s="19">
        <v>41</v>
      </c>
      <c r="I36" s="17">
        <f t="shared" si="0"/>
        <v>88</v>
      </c>
      <c r="J36" s="18">
        <v>957753071</v>
      </c>
      <c r="K36" s="18" t="s">
        <v>110</v>
      </c>
      <c r="L36" s="18" t="s">
        <v>111</v>
      </c>
      <c r="M36" s="55">
        <v>7399715144</v>
      </c>
      <c r="N36" s="55" t="s">
        <v>615</v>
      </c>
      <c r="O36" s="55">
        <v>8473038733</v>
      </c>
      <c r="P36" s="24">
        <v>43382</v>
      </c>
      <c r="Q36" s="55" t="s">
        <v>104</v>
      </c>
      <c r="R36" s="18">
        <v>40</v>
      </c>
      <c r="S36" s="18" t="s">
        <v>89</v>
      </c>
      <c r="T36" s="18"/>
    </row>
    <row r="37" spans="1:20">
      <c r="A37" s="4">
        <v>33</v>
      </c>
      <c r="B37" s="17" t="s">
        <v>67</v>
      </c>
      <c r="C37" s="18" t="s">
        <v>144</v>
      </c>
      <c r="D37" s="18" t="s">
        <v>29</v>
      </c>
      <c r="E37" s="19">
        <v>94</v>
      </c>
      <c r="F37" s="18"/>
      <c r="G37" s="19">
        <v>19</v>
      </c>
      <c r="H37" s="19">
        <v>20</v>
      </c>
      <c r="I37" s="17">
        <f t="shared" si="0"/>
        <v>39</v>
      </c>
      <c r="J37" s="18">
        <v>739152259</v>
      </c>
      <c r="K37" s="18" t="s">
        <v>110</v>
      </c>
      <c r="L37" s="18" t="s">
        <v>111</v>
      </c>
      <c r="M37" s="55">
        <v>7399715144</v>
      </c>
      <c r="N37" s="55" t="s">
        <v>584</v>
      </c>
      <c r="O37" s="55">
        <v>9854167425</v>
      </c>
      <c r="P37" s="24">
        <v>43382</v>
      </c>
      <c r="Q37" s="55" t="s">
        <v>104</v>
      </c>
      <c r="R37" s="18">
        <v>41</v>
      </c>
      <c r="S37" s="18" t="s">
        <v>89</v>
      </c>
      <c r="T37" s="18"/>
    </row>
    <row r="38" spans="1:20" ht="33">
      <c r="A38" s="4">
        <v>34</v>
      </c>
      <c r="B38" s="17" t="s">
        <v>66</v>
      </c>
      <c r="C38" s="18" t="s">
        <v>145</v>
      </c>
      <c r="D38" s="18" t="s">
        <v>29</v>
      </c>
      <c r="E38" s="19">
        <v>102</v>
      </c>
      <c r="F38" s="18"/>
      <c r="G38" s="19">
        <v>33</v>
      </c>
      <c r="H38" s="19">
        <v>36</v>
      </c>
      <c r="I38" s="17">
        <f t="shared" si="0"/>
        <v>69</v>
      </c>
      <c r="J38" s="18">
        <v>739325593</v>
      </c>
      <c r="K38" s="18" t="s">
        <v>146</v>
      </c>
      <c r="L38" s="18" t="s">
        <v>147</v>
      </c>
      <c r="M38" s="55">
        <v>9577890870</v>
      </c>
      <c r="N38" s="55" t="s">
        <v>750</v>
      </c>
      <c r="O38" s="55">
        <v>7896129540</v>
      </c>
      <c r="P38" s="24">
        <v>43383</v>
      </c>
      <c r="Q38" s="55" t="s">
        <v>112</v>
      </c>
      <c r="R38" s="18">
        <v>43</v>
      </c>
      <c r="S38" s="18" t="s">
        <v>89</v>
      </c>
      <c r="T38" s="18"/>
    </row>
    <row r="39" spans="1:20" ht="33">
      <c r="A39" s="4">
        <v>35</v>
      </c>
      <c r="B39" s="17" t="s">
        <v>66</v>
      </c>
      <c r="C39" s="18" t="s">
        <v>148</v>
      </c>
      <c r="D39" s="18" t="s">
        <v>29</v>
      </c>
      <c r="E39" s="19">
        <v>103</v>
      </c>
      <c r="F39" s="18"/>
      <c r="G39" s="19">
        <v>28</v>
      </c>
      <c r="H39" s="19">
        <v>28</v>
      </c>
      <c r="I39" s="17">
        <f t="shared" si="0"/>
        <v>56</v>
      </c>
      <c r="J39" s="18">
        <v>9613373221</v>
      </c>
      <c r="K39" s="18" t="s">
        <v>146</v>
      </c>
      <c r="L39" s="18" t="s">
        <v>147</v>
      </c>
      <c r="M39" s="55">
        <v>9577890870</v>
      </c>
      <c r="N39" s="55" t="s">
        <v>1028</v>
      </c>
      <c r="O39" s="55">
        <v>9954269441</v>
      </c>
      <c r="P39" s="24">
        <v>43383</v>
      </c>
      <c r="Q39" s="55" t="s">
        <v>112</v>
      </c>
      <c r="R39" s="18">
        <v>43</v>
      </c>
      <c r="S39" s="18" t="s">
        <v>89</v>
      </c>
      <c r="T39" s="18"/>
    </row>
    <row r="40" spans="1:20" ht="33">
      <c r="A40" s="4">
        <v>36</v>
      </c>
      <c r="B40" s="17" t="s">
        <v>67</v>
      </c>
      <c r="C40" s="18" t="s">
        <v>150</v>
      </c>
      <c r="D40" s="18" t="s">
        <v>27</v>
      </c>
      <c r="E40" s="19">
        <v>18260123301</v>
      </c>
      <c r="F40" s="18" t="s">
        <v>101</v>
      </c>
      <c r="G40" s="19">
        <v>44</v>
      </c>
      <c r="H40" s="19">
        <v>44</v>
      </c>
      <c r="I40" s="17">
        <f t="shared" si="0"/>
        <v>88</v>
      </c>
      <c r="J40" s="18">
        <v>9859538900</v>
      </c>
      <c r="K40" s="18" t="s">
        <v>134</v>
      </c>
      <c r="L40" s="55" t="s">
        <v>423</v>
      </c>
      <c r="M40" s="55">
        <v>7399310195</v>
      </c>
      <c r="N40" s="55" t="s">
        <v>626</v>
      </c>
      <c r="O40" s="55">
        <v>9401123335</v>
      </c>
      <c r="P40" s="24">
        <v>43383</v>
      </c>
      <c r="Q40" s="55" t="s">
        <v>112</v>
      </c>
      <c r="R40" s="18">
        <v>28</v>
      </c>
      <c r="S40" s="18" t="s">
        <v>89</v>
      </c>
      <c r="T40" s="18"/>
    </row>
    <row r="41" spans="1:20" ht="33">
      <c r="A41" s="4">
        <v>37</v>
      </c>
      <c r="B41" s="17" t="s">
        <v>67</v>
      </c>
      <c r="C41" s="18" t="s">
        <v>149</v>
      </c>
      <c r="D41" s="18" t="s">
        <v>27</v>
      </c>
      <c r="E41" s="19">
        <v>18260123302</v>
      </c>
      <c r="F41" s="18" t="s">
        <v>103</v>
      </c>
      <c r="G41" s="19">
        <v>13</v>
      </c>
      <c r="H41" s="19">
        <v>13</v>
      </c>
      <c r="I41" s="17">
        <f t="shared" si="0"/>
        <v>26</v>
      </c>
      <c r="J41" s="18">
        <v>9859586580</v>
      </c>
      <c r="K41" s="18" t="s">
        <v>134</v>
      </c>
      <c r="L41" s="55" t="s">
        <v>423</v>
      </c>
      <c r="M41" s="55">
        <v>7399310195</v>
      </c>
      <c r="N41" s="55" t="s">
        <v>626</v>
      </c>
      <c r="O41" s="55">
        <v>9401123335</v>
      </c>
      <c r="P41" s="24">
        <v>43383</v>
      </c>
      <c r="Q41" s="55" t="s">
        <v>112</v>
      </c>
      <c r="R41" s="18">
        <v>28</v>
      </c>
      <c r="S41" s="18" t="s">
        <v>89</v>
      </c>
      <c r="T41" s="18"/>
    </row>
    <row r="42" spans="1:20" ht="33">
      <c r="A42" s="4">
        <v>38</v>
      </c>
      <c r="B42" s="17" t="s">
        <v>67</v>
      </c>
      <c r="C42" s="18" t="s">
        <v>151</v>
      </c>
      <c r="D42" s="18" t="s">
        <v>27</v>
      </c>
      <c r="E42" s="19">
        <v>18260123501</v>
      </c>
      <c r="F42" s="18" t="s">
        <v>103</v>
      </c>
      <c r="G42" s="19">
        <v>13</v>
      </c>
      <c r="H42" s="19">
        <v>19</v>
      </c>
      <c r="I42" s="17">
        <f t="shared" si="0"/>
        <v>32</v>
      </c>
      <c r="J42" s="18">
        <v>9854650118</v>
      </c>
      <c r="K42" s="18" t="s">
        <v>134</v>
      </c>
      <c r="L42" s="55" t="s">
        <v>423</v>
      </c>
      <c r="M42" s="55">
        <v>7399310195</v>
      </c>
      <c r="N42" s="55" t="s">
        <v>626</v>
      </c>
      <c r="O42" s="55">
        <v>9401123335</v>
      </c>
      <c r="P42" s="24">
        <v>43383</v>
      </c>
      <c r="Q42" s="55" t="s">
        <v>112</v>
      </c>
      <c r="R42" s="18">
        <v>30</v>
      </c>
      <c r="S42" s="18" t="s">
        <v>89</v>
      </c>
      <c r="T42" s="18"/>
    </row>
    <row r="43" spans="1:20">
      <c r="A43" s="4">
        <v>39</v>
      </c>
      <c r="B43" s="17" t="s">
        <v>66</v>
      </c>
      <c r="C43" s="18" t="s">
        <v>152</v>
      </c>
      <c r="D43" s="18" t="s">
        <v>29</v>
      </c>
      <c r="E43" s="19">
        <v>133</v>
      </c>
      <c r="F43" s="18"/>
      <c r="G43" s="19">
        <v>66</v>
      </c>
      <c r="H43" s="19">
        <v>65</v>
      </c>
      <c r="I43" s="17">
        <f t="shared" si="0"/>
        <v>131</v>
      </c>
      <c r="J43" s="18">
        <v>9678739195</v>
      </c>
      <c r="K43" s="18" t="s">
        <v>97</v>
      </c>
      <c r="L43" s="18" t="s">
        <v>153</v>
      </c>
      <c r="M43" s="55">
        <v>7399715144</v>
      </c>
      <c r="N43" s="55" t="s">
        <v>797</v>
      </c>
      <c r="O43" s="55">
        <v>7086382692</v>
      </c>
      <c r="P43" s="24">
        <v>43384</v>
      </c>
      <c r="Q43" s="55" t="s">
        <v>123</v>
      </c>
      <c r="R43" s="18">
        <v>41</v>
      </c>
      <c r="S43" s="18" t="s">
        <v>89</v>
      </c>
      <c r="T43" s="18"/>
    </row>
    <row r="44" spans="1:20">
      <c r="A44" s="4">
        <v>40</v>
      </c>
      <c r="B44" s="17" t="s">
        <v>66</v>
      </c>
      <c r="C44" s="18" t="s">
        <v>154</v>
      </c>
      <c r="D44" s="18" t="s">
        <v>29</v>
      </c>
      <c r="E44" s="19">
        <v>230</v>
      </c>
      <c r="F44" s="18"/>
      <c r="G44" s="19">
        <v>32</v>
      </c>
      <c r="H44" s="19">
        <v>36</v>
      </c>
      <c r="I44" s="17">
        <f t="shared" si="0"/>
        <v>68</v>
      </c>
      <c r="J44" s="18"/>
      <c r="K44" s="18" t="s">
        <v>97</v>
      </c>
      <c r="L44" s="18" t="s">
        <v>153</v>
      </c>
      <c r="M44" s="55">
        <v>7399715144</v>
      </c>
      <c r="N44" s="55" t="s">
        <v>797</v>
      </c>
      <c r="O44" s="55">
        <v>7086382692</v>
      </c>
      <c r="P44" s="24">
        <v>43384</v>
      </c>
      <c r="Q44" s="55" t="s">
        <v>123</v>
      </c>
      <c r="R44" s="18">
        <v>41</v>
      </c>
      <c r="S44" s="18" t="s">
        <v>89</v>
      </c>
      <c r="T44" s="18"/>
    </row>
    <row r="45" spans="1:20" ht="33">
      <c r="A45" s="4">
        <v>41</v>
      </c>
      <c r="B45" s="17" t="s">
        <v>67</v>
      </c>
      <c r="C45" s="18" t="s">
        <v>155</v>
      </c>
      <c r="D45" s="18" t="s">
        <v>27</v>
      </c>
      <c r="E45" s="19">
        <v>18260109602</v>
      </c>
      <c r="F45" s="18" t="s">
        <v>93</v>
      </c>
      <c r="G45" s="19">
        <v>427</v>
      </c>
      <c r="H45" s="19">
        <v>178</v>
      </c>
      <c r="I45" s="17">
        <f t="shared" si="0"/>
        <v>605</v>
      </c>
      <c r="J45" s="18">
        <v>8011187613</v>
      </c>
      <c r="K45" s="18" t="s">
        <v>156</v>
      </c>
      <c r="L45" s="55" t="s">
        <v>442</v>
      </c>
      <c r="M45" s="55">
        <v>9859444623</v>
      </c>
      <c r="N45" s="55" t="s">
        <v>904</v>
      </c>
      <c r="O45" s="55">
        <v>9864678844</v>
      </c>
      <c r="P45" s="24">
        <v>43384</v>
      </c>
      <c r="Q45" s="55" t="s">
        <v>123</v>
      </c>
      <c r="R45" s="18">
        <v>7</v>
      </c>
      <c r="S45" s="18" t="s">
        <v>89</v>
      </c>
      <c r="T45" s="18"/>
    </row>
    <row r="46" spans="1:20">
      <c r="A46" s="4">
        <v>42</v>
      </c>
      <c r="B46" s="17" t="s">
        <v>66</v>
      </c>
      <c r="C46" s="18" t="s">
        <v>157</v>
      </c>
      <c r="D46" s="18" t="s">
        <v>29</v>
      </c>
      <c r="E46" s="19">
        <v>18</v>
      </c>
      <c r="F46" s="18"/>
      <c r="G46" s="19">
        <v>27</v>
      </c>
      <c r="H46" s="19">
        <v>24</v>
      </c>
      <c r="I46" s="17">
        <f t="shared" si="0"/>
        <v>51</v>
      </c>
      <c r="J46" s="18">
        <v>9864741861</v>
      </c>
      <c r="K46" s="18" t="s">
        <v>156</v>
      </c>
      <c r="L46" s="55" t="s">
        <v>442</v>
      </c>
      <c r="M46" s="55">
        <v>9859444623</v>
      </c>
      <c r="N46" s="55" t="s">
        <v>836</v>
      </c>
      <c r="O46" s="55">
        <v>9678636459</v>
      </c>
      <c r="P46" s="24">
        <v>43385</v>
      </c>
      <c r="Q46" s="55" t="s">
        <v>132</v>
      </c>
      <c r="R46" s="18">
        <v>8</v>
      </c>
      <c r="S46" s="18" t="s">
        <v>89</v>
      </c>
      <c r="T46" s="18"/>
    </row>
    <row r="47" spans="1:20">
      <c r="A47" s="4">
        <v>43</v>
      </c>
      <c r="B47" s="17" t="s">
        <v>66</v>
      </c>
      <c r="C47" s="18" t="s">
        <v>158</v>
      </c>
      <c r="D47" s="18" t="s">
        <v>29</v>
      </c>
      <c r="E47" s="19">
        <v>198</v>
      </c>
      <c r="F47" s="18"/>
      <c r="G47" s="19">
        <v>35</v>
      </c>
      <c r="H47" s="19">
        <v>20</v>
      </c>
      <c r="I47" s="17">
        <f t="shared" si="0"/>
        <v>55</v>
      </c>
      <c r="J47" s="18">
        <v>8876009980</v>
      </c>
      <c r="K47" s="18" t="s">
        <v>156</v>
      </c>
      <c r="L47" s="55" t="s">
        <v>442</v>
      </c>
      <c r="M47" s="55">
        <v>9859444623</v>
      </c>
      <c r="N47" s="55" t="s">
        <v>836</v>
      </c>
      <c r="O47" s="55">
        <v>9678636459</v>
      </c>
      <c r="P47" s="24">
        <v>43385</v>
      </c>
      <c r="Q47" s="55" t="s">
        <v>132</v>
      </c>
      <c r="R47" s="18">
        <v>8</v>
      </c>
      <c r="S47" s="18" t="s">
        <v>89</v>
      </c>
      <c r="T47" s="18"/>
    </row>
    <row r="48" spans="1:20" ht="33">
      <c r="A48" s="4">
        <v>44</v>
      </c>
      <c r="B48" s="17" t="s">
        <v>67</v>
      </c>
      <c r="C48" s="18" t="s">
        <v>155</v>
      </c>
      <c r="D48" s="18" t="s">
        <v>27</v>
      </c>
      <c r="E48" s="19">
        <v>18260109602</v>
      </c>
      <c r="F48" s="18" t="s">
        <v>93</v>
      </c>
      <c r="G48" s="19"/>
      <c r="H48" s="19"/>
      <c r="I48" s="17">
        <f t="shared" si="0"/>
        <v>0</v>
      </c>
      <c r="J48" s="18">
        <v>8011187613</v>
      </c>
      <c r="K48" s="18" t="s">
        <v>156</v>
      </c>
      <c r="L48" s="55" t="s">
        <v>442</v>
      </c>
      <c r="M48" s="55">
        <v>9859444623</v>
      </c>
      <c r="N48" s="55" t="s">
        <v>904</v>
      </c>
      <c r="O48" s="55">
        <v>9864678844</v>
      </c>
      <c r="P48" s="24">
        <v>43385</v>
      </c>
      <c r="Q48" s="55" t="s">
        <v>132</v>
      </c>
      <c r="R48" s="18">
        <v>7</v>
      </c>
      <c r="S48" s="18" t="s">
        <v>89</v>
      </c>
      <c r="T48" s="18"/>
    </row>
    <row r="49" spans="1:20">
      <c r="A49" s="4">
        <v>45</v>
      </c>
      <c r="B49" s="17" t="s">
        <v>66</v>
      </c>
      <c r="C49" s="18" t="s">
        <v>159</v>
      </c>
      <c r="D49" s="18" t="s">
        <v>27</v>
      </c>
      <c r="E49" s="19">
        <v>18260109101</v>
      </c>
      <c r="F49" s="18" t="s">
        <v>103</v>
      </c>
      <c r="G49" s="19">
        <v>13</v>
      </c>
      <c r="H49" s="19">
        <v>12</v>
      </c>
      <c r="I49" s="17">
        <f t="shared" si="0"/>
        <v>25</v>
      </c>
      <c r="J49" s="18">
        <v>9864885084</v>
      </c>
      <c r="K49" s="18" t="s">
        <v>87</v>
      </c>
      <c r="L49" s="55" t="s">
        <v>479</v>
      </c>
      <c r="M49" s="55">
        <v>8473043983</v>
      </c>
      <c r="N49" s="55" t="s">
        <v>1029</v>
      </c>
      <c r="O49" s="55">
        <v>9864969070</v>
      </c>
      <c r="P49" s="24">
        <v>43386</v>
      </c>
      <c r="Q49" s="55" t="s">
        <v>88</v>
      </c>
      <c r="R49" s="18">
        <v>18</v>
      </c>
      <c r="S49" s="18" t="s">
        <v>89</v>
      </c>
      <c r="T49" s="18"/>
    </row>
    <row r="50" spans="1:20">
      <c r="A50" s="4">
        <v>46</v>
      </c>
      <c r="B50" s="17" t="s">
        <v>66</v>
      </c>
      <c r="C50" s="18" t="s">
        <v>160</v>
      </c>
      <c r="D50" s="18" t="s">
        <v>29</v>
      </c>
      <c r="E50" s="19">
        <v>104</v>
      </c>
      <c r="F50" s="18"/>
      <c r="G50" s="19">
        <v>22</v>
      </c>
      <c r="H50" s="19">
        <v>26</v>
      </c>
      <c r="I50" s="17">
        <f t="shared" si="0"/>
        <v>48</v>
      </c>
      <c r="J50" s="18">
        <v>9508148483</v>
      </c>
      <c r="K50" s="18" t="s">
        <v>87</v>
      </c>
      <c r="L50" s="55" t="s">
        <v>479</v>
      </c>
      <c r="M50" s="55">
        <v>8473043983</v>
      </c>
      <c r="N50" s="55" t="s">
        <v>1029</v>
      </c>
      <c r="O50" s="55">
        <v>9864969070</v>
      </c>
      <c r="P50" s="24">
        <v>43386</v>
      </c>
      <c r="Q50" s="55" t="s">
        <v>88</v>
      </c>
      <c r="R50" s="18">
        <v>18</v>
      </c>
      <c r="S50" s="18" t="s">
        <v>89</v>
      </c>
      <c r="T50" s="18"/>
    </row>
    <row r="51" spans="1:20">
      <c r="A51" s="4">
        <v>47</v>
      </c>
      <c r="B51" s="17" t="s">
        <v>66</v>
      </c>
      <c r="C51" s="18" t="s">
        <v>161</v>
      </c>
      <c r="D51" s="18" t="s">
        <v>27</v>
      </c>
      <c r="E51" s="19">
        <v>18260106001</v>
      </c>
      <c r="F51" s="18" t="s">
        <v>103</v>
      </c>
      <c r="G51" s="19">
        <v>17</v>
      </c>
      <c r="H51" s="19">
        <v>17</v>
      </c>
      <c r="I51" s="17">
        <f t="shared" si="0"/>
        <v>34</v>
      </c>
      <c r="J51" s="18">
        <v>8876313533</v>
      </c>
      <c r="K51" s="18" t="s">
        <v>87</v>
      </c>
      <c r="L51" s="55" t="s">
        <v>479</v>
      </c>
      <c r="M51" s="55">
        <v>8473043983</v>
      </c>
      <c r="N51" s="55" t="s">
        <v>1029</v>
      </c>
      <c r="O51" s="55">
        <v>9864969070</v>
      </c>
      <c r="P51" s="24">
        <v>43386</v>
      </c>
      <c r="Q51" s="55" t="s">
        <v>88</v>
      </c>
      <c r="R51" s="18">
        <v>18</v>
      </c>
      <c r="S51" s="18" t="s">
        <v>89</v>
      </c>
      <c r="T51" s="18"/>
    </row>
    <row r="52" spans="1:20">
      <c r="A52" s="4">
        <v>48</v>
      </c>
      <c r="B52" s="17" t="s">
        <v>67</v>
      </c>
      <c r="C52" s="18" t="s">
        <v>162</v>
      </c>
      <c r="D52" s="18" t="s">
        <v>27</v>
      </c>
      <c r="E52" s="19">
        <v>18260101102</v>
      </c>
      <c r="F52" s="18" t="s">
        <v>103</v>
      </c>
      <c r="G52" s="19">
        <v>20</v>
      </c>
      <c r="H52" s="19">
        <v>21</v>
      </c>
      <c r="I52" s="17">
        <f t="shared" si="0"/>
        <v>41</v>
      </c>
      <c r="J52" s="18">
        <v>9854552193</v>
      </c>
      <c r="K52" s="18" t="s">
        <v>166</v>
      </c>
      <c r="L52" s="55" t="s">
        <v>418</v>
      </c>
      <c r="M52" s="55">
        <v>9854574405</v>
      </c>
      <c r="N52" s="55" t="s">
        <v>437</v>
      </c>
      <c r="O52" s="55">
        <v>7399879612</v>
      </c>
      <c r="P52" s="24">
        <v>43386</v>
      </c>
      <c r="Q52" s="55" t="s">
        <v>88</v>
      </c>
      <c r="R52" s="18">
        <v>38</v>
      </c>
      <c r="S52" s="18" t="s">
        <v>89</v>
      </c>
      <c r="T52" s="18"/>
    </row>
    <row r="53" spans="1:20">
      <c r="A53" s="4">
        <v>49</v>
      </c>
      <c r="B53" s="17" t="s">
        <v>67</v>
      </c>
      <c r="C53" s="18" t="s">
        <v>163</v>
      </c>
      <c r="D53" s="18" t="s">
        <v>27</v>
      </c>
      <c r="E53" s="19">
        <v>18260101103</v>
      </c>
      <c r="F53" s="18" t="s">
        <v>103</v>
      </c>
      <c r="G53" s="19">
        <v>11</v>
      </c>
      <c r="H53" s="19">
        <v>8</v>
      </c>
      <c r="I53" s="17">
        <f t="shared" si="0"/>
        <v>19</v>
      </c>
      <c r="J53" s="18">
        <v>7399523942</v>
      </c>
      <c r="K53" s="18" t="s">
        <v>166</v>
      </c>
      <c r="L53" s="55" t="s">
        <v>418</v>
      </c>
      <c r="M53" s="55">
        <v>9854574405</v>
      </c>
      <c r="N53" s="55" t="s">
        <v>437</v>
      </c>
      <c r="O53" s="55">
        <v>7399879612</v>
      </c>
      <c r="P53" s="24">
        <v>43386</v>
      </c>
      <c r="Q53" s="55" t="s">
        <v>88</v>
      </c>
      <c r="R53" s="18">
        <v>39</v>
      </c>
      <c r="S53" s="18" t="s">
        <v>89</v>
      </c>
      <c r="T53" s="18"/>
    </row>
    <row r="54" spans="1:20">
      <c r="A54" s="4">
        <v>50</v>
      </c>
      <c r="B54" s="17" t="s">
        <v>67</v>
      </c>
      <c r="C54" s="18" t="s">
        <v>164</v>
      </c>
      <c r="D54" s="18" t="s">
        <v>29</v>
      </c>
      <c r="E54" s="19">
        <v>264</v>
      </c>
      <c r="F54" s="18"/>
      <c r="G54" s="19">
        <v>12</v>
      </c>
      <c r="H54" s="19">
        <v>17</v>
      </c>
      <c r="I54" s="17">
        <f t="shared" si="0"/>
        <v>29</v>
      </c>
      <c r="J54" s="18">
        <v>9577371030</v>
      </c>
      <c r="K54" s="18" t="s">
        <v>166</v>
      </c>
      <c r="L54" s="55" t="s">
        <v>418</v>
      </c>
      <c r="M54" s="55">
        <v>9854574405</v>
      </c>
      <c r="N54" s="55" t="s">
        <v>437</v>
      </c>
      <c r="O54" s="55">
        <v>7399879612</v>
      </c>
      <c r="P54" s="24">
        <v>43386</v>
      </c>
      <c r="Q54" s="55" t="s">
        <v>88</v>
      </c>
      <c r="R54" s="18">
        <v>39</v>
      </c>
      <c r="S54" s="18" t="s">
        <v>89</v>
      </c>
      <c r="T54" s="18"/>
    </row>
    <row r="55" spans="1:20">
      <c r="A55" s="4">
        <v>51</v>
      </c>
      <c r="B55" s="17" t="s">
        <v>66</v>
      </c>
      <c r="C55" s="18" t="s">
        <v>165</v>
      </c>
      <c r="D55" s="18" t="s">
        <v>29</v>
      </c>
      <c r="E55" s="19">
        <v>131</v>
      </c>
      <c r="F55" s="18"/>
      <c r="G55" s="19">
        <v>30</v>
      </c>
      <c r="H55" s="19">
        <v>35</v>
      </c>
      <c r="I55" s="17">
        <f t="shared" si="0"/>
        <v>65</v>
      </c>
      <c r="J55" s="18">
        <v>8474088122</v>
      </c>
      <c r="K55" s="18" t="s">
        <v>97</v>
      </c>
      <c r="L55" s="55" t="s">
        <v>487</v>
      </c>
      <c r="M55" s="55">
        <v>9613040493</v>
      </c>
      <c r="N55" s="55" t="s">
        <v>1030</v>
      </c>
      <c r="O55" s="55">
        <v>8254837294</v>
      </c>
      <c r="P55" s="24">
        <v>43388</v>
      </c>
      <c r="Q55" s="18" t="s">
        <v>99</v>
      </c>
      <c r="R55" s="18">
        <v>40</v>
      </c>
      <c r="S55" s="18" t="s">
        <v>89</v>
      </c>
      <c r="T55" s="18"/>
    </row>
    <row r="56" spans="1:20" ht="33">
      <c r="A56" s="4">
        <v>52</v>
      </c>
      <c r="B56" s="17" t="s">
        <v>66</v>
      </c>
      <c r="C56" s="18" t="s">
        <v>167</v>
      </c>
      <c r="D56" s="18" t="s">
        <v>29</v>
      </c>
      <c r="E56" s="19">
        <v>229</v>
      </c>
      <c r="F56" s="18"/>
      <c r="G56" s="19">
        <v>27</v>
      </c>
      <c r="H56" s="19">
        <v>21</v>
      </c>
      <c r="I56" s="17">
        <f t="shared" si="0"/>
        <v>48</v>
      </c>
      <c r="J56" s="18">
        <v>9577024062</v>
      </c>
      <c r="K56" s="18" t="s">
        <v>97</v>
      </c>
      <c r="L56" s="55" t="s">
        <v>487</v>
      </c>
      <c r="M56" s="55">
        <v>9613040493</v>
      </c>
      <c r="N56" s="55" t="s">
        <v>1030</v>
      </c>
      <c r="O56" s="55">
        <v>8254837294</v>
      </c>
      <c r="P56" s="24">
        <v>43388</v>
      </c>
      <c r="Q56" s="18" t="s">
        <v>99</v>
      </c>
      <c r="R56" s="18">
        <v>40</v>
      </c>
      <c r="S56" s="18" t="s">
        <v>89</v>
      </c>
      <c r="T56" s="18"/>
    </row>
    <row r="57" spans="1:20">
      <c r="A57" s="4">
        <v>53</v>
      </c>
      <c r="B57" s="17" t="s">
        <v>66</v>
      </c>
      <c r="C57" s="18" t="s">
        <v>168</v>
      </c>
      <c r="D57" s="18" t="s">
        <v>29</v>
      </c>
      <c r="E57" s="19">
        <v>130</v>
      </c>
      <c r="F57" s="18"/>
      <c r="G57" s="19">
        <v>31</v>
      </c>
      <c r="H57" s="19">
        <v>32</v>
      </c>
      <c r="I57" s="17">
        <f t="shared" si="0"/>
        <v>63</v>
      </c>
      <c r="J57" s="18">
        <v>8822896085</v>
      </c>
      <c r="K57" s="18" t="s">
        <v>97</v>
      </c>
      <c r="L57" s="55" t="s">
        <v>487</v>
      </c>
      <c r="M57" s="55">
        <v>9613040493</v>
      </c>
      <c r="N57" s="55" t="s">
        <v>1030</v>
      </c>
      <c r="O57" s="55">
        <v>8254837294</v>
      </c>
      <c r="P57" s="24">
        <v>43388</v>
      </c>
      <c r="Q57" s="18" t="s">
        <v>99</v>
      </c>
      <c r="R57" s="18">
        <v>40</v>
      </c>
      <c r="S57" s="18" t="s">
        <v>89</v>
      </c>
      <c r="T57" s="18"/>
    </row>
    <row r="58" spans="1:20" ht="33">
      <c r="A58" s="4">
        <v>54</v>
      </c>
      <c r="B58" s="17" t="s">
        <v>67</v>
      </c>
      <c r="C58" s="18" t="s">
        <v>169</v>
      </c>
      <c r="D58" s="18" t="s">
        <v>29</v>
      </c>
      <c r="E58" s="19">
        <v>118</v>
      </c>
      <c r="F58" s="18"/>
      <c r="G58" s="19">
        <v>18</v>
      </c>
      <c r="H58" s="19">
        <v>20</v>
      </c>
      <c r="I58" s="17">
        <f t="shared" si="0"/>
        <v>38</v>
      </c>
      <c r="J58" s="18">
        <v>7086397491</v>
      </c>
      <c r="K58" s="55" t="s">
        <v>691</v>
      </c>
      <c r="L58" s="55" t="s">
        <v>692</v>
      </c>
      <c r="M58" s="55">
        <v>8761836639</v>
      </c>
      <c r="N58" s="55" t="s">
        <v>1031</v>
      </c>
      <c r="O58" s="55">
        <v>8011325305</v>
      </c>
      <c r="P58" s="24">
        <v>43388</v>
      </c>
      <c r="Q58" s="18" t="s">
        <v>99</v>
      </c>
      <c r="R58" s="18">
        <v>25</v>
      </c>
      <c r="S58" s="18" t="s">
        <v>89</v>
      </c>
      <c r="T58" s="18"/>
    </row>
    <row r="59" spans="1:20" ht="33">
      <c r="A59" s="4">
        <v>55</v>
      </c>
      <c r="B59" s="17" t="s">
        <v>67</v>
      </c>
      <c r="C59" s="18" t="s">
        <v>171</v>
      </c>
      <c r="D59" s="18" t="s">
        <v>29</v>
      </c>
      <c r="E59" s="19">
        <v>119</v>
      </c>
      <c r="F59" s="18"/>
      <c r="G59" s="19">
        <v>46</v>
      </c>
      <c r="H59" s="19">
        <v>39</v>
      </c>
      <c r="I59" s="17">
        <f t="shared" si="0"/>
        <v>85</v>
      </c>
      <c r="J59" s="18">
        <v>8011124107</v>
      </c>
      <c r="K59" s="55" t="s">
        <v>691</v>
      </c>
      <c r="L59" s="55" t="s">
        <v>692</v>
      </c>
      <c r="M59" s="55">
        <v>8761836639</v>
      </c>
      <c r="N59" s="55" t="s">
        <v>1031</v>
      </c>
      <c r="O59" s="55">
        <v>8011325305</v>
      </c>
      <c r="P59" s="24">
        <v>43388</v>
      </c>
      <c r="Q59" s="18" t="s">
        <v>99</v>
      </c>
      <c r="R59" s="18">
        <v>25</v>
      </c>
      <c r="S59" s="18" t="s">
        <v>89</v>
      </c>
      <c r="T59" s="18"/>
    </row>
    <row r="60" spans="1:20">
      <c r="A60" s="4">
        <v>56</v>
      </c>
      <c r="B60" s="17" t="s">
        <v>66</v>
      </c>
      <c r="C60" s="18" t="s">
        <v>172</v>
      </c>
      <c r="D60" s="18" t="s">
        <v>27</v>
      </c>
      <c r="E60" s="19">
        <v>18260119502</v>
      </c>
      <c r="F60" s="18" t="s">
        <v>103</v>
      </c>
      <c r="G60" s="19">
        <v>11</v>
      </c>
      <c r="H60" s="19">
        <v>24</v>
      </c>
      <c r="I60" s="17">
        <f t="shared" si="0"/>
        <v>35</v>
      </c>
      <c r="J60" s="18">
        <v>9435491601</v>
      </c>
      <c r="K60" s="18" t="s">
        <v>173</v>
      </c>
      <c r="L60" s="55" t="s">
        <v>452</v>
      </c>
      <c r="M60" s="55">
        <v>8473851999</v>
      </c>
      <c r="N60" s="55" t="s">
        <v>689</v>
      </c>
      <c r="O60" s="55">
        <v>8011380268</v>
      </c>
      <c r="P60" s="24">
        <v>43393</v>
      </c>
      <c r="Q60" s="55" t="s">
        <v>88</v>
      </c>
      <c r="R60" s="18">
        <v>22</v>
      </c>
      <c r="S60" s="18" t="s">
        <v>89</v>
      </c>
      <c r="T60" s="18"/>
    </row>
    <row r="61" spans="1:20">
      <c r="A61" s="4">
        <v>57</v>
      </c>
      <c r="B61" s="17" t="s">
        <v>66</v>
      </c>
      <c r="C61" s="18" t="s">
        <v>174</v>
      </c>
      <c r="D61" s="18" t="s">
        <v>27</v>
      </c>
      <c r="E61" s="19">
        <v>18260119501</v>
      </c>
      <c r="F61" s="18" t="s">
        <v>103</v>
      </c>
      <c r="G61" s="19">
        <v>24</v>
      </c>
      <c r="H61" s="19">
        <v>13</v>
      </c>
      <c r="I61" s="17">
        <f t="shared" si="0"/>
        <v>37</v>
      </c>
      <c r="J61" s="18">
        <v>9954443231</v>
      </c>
      <c r="K61" s="18" t="s">
        <v>173</v>
      </c>
      <c r="L61" s="55" t="s">
        <v>452</v>
      </c>
      <c r="M61" s="55">
        <v>8473851999</v>
      </c>
      <c r="N61" s="55" t="s">
        <v>689</v>
      </c>
      <c r="O61" s="55">
        <v>8011380268</v>
      </c>
      <c r="P61" s="24">
        <v>43393</v>
      </c>
      <c r="Q61" s="55" t="s">
        <v>88</v>
      </c>
      <c r="R61" s="18">
        <v>22</v>
      </c>
      <c r="S61" s="18" t="s">
        <v>89</v>
      </c>
      <c r="T61" s="18"/>
    </row>
    <row r="62" spans="1:20">
      <c r="A62" s="4">
        <v>58</v>
      </c>
      <c r="B62" s="17" t="s">
        <v>66</v>
      </c>
      <c r="C62" s="18" t="s">
        <v>175</v>
      </c>
      <c r="D62" s="18" t="s">
        <v>27</v>
      </c>
      <c r="E62" s="19">
        <v>18260119503</v>
      </c>
      <c r="F62" s="18" t="s">
        <v>103</v>
      </c>
      <c r="G62" s="19">
        <v>12</v>
      </c>
      <c r="H62" s="19">
        <v>7</v>
      </c>
      <c r="I62" s="17">
        <f t="shared" si="0"/>
        <v>19</v>
      </c>
      <c r="J62" s="18">
        <v>9864458151</v>
      </c>
      <c r="K62" s="18" t="s">
        <v>173</v>
      </c>
      <c r="L62" s="55" t="s">
        <v>452</v>
      </c>
      <c r="M62" s="55">
        <v>8473851999</v>
      </c>
      <c r="N62" s="55" t="s">
        <v>689</v>
      </c>
      <c r="O62" s="55">
        <v>8011380268</v>
      </c>
      <c r="P62" s="24">
        <v>43393</v>
      </c>
      <c r="Q62" s="55" t="s">
        <v>88</v>
      </c>
      <c r="R62" s="18">
        <v>22</v>
      </c>
      <c r="S62" s="18" t="s">
        <v>89</v>
      </c>
      <c r="T62" s="18"/>
    </row>
    <row r="63" spans="1:20">
      <c r="A63" s="4">
        <v>59</v>
      </c>
      <c r="B63" s="17" t="s">
        <v>67</v>
      </c>
      <c r="C63" s="18" t="s">
        <v>176</v>
      </c>
      <c r="D63" s="18" t="s">
        <v>27</v>
      </c>
      <c r="E63" s="19">
        <v>18260107002</v>
      </c>
      <c r="F63" s="18" t="s">
        <v>103</v>
      </c>
      <c r="G63" s="19">
        <v>12</v>
      </c>
      <c r="H63" s="19">
        <v>7</v>
      </c>
      <c r="I63" s="17">
        <f t="shared" si="0"/>
        <v>19</v>
      </c>
      <c r="J63" s="18">
        <v>9864545269</v>
      </c>
      <c r="K63" s="18" t="s">
        <v>74</v>
      </c>
      <c r="L63" s="55" t="s">
        <v>534</v>
      </c>
      <c r="M63" s="55">
        <v>8822807435</v>
      </c>
      <c r="N63" s="55" t="s">
        <v>622</v>
      </c>
      <c r="O63" s="55">
        <v>8253924699</v>
      </c>
      <c r="P63" s="24">
        <v>43393</v>
      </c>
      <c r="Q63" s="55" t="s">
        <v>88</v>
      </c>
      <c r="R63" s="18">
        <v>7</v>
      </c>
      <c r="S63" s="18" t="s">
        <v>89</v>
      </c>
      <c r="T63" s="18"/>
    </row>
    <row r="64" spans="1:20">
      <c r="A64" s="4">
        <v>60</v>
      </c>
      <c r="B64" s="17" t="s">
        <v>67</v>
      </c>
      <c r="C64" s="18" t="s">
        <v>177</v>
      </c>
      <c r="D64" s="18" t="s">
        <v>27</v>
      </c>
      <c r="E64" s="19">
        <v>18260107006</v>
      </c>
      <c r="F64" s="18" t="s">
        <v>101</v>
      </c>
      <c r="G64" s="19">
        <v>25</v>
      </c>
      <c r="H64" s="19">
        <v>17</v>
      </c>
      <c r="I64" s="17">
        <f t="shared" si="0"/>
        <v>42</v>
      </c>
      <c r="J64" s="18">
        <v>8822213001</v>
      </c>
      <c r="K64" s="18" t="s">
        <v>74</v>
      </c>
      <c r="L64" s="55" t="s">
        <v>534</v>
      </c>
      <c r="M64" s="55">
        <v>8822807435</v>
      </c>
      <c r="N64" s="55" t="s">
        <v>622</v>
      </c>
      <c r="O64" s="55">
        <v>8253924699</v>
      </c>
      <c r="P64" s="24">
        <v>43393</v>
      </c>
      <c r="Q64" s="55" t="s">
        <v>88</v>
      </c>
      <c r="R64" s="18">
        <v>7</v>
      </c>
      <c r="S64" s="18" t="s">
        <v>89</v>
      </c>
      <c r="T64" s="18"/>
    </row>
    <row r="65" spans="1:20">
      <c r="A65" s="4">
        <v>61</v>
      </c>
      <c r="B65" s="17" t="s">
        <v>67</v>
      </c>
      <c r="C65" s="18" t="s">
        <v>178</v>
      </c>
      <c r="D65" s="18" t="s">
        <v>27</v>
      </c>
      <c r="E65" s="19">
        <v>18260107201</v>
      </c>
      <c r="F65" s="18" t="s">
        <v>103</v>
      </c>
      <c r="G65" s="19">
        <v>13</v>
      </c>
      <c r="H65" s="19">
        <v>22</v>
      </c>
      <c r="I65" s="17">
        <f t="shared" si="0"/>
        <v>35</v>
      </c>
      <c r="J65" s="18">
        <v>9707671813</v>
      </c>
      <c r="K65" s="18" t="s">
        <v>74</v>
      </c>
      <c r="L65" s="55" t="s">
        <v>534</v>
      </c>
      <c r="M65" s="55">
        <v>8822807435</v>
      </c>
      <c r="N65" s="55" t="s">
        <v>622</v>
      </c>
      <c r="O65" s="55">
        <v>8253924699</v>
      </c>
      <c r="P65" s="24">
        <v>43393</v>
      </c>
      <c r="Q65" s="55" t="s">
        <v>88</v>
      </c>
      <c r="R65" s="18">
        <v>7</v>
      </c>
      <c r="S65" s="18" t="s">
        <v>89</v>
      </c>
      <c r="T65" s="18"/>
    </row>
    <row r="66" spans="1:20">
      <c r="A66" s="4">
        <v>62</v>
      </c>
      <c r="B66" s="17" t="s">
        <v>66</v>
      </c>
      <c r="C66" s="18" t="s">
        <v>179</v>
      </c>
      <c r="D66" s="18" t="s">
        <v>29</v>
      </c>
      <c r="E66" s="19">
        <v>253</v>
      </c>
      <c r="F66" s="18"/>
      <c r="G66" s="19">
        <v>14</v>
      </c>
      <c r="H66" s="19">
        <v>10</v>
      </c>
      <c r="I66" s="17">
        <f t="shared" si="0"/>
        <v>24</v>
      </c>
      <c r="J66" s="18">
        <v>8822409680</v>
      </c>
      <c r="K66" s="18" t="s">
        <v>180</v>
      </c>
      <c r="L66" s="55" t="s">
        <v>587</v>
      </c>
      <c r="M66" s="55">
        <v>9707058388</v>
      </c>
      <c r="N66" s="55" t="s">
        <v>589</v>
      </c>
      <c r="O66" s="55">
        <v>9707157976</v>
      </c>
      <c r="P66" s="24">
        <v>43395</v>
      </c>
      <c r="Q66" s="55" t="s">
        <v>99</v>
      </c>
      <c r="R66" s="18">
        <v>17</v>
      </c>
      <c r="S66" s="18" t="s">
        <v>89</v>
      </c>
      <c r="T66" s="18"/>
    </row>
    <row r="67" spans="1:20">
      <c r="A67" s="4">
        <v>63</v>
      </c>
      <c r="B67" s="17" t="s">
        <v>66</v>
      </c>
      <c r="C67" s="18" t="s">
        <v>181</v>
      </c>
      <c r="D67" s="18" t="s">
        <v>29</v>
      </c>
      <c r="E67" s="19">
        <v>174</v>
      </c>
      <c r="F67" s="18"/>
      <c r="G67" s="19">
        <v>10</v>
      </c>
      <c r="H67" s="19">
        <v>6</v>
      </c>
      <c r="I67" s="17">
        <f t="shared" si="0"/>
        <v>16</v>
      </c>
      <c r="J67" s="18">
        <v>9707536054</v>
      </c>
      <c r="K67" s="18" t="s">
        <v>180</v>
      </c>
      <c r="L67" s="55" t="s">
        <v>587</v>
      </c>
      <c r="M67" s="55">
        <v>9707058388</v>
      </c>
      <c r="N67" s="55" t="s">
        <v>589</v>
      </c>
      <c r="O67" s="55">
        <v>9707157976</v>
      </c>
      <c r="P67" s="24">
        <v>43395</v>
      </c>
      <c r="Q67" s="55" t="s">
        <v>99</v>
      </c>
      <c r="R67" s="18">
        <v>16</v>
      </c>
      <c r="S67" s="18" t="s">
        <v>89</v>
      </c>
      <c r="T67" s="18"/>
    </row>
    <row r="68" spans="1:20">
      <c r="A68" s="4">
        <v>64</v>
      </c>
      <c r="B68" s="17" t="s">
        <v>66</v>
      </c>
      <c r="C68" s="18" t="s">
        <v>182</v>
      </c>
      <c r="D68" s="18" t="s">
        <v>29</v>
      </c>
      <c r="E68" s="19">
        <v>10</v>
      </c>
      <c r="F68" s="18"/>
      <c r="G68" s="19">
        <v>8</v>
      </c>
      <c r="H68" s="19">
        <v>10</v>
      </c>
      <c r="I68" s="17">
        <f t="shared" si="0"/>
        <v>18</v>
      </c>
      <c r="J68" s="18">
        <v>8822524143</v>
      </c>
      <c r="K68" s="18" t="s">
        <v>180</v>
      </c>
      <c r="L68" s="55" t="s">
        <v>587</v>
      </c>
      <c r="M68" s="55">
        <v>9707058388</v>
      </c>
      <c r="N68" s="55" t="s">
        <v>588</v>
      </c>
      <c r="O68" s="55">
        <v>9508736400</v>
      </c>
      <c r="P68" s="24">
        <v>43395</v>
      </c>
      <c r="Q68" s="55" t="s">
        <v>99</v>
      </c>
      <c r="R68" s="18">
        <v>16</v>
      </c>
      <c r="S68" s="18" t="s">
        <v>89</v>
      </c>
      <c r="T68" s="18"/>
    </row>
    <row r="69" spans="1:20">
      <c r="A69" s="4">
        <v>65</v>
      </c>
      <c r="B69" s="17" t="s">
        <v>66</v>
      </c>
      <c r="C69" s="18" t="s">
        <v>183</v>
      </c>
      <c r="D69" s="18" t="s">
        <v>29</v>
      </c>
      <c r="E69" s="19">
        <v>119</v>
      </c>
      <c r="F69" s="18"/>
      <c r="G69" s="19">
        <v>31</v>
      </c>
      <c r="H69" s="19">
        <v>29</v>
      </c>
      <c r="I69" s="17">
        <f t="shared" si="0"/>
        <v>60</v>
      </c>
      <c r="J69" s="18">
        <v>9508226178</v>
      </c>
      <c r="K69" s="18" t="s">
        <v>180</v>
      </c>
      <c r="L69" s="55" t="s">
        <v>587</v>
      </c>
      <c r="M69" s="55">
        <v>9707058388</v>
      </c>
      <c r="N69" s="55" t="s">
        <v>1032</v>
      </c>
      <c r="O69" s="55">
        <v>8822065046</v>
      </c>
      <c r="P69" s="24">
        <v>43395</v>
      </c>
      <c r="Q69" s="55" t="s">
        <v>99</v>
      </c>
      <c r="R69" s="18">
        <v>15</v>
      </c>
      <c r="S69" s="18" t="s">
        <v>89</v>
      </c>
      <c r="T69" s="18"/>
    </row>
    <row r="70" spans="1:20">
      <c r="A70" s="4">
        <v>66</v>
      </c>
      <c r="B70" s="17" t="s">
        <v>67</v>
      </c>
      <c r="C70" s="18" t="s">
        <v>184</v>
      </c>
      <c r="D70" s="18" t="s">
        <v>27</v>
      </c>
      <c r="E70" s="19">
        <v>18260120901</v>
      </c>
      <c r="F70" s="18" t="s">
        <v>103</v>
      </c>
      <c r="G70" s="19">
        <v>9</v>
      </c>
      <c r="H70" s="19">
        <v>1</v>
      </c>
      <c r="I70" s="17">
        <f t="shared" ref="I70:I133" si="1">+G70+H70</f>
        <v>10</v>
      </c>
      <c r="J70" s="18">
        <v>8822934151</v>
      </c>
      <c r="K70" s="18" t="s">
        <v>128</v>
      </c>
      <c r="L70" s="55" t="s">
        <v>847</v>
      </c>
      <c r="M70" s="55">
        <v>7578024434</v>
      </c>
      <c r="N70" s="55" t="s">
        <v>848</v>
      </c>
      <c r="O70" s="55">
        <v>9957937549</v>
      </c>
      <c r="P70" s="24">
        <v>43395</v>
      </c>
      <c r="Q70" s="55" t="s">
        <v>99</v>
      </c>
      <c r="R70" s="18">
        <v>18</v>
      </c>
      <c r="S70" s="18" t="s">
        <v>89</v>
      </c>
      <c r="T70" s="18"/>
    </row>
    <row r="71" spans="1:20">
      <c r="A71" s="4">
        <v>67</v>
      </c>
      <c r="B71" s="17" t="s">
        <v>67</v>
      </c>
      <c r="C71" s="18" t="s">
        <v>185</v>
      </c>
      <c r="D71" s="18" t="s">
        <v>27</v>
      </c>
      <c r="E71" s="19">
        <v>16</v>
      </c>
      <c r="F71" s="18"/>
      <c r="G71" s="19">
        <v>12</v>
      </c>
      <c r="H71" s="19">
        <v>9</v>
      </c>
      <c r="I71" s="17">
        <f t="shared" si="1"/>
        <v>21</v>
      </c>
      <c r="J71" s="18"/>
      <c r="K71" s="18" t="s">
        <v>186</v>
      </c>
      <c r="L71" s="55" t="s">
        <v>600</v>
      </c>
      <c r="M71" s="55">
        <v>9864948003</v>
      </c>
      <c r="N71" s="55" t="s">
        <v>602</v>
      </c>
      <c r="O71" s="55">
        <v>8486347936</v>
      </c>
      <c r="P71" s="24">
        <v>43395</v>
      </c>
      <c r="Q71" s="55" t="s">
        <v>99</v>
      </c>
      <c r="R71" s="18">
        <v>19</v>
      </c>
      <c r="S71" s="18" t="s">
        <v>89</v>
      </c>
      <c r="T71" s="18"/>
    </row>
    <row r="72" spans="1:20">
      <c r="A72" s="4">
        <v>68</v>
      </c>
      <c r="B72" s="17" t="s">
        <v>67</v>
      </c>
      <c r="C72" s="18" t="s">
        <v>186</v>
      </c>
      <c r="D72" s="18" t="s">
        <v>27</v>
      </c>
      <c r="E72" s="19">
        <v>18260120301</v>
      </c>
      <c r="F72" s="18" t="s">
        <v>103</v>
      </c>
      <c r="G72" s="19">
        <v>17</v>
      </c>
      <c r="H72" s="19">
        <v>7</v>
      </c>
      <c r="I72" s="17">
        <f t="shared" si="1"/>
        <v>24</v>
      </c>
      <c r="J72" s="18">
        <v>9707272313</v>
      </c>
      <c r="K72" s="18" t="s">
        <v>186</v>
      </c>
      <c r="L72" s="55" t="s">
        <v>600</v>
      </c>
      <c r="M72" s="55">
        <v>9864948003</v>
      </c>
      <c r="N72" s="55" t="s">
        <v>1033</v>
      </c>
      <c r="O72" s="55">
        <v>9613117928</v>
      </c>
      <c r="P72" s="24">
        <v>43395</v>
      </c>
      <c r="Q72" s="55" t="s">
        <v>99</v>
      </c>
      <c r="R72" s="18">
        <v>18</v>
      </c>
      <c r="S72" s="18" t="s">
        <v>89</v>
      </c>
      <c r="T72" s="18"/>
    </row>
    <row r="73" spans="1:20" ht="33">
      <c r="A73" s="4">
        <v>69</v>
      </c>
      <c r="B73" s="17" t="s">
        <v>67</v>
      </c>
      <c r="C73" s="18" t="s">
        <v>187</v>
      </c>
      <c r="D73" s="18" t="s">
        <v>27</v>
      </c>
      <c r="E73" s="19">
        <v>18260120303</v>
      </c>
      <c r="F73" s="18" t="s">
        <v>103</v>
      </c>
      <c r="G73" s="19">
        <v>14</v>
      </c>
      <c r="H73" s="19">
        <v>15</v>
      </c>
      <c r="I73" s="17">
        <f t="shared" si="1"/>
        <v>29</v>
      </c>
      <c r="J73" s="18">
        <v>9859504102</v>
      </c>
      <c r="K73" s="18" t="s">
        <v>186</v>
      </c>
      <c r="L73" s="55" t="s">
        <v>600</v>
      </c>
      <c r="M73" s="55">
        <v>9864948003</v>
      </c>
      <c r="N73" s="55" t="s">
        <v>1033</v>
      </c>
      <c r="O73" s="55">
        <v>9613117928</v>
      </c>
      <c r="P73" s="57">
        <v>43395</v>
      </c>
      <c r="Q73" s="55" t="s">
        <v>99</v>
      </c>
      <c r="R73" s="18">
        <v>18</v>
      </c>
      <c r="S73" s="18" t="s">
        <v>89</v>
      </c>
      <c r="T73" s="18"/>
    </row>
    <row r="74" spans="1:20">
      <c r="A74" s="4">
        <v>70</v>
      </c>
      <c r="B74" s="17" t="s">
        <v>66</v>
      </c>
      <c r="C74" s="18" t="s">
        <v>188</v>
      </c>
      <c r="D74" s="18" t="s">
        <v>27</v>
      </c>
      <c r="E74" s="19">
        <v>18260119601</v>
      </c>
      <c r="F74" s="18" t="s">
        <v>103</v>
      </c>
      <c r="G74" s="19">
        <v>14</v>
      </c>
      <c r="H74" s="19">
        <v>25</v>
      </c>
      <c r="I74" s="17">
        <f t="shared" si="1"/>
        <v>39</v>
      </c>
      <c r="J74" s="18">
        <v>9678205540</v>
      </c>
      <c r="K74" s="18" t="s">
        <v>134</v>
      </c>
      <c r="L74" s="55" t="s">
        <v>423</v>
      </c>
      <c r="M74" s="55">
        <v>7399310195</v>
      </c>
      <c r="N74" s="55" t="s">
        <v>1034</v>
      </c>
      <c r="O74" s="55">
        <v>8399890440</v>
      </c>
      <c r="P74" s="24">
        <v>43396</v>
      </c>
      <c r="Q74" s="55" t="s">
        <v>104</v>
      </c>
      <c r="R74" s="18">
        <v>21</v>
      </c>
      <c r="S74" s="18" t="s">
        <v>89</v>
      </c>
      <c r="T74" s="18"/>
    </row>
    <row r="75" spans="1:20">
      <c r="A75" s="4">
        <v>71</v>
      </c>
      <c r="B75" s="17" t="s">
        <v>66</v>
      </c>
      <c r="C75" s="18" t="s">
        <v>189</v>
      </c>
      <c r="D75" s="18" t="s">
        <v>27</v>
      </c>
      <c r="E75" s="19">
        <v>18260119602</v>
      </c>
      <c r="F75" s="18" t="s">
        <v>103</v>
      </c>
      <c r="G75" s="19">
        <v>23</v>
      </c>
      <c r="H75" s="19">
        <v>18</v>
      </c>
      <c r="I75" s="17">
        <f t="shared" si="1"/>
        <v>41</v>
      </c>
      <c r="J75" s="18">
        <v>9859028376</v>
      </c>
      <c r="K75" s="18" t="s">
        <v>134</v>
      </c>
      <c r="L75" s="55" t="s">
        <v>423</v>
      </c>
      <c r="M75" s="55">
        <v>7399310195</v>
      </c>
      <c r="N75" s="55" t="s">
        <v>1034</v>
      </c>
      <c r="O75" s="55">
        <v>8399890440</v>
      </c>
      <c r="P75" s="24">
        <v>43396</v>
      </c>
      <c r="Q75" s="55" t="s">
        <v>104</v>
      </c>
      <c r="R75" s="18">
        <v>21</v>
      </c>
      <c r="S75" s="18" t="s">
        <v>89</v>
      </c>
      <c r="T75" s="18"/>
    </row>
    <row r="76" spans="1:20">
      <c r="A76" s="4">
        <v>72</v>
      </c>
      <c r="B76" s="17" t="s">
        <v>66</v>
      </c>
      <c r="C76" s="18" t="s">
        <v>190</v>
      </c>
      <c r="D76" s="18" t="s">
        <v>27</v>
      </c>
      <c r="E76" s="19">
        <v>18260118701</v>
      </c>
      <c r="F76" s="18" t="s">
        <v>103</v>
      </c>
      <c r="G76" s="19">
        <v>26</v>
      </c>
      <c r="H76" s="19">
        <v>28</v>
      </c>
      <c r="I76" s="17">
        <f t="shared" si="1"/>
        <v>54</v>
      </c>
      <c r="J76" s="18">
        <v>7896320704</v>
      </c>
      <c r="K76" s="18" t="s">
        <v>134</v>
      </c>
      <c r="L76" s="55" t="s">
        <v>423</v>
      </c>
      <c r="M76" s="55">
        <v>7399310195</v>
      </c>
      <c r="N76" s="55" t="s">
        <v>1035</v>
      </c>
      <c r="O76" s="55">
        <v>9613843895</v>
      </c>
      <c r="P76" s="24">
        <v>43396</v>
      </c>
      <c r="Q76" s="55" t="s">
        <v>104</v>
      </c>
      <c r="R76" s="18">
        <v>21</v>
      </c>
      <c r="S76" s="18" t="s">
        <v>89</v>
      </c>
      <c r="T76" s="18"/>
    </row>
    <row r="77" spans="1:20">
      <c r="A77" s="4">
        <v>73</v>
      </c>
      <c r="B77" s="17" t="s">
        <v>67</v>
      </c>
      <c r="C77" s="18" t="s">
        <v>191</v>
      </c>
      <c r="D77" s="18" t="s">
        <v>27</v>
      </c>
      <c r="E77" s="19">
        <v>18260121102</v>
      </c>
      <c r="F77" s="18" t="s">
        <v>103</v>
      </c>
      <c r="G77" s="19">
        <v>50</v>
      </c>
      <c r="H77" s="19">
        <v>52</v>
      </c>
      <c r="I77" s="17">
        <f t="shared" si="1"/>
        <v>102</v>
      </c>
      <c r="J77" s="18">
        <v>9854768379</v>
      </c>
      <c r="K77" s="18" t="s">
        <v>121</v>
      </c>
      <c r="L77" s="55" t="s">
        <v>447</v>
      </c>
      <c r="M77" s="55">
        <v>9577021048</v>
      </c>
      <c r="N77" s="55" t="s">
        <v>554</v>
      </c>
      <c r="O77" s="55">
        <v>9854459940</v>
      </c>
      <c r="P77" s="24">
        <v>43396</v>
      </c>
      <c r="Q77" s="55" t="s">
        <v>104</v>
      </c>
      <c r="R77" s="18">
        <v>23</v>
      </c>
      <c r="S77" s="18" t="s">
        <v>89</v>
      </c>
      <c r="T77" s="18"/>
    </row>
    <row r="78" spans="1:20" ht="33">
      <c r="A78" s="4">
        <v>74</v>
      </c>
      <c r="B78" s="17" t="s">
        <v>66</v>
      </c>
      <c r="C78" s="18" t="s">
        <v>192</v>
      </c>
      <c r="D78" s="18" t="s">
        <v>29</v>
      </c>
      <c r="E78" s="19">
        <v>34</v>
      </c>
      <c r="F78" s="18"/>
      <c r="G78" s="19">
        <v>45</v>
      </c>
      <c r="H78" s="19">
        <v>38</v>
      </c>
      <c r="I78" s="17">
        <f t="shared" si="1"/>
        <v>83</v>
      </c>
      <c r="J78" s="18">
        <v>9613086667</v>
      </c>
      <c r="K78" s="18" t="s">
        <v>166</v>
      </c>
      <c r="L78" s="55" t="s">
        <v>418</v>
      </c>
      <c r="M78" s="55">
        <v>9854574405</v>
      </c>
      <c r="N78" s="55" t="s">
        <v>437</v>
      </c>
      <c r="O78" s="55">
        <v>7399879612</v>
      </c>
      <c r="P78" s="24">
        <v>43397</v>
      </c>
      <c r="Q78" s="55" t="s">
        <v>112</v>
      </c>
      <c r="R78" s="18">
        <v>38</v>
      </c>
      <c r="S78" s="18" t="s">
        <v>89</v>
      </c>
      <c r="T78" s="18"/>
    </row>
    <row r="79" spans="1:20" ht="33">
      <c r="A79" s="4">
        <v>75</v>
      </c>
      <c r="B79" s="17" t="s">
        <v>66</v>
      </c>
      <c r="C79" s="18" t="s">
        <v>192</v>
      </c>
      <c r="D79" s="18" t="s">
        <v>29</v>
      </c>
      <c r="E79" s="19">
        <v>123</v>
      </c>
      <c r="F79" s="18"/>
      <c r="G79" s="19">
        <v>29</v>
      </c>
      <c r="H79" s="19">
        <v>50</v>
      </c>
      <c r="I79" s="17">
        <f t="shared" si="1"/>
        <v>79</v>
      </c>
      <c r="J79" s="18">
        <v>9854983743</v>
      </c>
      <c r="K79" s="18" t="s">
        <v>166</v>
      </c>
      <c r="L79" s="55" t="s">
        <v>418</v>
      </c>
      <c r="M79" s="55">
        <v>9854574405</v>
      </c>
      <c r="N79" s="55" t="s">
        <v>437</v>
      </c>
      <c r="O79" s="55">
        <v>7399879612</v>
      </c>
      <c r="P79" s="24">
        <v>43397</v>
      </c>
      <c r="Q79" s="55" t="s">
        <v>112</v>
      </c>
      <c r="R79" s="18">
        <v>38</v>
      </c>
      <c r="S79" s="18" t="s">
        <v>89</v>
      </c>
      <c r="T79" s="18"/>
    </row>
    <row r="80" spans="1:20" ht="33">
      <c r="A80" s="4">
        <v>76</v>
      </c>
      <c r="B80" s="17" t="s">
        <v>67</v>
      </c>
      <c r="C80" s="18" t="s">
        <v>193</v>
      </c>
      <c r="D80" s="18" t="s">
        <v>29</v>
      </c>
      <c r="E80" s="19">
        <v>3</v>
      </c>
      <c r="F80" s="18"/>
      <c r="G80" s="19">
        <v>37</v>
      </c>
      <c r="H80" s="19">
        <v>36</v>
      </c>
      <c r="I80" s="17">
        <f t="shared" si="1"/>
        <v>73</v>
      </c>
      <c r="J80" s="18">
        <v>9854914012</v>
      </c>
      <c r="K80" s="18" t="s">
        <v>170</v>
      </c>
      <c r="L80" s="55" t="s">
        <v>595</v>
      </c>
      <c r="M80" s="55">
        <v>8133098405</v>
      </c>
      <c r="N80" s="55" t="s">
        <v>1036</v>
      </c>
      <c r="O80" s="55">
        <v>9401348301</v>
      </c>
      <c r="P80" s="24">
        <v>43397</v>
      </c>
      <c r="Q80" s="55" t="s">
        <v>112</v>
      </c>
      <c r="R80" s="18">
        <v>25</v>
      </c>
      <c r="S80" s="18" t="s">
        <v>89</v>
      </c>
      <c r="T80" s="18"/>
    </row>
    <row r="81" spans="1:20" ht="33">
      <c r="A81" s="4">
        <v>77</v>
      </c>
      <c r="B81" s="17" t="s">
        <v>67</v>
      </c>
      <c r="C81" s="18" t="s">
        <v>194</v>
      </c>
      <c r="D81" s="18" t="s">
        <v>29</v>
      </c>
      <c r="E81" s="19">
        <v>207</v>
      </c>
      <c r="F81" s="18"/>
      <c r="G81" s="19">
        <v>28</v>
      </c>
      <c r="H81" s="19">
        <v>32</v>
      </c>
      <c r="I81" s="17">
        <f t="shared" si="1"/>
        <v>60</v>
      </c>
      <c r="J81" s="18">
        <v>8135841120</v>
      </c>
      <c r="K81" s="18" t="s">
        <v>170</v>
      </c>
      <c r="L81" s="55" t="s">
        <v>595</v>
      </c>
      <c r="M81" s="55">
        <v>8133098405</v>
      </c>
      <c r="N81" s="55" t="s">
        <v>1036</v>
      </c>
      <c r="O81" s="55">
        <v>9401348301</v>
      </c>
      <c r="P81" s="24">
        <v>43397</v>
      </c>
      <c r="Q81" s="55" t="s">
        <v>112</v>
      </c>
      <c r="R81" s="18">
        <v>25</v>
      </c>
      <c r="S81" s="18" t="s">
        <v>89</v>
      </c>
      <c r="T81" s="18"/>
    </row>
    <row r="82" spans="1:20">
      <c r="A82" s="4">
        <v>78</v>
      </c>
      <c r="B82" s="17" t="s">
        <v>66</v>
      </c>
      <c r="C82" s="18" t="s">
        <v>195</v>
      </c>
      <c r="D82" s="18" t="s">
        <v>27</v>
      </c>
      <c r="E82" s="19">
        <v>18260122002</v>
      </c>
      <c r="F82" s="18" t="s">
        <v>93</v>
      </c>
      <c r="G82" s="19">
        <v>102</v>
      </c>
      <c r="H82" s="19">
        <v>74</v>
      </c>
      <c r="I82" s="17">
        <f t="shared" si="1"/>
        <v>176</v>
      </c>
      <c r="J82" s="18">
        <v>9854213088</v>
      </c>
      <c r="K82" s="18" t="s">
        <v>196</v>
      </c>
      <c r="L82" s="55" t="s">
        <v>430</v>
      </c>
      <c r="M82" s="55">
        <v>8876890910</v>
      </c>
      <c r="N82" s="55" t="s">
        <v>431</v>
      </c>
      <c r="O82" s="55">
        <v>9957660819</v>
      </c>
      <c r="P82" s="24">
        <v>43398</v>
      </c>
      <c r="Q82" s="55" t="s">
        <v>123</v>
      </c>
      <c r="R82" s="18">
        <v>20</v>
      </c>
      <c r="S82" s="18" t="s">
        <v>89</v>
      </c>
      <c r="T82" s="18"/>
    </row>
    <row r="83" spans="1:20">
      <c r="A83" s="4">
        <v>79</v>
      </c>
      <c r="B83" s="17" t="s">
        <v>67</v>
      </c>
      <c r="C83" s="18" t="s">
        <v>197</v>
      </c>
      <c r="D83" s="18" t="s">
        <v>27</v>
      </c>
      <c r="E83" s="19">
        <v>18260107701</v>
      </c>
      <c r="F83" s="18" t="s">
        <v>103</v>
      </c>
      <c r="G83" s="19">
        <v>21</v>
      </c>
      <c r="H83" s="19">
        <v>27</v>
      </c>
      <c r="I83" s="17">
        <f t="shared" si="1"/>
        <v>48</v>
      </c>
      <c r="J83" s="18">
        <v>9707805457</v>
      </c>
      <c r="K83" s="18" t="s">
        <v>198</v>
      </c>
      <c r="L83" s="55" t="s">
        <v>559</v>
      </c>
      <c r="M83" s="55">
        <v>9577776448</v>
      </c>
      <c r="N83" s="55" t="s">
        <v>769</v>
      </c>
      <c r="O83" s="55">
        <v>9678283207</v>
      </c>
      <c r="P83" s="24">
        <v>43398</v>
      </c>
      <c r="Q83" s="55" t="s">
        <v>123</v>
      </c>
      <c r="R83" s="18">
        <v>18</v>
      </c>
      <c r="S83" s="18" t="s">
        <v>89</v>
      </c>
      <c r="T83" s="18"/>
    </row>
    <row r="84" spans="1:20">
      <c r="A84" s="4">
        <v>80</v>
      </c>
      <c r="B84" s="17" t="s">
        <v>67</v>
      </c>
      <c r="C84" s="18" t="s">
        <v>199</v>
      </c>
      <c r="D84" s="18" t="s">
        <v>27</v>
      </c>
      <c r="E84" s="19">
        <v>18260107801</v>
      </c>
      <c r="F84" s="18" t="s">
        <v>103</v>
      </c>
      <c r="G84" s="19">
        <v>29</v>
      </c>
      <c r="H84" s="19">
        <v>29</v>
      </c>
      <c r="I84" s="17">
        <f t="shared" si="1"/>
        <v>58</v>
      </c>
      <c r="J84" s="18">
        <v>8721833819</v>
      </c>
      <c r="K84" s="18" t="s">
        <v>198</v>
      </c>
      <c r="L84" s="55" t="s">
        <v>559</v>
      </c>
      <c r="M84" s="55">
        <v>9577776448</v>
      </c>
      <c r="N84" s="55" t="s">
        <v>1037</v>
      </c>
      <c r="O84" s="55">
        <v>9859562372</v>
      </c>
      <c r="P84" s="24">
        <v>43398</v>
      </c>
      <c r="Q84" s="55" t="s">
        <v>123</v>
      </c>
      <c r="R84" s="18">
        <v>18</v>
      </c>
      <c r="S84" s="18" t="s">
        <v>89</v>
      </c>
      <c r="T84" s="18"/>
    </row>
    <row r="85" spans="1:20">
      <c r="A85" s="4">
        <v>81</v>
      </c>
      <c r="B85" s="17" t="s">
        <v>67</v>
      </c>
      <c r="C85" s="18" t="s">
        <v>198</v>
      </c>
      <c r="D85" s="18" t="s">
        <v>29</v>
      </c>
      <c r="E85" s="19">
        <v>11</v>
      </c>
      <c r="F85" s="18"/>
      <c r="G85" s="19">
        <v>35</v>
      </c>
      <c r="H85" s="19">
        <v>25</v>
      </c>
      <c r="I85" s="17">
        <f t="shared" si="1"/>
        <v>60</v>
      </c>
      <c r="J85" s="18">
        <v>9854664177</v>
      </c>
      <c r="K85" s="18" t="s">
        <v>198</v>
      </c>
      <c r="L85" s="55" t="s">
        <v>559</v>
      </c>
      <c r="M85" s="55">
        <v>9577776448</v>
      </c>
      <c r="N85" s="55" t="s">
        <v>769</v>
      </c>
      <c r="O85" s="55">
        <v>9678283207</v>
      </c>
      <c r="P85" s="24">
        <v>43398</v>
      </c>
      <c r="Q85" s="55" t="s">
        <v>123</v>
      </c>
      <c r="R85" s="18">
        <v>18</v>
      </c>
      <c r="S85" s="18" t="s">
        <v>89</v>
      </c>
      <c r="T85" s="18"/>
    </row>
    <row r="86" spans="1:20">
      <c r="A86" s="4">
        <v>82</v>
      </c>
      <c r="B86" s="17" t="s">
        <v>66</v>
      </c>
      <c r="C86" s="18" t="s">
        <v>200</v>
      </c>
      <c r="D86" s="18" t="s">
        <v>29</v>
      </c>
      <c r="E86" s="19">
        <v>34</v>
      </c>
      <c r="F86" s="18"/>
      <c r="G86" s="19">
        <v>22</v>
      </c>
      <c r="H86" s="19">
        <v>18</v>
      </c>
      <c r="I86" s="17">
        <f t="shared" si="1"/>
        <v>40</v>
      </c>
      <c r="J86" s="18">
        <v>8752910231</v>
      </c>
      <c r="K86" s="18" t="s">
        <v>166</v>
      </c>
      <c r="L86" s="55" t="s">
        <v>418</v>
      </c>
      <c r="M86" s="55">
        <v>9854574405</v>
      </c>
      <c r="N86" s="55" t="s">
        <v>1038</v>
      </c>
      <c r="O86" s="55">
        <v>9613761433</v>
      </c>
      <c r="P86" s="24">
        <v>43399</v>
      </c>
      <c r="Q86" s="55" t="s">
        <v>132</v>
      </c>
      <c r="R86" s="18">
        <v>30</v>
      </c>
      <c r="S86" s="18" t="s">
        <v>89</v>
      </c>
      <c r="T86" s="18"/>
    </row>
    <row r="87" spans="1:20">
      <c r="A87" s="4">
        <v>83</v>
      </c>
      <c r="B87" s="17" t="s">
        <v>66</v>
      </c>
      <c r="C87" s="18" t="s">
        <v>201</v>
      </c>
      <c r="D87" s="18" t="s">
        <v>29</v>
      </c>
      <c r="E87" s="19">
        <v>116</v>
      </c>
      <c r="F87" s="18"/>
      <c r="G87" s="19">
        <v>10</v>
      </c>
      <c r="H87" s="19">
        <v>24</v>
      </c>
      <c r="I87" s="17">
        <f t="shared" si="1"/>
        <v>34</v>
      </c>
      <c r="J87" s="18">
        <v>7399776873</v>
      </c>
      <c r="K87" s="18" t="s">
        <v>166</v>
      </c>
      <c r="L87" s="55" t="s">
        <v>418</v>
      </c>
      <c r="M87" s="55">
        <v>9854574405</v>
      </c>
      <c r="N87" s="55" t="s">
        <v>1038</v>
      </c>
      <c r="O87" s="55">
        <v>9613761433</v>
      </c>
      <c r="P87" s="24">
        <v>43399</v>
      </c>
      <c r="Q87" s="55" t="s">
        <v>132</v>
      </c>
      <c r="R87" s="18">
        <v>30</v>
      </c>
      <c r="S87" s="18" t="s">
        <v>89</v>
      </c>
      <c r="T87" s="18"/>
    </row>
    <row r="88" spans="1:20">
      <c r="A88" s="4">
        <v>84</v>
      </c>
      <c r="B88" s="17" t="s">
        <v>66</v>
      </c>
      <c r="C88" s="18" t="s">
        <v>202</v>
      </c>
      <c r="D88" s="18" t="s">
        <v>29</v>
      </c>
      <c r="E88" s="19">
        <v>117</v>
      </c>
      <c r="F88" s="18"/>
      <c r="G88" s="19">
        <v>19</v>
      </c>
      <c r="H88" s="19">
        <v>13</v>
      </c>
      <c r="I88" s="17">
        <f t="shared" si="1"/>
        <v>32</v>
      </c>
      <c r="J88" s="18">
        <v>9859560705</v>
      </c>
      <c r="K88" s="18" t="s">
        <v>166</v>
      </c>
      <c r="L88" s="55" t="s">
        <v>418</v>
      </c>
      <c r="M88" s="55">
        <v>9854574405</v>
      </c>
      <c r="N88" s="55" t="s">
        <v>1038</v>
      </c>
      <c r="O88" s="55">
        <v>9613761433</v>
      </c>
      <c r="P88" s="24">
        <v>43399</v>
      </c>
      <c r="Q88" s="55" t="s">
        <v>132</v>
      </c>
      <c r="R88" s="18">
        <v>30</v>
      </c>
      <c r="S88" s="18" t="s">
        <v>89</v>
      </c>
      <c r="T88" s="18"/>
    </row>
    <row r="89" spans="1:20">
      <c r="A89" s="4">
        <v>85</v>
      </c>
      <c r="B89" s="17" t="s">
        <v>67</v>
      </c>
      <c r="C89" s="18" t="s">
        <v>203</v>
      </c>
      <c r="D89" s="18" t="s">
        <v>27</v>
      </c>
      <c r="E89" s="19">
        <v>18260105902</v>
      </c>
      <c r="F89" s="18" t="s">
        <v>101</v>
      </c>
      <c r="G89" s="19">
        <v>55</v>
      </c>
      <c r="H89" s="19">
        <v>63</v>
      </c>
      <c r="I89" s="17">
        <f t="shared" si="1"/>
        <v>118</v>
      </c>
      <c r="J89" s="18">
        <v>9864884880</v>
      </c>
      <c r="K89" s="18" t="s">
        <v>74</v>
      </c>
      <c r="L89" s="55" t="s">
        <v>554</v>
      </c>
      <c r="M89" s="55">
        <v>9678258244</v>
      </c>
      <c r="N89" s="55" t="s">
        <v>411</v>
      </c>
      <c r="O89" s="55">
        <v>8822932675</v>
      </c>
      <c r="P89" s="24">
        <v>43399</v>
      </c>
      <c r="Q89" s="55" t="s">
        <v>132</v>
      </c>
      <c r="R89" s="18">
        <v>5</v>
      </c>
      <c r="S89" s="18" t="s">
        <v>89</v>
      </c>
      <c r="T89" s="18"/>
    </row>
    <row r="90" spans="1:20">
      <c r="A90" s="4">
        <v>86</v>
      </c>
      <c r="B90" s="17" t="s">
        <v>67</v>
      </c>
      <c r="C90" s="18" t="s">
        <v>204</v>
      </c>
      <c r="D90" s="18" t="s">
        <v>27</v>
      </c>
      <c r="E90" s="19">
        <v>18260105901</v>
      </c>
      <c r="F90" s="18" t="s">
        <v>103</v>
      </c>
      <c r="G90" s="19">
        <v>43</v>
      </c>
      <c r="H90" s="19">
        <v>52</v>
      </c>
      <c r="I90" s="17">
        <f t="shared" si="1"/>
        <v>95</v>
      </c>
      <c r="J90" s="18">
        <v>8011467057</v>
      </c>
      <c r="K90" s="18" t="s">
        <v>74</v>
      </c>
      <c r="L90" s="55" t="s">
        <v>554</v>
      </c>
      <c r="M90" s="55">
        <v>9678258244</v>
      </c>
      <c r="N90" s="55" t="s">
        <v>411</v>
      </c>
      <c r="O90" s="55">
        <v>8822932675</v>
      </c>
      <c r="P90" s="24">
        <v>43399</v>
      </c>
      <c r="Q90" s="55" t="s">
        <v>132</v>
      </c>
      <c r="R90" s="18">
        <v>5</v>
      </c>
      <c r="S90" s="18" t="s">
        <v>89</v>
      </c>
      <c r="T90" s="18"/>
    </row>
    <row r="91" spans="1:20">
      <c r="A91" s="4">
        <v>87</v>
      </c>
      <c r="B91" s="17" t="s">
        <v>66</v>
      </c>
      <c r="C91" s="18" t="s">
        <v>205</v>
      </c>
      <c r="D91" s="18" t="s">
        <v>29</v>
      </c>
      <c r="E91" s="19">
        <v>99</v>
      </c>
      <c r="F91" s="18"/>
      <c r="G91" s="19">
        <v>46</v>
      </c>
      <c r="H91" s="19">
        <v>47</v>
      </c>
      <c r="I91" s="17">
        <f t="shared" si="1"/>
        <v>93</v>
      </c>
      <c r="J91" s="18">
        <v>9678787986</v>
      </c>
      <c r="K91" s="18" t="s">
        <v>110</v>
      </c>
      <c r="L91" s="55" t="s">
        <v>614</v>
      </c>
      <c r="M91" s="55">
        <v>7399715144</v>
      </c>
      <c r="N91" s="55" t="s">
        <v>544</v>
      </c>
      <c r="O91" s="55">
        <v>8761015834</v>
      </c>
      <c r="P91" s="24">
        <v>43400</v>
      </c>
      <c r="Q91" s="55" t="s">
        <v>88</v>
      </c>
      <c r="R91" s="18">
        <v>39</v>
      </c>
      <c r="S91" s="18" t="s">
        <v>89</v>
      </c>
      <c r="T91" s="18"/>
    </row>
    <row r="92" spans="1:20">
      <c r="A92" s="4">
        <v>88</v>
      </c>
      <c r="B92" s="17" t="s">
        <v>66</v>
      </c>
      <c r="C92" s="18" t="s">
        <v>206</v>
      </c>
      <c r="D92" s="18" t="s">
        <v>27</v>
      </c>
      <c r="E92" s="19">
        <v>18260116203</v>
      </c>
      <c r="F92" s="18" t="s">
        <v>103</v>
      </c>
      <c r="G92" s="19">
        <v>37</v>
      </c>
      <c r="H92" s="19">
        <v>45</v>
      </c>
      <c r="I92" s="17">
        <f t="shared" si="1"/>
        <v>82</v>
      </c>
      <c r="J92" s="18">
        <v>9854879158</v>
      </c>
      <c r="K92" s="18" t="s">
        <v>110</v>
      </c>
      <c r="L92" s="55" t="s">
        <v>614</v>
      </c>
      <c r="M92" s="55">
        <v>7399715144</v>
      </c>
      <c r="N92" s="55" t="s">
        <v>706</v>
      </c>
      <c r="O92" s="55">
        <v>9613281160</v>
      </c>
      <c r="P92" s="24">
        <v>43400</v>
      </c>
      <c r="Q92" s="55" t="s">
        <v>88</v>
      </c>
      <c r="R92" s="18">
        <v>41</v>
      </c>
      <c r="S92" s="18" t="s">
        <v>89</v>
      </c>
      <c r="T92" s="18"/>
    </row>
    <row r="93" spans="1:20">
      <c r="A93" s="4">
        <v>89</v>
      </c>
      <c r="B93" s="17" t="s">
        <v>67</v>
      </c>
      <c r="C93" s="18" t="s">
        <v>207</v>
      </c>
      <c r="D93" s="18" t="s">
        <v>29</v>
      </c>
      <c r="E93" s="19">
        <v>16</v>
      </c>
      <c r="F93" s="18"/>
      <c r="G93" s="19">
        <v>19</v>
      </c>
      <c r="H93" s="19">
        <v>15</v>
      </c>
      <c r="I93" s="17">
        <f t="shared" si="1"/>
        <v>34</v>
      </c>
      <c r="J93" s="18"/>
      <c r="K93" s="18" t="s">
        <v>208</v>
      </c>
      <c r="L93" s="55" t="s">
        <v>468</v>
      </c>
      <c r="M93" s="55">
        <v>9613452418</v>
      </c>
      <c r="N93" s="55" t="s">
        <v>470</v>
      </c>
      <c r="O93" s="55">
        <v>9707326304</v>
      </c>
      <c r="P93" s="24">
        <v>43400</v>
      </c>
      <c r="Q93" s="55" t="s">
        <v>88</v>
      </c>
      <c r="R93" s="18">
        <v>11</v>
      </c>
      <c r="S93" s="18" t="s">
        <v>89</v>
      </c>
      <c r="T93" s="18"/>
    </row>
    <row r="94" spans="1:20">
      <c r="A94" s="4">
        <v>90</v>
      </c>
      <c r="B94" s="17" t="s">
        <v>67</v>
      </c>
      <c r="C94" s="18" t="s">
        <v>209</v>
      </c>
      <c r="D94" s="18" t="s">
        <v>29</v>
      </c>
      <c r="E94" s="19">
        <v>35</v>
      </c>
      <c r="F94" s="18"/>
      <c r="G94" s="19">
        <v>13</v>
      </c>
      <c r="H94" s="19">
        <v>20</v>
      </c>
      <c r="I94" s="17">
        <f t="shared" si="1"/>
        <v>33</v>
      </c>
      <c r="J94" s="18">
        <v>9954756737</v>
      </c>
      <c r="K94" s="18" t="s">
        <v>208</v>
      </c>
      <c r="L94" s="55" t="s">
        <v>468</v>
      </c>
      <c r="M94" s="55">
        <v>9613452418</v>
      </c>
      <c r="N94" s="55" t="s">
        <v>470</v>
      </c>
      <c r="O94" s="55">
        <v>9707326304</v>
      </c>
      <c r="P94" s="24">
        <v>43400</v>
      </c>
      <c r="Q94" s="55" t="s">
        <v>88</v>
      </c>
      <c r="R94" s="18">
        <v>11</v>
      </c>
      <c r="S94" s="18" t="s">
        <v>89</v>
      </c>
      <c r="T94" s="18"/>
    </row>
    <row r="95" spans="1:20">
      <c r="A95" s="4">
        <v>91</v>
      </c>
      <c r="B95" s="17" t="s">
        <v>67</v>
      </c>
      <c r="C95" s="18" t="s">
        <v>210</v>
      </c>
      <c r="D95" s="18" t="s">
        <v>29</v>
      </c>
      <c r="E95" s="19">
        <v>18</v>
      </c>
      <c r="F95" s="18"/>
      <c r="G95" s="19">
        <v>17</v>
      </c>
      <c r="H95" s="19">
        <v>19</v>
      </c>
      <c r="I95" s="17">
        <f t="shared" si="1"/>
        <v>36</v>
      </c>
      <c r="J95" s="18">
        <v>9859883249</v>
      </c>
      <c r="K95" s="18" t="s">
        <v>208</v>
      </c>
      <c r="L95" s="55" t="s">
        <v>468</v>
      </c>
      <c r="M95" s="55">
        <v>9613452418</v>
      </c>
      <c r="N95" s="55" t="s">
        <v>470</v>
      </c>
      <c r="O95" s="55">
        <v>9707326304</v>
      </c>
      <c r="P95" s="24">
        <v>43400</v>
      </c>
      <c r="Q95" s="55" t="s">
        <v>88</v>
      </c>
      <c r="R95" s="18">
        <v>11</v>
      </c>
      <c r="S95" s="18" t="s">
        <v>89</v>
      </c>
      <c r="T95" s="18"/>
    </row>
    <row r="96" spans="1:20">
      <c r="A96" s="4">
        <v>92</v>
      </c>
      <c r="B96" s="17" t="s">
        <v>66</v>
      </c>
      <c r="C96" s="18" t="s">
        <v>211</v>
      </c>
      <c r="D96" s="18" t="s">
        <v>27</v>
      </c>
      <c r="E96" s="19">
        <v>18260119102</v>
      </c>
      <c r="F96" s="18" t="s">
        <v>103</v>
      </c>
      <c r="G96" s="19">
        <v>10</v>
      </c>
      <c r="H96" s="19">
        <v>18</v>
      </c>
      <c r="I96" s="17">
        <f t="shared" si="1"/>
        <v>28</v>
      </c>
      <c r="J96" s="18">
        <v>9435410293</v>
      </c>
      <c r="K96" s="18" t="s">
        <v>173</v>
      </c>
      <c r="L96" s="55" t="s">
        <v>452</v>
      </c>
      <c r="M96" s="55">
        <v>8473851999</v>
      </c>
      <c r="N96" s="55" t="s">
        <v>625</v>
      </c>
      <c r="O96" s="55">
        <v>7896341521</v>
      </c>
      <c r="P96" s="24">
        <v>43402</v>
      </c>
      <c r="Q96" s="55" t="s">
        <v>99</v>
      </c>
      <c r="R96" s="18">
        <v>17</v>
      </c>
      <c r="S96" s="18" t="s">
        <v>89</v>
      </c>
      <c r="T96" s="18"/>
    </row>
    <row r="97" spans="1:20">
      <c r="A97" s="4">
        <v>93</v>
      </c>
      <c r="B97" s="17" t="s">
        <v>66</v>
      </c>
      <c r="C97" s="18" t="s">
        <v>212</v>
      </c>
      <c r="D97" s="18" t="s">
        <v>29</v>
      </c>
      <c r="E97" s="19">
        <v>47</v>
      </c>
      <c r="F97" s="18"/>
      <c r="G97" s="19">
        <v>22</v>
      </c>
      <c r="H97" s="19">
        <v>25</v>
      </c>
      <c r="I97" s="17">
        <f t="shared" si="1"/>
        <v>47</v>
      </c>
      <c r="J97" s="18">
        <v>8473043970</v>
      </c>
      <c r="K97" s="18" t="s">
        <v>173</v>
      </c>
      <c r="L97" s="55" t="s">
        <v>452</v>
      </c>
      <c r="M97" s="55">
        <v>8473851999</v>
      </c>
      <c r="N97" s="55" t="s">
        <v>625</v>
      </c>
      <c r="O97" s="55">
        <v>7896341521</v>
      </c>
      <c r="P97" s="24">
        <v>43402</v>
      </c>
      <c r="Q97" s="55" t="s">
        <v>99</v>
      </c>
      <c r="R97" s="18">
        <v>17</v>
      </c>
      <c r="S97" s="18" t="s">
        <v>89</v>
      </c>
      <c r="T97" s="18"/>
    </row>
    <row r="98" spans="1:20">
      <c r="A98" s="4">
        <v>94</v>
      </c>
      <c r="B98" s="17" t="s">
        <v>66</v>
      </c>
      <c r="C98" s="18" t="s">
        <v>213</v>
      </c>
      <c r="D98" s="18" t="s">
        <v>29</v>
      </c>
      <c r="E98" s="19">
        <v>48</v>
      </c>
      <c r="F98" s="18"/>
      <c r="G98" s="19">
        <v>23</v>
      </c>
      <c r="H98" s="19">
        <v>22</v>
      </c>
      <c r="I98" s="17">
        <f t="shared" si="1"/>
        <v>45</v>
      </c>
      <c r="J98" s="18">
        <v>8133922747</v>
      </c>
      <c r="K98" s="18" t="s">
        <v>173</v>
      </c>
      <c r="L98" s="55" t="s">
        <v>452</v>
      </c>
      <c r="M98" s="55">
        <v>8473851999</v>
      </c>
      <c r="N98" s="55" t="s">
        <v>625</v>
      </c>
      <c r="O98" s="55">
        <v>7896341521</v>
      </c>
      <c r="P98" s="24">
        <v>43402</v>
      </c>
      <c r="Q98" s="55" t="s">
        <v>99</v>
      </c>
      <c r="R98" s="18">
        <v>17</v>
      </c>
      <c r="S98" s="18" t="s">
        <v>89</v>
      </c>
      <c r="T98" s="18"/>
    </row>
    <row r="99" spans="1:20">
      <c r="A99" s="4">
        <v>95</v>
      </c>
      <c r="B99" s="17" t="s">
        <v>67</v>
      </c>
      <c r="C99" s="18" t="s">
        <v>214</v>
      </c>
      <c r="D99" s="18" t="s">
        <v>29</v>
      </c>
      <c r="E99" s="19">
        <v>32</v>
      </c>
      <c r="F99" s="18"/>
      <c r="G99" s="19">
        <v>26</v>
      </c>
      <c r="H99" s="19">
        <v>26</v>
      </c>
      <c r="I99" s="17">
        <f t="shared" si="1"/>
        <v>52</v>
      </c>
      <c r="J99" s="18">
        <v>8011237560</v>
      </c>
      <c r="K99" s="18" t="s">
        <v>136</v>
      </c>
      <c r="L99" s="18" t="s">
        <v>137</v>
      </c>
      <c r="M99" s="55">
        <v>7086534279</v>
      </c>
      <c r="N99" s="55" t="s">
        <v>1039</v>
      </c>
      <c r="O99" s="55">
        <v>9859636180</v>
      </c>
      <c r="P99" s="24">
        <v>43402</v>
      </c>
      <c r="Q99" s="55" t="s">
        <v>99</v>
      </c>
      <c r="R99" s="18">
        <v>15</v>
      </c>
      <c r="S99" s="18" t="s">
        <v>89</v>
      </c>
      <c r="T99" s="18"/>
    </row>
    <row r="100" spans="1:20">
      <c r="A100" s="4">
        <v>96</v>
      </c>
      <c r="B100" s="17" t="s">
        <v>67</v>
      </c>
      <c r="C100" s="18" t="s">
        <v>214</v>
      </c>
      <c r="D100" s="18" t="s">
        <v>29</v>
      </c>
      <c r="E100" s="19">
        <v>15</v>
      </c>
      <c r="F100" s="18"/>
      <c r="G100" s="19">
        <v>21</v>
      </c>
      <c r="H100" s="19">
        <v>24</v>
      </c>
      <c r="I100" s="17">
        <f t="shared" si="1"/>
        <v>45</v>
      </c>
      <c r="J100" s="18">
        <v>8822195726</v>
      </c>
      <c r="K100" s="18" t="s">
        <v>136</v>
      </c>
      <c r="L100" s="18" t="s">
        <v>137</v>
      </c>
      <c r="M100" s="55">
        <v>7086534279</v>
      </c>
      <c r="N100" s="55" t="s">
        <v>1039</v>
      </c>
      <c r="O100" s="55">
        <v>9859636180</v>
      </c>
      <c r="P100" s="24">
        <v>43402</v>
      </c>
      <c r="Q100" s="55" t="s">
        <v>99</v>
      </c>
      <c r="R100" s="18">
        <v>15</v>
      </c>
      <c r="S100" s="18" t="s">
        <v>89</v>
      </c>
      <c r="T100" s="18"/>
    </row>
    <row r="101" spans="1:20">
      <c r="A101" s="4">
        <v>97</v>
      </c>
      <c r="B101" s="17" t="s">
        <v>67</v>
      </c>
      <c r="C101" s="18" t="s">
        <v>215</v>
      </c>
      <c r="D101" s="18" t="s">
        <v>27</v>
      </c>
      <c r="E101" s="19">
        <v>18260104803</v>
      </c>
      <c r="F101" s="18" t="s">
        <v>103</v>
      </c>
      <c r="G101" s="19">
        <v>5</v>
      </c>
      <c r="H101" s="19">
        <v>12</v>
      </c>
      <c r="I101" s="17">
        <f t="shared" si="1"/>
        <v>17</v>
      </c>
      <c r="J101" s="18">
        <v>8255047875</v>
      </c>
      <c r="K101" s="18" t="s">
        <v>136</v>
      </c>
      <c r="L101" s="18" t="s">
        <v>137</v>
      </c>
      <c r="M101" s="55">
        <v>7086534279</v>
      </c>
      <c r="N101" s="55" t="s">
        <v>1039</v>
      </c>
      <c r="O101" s="55">
        <v>9859636180</v>
      </c>
      <c r="P101" s="24">
        <v>43402</v>
      </c>
      <c r="Q101" s="55" t="s">
        <v>99</v>
      </c>
      <c r="R101" s="18">
        <v>15</v>
      </c>
      <c r="S101" s="18" t="s">
        <v>89</v>
      </c>
      <c r="T101" s="18"/>
    </row>
    <row r="102" spans="1:20" ht="33">
      <c r="A102" s="4">
        <v>98</v>
      </c>
      <c r="B102" s="17" t="s">
        <v>66</v>
      </c>
      <c r="C102" s="18" t="s">
        <v>216</v>
      </c>
      <c r="D102" s="18" t="s">
        <v>27</v>
      </c>
      <c r="E102" s="19">
        <v>18260101401</v>
      </c>
      <c r="F102" s="18" t="s">
        <v>103</v>
      </c>
      <c r="G102" s="19">
        <v>25</v>
      </c>
      <c r="H102" s="19">
        <v>19</v>
      </c>
      <c r="I102" s="17">
        <f t="shared" si="1"/>
        <v>44</v>
      </c>
      <c r="J102" s="18">
        <v>9577739568</v>
      </c>
      <c r="K102" s="18" t="s">
        <v>146</v>
      </c>
      <c r="L102" s="18" t="s">
        <v>147</v>
      </c>
      <c r="M102" s="55">
        <v>9577890870</v>
      </c>
      <c r="N102" s="55" t="s">
        <v>492</v>
      </c>
      <c r="O102" s="55">
        <v>9678332595</v>
      </c>
      <c r="P102" s="24">
        <v>43403</v>
      </c>
      <c r="Q102" s="55" t="s">
        <v>104</v>
      </c>
      <c r="R102" s="18">
        <v>43</v>
      </c>
      <c r="S102" s="18" t="s">
        <v>89</v>
      </c>
      <c r="T102" s="18"/>
    </row>
    <row r="103" spans="1:20" ht="33">
      <c r="A103" s="4">
        <v>99</v>
      </c>
      <c r="B103" s="17" t="s">
        <v>66</v>
      </c>
      <c r="C103" s="18" t="s">
        <v>217</v>
      </c>
      <c r="D103" s="18" t="s">
        <v>27</v>
      </c>
      <c r="E103" s="19">
        <v>18260101403</v>
      </c>
      <c r="F103" s="18" t="s">
        <v>103</v>
      </c>
      <c r="G103" s="19">
        <v>28</v>
      </c>
      <c r="H103" s="19">
        <v>17</v>
      </c>
      <c r="I103" s="17">
        <f t="shared" si="1"/>
        <v>45</v>
      </c>
      <c r="J103" s="18">
        <v>9508837575</v>
      </c>
      <c r="K103" s="18" t="s">
        <v>146</v>
      </c>
      <c r="L103" s="18" t="s">
        <v>147</v>
      </c>
      <c r="M103" s="55">
        <v>9577890870</v>
      </c>
      <c r="N103" s="55" t="s">
        <v>492</v>
      </c>
      <c r="O103" s="55">
        <v>9678332595</v>
      </c>
      <c r="P103" s="24">
        <v>43403</v>
      </c>
      <c r="Q103" s="55" t="s">
        <v>104</v>
      </c>
      <c r="R103" s="18">
        <v>41</v>
      </c>
      <c r="S103" s="18" t="s">
        <v>89</v>
      </c>
      <c r="T103" s="18"/>
    </row>
    <row r="104" spans="1:20" ht="33">
      <c r="A104" s="4">
        <v>100</v>
      </c>
      <c r="B104" s="17" t="s">
        <v>66</v>
      </c>
      <c r="C104" s="18" t="s">
        <v>218</v>
      </c>
      <c r="D104" s="18" t="s">
        <v>27</v>
      </c>
      <c r="E104" s="19">
        <v>18260100701</v>
      </c>
      <c r="F104" s="18" t="s">
        <v>103</v>
      </c>
      <c r="G104" s="19">
        <v>27</v>
      </c>
      <c r="H104" s="19">
        <v>35</v>
      </c>
      <c r="I104" s="17">
        <f t="shared" si="1"/>
        <v>62</v>
      </c>
      <c r="J104" s="18">
        <v>9854646785</v>
      </c>
      <c r="K104" s="18" t="s">
        <v>146</v>
      </c>
      <c r="L104" s="18" t="s">
        <v>147</v>
      </c>
      <c r="M104" s="55">
        <v>9577890870</v>
      </c>
      <c r="N104" s="55" t="s">
        <v>492</v>
      </c>
      <c r="O104" s="55">
        <v>9678332595</v>
      </c>
      <c r="P104" s="24">
        <v>43403</v>
      </c>
      <c r="Q104" s="55" t="s">
        <v>104</v>
      </c>
      <c r="R104" s="18">
        <v>41</v>
      </c>
      <c r="S104" s="18" t="s">
        <v>89</v>
      </c>
      <c r="T104" s="18"/>
    </row>
    <row r="105" spans="1:20" ht="33">
      <c r="A105" s="4">
        <v>101</v>
      </c>
      <c r="B105" s="17" t="s">
        <v>67</v>
      </c>
      <c r="C105" s="18" t="s">
        <v>219</v>
      </c>
      <c r="D105" s="18" t="s">
        <v>27</v>
      </c>
      <c r="E105" s="19">
        <v>18260104501</v>
      </c>
      <c r="F105" s="18" t="s">
        <v>103</v>
      </c>
      <c r="G105" s="19">
        <v>16</v>
      </c>
      <c r="H105" s="19">
        <v>24</v>
      </c>
      <c r="I105" s="17">
        <f t="shared" si="1"/>
        <v>40</v>
      </c>
      <c r="J105" s="18">
        <v>9957883351</v>
      </c>
      <c r="K105" s="18" t="s">
        <v>139</v>
      </c>
      <c r="L105" s="18" t="s">
        <v>140</v>
      </c>
      <c r="M105" s="55">
        <v>9957848221</v>
      </c>
      <c r="N105" s="55" t="s">
        <v>1040</v>
      </c>
      <c r="O105" s="55">
        <v>9864968808</v>
      </c>
      <c r="P105" s="24">
        <v>43403</v>
      </c>
      <c r="Q105" s="55" t="s">
        <v>104</v>
      </c>
      <c r="R105" s="18">
        <v>21</v>
      </c>
      <c r="S105" s="18" t="s">
        <v>89</v>
      </c>
      <c r="T105" s="18"/>
    </row>
    <row r="106" spans="1:20" ht="33">
      <c r="A106" s="4">
        <v>102</v>
      </c>
      <c r="B106" s="17" t="s">
        <v>67</v>
      </c>
      <c r="C106" s="18" t="s">
        <v>220</v>
      </c>
      <c r="D106" s="18" t="s">
        <v>27</v>
      </c>
      <c r="E106" s="19">
        <v>18260104502</v>
      </c>
      <c r="F106" s="18" t="s">
        <v>103</v>
      </c>
      <c r="G106" s="19">
        <v>20</v>
      </c>
      <c r="H106" s="19">
        <v>21</v>
      </c>
      <c r="I106" s="17">
        <f t="shared" si="1"/>
        <v>41</v>
      </c>
      <c r="J106" s="18">
        <v>9864663635</v>
      </c>
      <c r="K106" s="18" t="s">
        <v>139</v>
      </c>
      <c r="L106" s="18" t="s">
        <v>140</v>
      </c>
      <c r="M106" s="55">
        <v>9957848221</v>
      </c>
      <c r="N106" s="55" t="s">
        <v>1040</v>
      </c>
      <c r="O106" s="55">
        <v>9864968808</v>
      </c>
      <c r="P106" s="24">
        <v>43403</v>
      </c>
      <c r="Q106" s="55" t="s">
        <v>104</v>
      </c>
      <c r="R106" s="18">
        <v>21</v>
      </c>
      <c r="S106" s="18" t="s">
        <v>89</v>
      </c>
      <c r="T106" s="18"/>
    </row>
    <row r="107" spans="1:20" ht="33">
      <c r="A107" s="4">
        <v>103</v>
      </c>
      <c r="B107" s="17" t="s">
        <v>67</v>
      </c>
      <c r="C107" s="18" t="s">
        <v>221</v>
      </c>
      <c r="D107" s="18" t="s">
        <v>27</v>
      </c>
      <c r="E107" s="19">
        <v>18260104503</v>
      </c>
      <c r="F107" s="18" t="s">
        <v>103</v>
      </c>
      <c r="G107" s="19">
        <v>19</v>
      </c>
      <c r="H107" s="19">
        <v>14</v>
      </c>
      <c r="I107" s="17">
        <f t="shared" si="1"/>
        <v>33</v>
      </c>
      <c r="J107" s="18">
        <v>9864931129</v>
      </c>
      <c r="K107" s="18" t="s">
        <v>139</v>
      </c>
      <c r="L107" s="18" t="s">
        <v>140</v>
      </c>
      <c r="M107" s="55">
        <v>9957848221</v>
      </c>
      <c r="N107" s="55" t="s">
        <v>1040</v>
      </c>
      <c r="O107" s="55">
        <v>9864968808</v>
      </c>
      <c r="P107" s="24">
        <v>43403</v>
      </c>
      <c r="Q107" s="55" t="s">
        <v>104</v>
      </c>
      <c r="R107" s="18">
        <v>21</v>
      </c>
      <c r="S107" s="18" t="s">
        <v>89</v>
      </c>
      <c r="T107" s="18"/>
    </row>
    <row r="108" spans="1:20" ht="33">
      <c r="A108" s="4">
        <v>104</v>
      </c>
      <c r="B108" s="17" t="s">
        <v>66</v>
      </c>
      <c r="C108" s="18" t="s">
        <v>222</v>
      </c>
      <c r="D108" s="18" t="s">
        <v>29</v>
      </c>
      <c r="E108" s="19">
        <v>41</v>
      </c>
      <c r="F108" s="18"/>
      <c r="G108" s="19">
        <v>14</v>
      </c>
      <c r="H108" s="19">
        <v>15</v>
      </c>
      <c r="I108" s="17">
        <f t="shared" si="1"/>
        <v>29</v>
      </c>
      <c r="J108" s="18">
        <v>8474816530</v>
      </c>
      <c r="K108" s="18" t="s">
        <v>173</v>
      </c>
      <c r="L108" s="55" t="s">
        <v>430</v>
      </c>
      <c r="M108" s="55">
        <v>8876890910</v>
      </c>
      <c r="N108" s="55" t="s">
        <v>983</v>
      </c>
      <c r="O108" s="55">
        <v>9508997287</v>
      </c>
      <c r="P108" s="24">
        <v>43404</v>
      </c>
      <c r="Q108" s="55" t="s">
        <v>112</v>
      </c>
      <c r="R108" s="18">
        <v>23</v>
      </c>
      <c r="S108" s="18" t="s">
        <v>89</v>
      </c>
      <c r="T108" s="18"/>
    </row>
    <row r="109" spans="1:20" ht="33">
      <c r="A109" s="4">
        <v>105</v>
      </c>
      <c r="B109" s="17" t="s">
        <v>66</v>
      </c>
      <c r="C109" s="18" t="s">
        <v>223</v>
      </c>
      <c r="D109" s="18" t="s">
        <v>29</v>
      </c>
      <c r="E109" s="19">
        <v>245</v>
      </c>
      <c r="F109" s="18"/>
      <c r="G109" s="19">
        <v>22</v>
      </c>
      <c r="H109" s="19">
        <v>22</v>
      </c>
      <c r="I109" s="17">
        <f t="shared" si="1"/>
        <v>44</v>
      </c>
      <c r="J109" s="18">
        <v>7896338136</v>
      </c>
      <c r="K109" s="18" t="s">
        <v>173</v>
      </c>
      <c r="L109" s="55" t="s">
        <v>430</v>
      </c>
      <c r="M109" s="55">
        <v>8876890910</v>
      </c>
      <c r="N109" s="55" t="s">
        <v>983</v>
      </c>
      <c r="O109" s="55">
        <v>9508997287</v>
      </c>
      <c r="P109" s="24">
        <v>43404</v>
      </c>
      <c r="Q109" s="55" t="s">
        <v>112</v>
      </c>
      <c r="R109" s="18">
        <v>23</v>
      </c>
      <c r="S109" s="18" t="s">
        <v>89</v>
      </c>
      <c r="T109" s="18"/>
    </row>
    <row r="110" spans="1:20" ht="33">
      <c r="A110" s="4">
        <v>106</v>
      </c>
      <c r="B110" s="17" t="s">
        <v>66</v>
      </c>
      <c r="C110" s="18" t="s">
        <v>224</v>
      </c>
      <c r="D110" s="18" t="s">
        <v>29</v>
      </c>
      <c r="E110" s="19">
        <v>43</v>
      </c>
      <c r="F110" s="18"/>
      <c r="G110" s="19">
        <v>8</v>
      </c>
      <c r="H110" s="19">
        <v>12</v>
      </c>
      <c r="I110" s="17">
        <f t="shared" si="1"/>
        <v>20</v>
      </c>
      <c r="J110" s="18">
        <v>8471946787</v>
      </c>
      <c r="K110" s="18" t="s">
        <v>173</v>
      </c>
      <c r="L110" s="55" t="s">
        <v>430</v>
      </c>
      <c r="M110" s="55">
        <v>8876890910</v>
      </c>
      <c r="N110" s="55" t="s">
        <v>983</v>
      </c>
      <c r="O110" s="55">
        <v>9508997287</v>
      </c>
      <c r="P110" s="24">
        <v>43404</v>
      </c>
      <c r="Q110" s="55" t="s">
        <v>112</v>
      </c>
      <c r="R110" s="18">
        <v>24</v>
      </c>
      <c r="S110" s="18" t="s">
        <v>89</v>
      </c>
      <c r="T110" s="18"/>
    </row>
    <row r="111" spans="1:20" ht="33">
      <c r="A111" s="4">
        <v>107</v>
      </c>
      <c r="B111" s="17" t="s">
        <v>66</v>
      </c>
      <c r="C111" s="18" t="s">
        <v>225</v>
      </c>
      <c r="D111" s="18" t="s">
        <v>29</v>
      </c>
      <c r="E111" s="19">
        <v>42</v>
      </c>
      <c r="F111" s="18"/>
      <c r="G111" s="19">
        <v>12</v>
      </c>
      <c r="H111" s="19">
        <v>11</v>
      </c>
      <c r="I111" s="17">
        <f t="shared" si="1"/>
        <v>23</v>
      </c>
      <c r="J111" s="18">
        <v>9706716216</v>
      </c>
      <c r="K111" s="18" t="s">
        <v>173</v>
      </c>
      <c r="L111" s="55" t="s">
        <v>430</v>
      </c>
      <c r="M111" s="55">
        <v>8876890910</v>
      </c>
      <c r="N111" s="55" t="s">
        <v>983</v>
      </c>
      <c r="O111" s="55">
        <v>9508997287</v>
      </c>
      <c r="P111" s="24">
        <v>43404</v>
      </c>
      <c r="Q111" s="55" t="s">
        <v>112</v>
      </c>
      <c r="R111" s="18">
        <v>23</v>
      </c>
      <c r="S111" s="18" t="s">
        <v>89</v>
      </c>
      <c r="T111" s="18"/>
    </row>
    <row r="112" spans="1:20" ht="33">
      <c r="A112" s="4">
        <v>108</v>
      </c>
      <c r="B112" s="17" t="s">
        <v>67</v>
      </c>
      <c r="C112" s="18" t="s">
        <v>226</v>
      </c>
      <c r="D112" s="18" t="s">
        <v>29</v>
      </c>
      <c r="E112" s="19">
        <v>23</v>
      </c>
      <c r="F112" s="18"/>
      <c r="G112" s="19">
        <v>12</v>
      </c>
      <c r="H112" s="19">
        <v>10</v>
      </c>
      <c r="I112" s="17">
        <f t="shared" si="1"/>
        <v>22</v>
      </c>
      <c r="J112" s="18">
        <v>9577656342</v>
      </c>
      <c r="K112" s="18" t="s">
        <v>139</v>
      </c>
      <c r="L112" s="18" t="s">
        <v>140</v>
      </c>
      <c r="M112" s="55">
        <v>9957848221</v>
      </c>
      <c r="N112" s="55" t="s">
        <v>1040</v>
      </c>
      <c r="O112" s="55">
        <v>9864968808</v>
      </c>
      <c r="P112" s="24">
        <v>43404</v>
      </c>
      <c r="Q112" s="55" t="s">
        <v>112</v>
      </c>
      <c r="R112" s="18">
        <v>21</v>
      </c>
      <c r="S112" s="18" t="s">
        <v>89</v>
      </c>
      <c r="T112" s="18"/>
    </row>
    <row r="113" spans="1:20" ht="33">
      <c r="A113" s="4">
        <v>109</v>
      </c>
      <c r="B113" s="17" t="s">
        <v>67</v>
      </c>
      <c r="C113" s="18" t="s">
        <v>227</v>
      </c>
      <c r="D113" s="18" t="s">
        <v>29</v>
      </c>
      <c r="E113" s="19">
        <v>24</v>
      </c>
      <c r="F113" s="18"/>
      <c r="G113" s="19">
        <v>12</v>
      </c>
      <c r="H113" s="19">
        <v>25</v>
      </c>
      <c r="I113" s="17">
        <f t="shared" si="1"/>
        <v>37</v>
      </c>
      <c r="J113" s="18">
        <v>8822273780</v>
      </c>
      <c r="K113" s="18" t="s">
        <v>139</v>
      </c>
      <c r="L113" s="18" t="s">
        <v>140</v>
      </c>
      <c r="M113" s="55">
        <v>9957848221</v>
      </c>
      <c r="N113" s="55" t="s">
        <v>1040</v>
      </c>
      <c r="O113" s="55">
        <v>9864968808</v>
      </c>
      <c r="P113" s="24">
        <v>43404</v>
      </c>
      <c r="Q113" s="55" t="s">
        <v>112</v>
      </c>
      <c r="R113" s="18">
        <v>21</v>
      </c>
      <c r="S113" s="18" t="s">
        <v>89</v>
      </c>
      <c r="T113" s="18"/>
    </row>
    <row r="114" spans="1:20" ht="33">
      <c r="A114" s="4">
        <v>110</v>
      </c>
      <c r="B114" s="17" t="s">
        <v>67</v>
      </c>
      <c r="C114" s="18" t="s">
        <v>228</v>
      </c>
      <c r="D114" s="18" t="s">
        <v>29</v>
      </c>
      <c r="E114" s="19">
        <v>297</v>
      </c>
      <c r="F114" s="18"/>
      <c r="G114" s="19">
        <v>8</v>
      </c>
      <c r="H114" s="19">
        <v>7</v>
      </c>
      <c r="I114" s="17">
        <f t="shared" si="1"/>
        <v>15</v>
      </c>
      <c r="J114" s="18">
        <v>7086751700</v>
      </c>
      <c r="K114" s="18" t="s">
        <v>139</v>
      </c>
      <c r="L114" s="18" t="s">
        <v>140</v>
      </c>
      <c r="M114" s="55">
        <v>9957848221</v>
      </c>
      <c r="N114" s="55" t="s">
        <v>1040</v>
      </c>
      <c r="O114" s="55">
        <v>9864968808</v>
      </c>
      <c r="P114" s="24">
        <v>43404</v>
      </c>
      <c r="Q114" s="55" t="s">
        <v>112</v>
      </c>
      <c r="R114" s="18">
        <v>21</v>
      </c>
      <c r="S114" s="18" t="s">
        <v>89</v>
      </c>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2">+G134+H134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3" t="s">
        <v>11</v>
      </c>
      <c r="B165" s="40"/>
      <c r="C165" s="3">
        <f>COUNTIFS(C5:C164,"*")</f>
        <v>110</v>
      </c>
      <c r="D165" s="3"/>
      <c r="E165" s="13"/>
      <c r="F165" s="3"/>
      <c r="G165" s="13">
        <f>SUM(G5:G164)</f>
        <v>3380</v>
      </c>
      <c r="H165" s="13">
        <f>SUM(H5:H164)</f>
        <v>3054</v>
      </c>
      <c r="I165" s="13">
        <f>SUM(I5:I164)</f>
        <v>6434</v>
      </c>
      <c r="J165" s="3"/>
      <c r="K165" s="7"/>
      <c r="L165" s="21"/>
      <c r="M165" s="21"/>
      <c r="N165" s="7"/>
      <c r="O165" s="7"/>
      <c r="P165" s="14"/>
      <c r="Q165" s="3"/>
      <c r="R165" s="3"/>
      <c r="S165" s="3"/>
      <c r="T165" s="12"/>
    </row>
    <row r="166" spans="1:20">
      <c r="A166" s="45" t="s">
        <v>66</v>
      </c>
      <c r="B166" s="10">
        <f>COUNTIF(B$5:B$164,"Team 1")</f>
        <v>61</v>
      </c>
      <c r="C166" s="45" t="s">
        <v>29</v>
      </c>
      <c r="D166" s="10">
        <f>COUNTIF(D5:D164,"Anganwadi")</f>
        <v>51</v>
      </c>
    </row>
    <row r="167" spans="1:20">
      <c r="A167" s="45" t="s">
        <v>67</v>
      </c>
      <c r="B167" s="10">
        <f>COUNTIF(B$6:B$164,"Team 2")</f>
        <v>49</v>
      </c>
      <c r="C167" s="45" t="s">
        <v>27</v>
      </c>
      <c r="D167" s="10">
        <f>COUNTIF(D5:D164,"School")</f>
        <v>59</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8" t="s">
        <v>1049</v>
      </c>
      <c r="B1" s="108"/>
      <c r="C1" s="108"/>
      <c r="D1" s="109"/>
      <c r="E1" s="109"/>
      <c r="F1" s="109"/>
      <c r="G1" s="109"/>
      <c r="H1" s="109"/>
      <c r="I1" s="109"/>
      <c r="J1" s="109"/>
      <c r="K1" s="109"/>
      <c r="L1" s="109"/>
      <c r="M1" s="109"/>
      <c r="N1" s="109"/>
      <c r="O1" s="109"/>
      <c r="P1" s="109"/>
      <c r="Q1" s="109"/>
      <c r="R1" s="109"/>
      <c r="S1" s="109"/>
    </row>
    <row r="2" spans="1:20">
      <c r="A2" s="112" t="s">
        <v>63</v>
      </c>
      <c r="B2" s="113"/>
      <c r="C2" s="113"/>
      <c r="D2" s="25" t="s">
        <v>1042</v>
      </c>
      <c r="E2" s="22"/>
      <c r="F2" s="22"/>
      <c r="G2" s="22"/>
      <c r="H2" s="22"/>
      <c r="I2" s="22"/>
      <c r="J2" s="22"/>
      <c r="K2" s="22"/>
      <c r="L2" s="22"/>
      <c r="M2" s="22"/>
      <c r="N2" s="22"/>
      <c r="O2" s="22"/>
      <c r="P2" s="22"/>
      <c r="Q2" s="22"/>
      <c r="R2" s="22"/>
      <c r="S2" s="22"/>
    </row>
    <row r="3" spans="1:20" ht="24" customHeight="1">
      <c r="A3" s="114" t="s">
        <v>14</v>
      </c>
      <c r="B3" s="110" t="s">
        <v>65</v>
      </c>
      <c r="C3" s="115" t="s">
        <v>7</v>
      </c>
      <c r="D3" s="115" t="s">
        <v>59</v>
      </c>
      <c r="E3" s="115" t="s">
        <v>16</v>
      </c>
      <c r="F3" s="116" t="s">
        <v>17</v>
      </c>
      <c r="G3" s="115" t="s">
        <v>8</v>
      </c>
      <c r="H3" s="115"/>
      <c r="I3" s="115"/>
      <c r="J3" s="115" t="s">
        <v>35</v>
      </c>
      <c r="K3" s="110" t="s">
        <v>37</v>
      </c>
      <c r="L3" s="110" t="s">
        <v>54</v>
      </c>
      <c r="M3" s="110" t="s">
        <v>55</v>
      </c>
      <c r="N3" s="110" t="s">
        <v>38</v>
      </c>
      <c r="O3" s="110" t="s">
        <v>39</v>
      </c>
      <c r="P3" s="114" t="s">
        <v>58</v>
      </c>
      <c r="Q3" s="115" t="s">
        <v>56</v>
      </c>
      <c r="R3" s="115" t="s">
        <v>36</v>
      </c>
      <c r="S3" s="115" t="s">
        <v>57</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ht="33">
      <c r="A5" s="4">
        <v>1</v>
      </c>
      <c r="B5" s="17" t="s">
        <v>66</v>
      </c>
      <c r="C5" s="18" t="s">
        <v>229</v>
      </c>
      <c r="D5" s="18" t="s">
        <v>27</v>
      </c>
      <c r="E5" s="19">
        <v>18260110001</v>
      </c>
      <c r="F5" s="18" t="s">
        <v>103</v>
      </c>
      <c r="G5" s="19">
        <v>10</v>
      </c>
      <c r="H5" s="19">
        <v>8</v>
      </c>
      <c r="I5" s="17">
        <f>+G5+H5</f>
        <v>18</v>
      </c>
      <c r="J5" s="18">
        <v>9854114512</v>
      </c>
      <c r="K5" s="18" t="s">
        <v>139</v>
      </c>
      <c r="L5" s="18" t="s">
        <v>140</v>
      </c>
      <c r="M5" s="18">
        <v>9957848221</v>
      </c>
      <c r="N5" s="18"/>
      <c r="O5" s="18"/>
      <c r="P5" s="24">
        <v>43405</v>
      </c>
      <c r="Q5" s="55" t="s">
        <v>123</v>
      </c>
      <c r="R5" s="18">
        <v>17</v>
      </c>
      <c r="S5" s="18" t="s">
        <v>89</v>
      </c>
      <c r="T5" s="18"/>
    </row>
    <row r="6" spans="1:20" ht="33">
      <c r="A6" s="4">
        <v>2</v>
      </c>
      <c r="B6" s="17" t="s">
        <v>66</v>
      </c>
      <c r="C6" s="18" t="s">
        <v>230</v>
      </c>
      <c r="D6" s="18" t="s">
        <v>27</v>
      </c>
      <c r="E6" s="19">
        <v>18260110002</v>
      </c>
      <c r="F6" s="18" t="s">
        <v>103</v>
      </c>
      <c r="G6" s="19">
        <v>14</v>
      </c>
      <c r="H6" s="19">
        <v>9</v>
      </c>
      <c r="I6" s="17">
        <f>+G6+H6</f>
        <v>23</v>
      </c>
      <c r="J6" s="18">
        <v>7399566512</v>
      </c>
      <c r="K6" s="18" t="s">
        <v>139</v>
      </c>
      <c r="L6" s="18" t="s">
        <v>140</v>
      </c>
      <c r="M6" s="18">
        <v>9957848221</v>
      </c>
      <c r="N6" s="18"/>
      <c r="O6" s="18"/>
      <c r="P6" s="24">
        <v>43405</v>
      </c>
      <c r="Q6" s="55" t="s">
        <v>123</v>
      </c>
      <c r="R6" s="18">
        <v>18</v>
      </c>
      <c r="S6" s="18" t="s">
        <v>89</v>
      </c>
      <c r="T6" s="18"/>
    </row>
    <row r="7" spans="1:20" ht="33">
      <c r="A7" s="4">
        <v>3</v>
      </c>
      <c r="B7" s="17" t="s">
        <v>66</v>
      </c>
      <c r="C7" s="18" t="s">
        <v>231</v>
      </c>
      <c r="D7" s="18" t="s">
        <v>27</v>
      </c>
      <c r="E7" s="19">
        <v>18260110003</v>
      </c>
      <c r="F7" s="18" t="s">
        <v>101</v>
      </c>
      <c r="G7" s="19">
        <v>41</v>
      </c>
      <c r="H7" s="19">
        <v>43</v>
      </c>
      <c r="I7" s="17">
        <f t="shared" ref="I7:I70" si="0">+G7+H7</f>
        <v>84</v>
      </c>
      <c r="J7" s="18">
        <v>7896205264</v>
      </c>
      <c r="K7" s="18" t="s">
        <v>139</v>
      </c>
      <c r="L7" s="18" t="s">
        <v>140</v>
      </c>
      <c r="M7" s="18">
        <v>9957848221</v>
      </c>
      <c r="N7" s="18"/>
      <c r="O7" s="18"/>
      <c r="P7" s="24">
        <v>43405</v>
      </c>
      <c r="Q7" s="55" t="s">
        <v>123</v>
      </c>
      <c r="R7" s="18">
        <v>17</v>
      </c>
      <c r="S7" s="18" t="s">
        <v>89</v>
      </c>
      <c r="T7" s="18"/>
    </row>
    <row r="8" spans="1:20">
      <c r="A8" s="4">
        <v>4</v>
      </c>
      <c r="B8" s="17" t="s">
        <v>67</v>
      </c>
      <c r="C8" s="18" t="s">
        <v>232</v>
      </c>
      <c r="D8" s="18" t="s">
        <v>27</v>
      </c>
      <c r="E8" s="19">
        <v>18260110201</v>
      </c>
      <c r="F8" s="18" t="s">
        <v>103</v>
      </c>
      <c r="G8" s="19">
        <v>12</v>
      </c>
      <c r="H8" s="19">
        <v>15</v>
      </c>
      <c r="I8" s="17">
        <f t="shared" si="0"/>
        <v>27</v>
      </c>
      <c r="J8" s="50">
        <v>9577009166</v>
      </c>
      <c r="K8" s="18" t="s">
        <v>156</v>
      </c>
      <c r="L8" s="18" t="s">
        <v>381</v>
      </c>
      <c r="M8" s="18">
        <v>9859444623</v>
      </c>
      <c r="N8" s="18"/>
      <c r="O8" s="18"/>
      <c r="P8" s="24">
        <v>43405</v>
      </c>
      <c r="Q8" s="55" t="s">
        <v>123</v>
      </c>
      <c r="R8" s="18">
        <v>18</v>
      </c>
      <c r="S8" s="18" t="s">
        <v>89</v>
      </c>
      <c r="T8" s="18"/>
    </row>
    <row r="9" spans="1:20">
      <c r="A9" s="4">
        <v>5</v>
      </c>
      <c r="B9" s="17" t="s">
        <v>67</v>
      </c>
      <c r="C9" s="18" t="s">
        <v>233</v>
      </c>
      <c r="D9" s="18" t="s">
        <v>27</v>
      </c>
      <c r="E9" s="19">
        <v>18260110202</v>
      </c>
      <c r="F9" s="18" t="s">
        <v>103</v>
      </c>
      <c r="G9" s="19">
        <v>7</v>
      </c>
      <c r="H9" s="19">
        <v>6</v>
      </c>
      <c r="I9" s="17">
        <f t="shared" si="0"/>
        <v>13</v>
      </c>
      <c r="J9" s="18">
        <v>9859502602</v>
      </c>
      <c r="K9" s="18" t="s">
        <v>156</v>
      </c>
      <c r="L9" s="18" t="s">
        <v>381</v>
      </c>
      <c r="M9" s="18">
        <v>9859444623</v>
      </c>
      <c r="N9" s="18"/>
      <c r="O9" s="18"/>
      <c r="P9" s="24">
        <v>43405</v>
      </c>
      <c r="Q9" s="55" t="s">
        <v>123</v>
      </c>
      <c r="R9" s="18">
        <v>16</v>
      </c>
      <c r="S9" s="18" t="s">
        <v>89</v>
      </c>
      <c r="T9" s="18"/>
    </row>
    <row r="10" spans="1:20">
      <c r="A10" s="4">
        <v>6</v>
      </c>
      <c r="B10" s="17" t="s">
        <v>67</v>
      </c>
      <c r="C10" s="18" t="s">
        <v>234</v>
      </c>
      <c r="D10" s="18" t="s">
        <v>27</v>
      </c>
      <c r="E10" s="19">
        <v>18260110203</v>
      </c>
      <c r="F10" s="18" t="s">
        <v>103</v>
      </c>
      <c r="G10" s="19">
        <v>17</v>
      </c>
      <c r="H10" s="19">
        <v>22</v>
      </c>
      <c r="I10" s="17">
        <f t="shared" si="0"/>
        <v>39</v>
      </c>
      <c r="J10" s="18">
        <v>7399158540</v>
      </c>
      <c r="K10" s="18" t="s">
        <v>156</v>
      </c>
      <c r="L10" s="18" t="s">
        <v>381</v>
      </c>
      <c r="M10" s="18">
        <v>9859444623</v>
      </c>
      <c r="N10" s="18"/>
      <c r="O10" s="18"/>
      <c r="P10" s="24">
        <v>43405</v>
      </c>
      <c r="Q10" s="55" t="s">
        <v>123</v>
      </c>
      <c r="R10" s="18">
        <v>18</v>
      </c>
      <c r="S10" s="18" t="s">
        <v>89</v>
      </c>
      <c r="T10" s="18"/>
    </row>
    <row r="11" spans="1:20">
      <c r="A11" s="4">
        <v>7</v>
      </c>
      <c r="B11" s="17" t="s">
        <v>67</v>
      </c>
      <c r="C11" s="18" t="s">
        <v>235</v>
      </c>
      <c r="D11" s="18" t="s">
        <v>27</v>
      </c>
      <c r="E11" s="19">
        <v>18260110301</v>
      </c>
      <c r="F11" s="18" t="s">
        <v>103</v>
      </c>
      <c r="G11" s="19">
        <v>14</v>
      </c>
      <c r="H11" s="19">
        <v>14</v>
      </c>
      <c r="I11" s="17">
        <f t="shared" si="0"/>
        <v>28</v>
      </c>
      <c r="J11" s="18">
        <v>7896084210</v>
      </c>
      <c r="K11" s="18" t="s">
        <v>156</v>
      </c>
      <c r="L11" s="18" t="s">
        <v>381</v>
      </c>
      <c r="M11" s="18">
        <v>9859444623</v>
      </c>
      <c r="N11" s="18"/>
      <c r="O11" s="18"/>
      <c r="P11" s="24">
        <v>43405</v>
      </c>
      <c r="Q11" s="55" t="s">
        <v>123</v>
      </c>
      <c r="R11" s="18">
        <v>17</v>
      </c>
      <c r="S11" s="18" t="s">
        <v>89</v>
      </c>
      <c r="T11" s="18"/>
    </row>
    <row r="12" spans="1:20">
      <c r="A12" s="4">
        <v>8</v>
      </c>
      <c r="B12" s="17" t="s">
        <v>66</v>
      </c>
      <c r="C12" s="18" t="s">
        <v>236</v>
      </c>
      <c r="D12" s="18" t="s">
        <v>29</v>
      </c>
      <c r="E12" s="19">
        <v>282</v>
      </c>
      <c r="F12" s="18"/>
      <c r="G12" s="19">
        <v>16</v>
      </c>
      <c r="H12" s="19">
        <v>14</v>
      </c>
      <c r="I12" s="17">
        <f t="shared" si="0"/>
        <v>30</v>
      </c>
      <c r="J12" s="18">
        <v>9401966370</v>
      </c>
      <c r="K12" s="18" t="s">
        <v>240</v>
      </c>
      <c r="L12" s="18" t="s">
        <v>391</v>
      </c>
      <c r="M12" s="18">
        <v>9678238305</v>
      </c>
      <c r="N12" s="18"/>
      <c r="O12" s="18"/>
      <c r="P12" s="24">
        <v>43406</v>
      </c>
      <c r="Q12" s="55" t="s">
        <v>132</v>
      </c>
      <c r="R12" s="18">
        <v>42</v>
      </c>
      <c r="S12" s="18" t="s">
        <v>89</v>
      </c>
      <c r="T12" s="18"/>
    </row>
    <row r="13" spans="1:20">
      <c r="A13" s="4">
        <v>9</v>
      </c>
      <c r="B13" s="17" t="s">
        <v>66</v>
      </c>
      <c r="C13" s="18" t="s">
        <v>237</v>
      </c>
      <c r="D13" s="18" t="s">
        <v>29</v>
      </c>
      <c r="E13" s="19">
        <v>260</v>
      </c>
      <c r="F13" s="18"/>
      <c r="G13" s="19">
        <v>16</v>
      </c>
      <c r="H13" s="19">
        <v>10</v>
      </c>
      <c r="I13" s="17">
        <f t="shared" si="0"/>
        <v>26</v>
      </c>
      <c r="J13" s="18">
        <v>7896132092</v>
      </c>
      <c r="K13" s="18" t="s">
        <v>240</v>
      </c>
      <c r="L13" s="18" t="s">
        <v>391</v>
      </c>
      <c r="M13" s="18">
        <v>9678238305</v>
      </c>
      <c r="N13" s="18"/>
      <c r="O13" s="18"/>
      <c r="P13" s="24">
        <v>43406</v>
      </c>
      <c r="Q13" s="55" t="s">
        <v>132</v>
      </c>
      <c r="R13" s="18">
        <v>40</v>
      </c>
      <c r="S13" s="18" t="s">
        <v>89</v>
      </c>
      <c r="T13" s="18"/>
    </row>
    <row r="14" spans="1:20">
      <c r="A14" s="4">
        <v>10</v>
      </c>
      <c r="B14" s="17" t="s">
        <v>66</v>
      </c>
      <c r="C14" s="18" t="s">
        <v>238</v>
      </c>
      <c r="D14" s="18" t="s">
        <v>29</v>
      </c>
      <c r="E14" s="19">
        <v>112</v>
      </c>
      <c r="F14" s="18"/>
      <c r="G14" s="19">
        <v>26</v>
      </c>
      <c r="H14" s="19">
        <v>28</v>
      </c>
      <c r="I14" s="17">
        <f t="shared" si="0"/>
        <v>54</v>
      </c>
      <c r="J14" s="18">
        <v>9678771667</v>
      </c>
      <c r="K14" s="18" t="s">
        <v>240</v>
      </c>
      <c r="L14" s="18" t="s">
        <v>391</v>
      </c>
      <c r="M14" s="18">
        <v>9678238305</v>
      </c>
      <c r="N14" s="18"/>
      <c r="O14" s="18"/>
      <c r="P14" s="24">
        <v>43406</v>
      </c>
      <c r="Q14" s="55" t="s">
        <v>132</v>
      </c>
      <c r="R14" s="18">
        <v>40</v>
      </c>
      <c r="S14" s="18" t="s">
        <v>89</v>
      </c>
      <c r="T14" s="18"/>
    </row>
    <row r="15" spans="1:20">
      <c r="A15" s="4">
        <v>11</v>
      </c>
      <c r="B15" s="17" t="s">
        <v>66</v>
      </c>
      <c r="C15" s="18" t="s">
        <v>239</v>
      </c>
      <c r="D15" s="18" t="s">
        <v>29</v>
      </c>
      <c r="E15" s="19">
        <v>113</v>
      </c>
      <c r="F15" s="18"/>
      <c r="G15" s="19">
        <v>25</v>
      </c>
      <c r="H15" s="19">
        <v>27</v>
      </c>
      <c r="I15" s="17">
        <f t="shared" si="0"/>
        <v>52</v>
      </c>
      <c r="J15" s="18">
        <v>9401373492</v>
      </c>
      <c r="K15" s="18" t="s">
        <v>240</v>
      </c>
      <c r="L15" s="18" t="s">
        <v>391</v>
      </c>
      <c r="M15" s="18">
        <v>9678238305</v>
      </c>
      <c r="N15" s="18"/>
      <c r="O15" s="18"/>
      <c r="P15" s="24">
        <v>43406</v>
      </c>
      <c r="Q15" s="55" t="s">
        <v>132</v>
      </c>
      <c r="R15" s="18">
        <v>40</v>
      </c>
      <c r="S15" s="18" t="s">
        <v>89</v>
      </c>
      <c r="T15" s="18"/>
    </row>
    <row r="16" spans="1:20">
      <c r="A16" s="4">
        <v>12</v>
      </c>
      <c r="B16" s="17" t="s">
        <v>67</v>
      </c>
      <c r="C16" s="18" t="s">
        <v>241</v>
      </c>
      <c r="D16" s="18" t="s">
        <v>29</v>
      </c>
      <c r="E16" s="19">
        <v>76</v>
      </c>
      <c r="F16" s="18"/>
      <c r="G16" s="19">
        <v>19</v>
      </c>
      <c r="H16" s="19">
        <v>22</v>
      </c>
      <c r="I16" s="17">
        <f t="shared" si="0"/>
        <v>41</v>
      </c>
      <c r="J16" s="18">
        <v>9678392990</v>
      </c>
      <c r="K16" s="18" t="s">
        <v>170</v>
      </c>
      <c r="L16" s="18" t="s">
        <v>392</v>
      </c>
      <c r="M16" s="18">
        <v>9706627717</v>
      </c>
      <c r="N16" s="18"/>
      <c r="O16" s="18"/>
      <c r="P16" s="24">
        <v>43406</v>
      </c>
      <c r="Q16" s="55" t="s">
        <v>132</v>
      </c>
      <c r="R16" s="18">
        <v>26</v>
      </c>
      <c r="S16" s="18" t="s">
        <v>89</v>
      </c>
      <c r="T16" s="18"/>
    </row>
    <row r="17" spans="1:20">
      <c r="A17" s="4">
        <v>13</v>
      </c>
      <c r="B17" s="17" t="s">
        <v>67</v>
      </c>
      <c r="C17" s="18" t="s">
        <v>242</v>
      </c>
      <c r="D17" s="18" t="s">
        <v>29</v>
      </c>
      <c r="E17" s="19">
        <v>77</v>
      </c>
      <c r="F17" s="18"/>
      <c r="G17" s="19">
        <v>19</v>
      </c>
      <c r="H17" s="19">
        <v>22</v>
      </c>
      <c r="I17" s="17">
        <f t="shared" si="0"/>
        <v>41</v>
      </c>
      <c r="J17" s="18">
        <v>7896209217</v>
      </c>
      <c r="K17" s="18" t="s">
        <v>170</v>
      </c>
      <c r="L17" s="18" t="s">
        <v>392</v>
      </c>
      <c r="M17" s="18">
        <v>9706627717</v>
      </c>
      <c r="N17" s="18"/>
      <c r="O17" s="18"/>
      <c r="P17" s="24">
        <v>43406</v>
      </c>
      <c r="Q17" s="55" t="s">
        <v>132</v>
      </c>
      <c r="R17" s="18">
        <v>26</v>
      </c>
      <c r="S17" s="18" t="s">
        <v>89</v>
      </c>
      <c r="T17" s="18"/>
    </row>
    <row r="18" spans="1:20">
      <c r="A18" s="4">
        <v>14</v>
      </c>
      <c r="B18" s="17" t="s">
        <v>67</v>
      </c>
      <c r="C18" s="18" t="s">
        <v>243</v>
      </c>
      <c r="D18" s="18" t="s">
        <v>29</v>
      </c>
      <c r="E18" s="19">
        <v>78</v>
      </c>
      <c r="F18" s="18"/>
      <c r="G18" s="19">
        <v>33</v>
      </c>
      <c r="H18" s="19">
        <v>29</v>
      </c>
      <c r="I18" s="17">
        <f t="shared" si="0"/>
        <v>62</v>
      </c>
      <c r="J18" s="18">
        <v>9613806140</v>
      </c>
      <c r="K18" s="18" t="s">
        <v>170</v>
      </c>
      <c r="L18" s="18" t="s">
        <v>392</v>
      </c>
      <c r="M18" s="18">
        <v>9706627717</v>
      </c>
      <c r="N18" s="18"/>
      <c r="O18" s="18"/>
      <c r="P18" s="24">
        <v>43406</v>
      </c>
      <c r="Q18" s="55" t="s">
        <v>132</v>
      </c>
      <c r="R18" s="18">
        <v>26</v>
      </c>
      <c r="S18" s="18" t="s">
        <v>89</v>
      </c>
      <c r="T18" s="18"/>
    </row>
    <row r="19" spans="1:20">
      <c r="A19" s="4">
        <v>15</v>
      </c>
      <c r="B19" s="17" t="s">
        <v>66</v>
      </c>
      <c r="C19" s="18" t="s">
        <v>244</v>
      </c>
      <c r="D19" s="18" t="s">
        <v>27</v>
      </c>
      <c r="E19" s="19">
        <v>18260104001</v>
      </c>
      <c r="F19" s="18" t="s">
        <v>103</v>
      </c>
      <c r="G19" s="19">
        <v>14</v>
      </c>
      <c r="H19" s="19">
        <v>10</v>
      </c>
      <c r="I19" s="17">
        <f t="shared" si="0"/>
        <v>24</v>
      </c>
      <c r="J19" s="18">
        <v>7896674565</v>
      </c>
      <c r="K19" s="18" t="s">
        <v>208</v>
      </c>
      <c r="L19" s="18" t="s">
        <v>393</v>
      </c>
      <c r="M19" s="18">
        <v>9613452418</v>
      </c>
      <c r="N19" s="18"/>
      <c r="O19" s="18"/>
      <c r="P19" s="24">
        <v>43407</v>
      </c>
      <c r="Q19" s="55" t="s">
        <v>88</v>
      </c>
      <c r="R19" s="18">
        <v>18</v>
      </c>
      <c r="S19" s="18" t="s">
        <v>89</v>
      </c>
      <c r="T19" s="18"/>
    </row>
    <row r="20" spans="1:20">
      <c r="A20" s="4">
        <v>16</v>
      </c>
      <c r="B20" s="17" t="s">
        <v>66</v>
      </c>
      <c r="C20" s="18" t="s">
        <v>245</v>
      </c>
      <c r="D20" s="18" t="s">
        <v>27</v>
      </c>
      <c r="E20" s="19">
        <v>18260104002</v>
      </c>
      <c r="F20" s="18" t="s">
        <v>103</v>
      </c>
      <c r="G20" s="19">
        <v>16</v>
      </c>
      <c r="H20" s="19">
        <v>19</v>
      </c>
      <c r="I20" s="17">
        <f t="shared" si="0"/>
        <v>35</v>
      </c>
      <c r="J20" s="18">
        <v>9864678808</v>
      </c>
      <c r="K20" s="18" t="s">
        <v>208</v>
      </c>
      <c r="L20" s="18" t="s">
        <v>393</v>
      </c>
      <c r="M20" s="18">
        <v>9613452418</v>
      </c>
      <c r="N20" s="18"/>
      <c r="O20" s="18"/>
      <c r="P20" s="24">
        <v>43407</v>
      </c>
      <c r="Q20" s="55" t="s">
        <v>88</v>
      </c>
      <c r="R20" s="18">
        <v>20</v>
      </c>
      <c r="S20" s="18" t="s">
        <v>89</v>
      </c>
      <c r="T20" s="18"/>
    </row>
    <row r="21" spans="1:20">
      <c r="A21" s="4">
        <v>17</v>
      </c>
      <c r="B21" s="17" t="s">
        <v>66</v>
      </c>
      <c r="C21" s="18" t="s">
        <v>246</v>
      </c>
      <c r="D21" s="18" t="s">
        <v>27</v>
      </c>
      <c r="E21" s="19">
        <v>18260104004</v>
      </c>
      <c r="F21" s="18" t="s">
        <v>103</v>
      </c>
      <c r="G21" s="19">
        <v>13</v>
      </c>
      <c r="H21" s="19">
        <v>14</v>
      </c>
      <c r="I21" s="17">
        <f t="shared" si="0"/>
        <v>27</v>
      </c>
      <c r="J21" s="18">
        <v>9707406422</v>
      </c>
      <c r="K21" s="18" t="s">
        <v>208</v>
      </c>
      <c r="L21" s="18" t="s">
        <v>393</v>
      </c>
      <c r="M21" s="18">
        <v>9613452418</v>
      </c>
      <c r="N21" s="18"/>
      <c r="O21" s="18"/>
      <c r="P21" s="24">
        <v>43407</v>
      </c>
      <c r="Q21" s="55" t="s">
        <v>88</v>
      </c>
      <c r="R21" s="18">
        <v>20</v>
      </c>
      <c r="S21" s="18" t="s">
        <v>89</v>
      </c>
      <c r="T21" s="18"/>
    </row>
    <row r="22" spans="1:20" ht="33">
      <c r="A22" s="4">
        <v>18</v>
      </c>
      <c r="B22" s="17" t="s">
        <v>66</v>
      </c>
      <c r="C22" s="18" t="s">
        <v>247</v>
      </c>
      <c r="D22" s="18" t="s">
        <v>27</v>
      </c>
      <c r="E22" s="19">
        <v>18260104602</v>
      </c>
      <c r="F22" s="18" t="s">
        <v>103</v>
      </c>
      <c r="G22" s="19">
        <v>14</v>
      </c>
      <c r="H22" s="19">
        <v>16</v>
      </c>
      <c r="I22" s="17">
        <f t="shared" si="0"/>
        <v>30</v>
      </c>
      <c r="J22" s="18">
        <v>8011745575</v>
      </c>
      <c r="K22" s="18" t="s">
        <v>208</v>
      </c>
      <c r="L22" s="18" t="s">
        <v>393</v>
      </c>
      <c r="M22" s="18">
        <v>9613452418</v>
      </c>
      <c r="N22" s="18"/>
      <c r="O22" s="18"/>
      <c r="P22" s="24">
        <v>43407</v>
      </c>
      <c r="Q22" s="55" t="s">
        <v>88</v>
      </c>
      <c r="R22" s="18">
        <v>19</v>
      </c>
      <c r="S22" s="18" t="s">
        <v>89</v>
      </c>
      <c r="T22" s="18"/>
    </row>
    <row r="23" spans="1:20">
      <c r="A23" s="4">
        <v>19</v>
      </c>
      <c r="B23" s="17" t="s">
        <v>67</v>
      </c>
      <c r="C23" s="18" t="s">
        <v>248</v>
      </c>
      <c r="D23" s="18" t="s">
        <v>29</v>
      </c>
      <c r="E23" s="19">
        <v>24</v>
      </c>
      <c r="F23" s="18"/>
      <c r="G23" s="19">
        <v>24</v>
      </c>
      <c r="H23" s="19">
        <v>22</v>
      </c>
      <c r="I23" s="17">
        <f t="shared" si="0"/>
        <v>46</v>
      </c>
      <c r="J23" s="18">
        <v>8135974536</v>
      </c>
      <c r="K23" s="18" t="s">
        <v>87</v>
      </c>
      <c r="L23" s="18" t="s">
        <v>394</v>
      </c>
      <c r="M23" s="18">
        <v>8473043983</v>
      </c>
      <c r="N23" s="18"/>
      <c r="O23" s="18"/>
      <c r="P23" s="24">
        <v>43407</v>
      </c>
      <c r="Q23" s="55" t="s">
        <v>88</v>
      </c>
      <c r="R23" s="18">
        <v>17</v>
      </c>
      <c r="S23" s="18" t="s">
        <v>89</v>
      </c>
      <c r="T23" s="18"/>
    </row>
    <row r="24" spans="1:20">
      <c r="A24" s="4">
        <v>20</v>
      </c>
      <c r="B24" s="17" t="s">
        <v>67</v>
      </c>
      <c r="C24" s="18" t="s">
        <v>249</v>
      </c>
      <c r="D24" s="18" t="s">
        <v>27</v>
      </c>
      <c r="E24" s="19">
        <v>18260108401</v>
      </c>
      <c r="F24" s="18" t="s">
        <v>103</v>
      </c>
      <c r="G24" s="19">
        <v>16</v>
      </c>
      <c r="H24" s="19">
        <v>14</v>
      </c>
      <c r="I24" s="17">
        <f t="shared" si="0"/>
        <v>30</v>
      </c>
      <c r="J24" s="18">
        <v>9864469521</v>
      </c>
      <c r="K24" s="18" t="s">
        <v>87</v>
      </c>
      <c r="L24" s="18" t="s">
        <v>394</v>
      </c>
      <c r="M24" s="18">
        <v>8473043983</v>
      </c>
      <c r="N24" s="18"/>
      <c r="O24" s="18"/>
      <c r="P24" s="24">
        <v>43407</v>
      </c>
      <c r="Q24" s="55" t="s">
        <v>88</v>
      </c>
      <c r="R24" s="18">
        <v>17</v>
      </c>
      <c r="S24" s="18" t="s">
        <v>89</v>
      </c>
      <c r="T24" s="18"/>
    </row>
    <row r="25" spans="1:20">
      <c r="A25" s="4">
        <v>21</v>
      </c>
      <c r="B25" s="17" t="s">
        <v>67</v>
      </c>
      <c r="C25" s="18" t="s">
        <v>250</v>
      </c>
      <c r="D25" s="18" t="s">
        <v>27</v>
      </c>
      <c r="E25" s="19">
        <v>18260108402</v>
      </c>
      <c r="F25" s="18" t="s">
        <v>101</v>
      </c>
      <c r="G25" s="19">
        <v>16</v>
      </c>
      <c r="H25" s="19">
        <v>18</v>
      </c>
      <c r="I25" s="17">
        <f t="shared" si="0"/>
        <v>34</v>
      </c>
      <c r="J25" s="18">
        <v>9577940272</v>
      </c>
      <c r="K25" s="18" t="s">
        <v>87</v>
      </c>
      <c r="L25" s="18" t="s">
        <v>394</v>
      </c>
      <c r="M25" s="18">
        <v>8473043983</v>
      </c>
      <c r="N25" s="18"/>
      <c r="O25" s="18"/>
      <c r="P25" s="24">
        <v>43407</v>
      </c>
      <c r="Q25" s="55" t="s">
        <v>88</v>
      </c>
      <c r="R25" s="18">
        <v>18</v>
      </c>
      <c r="S25" s="18" t="s">
        <v>89</v>
      </c>
      <c r="T25" s="18"/>
    </row>
    <row r="26" spans="1:20" ht="33">
      <c r="A26" s="4">
        <v>22</v>
      </c>
      <c r="B26" s="17" t="s">
        <v>66</v>
      </c>
      <c r="C26" s="18" t="s">
        <v>251</v>
      </c>
      <c r="D26" s="18" t="s">
        <v>29</v>
      </c>
      <c r="E26" s="19">
        <v>256</v>
      </c>
      <c r="F26" s="18"/>
      <c r="G26" s="19">
        <v>26</v>
      </c>
      <c r="H26" s="19">
        <v>28</v>
      </c>
      <c r="I26" s="17">
        <f t="shared" si="0"/>
        <v>54</v>
      </c>
      <c r="J26" s="18">
        <v>9613181731</v>
      </c>
      <c r="K26" s="18" t="s">
        <v>116</v>
      </c>
      <c r="L26" s="18" t="s">
        <v>117</v>
      </c>
      <c r="M26" s="18">
        <v>9859964353</v>
      </c>
      <c r="N26" s="18"/>
      <c r="O26" s="18"/>
      <c r="P26" s="24">
        <v>43409</v>
      </c>
      <c r="Q26" s="55" t="s">
        <v>99</v>
      </c>
      <c r="R26" s="18">
        <v>40</v>
      </c>
      <c r="S26" s="18" t="s">
        <v>89</v>
      </c>
      <c r="T26" s="18"/>
    </row>
    <row r="27" spans="1:20">
      <c r="A27" s="4">
        <v>23</v>
      </c>
      <c r="B27" s="17" t="s">
        <v>66</v>
      </c>
      <c r="C27" s="18" t="s">
        <v>252</v>
      </c>
      <c r="D27" s="18" t="s">
        <v>29</v>
      </c>
      <c r="E27" s="19">
        <v>95</v>
      </c>
      <c r="F27" s="18"/>
      <c r="G27" s="19">
        <v>37</v>
      </c>
      <c r="H27" s="19">
        <v>35</v>
      </c>
      <c r="I27" s="17">
        <f t="shared" si="0"/>
        <v>72</v>
      </c>
      <c r="J27" s="18">
        <v>8752859711</v>
      </c>
      <c r="K27" s="18" t="s">
        <v>116</v>
      </c>
      <c r="L27" s="18" t="s">
        <v>117</v>
      </c>
      <c r="M27" s="18">
        <v>9859964353</v>
      </c>
      <c r="N27" s="18"/>
      <c r="O27" s="18"/>
      <c r="P27" s="24">
        <v>43409</v>
      </c>
      <c r="Q27" s="55" t="s">
        <v>99</v>
      </c>
      <c r="R27" s="18">
        <v>40</v>
      </c>
      <c r="S27" s="18" t="s">
        <v>89</v>
      </c>
      <c r="T27" s="18"/>
    </row>
    <row r="28" spans="1:20">
      <c r="A28" s="4">
        <v>24</v>
      </c>
      <c r="B28" s="17" t="s">
        <v>67</v>
      </c>
      <c r="C28" s="18" t="s">
        <v>253</v>
      </c>
      <c r="D28" s="18" t="s">
        <v>27</v>
      </c>
      <c r="E28" s="19">
        <v>18260114301</v>
      </c>
      <c r="F28" s="18" t="s">
        <v>103</v>
      </c>
      <c r="G28" s="19">
        <v>18</v>
      </c>
      <c r="H28" s="19">
        <v>16</v>
      </c>
      <c r="I28" s="17">
        <f t="shared" si="0"/>
        <v>34</v>
      </c>
      <c r="J28" s="18">
        <v>7399368484</v>
      </c>
      <c r="K28" s="18" t="s">
        <v>110</v>
      </c>
      <c r="L28" s="18" t="s">
        <v>111</v>
      </c>
      <c r="M28" s="18">
        <v>9678738019</v>
      </c>
      <c r="N28" s="18"/>
      <c r="O28" s="18"/>
      <c r="P28" s="24">
        <v>43409</v>
      </c>
      <c r="Q28" s="55" t="s">
        <v>99</v>
      </c>
      <c r="R28" s="18">
        <v>38</v>
      </c>
      <c r="S28" s="18" t="s">
        <v>89</v>
      </c>
      <c r="T28" s="18"/>
    </row>
    <row r="29" spans="1:20">
      <c r="A29" s="4">
        <v>25</v>
      </c>
      <c r="B29" s="17" t="s">
        <v>67</v>
      </c>
      <c r="C29" s="18" t="s">
        <v>254</v>
      </c>
      <c r="D29" s="18" t="s">
        <v>27</v>
      </c>
      <c r="E29" s="19">
        <v>18260114302</v>
      </c>
      <c r="F29" s="18" t="s">
        <v>101</v>
      </c>
      <c r="G29" s="19">
        <v>37</v>
      </c>
      <c r="H29" s="19">
        <v>46</v>
      </c>
      <c r="I29" s="17">
        <f t="shared" si="0"/>
        <v>83</v>
      </c>
      <c r="J29" s="18">
        <v>9577449304</v>
      </c>
      <c r="K29" s="18" t="s">
        <v>110</v>
      </c>
      <c r="L29" s="18" t="s">
        <v>111</v>
      </c>
      <c r="M29" s="18">
        <v>9678738019</v>
      </c>
      <c r="N29" s="18"/>
      <c r="O29" s="18"/>
      <c r="P29" s="24">
        <v>43409</v>
      </c>
      <c r="Q29" s="55" t="s">
        <v>99</v>
      </c>
      <c r="R29" s="18">
        <v>38</v>
      </c>
      <c r="S29" s="18" t="s">
        <v>89</v>
      </c>
      <c r="T29" s="18"/>
    </row>
    <row r="30" spans="1:20">
      <c r="A30" s="4">
        <v>26</v>
      </c>
      <c r="B30" s="17" t="s">
        <v>67</v>
      </c>
      <c r="C30" s="18" t="s">
        <v>255</v>
      </c>
      <c r="D30" s="18" t="s">
        <v>27</v>
      </c>
      <c r="E30" s="19">
        <v>18260117102</v>
      </c>
      <c r="F30" s="18" t="s">
        <v>103</v>
      </c>
      <c r="G30" s="19">
        <v>8</v>
      </c>
      <c r="H30" s="19">
        <v>9</v>
      </c>
      <c r="I30" s="17">
        <f t="shared" si="0"/>
        <v>17</v>
      </c>
      <c r="J30" s="18">
        <v>9864992049</v>
      </c>
      <c r="K30" s="18" t="s">
        <v>110</v>
      </c>
      <c r="L30" s="18" t="s">
        <v>111</v>
      </c>
      <c r="M30" s="18">
        <v>9678738019</v>
      </c>
      <c r="N30" s="18"/>
      <c r="O30" s="18"/>
      <c r="P30" s="24">
        <v>43409</v>
      </c>
      <c r="Q30" s="55" t="s">
        <v>99</v>
      </c>
      <c r="R30" s="18">
        <v>37</v>
      </c>
      <c r="S30" s="18" t="s">
        <v>89</v>
      </c>
      <c r="T30" s="18"/>
    </row>
    <row r="31" spans="1:20" ht="33">
      <c r="A31" s="4">
        <v>27</v>
      </c>
      <c r="B31" s="17" t="s">
        <v>66</v>
      </c>
      <c r="C31" s="18" t="s">
        <v>256</v>
      </c>
      <c r="D31" s="18" t="s">
        <v>27</v>
      </c>
      <c r="E31" s="19">
        <v>18260107102</v>
      </c>
      <c r="F31" s="18" t="s">
        <v>103</v>
      </c>
      <c r="G31" s="19">
        <v>5</v>
      </c>
      <c r="H31" s="19">
        <v>20</v>
      </c>
      <c r="I31" s="17">
        <f t="shared" si="0"/>
        <v>25</v>
      </c>
      <c r="J31" s="18">
        <v>9854227807</v>
      </c>
      <c r="K31" s="18" t="s">
        <v>395</v>
      </c>
      <c r="L31" s="18" t="s">
        <v>396</v>
      </c>
      <c r="M31" s="18">
        <v>9957371236</v>
      </c>
      <c r="N31" s="18"/>
      <c r="O31" s="18"/>
      <c r="P31" s="24">
        <v>43411</v>
      </c>
      <c r="Q31" s="55" t="s">
        <v>112</v>
      </c>
      <c r="R31" s="18">
        <v>7</v>
      </c>
      <c r="S31" s="18" t="s">
        <v>89</v>
      </c>
      <c r="T31" s="18"/>
    </row>
    <row r="32" spans="1:20" ht="33">
      <c r="A32" s="4">
        <v>28</v>
      </c>
      <c r="B32" s="17" t="s">
        <v>66</v>
      </c>
      <c r="C32" s="18" t="s">
        <v>257</v>
      </c>
      <c r="D32" s="18" t="s">
        <v>27</v>
      </c>
      <c r="E32" s="19">
        <v>18260107202</v>
      </c>
      <c r="F32" s="18" t="s">
        <v>101</v>
      </c>
      <c r="G32" s="19">
        <v>20</v>
      </c>
      <c r="H32" s="19">
        <v>17</v>
      </c>
      <c r="I32" s="17">
        <f t="shared" si="0"/>
        <v>37</v>
      </c>
      <c r="J32" s="18">
        <v>9613590267</v>
      </c>
      <c r="K32" s="18" t="s">
        <v>395</v>
      </c>
      <c r="L32" s="18" t="s">
        <v>396</v>
      </c>
      <c r="M32" s="18">
        <v>9957371236</v>
      </c>
      <c r="N32" s="18"/>
      <c r="O32" s="18"/>
      <c r="P32" s="24">
        <v>43411</v>
      </c>
      <c r="Q32" s="55" t="s">
        <v>112</v>
      </c>
      <c r="R32" s="18">
        <v>6</v>
      </c>
      <c r="S32" s="18" t="s">
        <v>89</v>
      </c>
      <c r="T32" s="18"/>
    </row>
    <row r="33" spans="1:20" ht="33">
      <c r="A33" s="4">
        <v>29</v>
      </c>
      <c r="B33" s="17" t="s">
        <v>66</v>
      </c>
      <c r="C33" s="18" t="s">
        <v>258</v>
      </c>
      <c r="D33" s="18" t="s">
        <v>27</v>
      </c>
      <c r="E33" s="19">
        <v>18260107203</v>
      </c>
      <c r="F33" s="18" t="s">
        <v>103</v>
      </c>
      <c r="G33" s="19">
        <v>32</v>
      </c>
      <c r="H33" s="19">
        <v>33</v>
      </c>
      <c r="I33" s="17">
        <f t="shared" si="0"/>
        <v>65</v>
      </c>
      <c r="J33" s="18">
        <v>8822806894</v>
      </c>
      <c r="K33" s="18" t="s">
        <v>395</v>
      </c>
      <c r="L33" s="18" t="s">
        <v>396</v>
      </c>
      <c r="M33" s="18">
        <v>9957371236</v>
      </c>
      <c r="N33" s="18"/>
      <c r="O33" s="18"/>
      <c r="P33" s="24">
        <v>43411</v>
      </c>
      <c r="Q33" s="55" t="s">
        <v>112</v>
      </c>
      <c r="R33" s="18">
        <v>6</v>
      </c>
      <c r="S33" s="18" t="s">
        <v>89</v>
      </c>
      <c r="T33" s="18"/>
    </row>
    <row r="34" spans="1:20" ht="33">
      <c r="A34" s="4">
        <v>30</v>
      </c>
      <c r="B34" s="17" t="s">
        <v>67</v>
      </c>
      <c r="C34" s="18" t="s">
        <v>259</v>
      </c>
      <c r="D34" s="18" t="s">
        <v>29</v>
      </c>
      <c r="E34" s="19">
        <v>2</v>
      </c>
      <c r="F34" s="18"/>
      <c r="G34" s="19">
        <v>19</v>
      </c>
      <c r="H34" s="19">
        <v>23</v>
      </c>
      <c r="I34" s="17">
        <f t="shared" si="0"/>
        <v>42</v>
      </c>
      <c r="J34" s="18">
        <v>9577236715</v>
      </c>
      <c r="K34" s="18" t="s">
        <v>263</v>
      </c>
      <c r="L34" s="18" t="s">
        <v>264</v>
      </c>
      <c r="M34" s="18">
        <v>8822160749</v>
      </c>
      <c r="N34" s="18"/>
      <c r="O34" s="18"/>
      <c r="P34" s="24">
        <v>43411</v>
      </c>
      <c r="Q34" s="55" t="s">
        <v>112</v>
      </c>
      <c r="R34" s="18">
        <v>28</v>
      </c>
      <c r="S34" s="18" t="s">
        <v>89</v>
      </c>
      <c r="T34" s="18"/>
    </row>
    <row r="35" spans="1:20" ht="33">
      <c r="A35" s="4">
        <v>31</v>
      </c>
      <c r="B35" s="17" t="s">
        <v>67</v>
      </c>
      <c r="C35" s="18" t="s">
        <v>260</v>
      </c>
      <c r="D35" s="18" t="s">
        <v>29</v>
      </c>
      <c r="E35" s="19">
        <v>236</v>
      </c>
      <c r="F35" s="18"/>
      <c r="G35" s="19">
        <v>13</v>
      </c>
      <c r="H35" s="19">
        <v>11</v>
      </c>
      <c r="I35" s="17">
        <f t="shared" si="0"/>
        <v>24</v>
      </c>
      <c r="J35" s="18">
        <v>8752065887</v>
      </c>
      <c r="K35" s="18" t="s">
        <v>263</v>
      </c>
      <c r="L35" s="18" t="s">
        <v>264</v>
      </c>
      <c r="M35" s="18">
        <v>8822160749</v>
      </c>
      <c r="N35" s="18"/>
      <c r="O35" s="18"/>
      <c r="P35" s="24">
        <v>43411</v>
      </c>
      <c r="Q35" s="55" t="s">
        <v>112</v>
      </c>
      <c r="R35" s="18">
        <v>27</v>
      </c>
      <c r="S35" s="18" t="s">
        <v>89</v>
      </c>
      <c r="T35" s="18"/>
    </row>
    <row r="36" spans="1:20" ht="33">
      <c r="A36" s="4">
        <v>32</v>
      </c>
      <c r="B36" s="17" t="s">
        <v>67</v>
      </c>
      <c r="C36" s="18" t="s">
        <v>261</v>
      </c>
      <c r="D36" s="18" t="s">
        <v>29</v>
      </c>
      <c r="E36" s="19">
        <v>274</v>
      </c>
      <c r="F36" s="18"/>
      <c r="G36" s="19">
        <v>17</v>
      </c>
      <c r="H36" s="19">
        <v>13</v>
      </c>
      <c r="I36" s="17">
        <f t="shared" si="0"/>
        <v>30</v>
      </c>
      <c r="J36" s="18">
        <v>8811908611</v>
      </c>
      <c r="K36" s="18" t="s">
        <v>263</v>
      </c>
      <c r="L36" s="18" t="s">
        <v>264</v>
      </c>
      <c r="M36" s="18">
        <v>8822160749</v>
      </c>
      <c r="N36" s="18"/>
      <c r="O36" s="18"/>
      <c r="P36" s="24">
        <v>43411</v>
      </c>
      <c r="Q36" s="55" t="s">
        <v>112</v>
      </c>
      <c r="R36" s="18">
        <v>28</v>
      </c>
      <c r="S36" s="18" t="s">
        <v>89</v>
      </c>
      <c r="T36" s="18"/>
    </row>
    <row r="37" spans="1:20" ht="33">
      <c r="A37" s="4">
        <v>33</v>
      </c>
      <c r="B37" s="17" t="s">
        <v>67</v>
      </c>
      <c r="C37" s="18" t="s">
        <v>262</v>
      </c>
      <c r="D37" s="18" t="s">
        <v>29</v>
      </c>
      <c r="E37" s="19">
        <v>12</v>
      </c>
      <c r="F37" s="18"/>
      <c r="G37" s="19">
        <v>18</v>
      </c>
      <c r="H37" s="19">
        <v>15</v>
      </c>
      <c r="I37" s="17">
        <f t="shared" si="0"/>
        <v>33</v>
      </c>
      <c r="J37" s="18">
        <v>9678635755</v>
      </c>
      <c r="K37" s="18" t="s">
        <v>263</v>
      </c>
      <c r="L37" s="18" t="s">
        <v>264</v>
      </c>
      <c r="M37" s="18">
        <v>8822160749</v>
      </c>
      <c r="N37" s="18"/>
      <c r="O37" s="18"/>
      <c r="P37" s="24">
        <v>43411</v>
      </c>
      <c r="Q37" s="55" t="s">
        <v>112</v>
      </c>
      <c r="R37" s="18">
        <v>25</v>
      </c>
      <c r="S37" s="18" t="s">
        <v>89</v>
      </c>
      <c r="T37" s="18"/>
    </row>
    <row r="38" spans="1:20">
      <c r="A38" s="4">
        <v>34</v>
      </c>
      <c r="B38" s="17" t="s">
        <v>66</v>
      </c>
      <c r="C38" s="18" t="s">
        <v>265</v>
      </c>
      <c r="D38" s="18" t="s">
        <v>29</v>
      </c>
      <c r="E38" s="19">
        <v>172</v>
      </c>
      <c r="F38" s="18"/>
      <c r="G38" s="19">
        <v>31</v>
      </c>
      <c r="H38" s="19">
        <v>17</v>
      </c>
      <c r="I38" s="17">
        <f t="shared" si="0"/>
        <v>48</v>
      </c>
      <c r="J38" s="18">
        <v>9854664463</v>
      </c>
      <c r="K38" s="18" t="s">
        <v>87</v>
      </c>
      <c r="L38" s="18" t="s">
        <v>394</v>
      </c>
      <c r="M38" s="18">
        <v>8473043983</v>
      </c>
      <c r="N38" s="18"/>
      <c r="O38" s="18"/>
      <c r="P38" s="24">
        <v>43412</v>
      </c>
      <c r="Q38" s="55" t="s">
        <v>123</v>
      </c>
      <c r="R38" s="18">
        <v>18</v>
      </c>
      <c r="S38" s="18" t="s">
        <v>89</v>
      </c>
      <c r="T38" s="18"/>
    </row>
    <row r="39" spans="1:20">
      <c r="A39" s="4">
        <v>35</v>
      </c>
      <c r="B39" s="17" t="s">
        <v>66</v>
      </c>
      <c r="C39" s="18" t="s">
        <v>87</v>
      </c>
      <c r="D39" s="18" t="s">
        <v>29</v>
      </c>
      <c r="E39" s="19">
        <v>77</v>
      </c>
      <c r="F39" s="18"/>
      <c r="G39" s="19">
        <v>33</v>
      </c>
      <c r="H39" s="19">
        <v>27</v>
      </c>
      <c r="I39" s="17">
        <f t="shared" si="0"/>
        <v>60</v>
      </c>
      <c r="J39" s="18">
        <v>9707067143</v>
      </c>
      <c r="K39" s="18" t="s">
        <v>87</v>
      </c>
      <c r="L39" s="18" t="s">
        <v>394</v>
      </c>
      <c r="M39" s="18">
        <v>8473043983</v>
      </c>
      <c r="N39" s="18"/>
      <c r="O39" s="18"/>
      <c r="P39" s="24">
        <v>43412</v>
      </c>
      <c r="Q39" s="55" t="s">
        <v>123</v>
      </c>
      <c r="R39" s="18">
        <v>17</v>
      </c>
      <c r="S39" s="18" t="s">
        <v>89</v>
      </c>
      <c r="T39" s="18"/>
    </row>
    <row r="40" spans="1:20">
      <c r="A40" s="4">
        <v>36</v>
      </c>
      <c r="B40" s="17" t="s">
        <v>66</v>
      </c>
      <c r="C40" s="18" t="s">
        <v>160</v>
      </c>
      <c r="D40" s="18" t="s">
        <v>29</v>
      </c>
      <c r="E40" s="19">
        <v>13</v>
      </c>
      <c r="F40" s="18"/>
      <c r="G40" s="19">
        <v>26</v>
      </c>
      <c r="H40" s="19">
        <v>25</v>
      </c>
      <c r="I40" s="17">
        <f t="shared" si="0"/>
        <v>51</v>
      </c>
      <c r="J40" s="18">
        <v>9508148483</v>
      </c>
      <c r="K40" s="18" t="s">
        <v>87</v>
      </c>
      <c r="L40" s="18" t="s">
        <v>394</v>
      </c>
      <c r="M40" s="18">
        <v>8473043983</v>
      </c>
      <c r="N40" s="18"/>
      <c r="O40" s="18"/>
      <c r="P40" s="24">
        <v>43412</v>
      </c>
      <c r="Q40" s="55" t="s">
        <v>123</v>
      </c>
      <c r="R40" s="18">
        <v>17</v>
      </c>
      <c r="S40" s="18" t="s">
        <v>89</v>
      </c>
      <c r="T40" s="18"/>
    </row>
    <row r="41" spans="1:20" ht="33">
      <c r="A41" s="4">
        <v>37</v>
      </c>
      <c r="B41" s="17" t="s">
        <v>67</v>
      </c>
      <c r="C41" s="18" t="s">
        <v>266</v>
      </c>
      <c r="D41" s="18" t="s">
        <v>27</v>
      </c>
      <c r="E41" s="19">
        <v>18260117502</v>
      </c>
      <c r="F41" s="18" t="s">
        <v>103</v>
      </c>
      <c r="G41" s="19">
        <v>17</v>
      </c>
      <c r="H41" s="19">
        <v>17</v>
      </c>
      <c r="I41" s="17">
        <f t="shared" si="0"/>
        <v>34</v>
      </c>
      <c r="J41" s="18">
        <v>9864879851</v>
      </c>
      <c r="K41" s="18" t="s">
        <v>268</v>
      </c>
      <c r="L41" s="18" t="s">
        <v>269</v>
      </c>
      <c r="M41" s="18">
        <v>9854349328</v>
      </c>
      <c r="N41" s="18"/>
      <c r="O41" s="18"/>
      <c r="P41" s="24">
        <v>43412</v>
      </c>
      <c r="Q41" s="55" t="s">
        <v>123</v>
      </c>
      <c r="R41" s="18">
        <v>37</v>
      </c>
      <c r="S41" s="18" t="s">
        <v>89</v>
      </c>
      <c r="T41" s="18"/>
    </row>
    <row r="42" spans="1:20" ht="33">
      <c r="A42" s="4">
        <v>38</v>
      </c>
      <c r="B42" s="17" t="s">
        <v>67</v>
      </c>
      <c r="C42" s="18" t="s">
        <v>267</v>
      </c>
      <c r="D42" s="18" t="s">
        <v>27</v>
      </c>
      <c r="E42" s="19">
        <v>18260118101</v>
      </c>
      <c r="F42" s="18" t="s">
        <v>103</v>
      </c>
      <c r="G42" s="19">
        <v>34</v>
      </c>
      <c r="H42" s="19">
        <v>52</v>
      </c>
      <c r="I42" s="17">
        <f t="shared" si="0"/>
        <v>86</v>
      </c>
      <c r="J42" s="18">
        <v>9854982169</v>
      </c>
      <c r="K42" s="18" t="s">
        <v>268</v>
      </c>
      <c r="L42" s="18" t="s">
        <v>269</v>
      </c>
      <c r="M42" s="18">
        <v>9854349328</v>
      </c>
      <c r="N42" s="18"/>
      <c r="O42" s="18"/>
      <c r="P42" s="24">
        <v>43412</v>
      </c>
      <c r="Q42" s="55" t="s">
        <v>123</v>
      </c>
      <c r="R42" s="18">
        <v>37</v>
      </c>
      <c r="S42" s="18" t="s">
        <v>89</v>
      </c>
      <c r="T42" s="18"/>
    </row>
    <row r="43" spans="1:20">
      <c r="A43" s="4">
        <v>39</v>
      </c>
      <c r="B43" s="17" t="s">
        <v>66</v>
      </c>
      <c r="C43" s="18" t="s">
        <v>270</v>
      </c>
      <c r="D43" s="18" t="s">
        <v>27</v>
      </c>
      <c r="E43" s="19">
        <v>18260109401</v>
      </c>
      <c r="F43" s="18" t="s">
        <v>103</v>
      </c>
      <c r="G43" s="19">
        <v>9</v>
      </c>
      <c r="H43" s="19">
        <v>9</v>
      </c>
      <c r="I43" s="17">
        <f t="shared" si="0"/>
        <v>18</v>
      </c>
      <c r="J43" s="18">
        <v>9859993043</v>
      </c>
      <c r="K43" s="18" t="s">
        <v>156</v>
      </c>
      <c r="L43" s="18" t="s">
        <v>381</v>
      </c>
      <c r="M43" s="18">
        <v>9859444623</v>
      </c>
      <c r="N43" s="18"/>
      <c r="O43" s="18"/>
      <c r="P43" s="24">
        <v>43413</v>
      </c>
      <c r="Q43" s="55" t="s">
        <v>132</v>
      </c>
      <c r="R43" s="18">
        <v>25</v>
      </c>
      <c r="S43" s="18" t="s">
        <v>89</v>
      </c>
      <c r="T43" s="18"/>
    </row>
    <row r="44" spans="1:20">
      <c r="A44" s="4">
        <v>40</v>
      </c>
      <c r="B44" s="17" t="s">
        <v>66</v>
      </c>
      <c r="C44" s="18" t="s">
        <v>271</v>
      </c>
      <c r="D44" s="18" t="s">
        <v>27</v>
      </c>
      <c r="E44" s="19">
        <v>18260109402</v>
      </c>
      <c r="F44" s="18" t="s">
        <v>103</v>
      </c>
      <c r="G44" s="19">
        <v>16</v>
      </c>
      <c r="H44" s="19">
        <v>18</v>
      </c>
      <c r="I44" s="17">
        <f t="shared" si="0"/>
        <v>34</v>
      </c>
      <c r="J44" s="18">
        <v>9854625784</v>
      </c>
      <c r="K44" s="18" t="s">
        <v>156</v>
      </c>
      <c r="L44" s="18" t="s">
        <v>381</v>
      </c>
      <c r="M44" s="18">
        <v>9859444623</v>
      </c>
      <c r="N44" s="18"/>
      <c r="O44" s="18"/>
      <c r="P44" s="24">
        <v>43413</v>
      </c>
      <c r="Q44" s="55" t="s">
        <v>132</v>
      </c>
      <c r="R44" s="18">
        <v>24</v>
      </c>
      <c r="S44" s="18" t="s">
        <v>89</v>
      </c>
      <c r="T44" s="18"/>
    </row>
    <row r="45" spans="1:20">
      <c r="A45" s="4">
        <v>41</v>
      </c>
      <c r="B45" s="17" t="s">
        <v>66</v>
      </c>
      <c r="C45" s="18" t="s">
        <v>272</v>
      </c>
      <c r="D45" s="18" t="s">
        <v>27</v>
      </c>
      <c r="E45" s="19">
        <v>18260109403</v>
      </c>
      <c r="F45" s="18" t="s">
        <v>103</v>
      </c>
      <c r="G45" s="19">
        <v>14</v>
      </c>
      <c r="H45" s="19">
        <v>21</v>
      </c>
      <c r="I45" s="17">
        <f t="shared" si="0"/>
        <v>35</v>
      </c>
      <c r="J45" s="18">
        <v>9854639871</v>
      </c>
      <c r="K45" s="18" t="s">
        <v>156</v>
      </c>
      <c r="L45" s="18" t="s">
        <v>381</v>
      </c>
      <c r="M45" s="18">
        <v>9859444623</v>
      </c>
      <c r="N45" s="18"/>
      <c r="O45" s="18"/>
      <c r="P45" s="24">
        <v>43413</v>
      </c>
      <c r="Q45" s="55" t="s">
        <v>132</v>
      </c>
      <c r="R45" s="18">
        <v>25</v>
      </c>
      <c r="S45" s="18" t="s">
        <v>89</v>
      </c>
      <c r="T45" s="18"/>
    </row>
    <row r="46" spans="1:20">
      <c r="A46" s="4">
        <v>42</v>
      </c>
      <c r="B46" s="17" t="s">
        <v>66</v>
      </c>
      <c r="C46" s="18" t="s">
        <v>273</v>
      </c>
      <c r="D46" s="18" t="s">
        <v>27</v>
      </c>
      <c r="E46" s="19">
        <v>18260109404</v>
      </c>
      <c r="F46" s="18" t="s">
        <v>103</v>
      </c>
      <c r="G46" s="19">
        <v>11</v>
      </c>
      <c r="H46" s="19">
        <v>12</v>
      </c>
      <c r="I46" s="17">
        <f t="shared" si="0"/>
        <v>23</v>
      </c>
      <c r="J46" s="18">
        <v>8471929240</v>
      </c>
      <c r="K46" s="18" t="s">
        <v>156</v>
      </c>
      <c r="L46" s="18" t="s">
        <v>381</v>
      </c>
      <c r="M46" s="18">
        <v>9859444623</v>
      </c>
      <c r="N46" s="18"/>
      <c r="O46" s="18"/>
      <c r="P46" s="24">
        <v>43413</v>
      </c>
      <c r="Q46" s="55" t="s">
        <v>132</v>
      </c>
      <c r="R46" s="18">
        <v>25</v>
      </c>
      <c r="S46" s="18" t="s">
        <v>89</v>
      </c>
      <c r="T46" s="18"/>
    </row>
    <row r="47" spans="1:20">
      <c r="A47" s="4">
        <v>43</v>
      </c>
      <c r="B47" s="17" t="s">
        <v>67</v>
      </c>
      <c r="C47" s="18" t="s">
        <v>166</v>
      </c>
      <c r="D47" s="18" t="s">
        <v>29</v>
      </c>
      <c r="E47" s="19">
        <v>18</v>
      </c>
      <c r="F47" s="18"/>
      <c r="G47" s="19">
        <v>19</v>
      </c>
      <c r="H47" s="19">
        <v>29</v>
      </c>
      <c r="I47" s="17">
        <f t="shared" si="0"/>
        <v>48</v>
      </c>
      <c r="J47" s="18">
        <v>9854221191</v>
      </c>
      <c r="K47" s="18" t="s">
        <v>166</v>
      </c>
      <c r="L47" s="18" t="s">
        <v>397</v>
      </c>
      <c r="M47" s="18">
        <v>9854574405</v>
      </c>
      <c r="N47" s="18"/>
      <c r="O47" s="18"/>
      <c r="P47" s="24">
        <v>43413</v>
      </c>
      <c r="Q47" s="55" t="s">
        <v>132</v>
      </c>
      <c r="R47" s="18">
        <v>35</v>
      </c>
      <c r="S47" s="18" t="s">
        <v>89</v>
      </c>
      <c r="T47" s="18"/>
    </row>
    <row r="48" spans="1:20">
      <c r="A48" s="4">
        <v>44</v>
      </c>
      <c r="B48" s="17" t="s">
        <v>67</v>
      </c>
      <c r="C48" s="18" t="s">
        <v>274</v>
      </c>
      <c r="D48" s="18" t="s">
        <v>29</v>
      </c>
      <c r="E48" s="19">
        <v>115</v>
      </c>
      <c r="F48" s="18"/>
      <c r="G48" s="19">
        <v>17</v>
      </c>
      <c r="H48" s="19">
        <v>16</v>
      </c>
      <c r="I48" s="17">
        <f t="shared" si="0"/>
        <v>33</v>
      </c>
      <c r="J48" s="18">
        <v>9859792936</v>
      </c>
      <c r="K48" s="18" t="s">
        <v>166</v>
      </c>
      <c r="L48" s="18" t="s">
        <v>397</v>
      </c>
      <c r="M48" s="18">
        <v>9854574405</v>
      </c>
      <c r="N48" s="18"/>
      <c r="O48" s="18"/>
      <c r="P48" s="24">
        <v>43413</v>
      </c>
      <c r="Q48" s="55" t="s">
        <v>132</v>
      </c>
      <c r="R48" s="18">
        <v>35</v>
      </c>
      <c r="S48" s="18" t="s">
        <v>89</v>
      </c>
      <c r="T48" s="18"/>
    </row>
    <row r="49" spans="1:20">
      <c r="A49" s="4">
        <v>45</v>
      </c>
      <c r="B49" s="17" t="s">
        <v>67</v>
      </c>
      <c r="C49" s="18" t="s">
        <v>275</v>
      </c>
      <c r="D49" s="18" t="s">
        <v>29</v>
      </c>
      <c r="E49" s="19">
        <v>224</v>
      </c>
      <c r="F49" s="18"/>
      <c r="G49" s="19">
        <v>20</v>
      </c>
      <c r="H49" s="19">
        <v>7</v>
      </c>
      <c r="I49" s="17">
        <f t="shared" si="0"/>
        <v>27</v>
      </c>
      <c r="J49" s="18">
        <v>9854465573</v>
      </c>
      <c r="K49" s="18" t="s">
        <v>166</v>
      </c>
      <c r="L49" s="18" t="s">
        <v>397</v>
      </c>
      <c r="M49" s="18">
        <v>9854574405</v>
      </c>
      <c r="N49" s="18"/>
      <c r="O49" s="18"/>
      <c r="P49" s="24">
        <v>43413</v>
      </c>
      <c r="Q49" s="55" t="s">
        <v>132</v>
      </c>
      <c r="R49" s="18">
        <v>36</v>
      </c>
      <c r="S49" s="18" t="s">
        <v>89</v>
      </c>
      <c r="T49" s="18"/>
    </row>
    <row r="50" spans="1:20">
      <c r="A50" s="4">
        <v>46</v>
      </c>
      <c r="B50" s="17" t="s">
        <v>67</v>
      </c>
      <c r="C50" s="18" t="s">
        <v>276</v>
      </c>
      <c r="D50" s="18" t="s">
        <v>29</v>
      </c>
      <c r="E50" s="19">
        <v>287</v>
      </c>
      <c r="F50" s="18"/>
      <c r="G50" s="19">
        <v>8</v>
      </c>
      <c r="H50" s="19">
        <v>7</v>
      </c>
      <c r="I50" s="17">
        <f t="shared" si="0"/>
        <v>15</v>
      </c>
      <c r="J50" s="18">
        <v>9859358687</v>
      </c>
      <c r="K50" s="18" t="s">
        <v>166</v>
      </c>
      <c r="L50" s="18" t="s">
        <v>397</v>
      </c>
      <c r="M50" s="18">
        <v>9854574405</v>
      </c>
      <c r="N50" s="18"/>
      <c r="O50" s="18"/>
      <c r="P50" s="24">
        <v>43413</v>
      </c>
      <c r="Q50" s="55" t="s">
        <v>132</v>
      </c>
      <c r="R50" s="18">
        <v>37</v>
      </c>
      <c r="S50" s="18" t="s">
        <v>89</v>
      </c>
      <c r="T50" s="18"/>
    </row>
    <row r="51" spans="1:20">
      <c r="A51" s="4">
        <v>47</v>
      </c>
      <c r="B51" s="17" t="s">
        <v>66</v>
      </c>
      <c r="C51" s="18" t="s">
        <v>277</v>
      </c>
      <c r="D51" s="18" t="s">
        <v>29</v>
      </c>
      <c r="E51" s="19">
        <v>15</v>
      </c>
      <c r="F51" s="18"/>
      <c r="G51" s="19">
        <v>19</v>
      </c>
      <c r="H51" s="19">
        <v>27</v>
      </c>
      <c r="I51" s="17">
        <f t="shared" si="0"/>
        <v>46</v>
      </c>
      <c r="J51" s="18">
        <v>9854215148</v>
      </c>
      <c r="K51" s="18" t="s">
        <v>121</v>
      </c>
      <c r="L51" s="18" t="s">
        <v>387</v>
      </c>
      <c r="M51" s="18">
        <v>9854574405</v>
      </c>
      <c r="N51" s="18"/>
      <c r="O51" s="18"/>
      <c r="P51" s="24">
        <v>43414</v>
      </c>
      <c r="Q51" s="55" t="s">
        <v>88</v>
      </c>
      <c r="R51" s="18">
        <v>22</v>
      </c>
      <c r="S51" s="18" t="s">
        <v>89</v>
      </c>
      <c r="T51" s="18"/>
    </row>
    <row r="52" spans="1:20">
      <c r="A52" s="4">
        <v>48</v>
      </c>
      <c r="B52" s="17" t="s">
        <v>66</v>
      </c>
      <c r="C52" s="18" t="s">
        <v>278</v>
      </c>
      <c r="D52" s="18" t="s">
        <v>29</v>
      </c>
      <c r="E52" s="19">
        <v>50</v>
      </c>
      <c r="F52" s="18"/>
      <c r="G52" s="19">
        <v>25</v>
      </c>
      <c r="H52" s="19">
        <v>23</v>
      </c>
      <c r="I52" s="17">
        <f t="shared" si="0"/>
        <v>48</v>
      </c>
      <c r="J52" s="18">
        <v>8473858503</v>
      </c>
      <c r="K52" s="18" t="s">
        <v>121</v>
      </c>
      <c r="L52" s="18" t="s">
        <v>387</v>
      </c>
      <c r="M52" s="18">
        <v>9854574405</v>
      </c>
      <c r="N52" s="18"/>
      <c r="O52" s="18"/>
      <c r="P52" s="24">
        <v>43414</v>
      </c>
      <c r="Q52" s="55" t="s">
        <v>88</v>
      </c>
      <c r="R52" s="18">
        <v>22</v>
      </c>
      <c r="S52" s="18" t="s">
        <v>89</v>
      </c>
      <c r="T52" s="18"/>
    </row>
    <row r="53" spans="1:20" ht="33">
      <c r="A53" s="4">
        <v>49</v>
      </c>
      <c r="B53" s="17" t="s">
        <v>66</v>
      </c>
      <c r="C53" s="18" t="s">
        <v>279</v>
      </c>
      <c r="D53" s="18" t="s">
        <v>29</v>
      </c>
      <c r="E53" s="19">
        <v>70</v>
      </c>
      <c r="F53" s="18"/>
      <c r="G53" s="19">
        <v>22</v>
      </c>
      <c r="H53" s="19">
        <v>24</v>
      </c>
      <c r="I53" s="17">
        <f t="shared" si="0"/>
        <v>46</v>
      </c>
      <c r="J53" s="18"/>
      <c r="K53" s="18" t="s">
        <v>139</v>
      </c>
      <c r="L53" s="18" t="s">
        <v>140</v>
      </c>
      <c r="M53" s="18">
        <v>9957848221</v>
      </c>
      <c r="N53" s="18"/>
      <c r="O53" s="18"/>
      <c r="P53" s="24">
        <v>43414</v>
      </c>
      <c r="Q53" s="55" t="s">
        <v>88</v>
      </c>
      <c r="R53" s="18">
        <v>19</v>
      </c>
      <c r="S53" s="18" t="s">
        <v>89</v>
      </c>
      <c r="T53" s="18"/>
    </row>
    <row r="54" spans="1:20" ht="33">
      <c r="A54" s="4">
        <v>50</v>
      </c>
      <c r="B54" s="17" t="s">
        <v>67</v>
      </c>
      <c r="C54" s="18" t="s">
        <v>280</v>
      </c>
      <c r="D54" s="18" t="s">
        <v>27</v>
      </c>
      <c r="E54" s="19">
        <v>18260105701</v>
      </c>
      <c r="F54" s="18" t="s">
        <v>103</v>
      </c>
      <c r="G54" s="19">
        <v>6</v>
      </c>
      <c r="H54" s="19">
        <v>10</v>
      </c>
      <c r="I54" s="17">
        <f t="shared" si="0"/>
        <v>16</v>
      </c>
      <c r="J54" s="18">
        <v>9864315072</v>
      </c>
      <c r="K54" s="18" t="s">
        <v>208</v>
      </c>
      <c r="L54" s="18" t="s">
        <v>393</v>
      </c>
      <c r="M54" s="18">
        <v>9613452418</v>
      </c>
      <c r="N54" s="18"/>
      <c r="O54" s="18"/>
      <c r="P54" s="24">
        <v>43414</v>
      </c>
      <c r="Q54" s="55" t="s">
        <v>88</v>
      </c>
      <c r="R54" s="18">
        <v>18</v>
      </c>
      <c r="S54" s="18" t="s">
        <v>89</v>
      </c>
      <c r="T54" s="18"/>
    </row>
    <row r="55" spans="1:20" ht="33">
      <c r="A55" s="4">
        <v>51</v>
      </c>
      <c r="B55" s="17" t="s">
        <v>67</v>
      </c>
      <c r="C55" s="18" t="s">
        <v>281</v>
      </c>
      <c r="D55" s="18" t="s">
        <v>27</v>
      </c>
      <c r="E55" s="19">
        <v>1826010703</v>
      </c>
      <c r="F55" s="18" t="s">
        <v>103</v>
      </c>
      <c r="G55" s="19">
        <v>26</v>
      </c>
      <c r="H55" s="19">
        <v>28</v>
      </c>
      <c r="I55" s="17">
        <f t="shared" si="0"/>
        <v>54</v>
      </c>
      <c r="J55" s="18">
        <v>8486341198</v>
      </c>
      <c r="K55" s="18" t="s">
        <v>208</v>
      </c>
      <c r="L55" s="18" t="s">
        <v>393</v>
      </c>
      <c r="M55" s="18">
        <v>9613452418</v>
      </c>
      <c r="N55" s="18"/>
      <c r="O55" s="18"/>
      <c r="P55" s="24">
        <v>43414</v>
      </c>
      <c r="Q55" s="55" t="s">
        <v>88</v>
      </c>
      <c r="R55" s="18">
        <v>16</v>
      </c>
      <c r="S55" s="18" t="s">
        <v>89</v>
      </c>
      <c r="T55" s="18"/>
    </row>
    <row r="56" spans="1:20">
      <c r="A56" s="4">
        <v>52</v>
      </c>
      <c r="B56" s="17" t="s">
        <v>67</v>
      </c>
      <c r="C56" s="18" t="s">
        <v>282</v>
      </c>
      <c r="D56" s="18" t="s">
        <v>27</v>
      </c>
      <c r="E56" s="19">
        <v>18260105801</v>
      </c>
      <c r="F56" s="18" t="s">
        <v>103</v>
      </c>
      <c r="G56" s="19">
        <v>12</v>
      </c>
      <c r="H56" s="19">
        <v>21</v>
      </c>
      <c r="I56" s="17">
        <f t="shared" si="0"/>
        <v>33</v>
      </c>
      <c r="J56" s="18">
        <v>9864451742</v>
      </c>
      <c r="K56" s="18" t="s">
        <v>208</v>
      </c>
      <c r="L56" s="18" t="s">
        <v>393</v>
      </c>
      <c r="M56" s="18">
        <v>9613452418</v>
      </c>
      <c r="N56" s="18"/>
      <c r="O56" s="18"/>
      <c r="P56" s="24">
        <v>43414</v>
      </c>
      <c r="Q56" s="55" t="s">
        <v>88</v>
      </c>
      <c r="R56" s="18">
        <v>16</v>
      </c>
      <c r="S56" s="18" t="s">
        <v>89</v>
      </c>
      <c r="T56" s="18"/>
    </row>
    <row r="57" spans="1:20">
      <c r="A57" s="4">
        <v>53</v>
      </c>
      <c r="B57" s="17" t="s">
        <v>66</v>
      </c>
      <c r="C57" s="18" t="s">
        <v>283</v>
      </c>
      <c r="D57" s="18" t="s">
        <v>27</v>
      </c>
      <c r="E57" s="19">
        <v>18260106201</v>
      </c>
      <c r="F57" s="18" t="s">
        <v>103</v>
      </c>
      <c r="G57" s="19">
        <v>8</v>
      </c>
      <c r="H57" s="19">
        <v>12</v>
      </c>
      <c r="I57" s="17">
        <f t="shared" si="0"/>
        <v>20</v>
      </c>
      <c r="J57" s="18">
        <v>9859709484</v>
      </c>
      <c r="K57" s="18" t="s">
        <v>180</v>
      </c>
      <c r="L57" s="18" t="s">
        <v>398</v>
      </c>
      <c r="M57" s="18">
        <v>9707058388</v>
      </c>
      <c r="N57" s="18"/>
      <c r="O57" s="18"/>
      <c r="P57" s="24">
        <v>43416</v>
      </c>
      <c r="Q57" s="55" t="s">
        <v>99</v>
      </c>
      <c r="R57" s="18">
        <v>18</v>
      </c>
      <c r="S57" s="18" t="s">
        <v>89</v>
      </c>
      <c r="T57" s="18"/>
    </row>
    <row r="58" spans="1:20">
      <c r="A58" s="4">
        <v>54</v>
      </c>
      <c r="B58" s="17" t="s">
        <v>66</v>
      </c>
      <c r="C58" s="18" t="s">
        <v>284</v>
      </c>
      <c r="D58" s="18" t="s">
        <v>27</v>
      </c>
      <c r="E58" s="19">
        <v>18260106204</v>
      </c>
      <c r="F58" s="18" t="s">
        <v>103</v>
      </c>
      <c r="G58" s="19">
        <v>5</v>
      </c>
      <c r="H58" s="19">
        <v>3</v>
      </c>
      <c r="I58" s="17">
        <f t="shared" si="0"/>
        <v>8</v>
      </c>
      <c r="J58" s="18">
        <v>9707805386</v>
      </c>
      <c r="K58" s="18" t="s">
        <v>180</v>
      </c>
      <c r="L58" s="18" t="s">
        <v>398</v>
      </c>
      <c r="M58" s="18">
        <v>9707058388</v>
      </c>
      <c r="N58" s="18"/>
      <c r="O58" s="18"/>
      <c r="P58" s="24">
        <v>43416</v>
      </c>
      <c r="Q58" s="55" t="s">
        <v>99</v>
      </c>
      <c r="R58" s="18">
        <v>20</v>
      </c>
      <c r="S58" s="18" t="s">
        <v>89</v>
      </c>
      <c r="T58" s="18"/>
    </row>
    <row r="59" spans="1:20">
      <c r="A59" s="4">
        <v>55</v>
      </c>
      <c r="B59" s="17" t="s">
        <v>66</v>
      </c>
      <c r="C59" s="18" t="s">
        <v>285</v>
      </c>
      <c r="D59" s="18" t="s">
        <v>27</v>
      </c>
      <c r="E59" s="19">
        <v>18260106801</v>
      </c>
      <c r="F59" s="18" t="s">
        <v>103</v>
      </c>
      <c r="G59" s="19">
        <v>18</v>
      </c>
      <c r="H59" s="19">
        <v>26</v>
      </c>
      <c r="I59" s="17">
        <f t="shared" si="0"/>
        <v>44</v>
      </c>
      <c r="J59" s="18">
        <v>9864885274</v>
      </c>
      <c r="K59" s="18" t="s">
        <v>180</v>
      </c>
      <c r="L59" s="18" t="s">
        <v>398</v>
      </c>
      <c r="M59" s="18">
        <v>9707058388</v>
      </c>
      <c r="N59" s="18"/>
      <c r="O59" s="18"/>
      <c r="P59" s="24">
        <v>43416</v>
      </c>
      <c r="Q59" s="55" t="s">
        <v>99</v>
      </c>
      <c r="R59" s="18">
        <v>20</v>
      </c>
      <c r="S59" s="18" t="s">
        <v>89</v>
      </c>
      <c r="T59" s="18"/>
    </row>
    <row r="60" spans="1:20">
      <c r="A60" s="4">
        <v>56</v>
      </c>
      <c r="B60" s="17" t="s">
        <v>66</v>
      </c>
      <c r="C60" s="18" t="s">
        <v>286</v>
      </c>
      <c r="D60" s="18" t="s">
        <v>27</v>
      </c>
      <c r="E60" s="19">
        <v>18260108301</v>
      </c>
      <c r="F60" s="18" t="s">
        <v>103</v>
      </c>
      <c r="G60" s="19">
        <v>5</v>
      </c>
      <c r="H60" s="19">
        <v>13</v>
      </c>
      <c r="I60" s="17">
        <f t="shared" si="0"/>
        <v>18</v>
      </c>
      <c r="J60" s="18">
        <v>7399945503</v>
      </c>
      <c r="K60" s="18" t="s">
        <v>180</v>
      </c>
      <c r="L60" s="18" t="s">
        <v>398</v>
      </c>
      <c r="M60" s="18">
        <v>9707058388</v>
      </c>
      <c r="N60" s="18"/>
      <c r="O60" s="18"/>
      <c r="P60" s="24">
        <v>43416</v>
      </c>
      <c r="Q60" s="55" t="s">
        <v>99</v>
      </c>
      <c r="R60" s="18">
        <v>17</v>
      </c>
      <c r="S60" s="18" t="s">
        <v>89</v>
      </c>
      <c r="T60" s="18"/>
    </row>
    <row r="61" spans="1:20">
      <c r="A61" s="4">
        <v>57</v>
      </c>
      <c r="B61" s="17" t="s">
        <v>67</v>
      </c>
      <c r="C61" s="18" t="s">
        <v>287</v>
      </c>
      <c r="D61" s="18" t="s">
        <v>29</v>
      </c>
      <c r="E61" s="19">
        <v>117</v>
      </c>
      <c r="F61" s="18"/>
      <c r="G61" s="19">
        <v>40</v>
      </c>
      <c r="H61" s="19">
        <v>29</v>
      </c>
      <c r="I61" s="17">
        <f t="shared" si="0"/>
        <v>69</v>
      </c>
      <c r="J61" s="18">
        <v>8822273439</v>
      </c>
      <c r="K61" s="18" t="s">
        <v>74</v>
      </c>
      <c r="L61" s="18" t="s">
        <v>399</v>
      </c>
      <c r="M61" s="18">
        <v>8822807435</v>
      </c>
      <c r="N61" s="18"/>
      <c r="O61" s="18"/>
      <c r="P61" s="24">
        <v>43416</v>
      </c>
      <c r="Q61" s="55" t="s">
        <v>99</v>
      </c>
      <c r="R61" s="18">
        <v>7</v>
      </c>
      <c r="S61" s="18" t="s">
        <v>89</v>
      </c>
      <c r="T61" s="18"/>
    </row>
    <row r="62" spans="1:20">
      <c r="A62" s="4">
        <v>58</v>
      </c>
      <c r="B62" s="17" t="s">
        <v>67</v>
      </c>
      <c r="C62" s="18" t="s">
        <v>288</v>
      </c>
      <c r="D62" s="18" t="s">
        <v>29</v>
      </c>
      <c r="E62" s="19">
        <v>259</v>
      </c>
      <c r="F62" s="18"/>
      <c r="G62" s="19">
        <v>31</v>
      </c>
      <c r="H62" s="19">
        <v>33</v>
      </c>
      <c r="I62" s="17">
        <f t="shared" si="0"/>
        <v>64</v>
      </c>
      <c r="J62" s="18">
        <v>9864063872</v>
      </c>
      <c r="K62" s="18" t="s">
        <v>74</v>
      </c>
      <c r="L62" s="18" t="s">
        <v>399</v>
      </c>
      <c r="M62" s="18">
        <v>8822807435</v>
      </c>
      <c r="N62" s="18"/>
      <c r="O62" s="18"/>
      <c r="P62" s="24">
        <v>43416</v>
      </c>
      <c r="Q62" s="55" t="s">
        <v>99</v>
      </c>
      <c r="R62" s="18">
        <v>7</v>
      </c>
      <c r="S62" s="18" t="s">
        <v>89</v>
      </c>
      <c r="T62" s="18"/>
    </row>
    <row r="63" spans="1:20" ht="33">
      <c r="A63" s="4">
        <v>59</v>
      </c>
      <c r="B63" s="17" t="s">
        <v>66</v>
      </c>
      <c r="C63" s="18" t="s">
        <v>157</v>
      </c>
      <c r="D63" s="18" t="s">
        <v>29</v>
      </c>
      <c r="E63" s="19">
        <v>18</v>
      </c>
      <c r="F63" s="18"/>
      <c r="G63" s="19">
        <v>24</v>
      </c>
      <c r="H63" s="19">
        <v>27</v>
      </c>
      <c r="I63" s="17">
        <f t="shared" si="0"/>
        <v>51</v>
      </c>
      <c r="J63" s="18">
        <v>8723945696</v>
      </c>
      <c r="K63" s="18" t="s">
        <v>156</v>
      </c>
      <c r="L63" s="18" t="s">
        <v>381</v>
      </c>
      <c r="M63" s="18">
        <v>9859444623</v>
      </c>
      <c r="N63" s="18"/>
      <c r="O63" s="18"/>
      <c r="P63" s="24">
        <v>43418</v>
      </c>
      <c r="Q63" s="55" t="s">
        <v>112</v>
      </c>
      <c r="R63" s="18">
        <v>9</v>
      </c>
      <c r="S63" s="18" t="s">
        <v>89</v>
      </c>
      <c r="T63" s="18"/>
    </row>
    <row r="64" spans="1:20" ht="33">
      <c r="A64" s="4">
        <v>60</v>
      </c>
      <c r="B64" s="17" t="s">
        <v>66</v>
      </c>
      <c r="C64" s="18" t="s">
        <v>158</v>
      </c>
      <c r="D64" s="18" t="s">
        <v>29</v>
      </c>
      <c r="E64" s="19">
        <v>198</v>
      </c>
      <c r="F64" s="18"/>
      <c r="G64" s="19">
        <v>18</v>
      </c>
      <c r="H64" s="19">
        <v>14</v>
      </c>
      <c r="I64" s="17">
        <f t="shared" si="0"/>
        <v>32</v>
      </c>
      <c r="J64" s="18">
        <v>9678470181</v>
      </c>
      <c r="K64" s="18" t="s">
        <v>156</v>
      </c>
      <c r="L64" s="18" t="s">
        <v>381</v>
      </c>
      <c r="M64" s="18">
        <v>9859444623</v>
      </c>
      <c r="N64" s="18"/>
      <c r="O64" s="18"/>
      <c r="P64" s="24">
        <v>43418</v>
      </c>
      <c r="Q64" s="55" t="s">
        <v>112</v>
      </c>
      <c r="R64" s="18">
        <v>9</v>
      </c>
      <c r="S64" s="18" t="s">
        <v>89</v>
      </c>
      <c r="T64" s="18"/>
    </row>
    <row r="65" spans="1:20" ht="33">
      <c r="A65" s="4">
        <v>61</v>
      </c>
      <c r="B65" s="17" t="s">
        <v>66</v>
      </c>
      <c r="C65" s="18" t="s">
        <v>289</v>
      </c>
      <c r="D65" s="18" t="s">
        <v>29</v>
      </c>
      <c r="E65" s="19">
        <v>241</v>
      </c>
      <c r="F65" s="18"/>
      <c r="G65" s="19">
        <v>16</v>
      </c>
      <c r="H65" s="19">
        <v>23</v>
      </c>
      <c r="I65" s="17">
        <f t="shared" si="0"/>
        <v>39</v>
      </c>
      <c r="J65" s="18">
        <v>9859727299</v>
      </c>
      <c r="K65" s="18" t="s">
        <v>156</v>
      </c>
      <c r="L65" s="18" t="s">
        <v>381</v>
      </c>
      <c r="M65" s="18">
        <v>9859444623</v>
      </c>
      <c r="N65" s="18"/>
      <c r="O65" s="18"/>
      <c r="P65" s="24">
        <v>43418</v>
      </c>
      <c r="Q65" s="55" t="s">
        <v>112</v>
      </c>
      <c r="R65" s="18">
        <v>9</v>
      </c>
      <c r="S65" s="18" t="s">
        <v>89</v>
      </c>
      <c r="T65" s="18"/>
    </row>
    <row r="66" spans="1:20" ht="33">
      <c r="A66" s="4">
        <v>62</v>
      </c>
      <c r="B66" s="17" t="s">
        <v>67</v>
      </c>
      <c r="C66" s="18" t="s">
        <v>290</v>
      </c>
      <c r="D66" s="18" t="s">
        <v>27</v>
      </c>
      <c r="E66" s="19">
        <v>18260108601</v>
      </c>
      <c r="F66" s="18" t="s">
        <v>103</v>
      </c>
      <c r="G66" s="19">
        <v>7</v>
      </c>
      <c r="H66" s="19">
        <v>13</v>
      </c>
      <c r="I66" s="17">
        <f t="shared" si="0"/>
        <v>20</v>
      </c>
      <c r="J66" s="18">
        <v>9854751847</v>
      </c>
      <c r="K66" s="18" t="s">
        <v>294</v>
      </c>
      <c r="L66" s="18" t="s">
        <v>400</v>
      </c>
      <c r="M66" s="18">
        <v>9577791481</v>
      </c>
      <c r="N66" s="18"/>
      <c r="O66" s="18"/>
      <c r="P66" s="24">
        <v>43418</v>
      </c>
      <c r="Q66" s="55" t="s">
        <v>112</v>
      </c>
      <c r="R66" s="18">
        <v>17</v>
      </c>
      <c r="S66" s="18" t="s">
        <v>89</v>
      </c>
      <c r="T66" s="18"/>
    </row>
    <row r="67" spans="1:20" ht="33">
      <c r="A67" s="4">
        <v>63</v>
      </c>
      <c r="B67" s="17" t="s">
        <v>67</v>
      </c>
      <c r="C67" s="18" t="s">
        <v>291</v>
      </c>
      <c r="D67" s="18" t="s">
        <v>27</v>
      </c>
      <c r="E67" s="19">
        <v>18260108602</v>
      </c>
      <c r="F67" s="18" t="s">
        <v>103</v>
      </c>
      <c r="G67" s="19">
        <v>11</v>
      </c>
      <c r="H67" s="19">
        <v>8</v>
      </c>
      <c r="I67" s="17">
        <f t="shared" si="0"/>
        <v>19</v>
      </c>
      <c r="J67" s="18">
        <v>9707042417</v>
      </c>
      <c r="K67" s="18" t="s">
        <v>294</v>
      </c>
      <c r="L67" s="18" t="s">
        <v>400</v>
      </c>
      <c r="M67" s="18">
        <v>9577791481</v>
      </c>
      <c r="N67" s="18"/>
      <c r="O67" s="18"/>
      <c r="P67" s="24">
        <v>43418</v>
      </c>
      <c r="Q67" s="55" t="s">
        <v>112</v>
      </c>
      <c r="R67" s="18">
        <v>18</v>
      </c>
      <c r="S67" s="18" t="s">
        <v>89</v>
      </c>
      <c r="T67" s="18"/>
    </row>
    <row r="68" spans="1:20" ht="33">
      <c r="A68" s="4">
        <v>64</v>
      </c>
      <c r="B68" s="17" t="s">
        <v>67</v>
      </c>
      <c r="C68" s="18" t="s">
        <v>292</v>
      </c>
      <c r="D68" s="18" t="s">
        <v>27</v>
      </c>
      <c r="E68" s="19">
        <v>18260108603</v>
      </c>
      <c r="F68" s="18" t="s">
        <v>101</v>
      </c>
      <c r="G68" s="19">
        <v>27</v>
      </c>
      <c r="H68" s="19">
        <v>23</v>
      </c>
      <c r="I68" s="17">
        <f t="shared" si="0"/>
        <v>50</v>
      </c>
      <c r="J68" s="18">
        <v>9859561169</v>
      </c>
      <c r="K68" s="18" t="s">
        <v>294</v>
      </c>
      <c r="L68" s="18" t="s">
        <v>400</v>
      </c>
      <c r="M68" s="18">
        <v>9577791481</v>
      </c>
      <c r="N68" s="18"/>
      <c r="O68" s="18"/>
      <c r="P68" s="24">
        <v>43418</v>
      </c>
      <c r="Q68" s="55" t="s">
        <v>112</v>
      </c>
      <c r="R68" s="18">
        <v>17</v>
      </c>
      <c r="S68" s="18" t="s">
        <v>89</v>
      </c>
      <c r="T68" s="18"/>
    </row>
    <row r="69" spans="1:20" ht="33">
      <c r="A69" s="4">
        <v>65</v>
      </c>
      <c r="B69" s="17" t="s">
        <v>67</v>
      </c>
      <c r="C69" s="18" t="s">
        <v>293</v>
      </c>
      <c r="D69" s="18" t="s">
        <v>27</v>
      </c>
      <c r="E69" s="19">
        <v>18260108604</v>
      </c>
      <c r="F69" s="18" t="s">
        <v>103</v>
      </c>
      <c r="G69" s="19">
        <v>18</v>
      </c>
      <c r="H69" s="19">
        <v>20</v>
      </c>
      <c r="I69" s="17">
        <f t="shared" si="0"/>
        <v>38</v>
      </c>
      <c r="J69" s="18">
        <v>7035512993</v>
      </c>
      <c r="K69" s="18" t="s">
        <v>294</v>
      </c>
      <c r="L69" s="18" t="s">
        <v>400</v>
      </c>
      <c r="M69" s="18">
        <v>9577791481</v>
      </c>
      <c r="N69" s="18"/>
      <c r="O69" s="18"/>
      <c r="P69" s="24">
        <v>43418</v>
      </c>
      <c r="Q69" s="55" t="s">
        <v>112</v>
      </c>
      <c r="R69" s="18">
        <v>17</v>
      </c>
      <c r="S69" s="18" t="s">
        <v>89</v>
      </c>
      <c r="T69" s="18"/>
    </row>
    <row r="70" spans="1:20">
      <c r="A70" s="4">
        <v>66</v>
      </c>
      <c r="B70" s="17" t="s">
        <v>66</v>
      </c>
      <c r="C70" s="18" t="s">
        <v>295</v>
      </c>
      <c r="D70" s="18" t="s">
        <v>27</v>
      </c>
      <c r="E70" s="19">
        <v>18260114401</v>
      </c>
      <c r="F70" s="18" t="s">
        <v>103</v>
      </c>
      <c r="G70" s="19">
        <v>71</v>
      </c>
      <c r="H70" s="19">
        <v>47</v>
      </c>
      <c r="I70" s="17">
        <f t="shared" si="0"/>
        <v>118</v>
      </c>
      <c r="J70" s="18">
        <v>9613712627</v>
      </c>
      <c r="K70" s="18" t="s">
        <v>296</v>
      </c>
      <c r="L70" s="18" t="s">
        <v>401</v>
      </c>
      <c r="M70" s="18">
        <v>9859735195</v>
      </c>
      <c r="N70" s="18"/>
      <c r="O70" s="18"/>
      <c r="P70" s="24">
        <v>43419</v>
      </c>
      <c r="Q70" s="55" t="s">
        <v>123</v>
      </c>
      <c r="R70" s="18">
        <v>33</v>
      </c>
      <c r="S70" s="18" t="s">
        <v>89</v>
      </c>
      <c r="T70" s="18"/>
    </row>
    <row r="71" spans="1:20">
      <c r="A71" s="4">
        <v>67</v>
      </c>
      <c r="B71" s="17" t="s">
        <v>67</v>
      </c>
      <c r="C71" s="18" t="s">
        <v>297</v>
      </c>
      <c r="D71" s="18" t="s">
        <v>29</v>
      </c>
      <c r="E71" s="19">
        <v>11</v>
      </c>
      <c r="F71" s="18"/>
      <c r="G71" s="19">
        <v>37</v>
      </c>
      <c r="H71" s="19">
        <v>39</v>
      </c>
      <c r="I71" s="17">
        <f t="shared" ref="I71:I134" si="1">+G71+H71</f>
        <v>76</v>
      </c>
      <c r="J71" s="18">
        <v>8749878807</v>
      </c>
      <c r="K71" s="18" t="s">
        <v>300</v>
      </c>
      <c r="L71" s="18" t="s">
        <v>402</v>
      </c>
      <c r="M71" s="18">
        <v>9401006017</v>
      </c>
      <c r="N71" s="18"/>
      <c r="O71" s="18"/>
      <c r="P71" s="24">
        <v>43419</v>
      </c>
      <c r="Q71" s="55" t="s">
        <v>123</v>
      </c>
      <c r="R71" s="18">
        <v>25</v>
      </c>
      <c r="S71" s="18" t="s">
        <v>89</v>
      </c>
      <c r="T71" s="18"/>
    </row>
    <row r="72" spans="1:20">
      <c r="A72" s="4">
        <v>68</v>
      </c>
      <c r="B72" s="17" t="s">
        <v>67</v>
      </c>
      <c r="C72" s="18" t="s">
        <v>298</v>
      </c>
      <c r="D72" s="18" t="s">
        <v>27</v>
      </c>
      <c r="E72" s="19">
        <v>18260102801</v>
      </c>
      <c r="F72" s="18" t="s">
        <v>103</v>
      </c>
      <c r="G72" s="19">
        <v>30</v>
      </c>
      <c r="H72" s="19">
        <v>31</v>
      </c>
      <c r="I72" s="17">
        <f t="shared" si="1"/>
        <v>61</v>
      </c>
      <c r="J72" s="18">
        <v>9854313018</v>
      </c>
      <c r="K72" s="18" t="s">
        <v>300</v>
      </c>
      <c r="L72" s="18" t="s">
        <v>402</v>
      </c>
      <c r="M72" s="18">
        <v>9401006017</v>
      </c>
      <c r="N72" s="18"/>
      <c r="O72" s="18"/>
      <c r="P72" s="24">
        <v>43419</v>
      </c>
      <c r="Q72" s="55" t="s">
        <v>123</v>
      </c>
      <c r="R72" s="18">
        <v>25</v>
      </c>
      <c r="S72" s="18" t="s">
        <v>89</v>
      </c>
      <c r="T72" s="18"/>
    </row>
    <row r="73" spans="1:20">
      <c r="A73" s="4">
        <v>69</v>
      </c>
      <c r="B73" s="17" t="s">
        <v>67</v>
      </c>
      <c r="C73" s="18" t="s">
        <v>299</v>
      </c>
      <c r="D73" s="18" t="s">
        <v>27</v>
      </c>
      <c r="E73" s="19">
        <v>18260104601</v>
      </c>
      <c r="F73" s="18" t="s">
        <v>103</v>
      </c>
      <c r="G73" s="19">
        <v>33</v>
      </c>
      <c r="H73" s="19">
        <v>36</v>
      </c>
      <c r="I73" s="17">
        <f t="shared" si="1"/>
        <v>69</v>
      </c>
      <c r="J73" s="18"/>
      <c r="K73" s="18" t="s">
        <v>300</v>
      </c>
      <c r="L73" s="18" t="s">
        <v>402</v>
      </c>
      <c r="M73" s="18">
        <v>9401006017</v>
      </c>
      <c r="N73" s="18"/>
      <c r="O73" s="18"/>
      <c r="P73" s="24">
        <v>43419</v>
      </c>
      <c r="Q73" s="55" t="s">
        <v>123</v>
      </c>
      <c r="R73" s="18">
        <v>26</v>
      </c>
      <c r="S73" s="18" t="s">
        <v>89</v>
      </c>
      <c r="T73" s="18"/>
    </row>
    <row r="74" spans="1:20">
      <c r="A74" s="4">
        <v>70</v>
      </c>
      <c r="B74" s="17" t="s">
        <v>66</v>
      </c>
      <c r="C74" s="18" t="s">
        <v>301</v>
      </c>
      <c r="D74" s="18" t="s">
        <v>27</v>
      </c>
      <c r="E74" s="19">
        <v>18260122001</v>
      </c>
      <c r="F74" s="18" t="s">
        <v>103</v>
      </c>
      <c r="G74" s="19">
        <v>14</v>
      </c>
      <c r="H74" s="19">
        <v>13</v>
      </c>
      <c r="I74" s="17">
        <f t="shared" si="1"/>
        <v>27</v>
      </c>
      <c r="J74" s="18">
        <v>9678404623</v>
      </c>
      <c r="K74" s="18" t="s">
        <v>196</v>
      </c>
      <c r="L74" s="18" t="s">
        <v>309</v>
      </c>
      <c r="M74" s="18">
        <v>8876890910</v>
      </c>
      <c r="N74" s="18"/>
      <c r="O74" s="18"/>
      <c r="P74" s="24">
        <v>43420</v>
      </c>
      <c r="Q74" s="55" t="s">
        <v>132</v>
      </c>
      <c r="R74" s="18">
        <v>21</v>
      </c>
      <c r="S74" s="18" t="s">
        <v>89</v>
      </c>
      <c r="T74" s="18"/>
    </row>
    <row r="75" spans="1:20">
      <c r="A75" s="4">
        <v>71</v>
      </c>
      <c r="B75" s="17" t="s">
        <v>66</v>
      </c>
      <c r="C75" s="18" t="s">
        <v>302</v>
      </c>
      <c r="D75" s="18" t="s">
        <v>27</v>
      </c>
      <c r="E75" s="19">
        <v>18260122401</v>
      </c>
      <c r="F75" s="18" t="s">
        <v>103</v>
      </c>
      <c r="G75" s="19">
        <v>4</v>
      </c>
      <c r="H75" s="19">
        <v>12</v>
      </c>
      <c r="I75" s="17">
        <f t="shared" si="1"/>
        <v>16</v>
      </c>
      <c r="J75" s="18">
        <v>9864458699</v>
      </c>
      <c r="K75" s="18" t="s">
        <v>196</v>
      </c>
      <c r="L75" s="18" t="s">
        <v>309</v>
      </c>
      <c r="M75" s="18">
        <v>8876890910</v>
      </c>
      <c r="N75" s="18"/>
      <c r="O75" s="18"/>
      <c r="P75" s="24">
        <v>43420</v>
      </c>
      <c r="Q75" s="55" t="s">
        <v>132</v>
      </c>
      <c r="R75" s="18">
        <v>22</v>
      </c>
      <c r="S75" s="18" t="s">
        <v>89</v>
      </c>
      <c r="T75" s="18"/>
    </row>
    <row r="76" spans="1:20">
      <c r="A76" s="4">
        <v>72</v>
      </c>
      <c r="B76" s="17" t="s">
        <v>66</v>
      </c>
      <c r="C76" s="18" t="s">
        <v>304</v>
      </c>
      <c r="D76" s="18" t="s">
        <v>27</v>
      </c>
      <c r="E76" s="19">
        <v>18260122402</v>
      </c>
      <c r="F76" s="18" t="s">
        <v>103</v>
      </c>
      <c r="G76" s="19">
        <v>25</v>
      </c>
      <c r="H76" s="19">
        <v>29</v>
      </c>
      <c r="I76" s="17">
        <f t="shared" si="1"/>
        <v>54</v>
      </c>
      <c r="J76" s="18">
        <v>9435634104</v>
      </c>
      <c r="K76" s="18" t="s">
        <v>300</v>
      </c>
      <c r="L76" s="18" t="s">
        <v>402</v>
      </c>
      <c r="M76" s="18">
        <v>9401006017</v>
      </c>
      <c r="N76" s="18"/>
      <c r="O76" s="18"/>
      <c r="P76" s="24">
        <v>43420</v>
      </c>
      <c r="Q76" s="55" t="s">
        <v>132</v>
      </c>
      <c r="R76" s="18">
        <v>25</v>
      </c>
      <c r="S76" s="18" t="s">
        <v>89</v>
      </c>
      <c r="T76" s="18"/>
    </row>
    <row r="77" spans="1:20">
      <c r="A77" s="4">
        <v>73</v>
      </c>
      <c r="B77" s="17" t="s">
        <v>66</v>
      </c>
      <c r="C77" s="18" t="s">
        <v>303</v>
      </c>
      <c r="D77" s="18" t="s">
        <v>27</v>
      </c>
      <c r="E77" s="19">
        <v>18260124101</v>
      </c>
      <c r="F77" s="18" t="s">
        <v>103</v>
      </c>
      <c r="G77" s="19">
        <v>7</v>
      </c>
      <c r="H77" s="19">
        <v>10</v>
      </c>
      <c r="I77" s="17">
        <f t="shared" si="1"/>
        <v>17</v>
      </c>
      <c r="J77" s="18">
        <v>9864451704</v>
      </c>
      <c r="K77" s="18" t="s">
        <v>173</v>
      </c>
      <c r="L77" s="18" t="s">
        <v>403</v>
      </c>
      <c r="M77" s="18">
        <v>8473851999</v>
      </c>
      <c r="N77" s="18"/>
      <c r="O77" s="18"/>
      <c r="P77" s="24">
        <v>43420</v>
      </c>
      <c r="Q77" s="55" t="s">
        <v>132</v>
      </c>
      <c r="R77" s="18">
        <v>20</v>
      </c>
      <c r="S77" s="18" t="s">
        <v>89</v>
      </c>
      <c r="T77" s="18"/>
    </row>
    <row r="78" spans="1:20">
      <c r="A78" s="4">
        <v>74</v>
      </c>
      <c r="B78" s="17" t="s">
        <v>67</v>
      </c>
      <c r="C78" s="18" t="s">
        <v>305</v>
      </c>
      <c r="D78" s="18" t="s">
        <v>29</v>
      </c>
      <c r="E78" s="19">
        <v>13</v>
      </c>
      <c r="F78" s="18"/>
      <c r="G78" s="19">
        <v>35</v>
      </c>
      <c r="H78" s="19">
        <v>30</v>
      </c>
      <c r="I78" s="17">
        <f t="shared" si="1"/>
        <v>65</v>
      </c>
      <c r="J78" s="18">
        <v>8811907494</v>
      </c>
      <c r="K78" s="18" t="s">
        <v>308</v>
      </c>
      <c r="L78" s="18" t="s">
        <v>137</v>
      </c>
      <c r="M78" s="18">
        <v>7086534279</v>
      </c>
      <c r="N78" s="18"/>
      <c r="O78" s="18"/>
      <c r="P78" s="24">
        <v>43420</v>
      </c>
      <c r="Q78" s="55" t="s">
        <v>132</v>
      </c>
      <c r="R78" s="18">
        <v>18</v>
      </c>
      <c r="S78" s="18" t="s">
        <v>89</v>
      </c>
      <c r="T78" s="18"/>
    </row>
    <row r="79" spans="1:20">
      <c r="A79" s="4">
        <v>75</v>
      </c>
      <c r="B79" s="17" t="s">
        <v>67</v>
      </c>
      <c r="C79" s="18" t="s">
        <v>306</v>
      </c>
      <c r="D79" s="18" t="s">
        <v>29</v>
      </c>
      <c r="E79" s="19">
        <v>28</v>
      </c>
      <c r="F79" s="18"/>
      <c r="G79" s="19">
        <v>24</v>
      </c>
      <c r="H79" s="19">
        <v>26</v>
      </c>
      <c r="I79" s="17">
        <f t="shared" si="1"/>
        <v>50</v>
      </c>
      <c r="J79" s="18">
        <v>7399746422</v>
      </c>
      <c r="K79" s="18" t="s">
        <v>308</v>
      </c>
      <c r="L79" s="18" t="s">
        <v>137</v>
      </c>
      <c r="M79" s="18">
        <v>7086534279</v>
      </c>
      <c r="N79" s="18"/>
      <c r="O79" s="18"/>
      <c r="P79" s="24">
        <v>43420</v>
      </c>
      <c r="Q79" s="55" t="s">
        <v>132</v>
      </c>
      <c r="R79" s="18">
        <v>18</v>
      </c>
      <c r="S79" s="18" t="s">
        <v>89</v>
      </c>
      <c r="T79" s="18"/>
    </row>
    <row r="80" spans="1:20">
      <c r="A80" s="4">
        <v>76</v>
      </c>
      <c r="B80" s="17" t="s">
        <v>67</v>
      </c>
      <c r="C80" s="18" t="s">
        <v>307</v>
      </c>
      <c r="D80" s="18" t="s">
        <v>29</v>
      </c>
      <c r="E80" s="19">
        <v>29</v>
      </c>
      <c r="F80" s="18"/>
      <c r="G80" s="19">
        <v>15</v>
      </c>
      <c r="H80" s="19">
        <v>16</v>
      </c>
      <c r="I80" s="17">
        <f t="shared" si="1"/>
        <v>31</v>
      </c>
      <c r="J80" s="18">
        <v>9577976710</v>
      </c>
      <c r="K80" s="18" t="s">
        <v>308</v>
      </c>
      <c r="L80" s="18" t="s">
        <v>137</v>
      </c>
      <c r="M80" s="18">
        <v>7086534279</v>
      </c>
      <c r="N80" s="18"/>
      <c r="O80" s="18"/>
      <c r="P80" s="24">
        <v>43420</v>
      </c>
      <c r="Q80" s="55" t="s">
        <v>132</v>
      </c>
      <c r="R80" s="18">
        <v>17</v>
      </c>
      <c r="S80" s="18" t="s">
        <v>89</v>
      </c>
      <c r="T80" s="18"/>
    </row>
    <row r="81" spans="1:20">
      <c r="A81" s="4">
        <v>77</v>
      </c>
      <c r="B81" s="17" t="s">
        <v>66</v>
      </c>
      <c r="C81" s="18" t="s">
        <v>310</v>
      </c>
      <c r="D81" s="18" t="s">
        <v>29</v>
      </c>
      <c r="E81" s="19">
        <v>52</v>
      </c>
      <c r="F81" s="18"/>
      <c r="G81" s="19">
        <v>19</v>
      </c>
      <c r="H81" s="19">
        <v>14</v>
      </c>
      <c r="I81" s="17">
        <f t="shared" si="1"/>
        <v>33</v>
      </c>
      <c r="J81" s="18">
        <v>8399022909</v>
      </c>
      <c r="K81" s="18" t="s">
        <v>134</v>
      </c>
      <c r="L81" s="18" t="s">
        <v>375</v>
      </c>
      <c r="M81" s="18">
        <v>7399310195</v>
      </c>
      <c r="N81" s="18"/>
      <c r="O81" s="18"/>
      <c r="P81" s="24">
        <v>43421</v>
      </c>
      <c r="Q81" s="55" t="s">
        <v>88</v>
      </c>
      <c r="R81" s="18">
        <v>21</v>
      </c>
      <c r="S81" s="18" t="s">
        <v>89</v>
      </c>
      <c r="T81" s="18"/>
    </row>
    <row r="82" spans="1:20">
      <c r="A82" s="4">
        <v>78</v>
      </c>
      <c r="B82" s="17" t="s">
        <v>66</v>
      </c>
      <c r="C82" s="18" t="s">
        <v>311</v>
      </c>
      <c r="D82" s="18" t="s">
        <v>29</v>
      </c>
      <c r="E82" s="19">
        <v>225</v>
      </c>
      <c r="F82" s="18"/>
      <c r="G82" s="19">
        <v>19</v>
      </c>
      <c r="H82" s="19">
        <v>24</v>
      </c>
      <c r="I82" s="17">
        <f t="shared" si="1"/>
        <v>43</v>
      </c>
      <c r="J82" s="18">
        <v>9859822437</v>
      </c>
      <c r="K82" s="18" t="s">
        <v>134</v>
      </c>
      <c r="L82" s="18" t="s">
        <v>375</v>
      </c>
      <c r="M82" s="18">
        <v>7399310195</v>
      </c>
      <c r="N82" s="18"/>
      <c r="O82" s="18"/>
      <c r="P82" s="24">
        <v>43421</v>
      </c>
      <c r="Q82" s="55" t="s">
        <v>88</v>
      </c>
      <c r="R82" s="18">
        <v>22</v>
      </c>
      <c r="S82" s="18" t="s">
        <v>89</v>
      </c>
      <c r="T82" s="18"/>
    </row>
    <row r="83" spans="1:20">
      <c r="A83" s="4">
        <v>79</v>
      </c>
      <c r="B83" s="17" t="s">
        <v>66</v>
      </c>
      <c r="C83" s="18" t="s">
        <v>312</v>
      </c>
      <c r="D83" s="18" t="s">
        <v>29</v>
      </c>
      <c r="E83" s="19">
        <v>200</v>
      </c>
      <c r="F83" s="18"/>
      <c r="G83" s="19">
        <v>2</v>
      </c>
      <c r="H83" s="19">
        <v>9</v>
      </c>
      <c r="I83" s="17">
        <f t="shared" si="1"/>
        <v>11</v>
      </c>
      <c r="J83" s="18">
        <v>9859890433</v>
      </c>
      <c r="K83" s="18" t="s">
        <v>134</v>
      </c>
      <c r="L83" s="18" t="s">
        <v>375</v>
      </c>
      <c r="M83" s="18">
        <v>7399310195</v>
      </c>
      <c r="N83" s="18"/>
      <c r="O83" s="18"/>
      <c r="P83" s="24">
        <v>43421</v>
      </c>
      <c r="Q83" s="55" t="s">
        <v>88</v>
      </c>
      <c r="R83" s="18">
        <v>22</v>
      </c>
      <c r="S83" s="18" t="s">
        <v>89</v>
      </c>
      <c r="T83" s="18"/>
    </row>
    <row r="84" spans="1:20">
      <c r="A84" s="4">
        <v>80</v>
      </c>
      <c r="B84" s="17" t="s">
        <v>67</v>
      </c>
      <c r="C84" s="18" t="s">
        <v>313</v>
      </c>
      <c r="D84" s="18" t="s">
        <v>27</v>
      </c>
      <c r="E84" s="19">
        <v>18260118105</v>
      </c>
      <c r="F84" s="18" t="s">
        <v>103</v>
      </c>
      <c r="G84" s="19">
        <v>0</v>
      </c>
      <c r="H84" s="19">
        <v>86</v>
      </c>
      <c r="I84" s="17">
        <f t="shared" si="1"/>
        <v>86</v>
      </c>
      <c r="J84" s="18">
        <v>9577785690</v>
      </c>
      <c r="K84" s="18" t="s">
        <v>170</v>
      </c>
      <c r="L84" s="18" t="s">
        <v>392</v>
      </c>
      <c r="M84" s="18">
        <v>9706627717</v>
      </c>
      <c r="N84" s="18"/>
      <c r="O84" s="18"/>
      <c r="P84" s="24">
        <v>43421</v>
      </c>
      <c r="Q84" s="55" t="s">
        <v>88</v>
      </c>
      <c r="R84" s="18">
        <v>25</v>
      </c>
      <c r="S84" s="18" t="s">
        <v>89</v>
      </c>
      <c r="T84" s="18"/>
    </row>
    <row r="85" spans="1:20" ht="33">
      <c r="A85" s="4">
        <v>81</v>
      </c>
      <c r="B85" s="17" t="s">
        <v>67</v>
      </c>
      <c r="C85" s="18" t="s">
        <v>314</v>
      </c>
      <c r="D85" s="18" t="s">
        <v>27</v>
      </c>
      <c r="E85" s="19">
        <v>18260118106</v>
      </c>
      <c r="F85" s="18" t="s">
        <v>103</v>
      </c>
      <c r="G85" s="19">
        <v>9</v>
      </c>
      <c r="H85" s="19">
        <v>23</v>
      </c>
      <c r="I85" s="17">
        <f t="shared" si="1"/>
        <v>32</v>
      </c>
      <c r="J85" s="18">
        <v>9678649945</v>
      </c>
      <c r="K85" s="18" t="s">
        <v>170</v>
      </c>
      <c r="L85" s="18" t="s">
        <v>392</v>
      </c>
      <c r="M85" s="18">
        <v>9706627717</v>
      </c>
      <c r="N85" s="18"/>
      <c r="O85" s="18"/>
      <c r="P85" s="24">
        <v>43421</v>
      </c>
      <c r="Q85" s="55" t="s">
        <v>88</v>
      </c>
      <c r="R85" s="18">
        <v>25</v>
      </c>
      <c r="S85" s="18" t="s">
        <v>89</v>
      </c>
      <c r="T85" s="18"/>
    </row>
    <row r="86" spans="1:20">
      <c r="A86" s="4">
        <v>82</v>
      </c>
      <c r="B86" s="17" t="s">
        <v>67</v>
      </c>
      <c r="C86" s="18" t="s">
        <v>315</v>
      </c>
      <c r="D86" s="18" t="s">
        <v>27</v>
      </c>
      <c r="E86" s="19">
        <v>18260118103</v>
      </c>
      <c r="F86" s="18" t="s">
        <v>101</v>
      </c>
      <c r="G86" s="19">
        <v>18</v>
      </c>
      <c r="H86" s="19">
        <v>21</v>
      </c>
      <c r="I86" s="17">
        <f t="shared" si="1"/>
        <v>39</v>
      </c>
      <c r="J86" s="18">
        <v>9678305389</v>
      </c>
      <c r="K86" s="18" t="s">
        <v>170</v>
      </c>
      <c r="L86" s="18" t="s">
        <v>392</v>
      </c>
      <c r="M86" s="18">
        <v>9706627717</v>
      </c>
      <c r="N86" s="18"/>
      <c r="O86" s="18"/>
      <c r="P86" s="57" t="s">
        <v>1046</v>
      </c>
      <c r="Q86" s="55" t="s">
        <v>88</v>
      </c>
      <c r="R86" s="18">
        <v>25</v>
      </c>
      <c r="S86" s="18" t="s">
        <v>89</v>
      </c>
      <c r="T86" s="18"/>
    </row>
    <row r="87" spans="1:20">
      <c r="A87" s="4">
        <v>83</v>
      </c>
      <c r="B87" s="17" t="s">
        <v>66</v>
      </c>
      <c r="C87" s="18" t="s">
        <v>316</v>
      </c>
      <c r="D87" s="18" t="s">
        <v>27</v>
      </c>
      <c r="E87" s="19">
        <v>18260127401</v>
      </c>
      <c r="F87" s="18" t="s">
        <v>103</v>
      </c>
      <c r="G87" s="19">
        <v>10</v>
      </c>
      <c r="H87" s="19">
        <v>12</v>
      </c>
      <c r="I87" s="17">
        <f t="shared" si="1"/>
        <v>22</v>
      </c>
      <c r="J87" s="18">
        <v>9707605549</v>
      </c>
      <c r="K87" s="18" t="s">
        <v>186</v>
      </c>
      <c r="L87" s="18" t="s">
        <v>319</v>
      </c>
      <c r="M87" s="18">
        <v>9864948003</v>
      </c>
      <c r="N87" s="18"/>
      <c r="O87" s="18"/>
      <c r="P87" s="24">
        <v>43423</v>
      </c>
      <c r="Q87" s="55" t="s">
        <v>99</v>
      </c>
      <c r="R87" s="18">
        <v>12</v>
      </c>
      <c r="S87" s="18" t="s">
        <v>89</v>
      </c>
      <c r="T87" s="18"/>
    </row>
    <row r="88" spans="1:20">
      <c r="A88" s="4">
        <v>84</v>
      </c>
      <c r="B88" s="17" t="s">
        <v>66</v>
      </c>
      <c r="C88" s="18" t="s">
        <v>317</v>
      </c>
      <c r="D88" s="18" t="s">
        <v>27</v>
      </c>
      <c r="E88" s="19">
        <v>18260127402</v>
      </c>
      <c r="F88" s="18" t="s">
        <v>103</v>
      </c>
      <c r="G88" s="19">
        <v>28</v>
      </c>
      <c r="H88" s="19">
        <v>26</v>
      </c>
      <c r="I88" s="17">
        <f t="shared" si="1"/>
        <v>54</v>
      </c>
      <c r="J88" s="18">
        <v>9854169767</v>
      </c>
      <c r="K88" s="18" t="s">
        <v>186</v>
      </c>
      <c r="L88" s="18" t="s">
        <v>319</v>
      </c>
      <c r="M88" s="18">
        <v>9864948003</v>
      </c>
      <c r="N88" s="18"/>
      <c r="O88" s="18"/>
      <c r="P88" s="24">
        <v>43423</v>
      </c>
      <c r="Q88" s="55" t="s">
        <v>99</v>
      </c>
      <c r="R88" s="18">
        <v>12</v>
      </c>
      <c r="S88" s="18" t="s">
        <v>89</v>
      </c>
      <c r="T88" s="18"/>
    </row>
    <row r="89" spans="1:20">
      <c r="A89" s="4">
        <v>85</v>
      </c>
      <c r="B89" s="17" t="s">
        <v>66</v>
      </c>
      <c r="C89" s="18" t="s">
        <v>318</v>
      </c>
      <c r="D89" s="18" t="s">
        <v>27</v>
      </c>
      <c r="E89" s="19">
        <v>18260127403</v>
      </c>
      <c r="F89" s="18" t="s">
        <v>101</v>
      </c>
      <c r="G89" s="19">
        <v>15</v>
      </c>
      <c r="H89" s="19">
        <v>12</v>
      </c>
      <c r="I89" s="17">
        <f t="shared" si="1"/>
        <v>27</v>
      </c>
      <c r="J89" s="18">
        <v>8876258043</v>
      </c>
      <c r="K89" s="18" t="s">
        <v>186</v>
      </c>
      <c r="L89" s="18" t="s">
        <v>319</v>
      </c>
      <c r="M89" s="18">
        <v>9864948003</v>
      </c>
      <c r="N89" s="18"/>
      <c r="O89" s="18"/>
      <c r="P89" s="24">
        <v>43423</v>
      </c>
      <c r="Q89" s="55" t="s">
        <v>99</v>
      </c>
      <c r="R89" s="18">
        <v>15</v>
      </c>
      <c r="S89" s="18" t="s">
        <v>89</v>
      </c>
      <c r="T89" s="18"/>
    </row>
    <row r="90" spans="1:20">
      <c r="A90" s="4">
        <v>86</v>
      </c>
      <c r="B90" s="17" t="s">
        <v>67</v>
      </c>
      <c r="C90" s="18" t="s">
        <v>320</v>
      </c>
      <c r="D90" s="18" t="s">
        <v>29</v>
      </c>
      <c r="E90" s="19">
        <v>3</v>
      </c>
      <c r="F90" s="18"/>
      <c r="G90" s="19">
        <v>44</v>
      </c>
      <c r="H90" s="19">
        <v>42</v>
      </c>
      <c r="I90" s="17">
        <f t="shared" si="1"/>
        <v>86</v>
      </c>
      <c r="J90" s="18">
        <v>8822423265</v>
      </c>
      <c r="K90" s="18" t="s">
        <v>74</v>
      </c>
      <c r="L90" s="18" t="s">
        <v>404</v>
      </c>
      <c r="M90" s="18">
        <v>9864336211</v>
      </c>
      <c r="N90" s="18"/>
      <c r="O90" s="18"/>
      <c r="P90" s="24">
        <v>43423</v>
      </c>
      <c r="Q90" s="55" t="s">
        <v>99</v>
      </c>
      <c r="R90" s="18">
        <v>2</v>
      </c>
      <c r="S90" s="18" t="s">
        <v>89</v>
      </c>
      <c r="T90" s="18"/>
    </row>
    <row r="91" spans="1:20">
      <c r="A91" s="4">
        <v>87</v>
      </c>
      <c r="B91" s="17" t="s">
        <v>67</v>
      </c>
      <c r="C91" s="18" t="s">
        <v>321</v>
      </c>
      <c r="D91" s="18" t="s">
        <v>29</v>
      </c>
      <c r="E91" s="19">
        <v>12</v>
      </c>
      <c r="F91" s="18"/>
      <c r="G91" s="19">
        <v>32</v>
      </c>
      <c r="H91" s="19">
        <v>38</v>
      </c>
      <c r="I91" s="17">
        <f t="shared" si="1"/>
        <v>70</v>
      </c>
      <c r="J91" s="18">
        <v>8254006926</v>
      </c>
      <c r="K91" s="18" t="s">
        <v>74</v>
      </c>
      <c r="L91" s="18" t="s">
        <v>404</v>
      </c>
      <c r="M91" s="18">
        <v>9864336211</v>
      </c>
      <c r="N91" s="18"/>
      <c r="O91" s="18"/>
      <c r="P91" s="24">
        <v>43423</v>
      </c>
      <c r="Q91" s="55" t="s">
        <v>99</v>
      </c>
      <c r="R91" s="18">
        <v>2</v>
      </c>
      <c r="S91" s="18" t="s">
        <v>89</v>
      </c>
      <c r="T91" s="18"/>
    </row>
    <row r="92" spans="1:20">
      <c r="A92" s="4">
        <v>88</v>
      </c>
      <c r="B92" s="17" t="s">
        <v>66</v>
      </c>
      <c r="C92" s="18" t="s">
        <v>322</v>
      </c>
      <c r="D92" s="18" t="s">
        <v>29</v>
      </c>
      <c r="E92" s="19">
        <v>129</v>
      </c>
      <c r="F92" s="18"/>
      <c r="G92" s="19">
        <v>29</v>
      </c>
      <c r="H92" s="19">
        <v>27</v>
      </c>
      <c r="I92" s="17">
        <f t="shared" si="1"/>
        <v>56</v>
      </c>
      <c r="J92" s="18">
        <v>9707169088</v>
      </c>
      <c r="K92" s="18" t="s">
        <v>186</v>
      </c>
      <c r="L92" s="18" t="s">
        <v>319</v>
      </c>
      <c r="M92" s="18">
        <v>9864948003</v>
      </c>
      <c r="N92" s="18"/>
      <c r="O92" s="18"/>
      <c r="P92" s="24">
        <v>43424</v>
      </c>
      <c r="Q92" s="55" t="s">
        <v>104</v>
      </c>
      <c r="R92" s="18">
        <v>15</v>
      </c>
      <c r="S92" s="18" t="s">
        <v>89</v>
      </c>
      <c r="T92" s="18"/>
    </row>
    <row r="93" spans="1:20">
      <c r="A93" s="4">
        <v>89</v>
      </c>
      <c r="B93" s="17" t="s">
        <v>66</v>
      </c>
      <c r="C93" s="18" t="s">
        <v>323</v>
      </c>
      <c r="D93" s="18" t="s">
        <v>29</v>
      </c>
      <c r="E93" s="19">
        <v>23</v>
      </c>
      <c r="F93" s="18"/>
      <c r="G93" s="19">
        <v>15</v>
      </c>
      <c r="H93" s="19">
        <v>11</v>
      </c>
      <c r="I93" s="17">
        <f t="shared" si="1"/>
        <v>26</v>
      </c>
      <c r="J93" s="18">
        <v>9864043870</v>
      </c>
      <c r="K93" s="18" t="s">
        <v>186</v>
      </c>
      <c r="L93" s="18" t="s">
        <v>319</v>
      </c>
      <c r="M93" s="18">
        <v>9864948003</v>
      </c>
      <c r="N93" s="18"/>
      <c r="O93" s="18"/>
      <c r="P93" s="24">
        <v>43424</v>
      </c>
      <c r="Q93" s="55" t="s">
        <v>104</v>
      </c>
      <c r="R93" s="18">
        <v>15</v>
      </c>
      <c r="S93" s="18" t="s">
        <v>89</v>
      </c>
      <c r="T93" s="18"/>
    </row>
    <row r="94" spans="1:20">
      <c r="A94" s="4">
        <v>90</v>
      </c>
      <c r="B94" s="17" t="s">
        <v>66</v>
      </c>
      <c r="C94" s="18" t="s">
        <v>324</v>
      </c>
      <c r="D94" s="18" t="s">
        <v>29</v>
      </c>
      <c r="E94" s="19">
        <v>8</v>
      </c>
      <c r="F94" s="18"/>
      <c r="G94" s="19">
        <v>15</v>
      </c>
      <c r="H94" s="19">
        <v>16</v>
      </c>
      <c r="I94" s="17">
        <f t="shared" si="1"/>
        <v>31</v>
      </c>
      <c r="J94" s="18">
        <v>8256079308</v>
      </c>
      <c r="K94" s="18" t="s">
        <v>186</v>
      </c>
      <c r="L94" s="18" t="s">
        <v>319</v>
      </c>
      <c r="M94" s="18">
        <v>9864948003</v>
      </c>
      <c r="N94" s="18"/>
      <c r="O94" s="18"/>
      <c r="P94" s="24">
        <v>43424</v>
      </c>
      <c r="Q94" s="55" t="s">
        <v>104</v>
      </c>
      <c r="R94" s="18">
        <v>15</v>
      </c>
      <c r="S94" s="18" t="s">
        <v>89</v>
      </c>
      <c r="T94" s="18"/>
    </row>
    <row r="95" spans="1:20">
      <c r="A95" s="4">
        <v>91</v>
      </c>
      <c r="B95" s="17" t="s">
        <v>67</v>
      </c>
      <c r="C95" s="18" t="s">
        <v>325</v>
      </c>
      <c r="D95" s="18" t="s">
        <v>27</v>
      </c>
      <c r="E95" s="19">
        <v>18260119901</v>
      </c>
      <c r="F95" s="18" t="s">
        <v>103</v>
      </c>
      <c r="G95" s="19">
        <v>11</v>
      </c>
      <c r="H95" s="19">
        <v>10</v>
      </c>
      <c r="I95" s="17">
        <f t="shared" si="1"/>
        <v>21</v>
      </c>
      <c r="J95" s="18">
        <v>8486457824</v>
      </c>
      <c r="K95" s="18" t="s">
        <v>186</v>
      </c>
      <c r="L95" s="18" t="s">
        <v>319</v>
      </c>
      <c r="M95" s="18">
        <v>9864948003</v>
      </c>
      <c r="N95" s="18"/>
      <c r="O95" s="18"/>
      <c r="P95" s="24">
        <v>43424</v>
      </c>
      <c r="Q95" s="55" t="s">
        <v>104</v>
      </c>
      <c r="R95" s="18">
        <v>16</v>
      </c>
      <c r="S95" s="18" t="s">
        <v>89</v>
      </c>
      <c r="T95" s="18"/>
    </row>
    <row r="96" spans="1:20">
      <c r="A96" s="4">
        <v>92</v>
      </c>
      <c r="B96" s="17" t="s">
        <v>67</v>
      </c>
      <c r="C96" s="18" t="s">
        <v>326</v>
      </c>
      <c r="D96" s="18" t="s">
        <v>27</v>
      </c>
      <c r="E96" s="19">
        <v>18260119902</v>
      </c>
      <c r="F96" s="18" t="s">
        <v>103</v>
      </c>
      <c r="G96" s="19">
        <v>12</v>
      </c>
      <c r="H96" s="19">
        <v>18</v>
      </c>
      <c r="I96" s="17">
        <f t="shared" si="1"/>
        <v>30</v>
      </c>
      <c r="J96" s="18">
        <v>7086259123</v>
      </c>
      <c r="K96" s="18" t="s">
        <v>328</v>
      </c>
      <c r="L96" s="18" t="s">
        <v>329</v>
      </c>
      <c r="M96" s="18">
        <v>8254935209</v>
      </c>
      <c r="N96" s="18"/>
      <c r="O96" s="18"/>
      <c r="P96" s="24">
        <v>43424</v>
      </c>
      <c r="Q96" s="55" t="s">
        <v>104</v>
      </c>
      <c r="R96" s="18">
        <v>16</v>
      </c>
      <c r="S96" s="18" t="s">
        <v>89</v>
      </c>
      <c r="T96" s="18"/>
    </row>
    <row r="97" spans="1:20">
      <c r="A97" s="4">
        <v>93</v>
      </c>
      <c r="B97" s="17" t="s">
        <v>67</v>
      </c>
      <c r="C97" s="18" t="s">
        <v>327</v>
      </c>
      <c r="D97" s="18" t="s">
        <v>27</v>
      </c>
      <c r="E97" s="19">
        <v>18260119906</v>
      </c>
      <c r="F97" s="18" t="s">
        <v>101</v>
      </c>
      <c r="G97" s="19">
        <v>35</v>
      </c>
      <c r="H97" s="19">
        <v>26</v>
      </c>
      <c r="I97" s="17">
        <f t="shared" si="1"/>
        <v>61</v>
      </c>
      <c r="J97" s="18">
        <v>9859874794</v>
      </c>
      <c r="K97" s="18" t="s">
        <v>328</v>
      </c>
      <c r="L97" s="18" t="s">
        <v>329</v>
      </c>
      <c r="M97" s="18">
        <v>8254935209</v>
      </c>
      <c r="N97" s="18"/>
      <c r="O97" s="18"/>
      <c r="P97" s="24">
        <v>43424</v>
      </c>
      <c r="Q97" s="55" t="s">
        <v>104</v>
      </c>
      <c r="R97" s="18">
        <v>15</v>
      </c>
      <c r="S97" s="18" t="s">
        <v>89</v>
      </c>
      <c r="T97" s="18"/>
    </row>
    <row r="98" spans="1:20" ht="33">
      <c r="A98" s="4">
        <v>94</v>
      </c>
      <c r="B98" s="17" t="s">
        <v>66</v>
      </c>
      <c r="C98" s="18" t="s">
        <v>330</v>
      </c>
      <c r="D98" s="18" t="s">
        <v>27</v>
      </c>
      <c r="E98" s="19">
        <v>18260117002</v>
      </c>
      <c r="F98" s="18" t="s">
        <v>101</v>
      </c>
      <c r="G98" s="19">
        <v>57</v>
      </c>
      <c r="H98" s="19">
        <v>54</v>
      </c>
      <c r="I98" s="17">
        <f t="shared" si="1"/>
        <v>111</v>
      </c>
      <c r="J98" s="18">
        <v>9859925142</v>
      </c>
      <c r="K98" s="18" t="s">
        <v>146</v>
      </c>
      <c r="L98" s="18" t="s">
        <v>147</v>
      </c>
      <c r="M98" s="18">
        <v>9577890870</v>
      </c>
      <c r="N98" s="18"/>
      <c r="O98" s="18"/>
      <c r="P98" s="24">
        <v>43425</v>
      </c>
      <c r="Q98" s="55" t="s">
        <v>112</v>
      </c>
      <c r="R98" s="18">
        <v>41</v>
      </c>
      <c r="S98" s="18" t="s">
        <v>89</v>
      </c>
      <c r="T98" s="18"/>
    </row>
    <row r="99" spans="1:20" ht="33">
      <c r="A99" s="4">
        <v>95</v>
      </c>
      <c r="B99" s="17" t="s">
        <v>66</v>
      </c>
      <c r="C99" s="18" t="s">
        <v>331</v>
      </c>
      <c r="D99" s="18" t="s">
        <v>27</v>
      </c>
      <c r="E99" s="19">
        <v>18260117003</v>
      </c>
      <c r="F99" s="18" t="s">
        <v>103</v>
      </c>
      <c r="G99" s="19">
        <v>34</v>
      </c>
      <c r="H99" s="19">
        <v>32</v>
      </c>
      <c r="I99" s="17">
        <f t="shared" si="1"/>
        <v>66</v>
      </c>
      <c r="J99" s="18">
        <v>7896213095</v>
      </c>
      <c r="K99" s="18" t="s">
        <v>146</v>
      </c>
      <c r="L99" s="18" t="s">
        <v>147</v>
      </c>
      <c r="M99" s="18">
        <v>9577890870</v>
      </c>
      <c r="N99" s="18"/>
      <c r="O99" s="18"/>
      <c r="P99" s="24">
        <v>43425</v>
      </c>
      <c r="Q99" s="55" t="s">
        <v>112</v>
      </c>
      <c r="R99" s="18">
        <v>42</v>
      </c>
      <c r="S99" s="18" t="s">
        <v>89</v>
      </c>
      <c r="T99" s="18"/>
    </row>
    <row r="100" spans="1:20" ht="33">
      <c r="A100" s="4">
        <v>96</v>
      </c>
      <c r="B100" s="17" t="s">
        <v>67</v>
      </c>
      <c r="C100" s="18" t="s">
        <v>332</v>
      </c>
      <c r="D100" s="18" t="s">
        <v>29</v>
      </c>
      <c r="E100" s="19">
        <v>1</v>
      </c>
      <c r="F100" s="18"/>
      <c r="G100" s="19">
        <v>21</v>
      </c>
      <c r="H100" s="19">
        <v>15</v>
      </c>
      <c r="I100" s="17">
        <f t="shared" si="1"/>
        <v>36</v>
      </c>
      <c r="J100" s="18">
        <v>9577037671</v>
      </c>
      <c r="K100" s="18" t="s">
        <v>336</v>
      </c>
      <c r="L100" s="18" t="s">
        <v>337</v>
      </c>
      <c r="M100" s="18">
        <v>9859015695</v>
      </c>
      <c r="N100" s="18"/>
      <c r="O100" s="18"/>
      <c r="P100" s="24">
        <v>43425</v>
      </c>
      <c r="Q100" s="55" t="s">
        <v>112</v>
      </c>
      <c r="R100" s="18">
        <v>21</v>
      </c>
      <c r="S100" s="18" t="s">
        <v>89</v>
      </c>
      <c r="T100" s="18"/>
    </row>
    <row r="101" spans="1:20" ht="33">
      <c r="A101" s="4">
        <v>97</v>
      </c>
      <c r="B101" s="17" t="s">
        <v>67</v>
      </c>
      <c r="C101" s="18" t="s">
        <v>333</v>
      </c>
      <c r="D101" s="18" t="s">
        <v>29</v>
      </c>
      <c r="E101" s="19">
        <v>64</v>
      </c>
      <c r="F101" s="18"/>
      <c r="G101" s="19">
        <v>16</v>
      </c>
      <c r="H101" s="19">
        <v>11</v>
      </c>
      <c r="I101" s="17">
        <f t="shared" si="1"/>
        <v>27</v>
      </c>
      <c r="J101" s="18">
        <v>7399118775</v>
      </c>
      <c r="K101" s="18" t="s">
        <v>336</v>
      </c>
      <c r="L101" s="18" t="s">
        <v>337</v>
      </c>
      <c r="M101" s="18">
        <v>9859015695</v>
      </c>
      <c r="N101" s="18"/>
      <c r="O101" s="18"/>
      <c r="P101" s="24">
        <v>43425</v>
      </c>
      <c r="Q101" s="55" t="s">
        <v>112</v>
      </c>
      <c r="R101" s="18">
        <v>20</v>
      </c>
      <c r="S101" s="18" t="s">
        <v>89</v>
      </c>
      <c r="T101" s="18"/>
    </row>
    <row r="102" spans="1:20" ht="33">
      <c r="A102" s="4">
        <v>98</v>
      </c>
      <c r="B102" s="17" t="s">
        <v>67</v>
      </c>
      <c r="C102" s="18" t="s">
        <v>334</v>
      </c>
      <c r="D102" s="18" t="s">
        <v>29</v>
      </c>
      <c r="E102" s="19">
        <v>65</v>
      </c>
      <c r="F102" s="18"/>
      <c r="G102" s="19">
        <v>8</v>
      </c>
      <c r="H102" s="19">
        <v>11</v>
      </c>
      <c r="I102" s="17">
        <f t="shared" si="1"/>
        <v>19</v>
      </c>
      <c r="J102" s="18">
        <v>9854217989</v>
      </c>
      <c r="K102" s="18" t="s">
        <v>336</v>
      </c>
      <c r="L102" s="18" t="s">
        <v>337</v>
      </c>
      <c r="M102" s="18">
        <v>9859015695</v>
      </c>
      <c r="N102" s="18"/>
      <c r="O102" s="18"/>
      <c r="P102" s="24">
        <v>43425</v>
      </c>
      <c r="Q102" s="55" t="s">
        <v>112</v>
      </c>
      <c r="R102" s="18">
        <v>20</v>
      </c>
      <c r="S102" s="18" t="s">
        <v>89</v>
      </c>
      <c r="T102" s="18"/>
    </row>
    <row r="103" spans="1:20" ht="33">
      <c r="A103" s="4">
        <v>99</v>
      </c>
      <c r="B103" s="17" t="s">
        <v>67</v>
      </c>
      <c r="C103" s="18" t="s">
        <v>335</v>
      </c>
      <c r="D103" s="18" t="s">
        <v>29</v>
      </c>
      <c r="E103" s="19">
        <v>252</v>
      </c>
      <c r="F103" s="18"/>
      <c r="G103" s="19">
        <v>19</v>
      </c>
      <c r="H103" s="19">
        <v>13</v>
      </c>
      <c r="I103" s="17">
        <f t="shared" si="1"/>
        <v>32</v>
      </c>
      <c r="J103" s="18">
        <v>9859959812</v>
      </c>
      <c r="K103" s="18" t="s">
        <v>336</v>
      </c>
      <c r="L103" s="18" t="s">
        <v>337</v>
      </c>
      <c r="M103" s="18">
        <v>9859015695</v>
      </c>
      <c r="N103" s="18"/>
      <c r="O103" s="18"/>
      <c r="P103" s="24">
        <v>43425</v>
      </c>
      <c r="Q103" s="55" t="s">
        <v>112</v>
      </c>
      <c r="R103" s="18">
        <v>21</v>
      </c>
      <c r="S103" s="18" t="s">
        <v>89</v>
      </c>
      <c r="T103" s="18"/>
    </row>
    <row r="104" spans="1:20">
      <c r="A104" s="4">
        <v>100</v>
      </c>
      <c r="B104" s="17" t="s">
        <v>66</v>
      </c>
      <c r="C104" s="18" t="s">
        <v>128</v>
      </c>
      <c r="D104" s="18" t="s">
        <v>29</v>
      </c>
      <c r="E104" s="19">
        <v>133</v>
      </c>
      <c r="F104" s="18"/>
      <c r="G104" s="19">
        <v>43</v>
      </c>
      <c r="H104" s="19">
        <v>42</v>
      </c>
      <c r="I104" s="17">
        <f t="shared" si="1"/>
        <v>85</v>
      </c>
      <c r="J104" s="18">
        <v>7896622106</v>
      </c>
      <c r="K104" s="18" t="s">
        <v>128</v>
      </c>
      <c r="L104" s="18" t="s">
        <v>339</v>
      </c>
      <c r="M104" s="18">
        <v>7578024434</v>
      </c>
      <c r="N104" s="18"/>
      <c r="O104" s="18"/>
      <c r="P104" s="24">
        <v>43426</v>
      </c>
      <c r="Q104" s="55" t="s">
        <v>123</v>
      </c>
      <c r="R104" s="18">
        <v>17</v>
      </c>
      <c r="S104" s="18" t="s">
        <v>89</v>
      </c>
      <c r="T104" s="18"/>
    </row>
    <row r="105" spans="1:20">
      <c r="A105" s="4">
        <v>101</v>
      </c>
      <c r="B105" s="17" t="s">
        <v>66</v>
      </c>
      <c r="C105" s="18" t="s">
        <v>338</v>
      </c>
      <c r="D105" s="18" t="s">
        <v>29</v>
      </c>
      <c r="E105" s="19">
        <v>141</v>
      </c>
      <c r="F105" s="18"/>
      <c r="G105" s="19">
        <v>23</v>
      </c>
      <c r="H105" s="19">
        <v>29</v>
      </c>
      <c r="I105" s="17">
        <f t="shared" si="1"/>
        <v>52</v>
      </c>
      <c r="J105" s="18">
        <v>9613042329</v>
      </c>
      <c r="K105" s="18" t="s">
        <v>128</v>
      </c>
      <c r="L105" s="18" t="s">
        <v>339</v>
      </c>
      <c r="M105" s="18">
        <v>7578024434</v>
      </c>
      <c r="N105" s="18"/>
      <c r="O105" s="18"/>
      <c r="P105" s="24">
        <v>43426</v>
      </c>
      <c r="Q105" s="55" t="s">
        <v>123</v>
      </c>
      <c r="R105" s="18">
        <v>17</v>
      </c>
      <c r="S105" s="18" t="s">
        <v>89</v>
      </c>
      <c r="T105" s="18"/>
    </row>
    <row r="106" spans="1:20" ht="33">
      <c r="A106" s="4">
        <v>102</v>
      </c>
      <c r="B106" s="17" t="s">
        <v>67</v>
      </c>
      <c r="C106" s="18" t="s">
        <v>340</v>
      </c>
      <c r="D106" s="18" t="s">
        <v>27</v>
      </c>
      <c r="E106" s="19">
        <v>18260105401</v>
      </c>
      <c r="F106" s="18" t="s">
        <v>103</v>
      </c>
      <c r="G106" s="19">
        <v>18</v>
      </c>
      <c r="H106" s="19">
        <v>29</v>
      </c>
      <c r="I106" s="17">
        <f t="shared" si="1"/>
        <v>47</v>
      </c>
      <c r="J106" s="18">
        <v>9854871043</v>
      </c>
      <c r="K106" s="18" t="s">
        <v>74</v>
      </c>
      <c r="L106" s="18" t="s">
        <v>369</v>
      </c>
      <c r="M106" s="18">
        <v>8011591274</v>
      </c>
      <c r="N106" s="18"/>
      <c r="O106" s="18"/>
      <c r="P106" s="24">
        <v>43426</v>
      </c>
      <c r="Q106" s="55" t="s">
        <v>123</v>
      </c>
      <c r="R106" s="18">
        <v>1</v>
      </c>
      <c r="S106" s="18" t="s">
        <v>89</v>
      </c>
      <c r="T106" s="18"/>
    </row>
    <row r="107" spans="1:20">
      <c r="A107" s="4">
        <v>103</v>
      </c>
      <c r="B107" s="17" t="s">
        <v>67</v>
      </c>
      <c r="C107" s="18" t="s">
        <v>341</v>
      </c>
      <c r="D107" s="18" t="s">
        <v>27</v>
      </c>
      <c r="E107" s="19">
        <v>18260105601</v>
      </c>
      <c r="F107" s="18" t="s">
        <v>103</v>
      </c>
      <c r="G107" s="19">
        <v>29</v>
      </c>
      <c r="H107" s="19">
        <v>28</v>
      </c>
      <c r="I107" s="17">
        <f t="shared" si="1"/>
        <v>57</v>
      </c>
      <c r="J107" s="18">
        <v>8876037404</v>
      </c>
      <c r="K107" s="18" t="s">
        <v>74</v>
      </c>
      <c r="L107" s="18" t="s">
        <v>369</v>
      </c>
      <c r="M107" s="18">
        <v>8011591274</v>
      </c>
      <c r="N107" s="18"/>
      <c r="O107" s="18"/>
      <c r="P107" s="24">
        <v>43426</v>
      </c>
      <c r="Q107" s="55" t="s">
        <v>123</v>
      </c>
      <c r="R107" s="18">
        <v>2</v>
      </c>
      <c r="S107" s="18" t="s">
        <v>89</v>
      </c>
      <c r="T107" s="18"/>
    </row>
    <row r="108" spans="1:20">
      <c r="A108" s="4">
        <v>104</v>
      </c>
      <c r="B108" s="17" t="s">
        <v>66</v>
      </c>
      <c r="C108" s="18" t="s">
        <v>342</v>
      </c>
      <c r="D108" s="18" t="s">
        <v>27</v>
      </c>
      <c r="E108" s="19">
        <v>18260105001</v>
      </c>
      <c r="F108" s="18" t="s">
        <v>103</v>
      </c>
      <c r="G108" s="19">
        <v>11</v>
      </c>
      <c r="H108" s="19">
        <v>11</v>
      </c>
      <c r="I108" s="17">
        <f t="shared" si="1"/>
        <v>22</v>
      </c>
      <c r="J108" s="18">
        <v>9859133811</v>
      </c>
      <c r="K108" s="18" t="s">
        <v>308</v>
      </c>
      <c r="L108" s="18" t="s">
        <v>137</v>
      </c>
      <c r="M108" s="18">
        <v>7086534279</v>
      </c>
      <c r="N108" s="18"/>
      <c r="O108" s="18"/>
      <c r="P108" s="24">
        <v>43430</v>
      </c>
      <c r="Q108" s="55" t="s">
        <v>99</v>
      </c>
      <c r="R108" s="18">
        <v>18</v>
      </c>
      <c r="S108" s="18" t="s">
        <v>89</v>
      </c>
      <c r="T108" s="18"/>
    </row>
    <row r="109" spans="1:20">
      <c r="A109" s="4">
        <v>105</v>
      </c>
      <c r="B109" s="17" t="s">
        <v>66</v>
      </c>
      <c r="C109" s="18" t="s">
        <v>343</v>
      </c>
      <c r="D109" s="18" t="s">
        <v>27</v>
      </c>
      <c r="E109" s="19">
        <v>18260105002</v>
      </c>
      <c r="F109" s="18" t="s">
        <v>103</v>
      </c>
      <c r="G109" s="19">
        <v>12</v>
      </c>
      <c r="H109" s="19">
        <v>21</v>
      </c>
      <c r="I109" s="17">
        <f t="shared" si="1"/>
        <v>33</v>
      </c>
      <c r="J109" s="18">
        <v>9854117732</v>
      </c>
      <c r="K109" s="18" t="s">
        <v>308</v>
      </c>
      <c r="L109" s="18" t="s">
        <v>137</v>
      </c>
      <c r="M109" s="18">
        <v>7086534279</v>
      </c>
      <c r="N109" s="18"/>
      <c r="O109" s="18"/>
      <c r="P109" s="24">
        <v>43430</v>
      </c>
      <c r="Q109" s="55" t="s">
        <v>99</v>
      </c>
      <c r="R109" s="18">
        <v>17</v>
      </c>
      <c r="S109" s="18" t="s">
        <v>89</v>
      </c>
      <c r="T109" s="18"/>
    </row>
    <row r="110" spans="1:20" ht="33">
      <c r="A110" s="4">
        <v>106</v>
      </c>
      <c r="B110" s="17" t="s">
        <v>66</v>
      </c>
      <c r="C110" s="18" t="s">
        <v>344</v>
      </c>
      <c r="D110" s="18" t="s">
        <v>27</v>
      </c>
      <c r="E110" s="19">
        <v>18260105201</v>
      </c>
      <c r="F110" s="18" t="s">
        <v>103</v>
      </c>
      <c r="G110" s="19">
        <v>14</v>
      </c>
      <c r="H110" s="19">
        <v>13</v>
      </c>
      <c r="I110" s="17">
        <f t="shared" si="1"/>
        <v>27</v>
      </c>
      <c r="J110" s="18">
        <v>9435491542</v>
      </c>
      <c r="K110" s="18" t="s">
        <v>308</v>
      </c>
      <c r="L110" s="18" t="s">
        <v>137</v>
      </c>
      <c r="M110" s="18">
        <v>7086534279</v>
      </c>
      <c r="N110" s="18"/>
      <c r="O110" s="18"/>
      <c r="P110" s="24">
        <v>43430</v>
      </c>
      <c r="Q110" s="55" t="s">
        <v>99</v>
      </c>
      <c r="R110" s="18">
        <v>17</v>
      </c>
      <c r="S110" s="18" t="s">
        <v>89</v>
      </c>
      <c r="T110" s="18"/>
    </row>
    <row r="111" spans="1:20">
      <c r="A111" s="4">
        <v>107</v>
      </c>
      <c r="B111" s="17" t="s">
        <v>66</v>
      </c>
      <c r="C111" s="18" t="s">
        <v>345</v>
      </c>
      <c r="D111" s="18" t="s">
        <v>27</v>
      </c>
      <c r="E111" s="19">
        <v>18260104301</v>
      </c>
      <c r="F111" s="18" t="s">
        <v>103</v>
      </c>
      <c r="G111" s="19">
        <v>27</v>
      </c>
      <c r="H111" s="19">
        <v>23</v>
      </c>
      <c r="I111" s="17">
        <f t="shared" si="1"/>
        <v>50</v>
      </c>
      <c r="J111" s="18">
        <v>8876800495</v>
      </c>
      <c r="K111" s="18" t="s">
        <v>308</v>
      </c>
      <c r="L111" s="18" t="s">
        <v>137</v>
      </c>
      <c r="M111" s="18">
        <v>7086534279</v>
      </c>
      <c r="N111" s="18"/>
      <c r="O111" s="18"/>
      <c r="P111" s="24">
        <v>43430</v>
      </c>
      <c r="Q111" s="55" t="s">
        <v>99</v>
      </c>
      <c r="R111" s="18">
        <v>17</v>
      </c>
      <c r="S111" s="18" t="s">
        <v>89</v>
      </c>
      <c r="T111" s="18"/>
    </row>
    <row r="112" spans="1:20">
      <c r="A112" s="4">
        <v>108</v>
      </c>
      <c r="B112" s="17" t="s">
        <v>67</v>
      </c>
      <c r="C112" s="18" t="s">
        <v>346</v>
      </c>
      <c r="D112" s="18" t="s">
        <v>29</v>
      </c>
      <c r="E112" s="19">
        <v>62</v>
      </c>
      <c r="F112" s="18"/>
      <c r="G112" s="19">
        <v>16</v>
      </c>
      <c r="H112" s="19">
        <v>19</v>
      </c>
      <c r="I112" s="17">
        <f t="shared" si="1"/>
        <v>35</v>
      </c>
      <c r="J112" s="18">
        <v>8011069365</v>
      </c>
      <c r="K112" s="18" t="s">
        <v>156</v>
      </c>
      <c r="L112" s="18" t="s">
        <v>381</v>
      </c>
      <c r="M112" s="18">
        <v>9859444623</v>
      </c>
      <c r="N112" s="18"/>
      <c r="O112" s="18"/>
      <c r="P112" s="24">
        <v>43430</v>
      </c>
      <c r="Q112" s="55" t="s">
        <v>99</v>
      </c>
      <c r="R112" s="18">
        <v>11</v>
      </c>
      <c r="S112" s="18" t="s">
        <v>89</v>
      </c>
      <c r="T112" s="18"/>
    </row>
    <row r="113" spans="1:20">
      <c r="A113" s="4">
        <v>109</v>
      </c>
      <c r="B113" s="17" t="s">
        <v>67</v>
      </c>
      <c r="C113" s="18" t="s">
        <v>347</v>
      </c>
      <c r="D113" s="18" t="s">
        <v>29</v>
      </c>
      <c r="E113" s="19">
        <v>19</v>
      </c>
      <c r="F113" s="18"/>
      <c r="G113" s="19">
        <v>3</v>
      </c>
      <c r="H113" s="19">
        <v>14</v>
      </c>
      <c r="I113" s="17">
        <f t="shared" si="1"/>
        <v>17</v>
      </c>
      <c r="J113" s="18">
        <v>8822538590</v>
      </c>
      <c r="K113" s="18" t="s">
        <v>156</v>
      </c>
      <c r="L113" s="18" t="s">
        <v>381</v>
      </c>
      <c r="M113" s="18">
        <v>9859444623</v>
      </c>
      <c r="N113" s="18"/>
      <c r="O113" s="18"/>
      <c r="P113" s="24">
        <v>43430</v>
      </c>
      <c r="Q113" s="55" t="s">
        <v>99</v>
      </c>
      <c r="R113" s="18">
        <v>11</v>
      </c>
      <c r="S113" s="18" t="s">
        <v>89</v>
      </c>
      <c r="T113" s="18"/>
    </row>
    <row r="114" spans="1:20">
      <c r="A114" s="4">
        <v>110</v>
      </c>
      <c r="B114" s="17" t="s">
        <v>67</v>
      </c>
      <c r="C114" s="18" t="s">
        <v>348</v>
      </c>
      <c r="D114" s="18" t="s">
        <v>29</v>
      </c>
      <c r="E114" s="19">
        <v>242</v>
      </c>
      <c r="F114" s="18"/>
      <c r="G114" s="19">
        <v>14</v>
      </c>
      <c r="H114" s="19">
        <v>11</v>
      </c>
      <c r="I114" s="17">
        <f t="shared" si="1"/>
        <v>25</v>
      </c>
      <c r="J114" s="18">
        <v>8752860019</v>
      </c>
      <c r="K114" s="18" t="s">
        <v>156</v>
      </c>
      <c r="L114" s="18" t="s">
        <v>381</v>
      </c>
      <c r="M114" s="18">
        <v>9859444623</v>
      </c>
      <c r="N114" s="18"/>
      <c r="O114" s="18"/>
      <c r="P114" s="24">
        <v>43430</v>
      </c>
      <c r="Q114" s="55" t="s">
        <v>99</v>
      </c>
      <c r="R114" s="18">
        <v>11</v>
      </c>
      <c r="S114" s="18" t="s">
        <v>89</v>
      </c>
      <c r="T114" s="18"/>
    </row>
    <row r="115" spans="1:20">
      <c r="A115" s="4">
        <v>111</v>
      </c>
      <c r="B115" s="17" t="s">
        <v>66</v>
      </c>
      <c r="C115" s="18" t="s">
        <v>349</v>
      </c>
      <c r="D115" s="18" t="s">
        <v>29</v>
      </c>
      <c r="E115" s="19">
        <v>62</v>
      </c>
      <c r="F115" s="18"/>
      <c r="G115" s="19">
        <v>13</v>
      </c>
      <c r="H115" s="19">
        <v>13</v>
      </c>
      <c r="I115" s="17">
        <f t="shared" si="1"/>
        <v>26</v>
      </c>
      <c r="J115" s="18">
        <v>9577642321</v>
      </c>
      <c r="K115" s="18" t="s">
        <v>121</v>
      </c>
      <c r="L115" s="18" t="s">
        <v>387</v>
      </c>
      <c r="M115" s="18">
        <v>9577021048</v>
      </c>
      <c r="N115" s="18"/>
      <c r="O115" s="18"/>
      <c r="P115" s="24">
        <v>43431</v>
      </c>
      <c r="Q115" s="55" t="s">
        <v>104</v>
      </c>
      <c r="R115" s="18">
        <v>19</v>
      </c>
      <c r="S115" s="18" t="s">
        <v>89</v>
      </c>
      <c r="T115" s="18"/>
    </row>
    <row r="116" spans="1:20">
      <c r="A116" s="4">
        <v>112</v>
      </c>
      <c r="B116" s="17" t="s">
        <v>66</v>
      </c>
      <c r="C116" s="18" t="s">
        <v>350</v>
      </c>
      <c r="D116" s="18" t="s">
        <v>29</v>
      </c>
      <c r="E116" s="19">
        <v>204</v>
      </c>
      <c r="F116" s="18"/>
      <c r="G116" s="19">
        <v>11</v>
      </c>
      <c r="H116" s="19">
        <v>9</v>
      </c>
      <c r="I116" s="17">
        <f t="shared" si="1"/>
        <v>20</v>
      </c>
      <c r="J116" s="18">
        <v>8753001022</v>
      </c>
      <c r="K116" s="18" t="s">
        <v>121</v>
      </c>
      <c r="L116" s="18" t="s">
        <v>387</v>
      </c>
      <c r="M116" s="18">
        <v>9577021048</v>
      </c>
      <c r="N116" s="18"/>
      <c r="O116" s="18"/>
      <c r="P116" s="24">
        <v>43431</v>
      </c>
      <c r="Q116" s="55" t="s">
        <v>104</v>
      </c>
      <c r="R116" s="18">
        <v>19</v>
      </c>
      <c r="S116" s="18" t="s">
        <v>89</v>
      </c>
      <c r="T116" s="18"/>
    </row>
    <row r="117" spans="1:20">
      <c r="A117" s="4">
        <v>113</v>
      </c>
      <c r="B117" s="17" t="s">
        <v>66</v>
      </c>
      <c r="C117" s="18" t="s">
        <v>351</v>
      </c>
      <c r="D117" s="18" t="s">
        <v>29</v>
      </c>
      <c r="E117" s="19">
        <v>294</v>
      </c>
      <c r="F117" s="18"/>
      <c r="G117" s="19">
        <v>9</v>
      </c>
      <c r="H117" s="19">
        <v>3</v>
      </c>
      <c r="I117" s="17">
        <f t="shared" si="1"/>
        <v>12</v>
      </c>
      <c r="J117" s="18">
        <v>9613410507</v>
      </c>
      <c r="K117" s="18" t="s">
        <v>121</v>
      </c>
      <c r="L117" s="18" t="s">
        <v>387</v>
      </c>
      <c r="M117" s="18">
        <v>9577021048</v>
      </c>
      <c r="N117" s="18"/>
      <c r="O117" s="18"/>
      <c r="P117" s="24">
        <v>43431</v>
      </c>
      <c r="Q117" s="55" t="s">
        <v>104</v>
      </c>
      <c r="R117" s="18">
        <v>19</v>
      </c>
      <c r="S117" s="18" t="s">
        <v>89</v>
      </c>
      <c r="T117" s="18"/>
    </row>
    <row r="118" spans="1:20">
      <c r="A118" s="4">
        <v>114</v>
      </c>
      <c r="B118" s="17" t="s">
        <v>66</v>
      </c>
      <c r="C118" s="18" t="s">
        <v>352</v>
      </c>
      <c r="D118" s="18" t="s">
        <v>29</v>
      </c>
      <c r="E118" s="19">
        <v>12</v>
      </c>
      <c r="F118" s="18"/>
      <c r="G118" s="19">
        <v>11</v>
      </c>
      <c r="H118" s="19">
        <v>12</v>
      </c>
      <c r="I118" s="17">
        <f t="shared" si="1"/>
        <v>23</v>
      </c>
      <c r="J118" s="18">
        <v>9635269697</v>
      </c>
      <c r="K118" s="18" t="s">
        <v>121</v>
      </c>
      <c r="L118" s="18" t="s">
        <v>387</v>
      </c>
      <c r="M118" s="18">
        <v>9577021048</v>
      </c>
      <c r="N118" s="18"/>
      <c r="O118" s="18"/>
      <c r="P118" s="24">
        <v>43431</v>
      </c>
      <c r="Q118" s="55" t="s">
        <v>104</v>
      </c>
      <c r="R118" s="18">
        <v>19</v>
      </c>
      <c r="S118" s="18" t="s">
        <v>89</v>
      </c>
      <c r="T118" s="18"/>
    </row>
    <row r="119" spans="1:20">
      <c r="A119" s="4">
        <v>115</v>
      </c>
      <c r="B119" s="17" t="s">
        <v>67</v>
      </c>
      <c r="C119" s="18" t="s">
        <v>353</v>
      </c>
      <c r="D119" s="18" t="s">
        <v>27</v>
      </c>
      <c r="E119" s="19">
        <v>18260103403</v>
      </c>
      <c r="F119" s="18" t="s">
        <v>103</v>
      </c>
      <c r="G119" s="19">
        <v>21</v>
      </c>
      <c r="H119" s="19">
        <v>15</v>
      </c>
      <c r="I119" s="17">
        <f t="shared" si="1"/>
        <v>36</v>
      </c>
      <c r="J119" s="18">
        <v>9707579026</v>
      </c>
      <c r="K119" s="18" t="s">
        <v>263</v>
      </c>
      <c r="L119" s="18" t="s">
        <v>264</v>
      </c>
      <c r="M119" s="18">
        <v>8822160749</v>
      </c>
      <c r="N119" s="18"/>
      <c r="O119" s="18"/>
      <c r="P119" s="24">
        <v>43431</v>
      </c>
      <c r="Q119" s="55" t="s">
        <v>104</v>
      </c>
      <c r="R119" s="18">
        <v>24</v>
      </c>
      <c r="S119" s="18" t="s">
        <v>89</v>
      </c>
      <c r="T119" s="18"/>
    </row>
    <row r="120" spans="1:20">
      <c r="A120" s="4">
        <v>116</v>
      </c>
      <c r="B120" s="17" t="s">
        <v>67</v>
      </c>
      <c r="C120" s="18" t="s">
        <v>354</v>
      </c>
      <c r="D120" s="18" t="s">
        <v>27</v>
      </c>
      <c r="E120" s="19">
        <v>18260103501</v>
      </c>
      <c r="F120" s="18" t="s">
        <v>103</v>
      </c>
      <c r="G120" s="19">
        <v>21</v>
      </c>
      <c r="H120" s="19">
        <v>23</v>
      </c>
      <c r="I120" s="17">
        <f t="shared" si="1"/>
        <v>44</v>
      </c>
      <c r="J120" s="18">
        <v>9854574476</v>
      </c>
      <c r="K120" s="18" t="s">
        <v>263</v>
      </c>
      <c r="L120" s="18" t="s">
        <v>264</v>
      </c>
      <c r="M120" s="18">
        <v>8822160749</v>
      </c>
      <c r="N120" s="18"/>
      <c r="O120" s="18"/>
      <c r="P120" s="24">
        <v>43431</v>
      </c>
      <c r="Q120" s="55" t="s">
        <v>104</v>
      </c>
      <c r="R120" s="18">
        <v>22</v>
      </c>
      <c r="S120" s="18" t="s">
        <v>89</v>
      </c>
      <c r="T120" s="18"/>
    </row>
    <row r="121" spans="1:20">
      <c r="A121" s="4">
        <v>117</v>
      </c>
      <c r="B121" s="17" t="s">
        <v>67</v>
      </c>
      <c r="C121" s="18" t="s">
        <v>355</v>
      </c>
      <c r="D121" s="18" t="s">
        <v>27</v>
      </c>
      <c r="E121" s="19">
        <v>18260103301</v>
      </c>
      <c r="F121" s="18" t="s">
        <v>103</v>
      </c>
      <c r="G121" s="19">
        <v>36</v>
      </c>
      <c r="H121" s="19">
        <v>46</v>
      </c>
      <c r="I121" s="17">
        <f t="shared" si="1"/>
        <v>82</v>
      </c>
      <c r="J121" s="18">
        <v>9854116550</v>
      </c>
      <c r="K121" s="18" t="s">
        <v>94</v>
      </c>
      <c r="L121" s="18" t="s">
        <v>95</v>
      </c>
      <c r="M121" s="18">
        <v>9577920688</v>
      </c>
      <c r="N121" s="18"/>
      <c r="O121" s="18"/>
      <c r="P121" s="24">
        <v>43431</v>
      </c>
      <c r="Q121" s="55" t="s">
        <v>104</v>
      </c>
      <c r="R121" s="18">
        <v>21</v>
      </c>
      <c r="S121" s="18" t="s">
        <v>89</v>
      </c>
      <c r="T121" s="18"/>
    </row>
    <row r="122" spans="1:20" ht="33">
      <c r="A122" s="4">
        <v>118</v>
      </c>
      <c r="B122" s="17" t="s">
        <v>66</v>
      </c>
      <c r="C122" s="18" t="s">
        <v>356</v>
      </c>
      <c r="D122" s="18" t="s">
        <v>27</v>
      </c>
      <c r="E122" s="19">
        <v>18260103101</v>
      </c>
      <c r="F122" s="18" t="s">
        <v>103</v>
      </c>
      <c r="G122" s="19">
        <v>12</v>
      </c>
      <c r="H122" s="19">
        <v>13</v>
      </c>
      <c r="I122" s="17">
        <f t="shared" si="1"/>
        <v>25</v>
      </c>
      <c r="J122" s="18">
        <v>9859586672</v>
      </c>
      <c r="K122" s="18" t="s">
        <v>359</v>
      </c>
      <c r="L122" s="18" t="s">
        <v>360</v>
      </c>
      <c r="M122" s="18">
        <v>9854262531</v>
      </c>
      <c r="N122" s="18"/>
      <c r="O122" s="18"/>
      <c r="P122" s="24">
        <v>43432</v>
      </c>
      <c r="Q122" s="55" t="s">
        <v>112</v>
      </c>
      <c r="R122" s="18">
        <v>11</v>
      </c>
      <c r="S122" s="18" t="s">
        <v>89</v>
      </c>
      <c r="T122" s="18"/>
    </row>
    <row r="123" spans="1:20" ht="33">
      <c r="A123" s="4">
        <v>119</v>
      </c>
      <c r="B123" s="17" t="s">
        <v>66</v>
      </c>
      <c r="C123" s="18" t="s">
        <v>357</v>
      </c>
      <c r="D123" s="18" t="s">
        <v>27</v>
      </c>
      <c r="E123" s="19">
        <v>18260103102</v>
      </c>
      <c r="F123" s="18" t="s">
        <v>103</v>
      </c>
      <c r="G123" s="19">
        <v>12</v>
      </c>
      <c r="H123" s="19">
        <v>18</v>
      </c>
      <c r="I123" s="17">
        <f t="shared" si="1"/>
        <v>30</v>
      </c>
      <c r="J123" s="18">
        <v>9854615898</v>
      </c>
      <c r="K123" s="18" t="s">
        <v>359</v>
      </c>
      <c r="L123" s="18" t="s">
        <v>360</v>
      </c>
      <c r="M123" s="18">
        <v>9854262531</v>
      </c>
      <c r="N123" s="18"/>
      <c r="O123" s="18"/>
      <c r="P123" s="24">
        <v>43432</v>
      </c>
      <c r="Q123" s="55" t="s">
        <v>112</v>
      </c>
      <c r="R123" s="18">
        <v>10</v>
      </c>
      <c r="S123" s="18" t="s">
        <v>89</v>
      </c>
      <c r="T123" s="18"/>
    </row>
    <row r="124" spans="1:20" ht="33">
      <c r="A124" s="4">
        <v>120</v>
      </c>
      <c r="B124" s="17" t="s">
        <v>66</v>
      </c>
      <c r="C124" s="18" t="s">
        <v>358</v>
      </c>
      <c r="D124" s="18" t="s">
        <v>27</v>
      </c>
      <c r="E124" s="19">
        <v>18260103103</v>
      </c>
      <c r="F124" s="18" t="s">
        <v>101</v>
      </c>
      <c r="G124" s="19">
        <v>48</v>
      </c>
      <c r="H124" s="19">
        <v>41</v>
      </c>
      <c r="I124" s="17">
        <f t="shared" si="1"/>
        <v>89</v>
      </c>
      <c r="J124" s="18">
        <v>9707851330</v>
      </c>
      <c r="K124" s="18" t="s">
        <v>359</v>
      </c>
      <c r="L124" s="18" t="s">
        <v>360</v>
      </c>
      <c r="M124" s="18">
        <v>9854262531</v>
      </c>
      <c r="N124" s="18"/>
      <c r="O124" s="18"/>
      <c r="P124" s="24">
        <v>43432</v>
      </c>
      <c r="Q124" s="55" t="s">
        <v>112</v>
      </c>
      <c r="R124" s="18">
        <v>10</v>
      </c>
      <c r="S124" s="18" t="s">
        <v>89</v>
      </c>
      <c r="T124" s="18"/>
    </row>
    <row r="125" spans="1:20" ht="33">
      <c r="A125" s="4">
        <v>121</v>
      </c>
      <c r="B125" s="17" t="s">
        <v>67</v>
      </c>
      <c r="C125" s="18" t="s">
        <v>361</v>
      </c>
      <c r="D125" s="18" t="s">
        <v>29</v>
      </c>
      <c r="E125" s="19">
        <v>19</v>
      </c>
      <c r="F125" s="18"/>
      <c r="G125" s="19">
        <v>23</v>
      </c>
      <c r="H125" s="19">
        <v>14</v>
      </c>
      <c r="I125" s="17">
        <f t="shared" si="1"/>
        <v>37</v>
      </c>
      <c r="J125" s="18">
        <v>9577300265</v>
      </c>
      <c r="K125" s="18" t="s">
        <v>186</v>
      </c>
      <c r="L125" s="18" t="s">
        <v>319</v>
      </c>
      <c r="M125" s="18">
        <v>9864948003</v>
      </c>
      <c r="N125" s="18"/>
      <c r="O125" s="18"/>
      <c r="P125" s="24">
        <v>43432</v>
      </c>
      <c r="Q125" s="55" t="s">
        <v>112</v>
      </c>
      <c r="R125" s="18">
        <v>7</v>
      </c>
      <c r="S125" s="18" t="s">
        <v>89</v>
      </c>
      <c r="T125" s="18"/>
    </row>
    <row r="126" spans="1:20" ht="33">
      <c r="A126" s="4">
        <v>122</v>
      </c>
      <c r="B126" s="17" t="s">
        <v>67</v>
      </c>
      <c r="C126" s="18" t="s">
        <v>186</v>
      </c>
      <c r="D126" s="18" t="s">
        <v>29</v>
      </c>
      <c r="E126" s="19">
        <v>15</v>
      </c>
      <c r="F126" s="18"/>
      <c r="G126" s="19">
        <v>13</v>
      </c>
      <c r="H126" s="19">
        <v>14</v>
      </c>
      <c r="I126" s="17">
        <f t="shared" si="1"/>
        <v>27</v>
      </c>
      <c r="J126" s="18"/>
      <c r="K126" s="18" t="s">
        <v>186</v>
      </c>
      <c r="L126" s="18" t="s">
        <v>319</v>
      </c>
      <c r="M126" s="18">
        <v>9864948003</v>
      </c>
      <c r="N126" s="18"/>
      <c r="O126" s="18"/>
      <c r="P126" s="24">
        <v>43432</v>
      </c>
      <c r="Q126" s="55" t="s">
        <v>112</v>
      </c>
      <c r="R126" s="18">
        <v>9</v>
      </c>
      <c r="S126" s="18" t="s">
        <v>89</v>
      </c>
      <c r="T126" s="18"/>
    </row>
    <row r="127" spans="1:20" ht="33">
      <c r="A127" s="4">
        <v>123</v>
      </c>
      <c r="B127" s="17" t="s">
        <v>67</v>
      </c>
      <c r="C127" s="18" t="s">
        <v>362</v>
      </c>
      <c r="D127" s="18" t="s">
        <v>29</v>
      </c>
      <c r="E127" s="19">
        <v>14</v>
      </c>
      <c r="F127" s="18"/>
      <c r="G127" s="19">
        <v>11</v>
      </c>
      <c r="H127" s="19">
        <v>15</v>
      </c>
      <c r="I127" s="17">
        <f t="shared" si="1"/>
        <v>26</v>
      </c>
      <c r="J127" s="18"/>
      <c r="K127" s="18" t="s">
        <v>186</v>
      </c>
      <c r="L127" s="18" t="s">
        <v>319</v>
      </c>
      <c r="M127" s="18">
        <v>9864948003</v>
      </c>
      <c r="N127" s="18"/>
      <c r="O127" s="18"/>
      <c r="P127" s="24">
        <v>43432</v>
      </c>
      <c r="Q127" s="55" t="s">
        <v>112</v>
      </c>
      <c r="R127" s="18">
        <v>9</v>
      </c>
      <c r="S127" s="18" t="s">
        <v>89</v>
      </c>
      <c r="T127" s="18"/>
    </row>
    <row r="128" spans="1:20">
      <c r="A128" s="4">
        <v>124</v>
      </c>
      <c r="B128" s="17" t="s">
        <v>66</v>
      </c>
      <c r="C128" s="18" t="s">
        <v>363</v>
      </c>
      <c r="D128" s="18" t="s">
        <v>29</v>
      </c>
      <c r="E128" s="19">
        <v>137</v>
      </c>
      <c r="F128" s="18"/>
      <c r="G128" s="19">
        <v>40</v>
      </c>
      <c r="H128" s="19">
        <v>46</v>
      </c>
      <c r="I128" s="17">
        <f t="shared" si="1"/>
        <v>86</v>
      </c>
      <c r="J128" s="18">
        <v>9577460504</v>
      </c>
      <c r="K128" s="18" t="s">
        <v>97</v>
      </c>
      <c r="L128" s="18" t="s">
        <v>365</v>
      </c>
      <c r="M128" s="18">
        <v>9577055733</v>
      </c>
      <c r="N128" s="18"/>
      <c r="O128" s="18"/>
      <c r="P128" s="24">
        <v>43433</v>
      </c>
      <c r="Q128" s="55" t="s">
        <v>123</v>
      </c>
      <c r="R128" s="18">
        <v>38</v>
      </c>
      <c r="S128" s="18" t="s">
        <v>89</v>
      </c>
      <c r="T128" s="18"/>
    </row>
    <row r="129" spans="1:20" ht="33">
      <c r="A129" s="4">
        <v>125</v>
      </c>
      <c r="B129" s="17" t="s">
        <v>66</v>
      </c>
      <c r="C129" s="18" t="s">
        <v>364</v>
      </c>
      <c r="D129" s="18" t="s">
        <v>29</v>
      </c>
      <c r="E129" s="19">
        <v>271</v>
      </c>
      <c r="F129" s="18"/>
      <c r="G129" s="19">
        <v>22</v>
      </c>
      <c r="H129" s="19">
        <v>26</v>
      </c>
      <c r="I129" s="17">
        <f t="shared" si="1"/>
        <v>48</v>
      </c>
      <c r="J129" s="18">
        <v>8753929488</v>
      </c>
      <c r="K129" s="18" t="s">
        <v>97</v>
      </c>
      <c r="L129" s="18" t="s">
        <v>365</v>
      </c>
      <c r="M129" s="18">
        <v>9577055733</v>
      </c>
      <c r="N129" s="18"/>
      <c r="O129" s="18"/>
      <c r="P129" s="24">
        <v>43433</v>
      </c>
      <c r="Q129" s="55" t="s">
        <v>123</v>
      </c>
      <c r="R129" s="18">
        <v>40</v>
      </c>
      <c r="S129" s="18" t="s">
        <v>89</v>
      </c>
      <c r="T129" s="18"/>
    </row>
    <row r="130" spans="1:20" ht="33">
      <c r="A130" s="4">
        <v>126</v>
      </c>
      <c r="B130" s="17" t="s">
        <v>67</v>
      </c>
      <c r="C130" s="18" t="s">
        <v>366</v>
      </c>
      <c r="D130" s="18" t="s">
        <v>27</v>
      </c>
      <c r="E130" s="19">
        <v>18260104603</v>
      </c>
      <c r="F130" s="18" t="s">
        <v>101</v>
      </c>
      <c r="G130" s="19">
        <v>53</v>
      </c>
      <c r="H130" s="19">
        <v>52</v>
      </c>
      <c r="I130" s="17">
        <f t="shared" si="1"/>
        <v>105</v>
      </c>
      <c r="J130" s="18">
        <v>8473091733</v>
      </c>
      <c r="K130" s="18" t="s">
        <v>308</v>
      </c>
      <c r="L130" s="18" t="s">
        <v>137</v>
      </c>
      <c r="M130" s="18">
        <v>7086534279</v>
      </c>
      <c r="N130" s="18"/>
      <c r="O130" s="18"/>
      <c r="P130" s="24">
        <v>43433</v>
      </c>
      <c r="Q130" s="55" t="s">
        <v>123</v>
      </c>
      <c r="R130" s="18">
        <v>23</v>
      </c>
      <c r="S130" s="18" t="s">
        <v>89</v>
      </c>
      <c r="T130" s="18"/>
    </row>
    <row r="131" spans="1:20">
      <c r="A131" s="4">
        <v>127</v>
      </c>
      <c r="B131" s="17" t="s">
        <v>67</v>
      </c>
      <c r="C131" s="18" t="s">
        <v>367</v>
      </c>
      <c r="D131" s="18" t="s">
        <v>27</v>
      </c>
      <c r="E131" s="19">
        <v>18260104604</v>
      </c>
      <c r="F131" s="18" t="s">
        <v>103</v>
      </c>
      <c r="G131" s="19">
        <v>11</v>
      </c>
      <c r="H131" s="19">
        <v>6</v>
      </c>
      <c r="I131" s="17">
        <f t="shared" si="1"/>
        <v>17</v>
      </c>
      <c r="J131" s="18">
        <v>7086546700</v>
      </c>
      <c r="K131" s="18" t="s">
        <v>308</v>
      </c>
      <c r="L131" s="18" t="s">
        <v>137</v>
      </c>
      <c r="M131" s="18">
        <v>7086534279</v>
      </c>
      <c r="N131" s="18"/>
      <c r="O131" s="18"/>
      <c r="P131" s="24">
        <v>43433</v>
      </c>
      <c r="Q131" s="55" t="s">
        <v>123</v>
      </c>
      <c r="R131" s="18">
        <v>22</v>
      </c>
      <c r="S131" s="18" t="s">
        <v>89</v>
      </c>
      <c r="T131" s="18"/>
    </row>
    <row r="132" spans="1:20">
      <c r="A132" s="4">
        <v>128</v>
      </c>
      <c r="B132" s="17" t="s">
        <v>66</v>
      </c>
      <c r="C132" s="18" t="s">
        <v>368</v>
      </c>
      <c r="D132" s="18" t="s">
        <v>27</v>
      </c>
      <c r="E132" s="19">
        <v>18260105403</v>
      </c>
      <c r="F132" s="18" t="s">
        <v>93</v>
      </c>
      <c r="G132" s="19">
        <v>0</v>
      </c>
      <c r="H132" s="19">
        <v>186</v>
      </c>
      <c r="I132" s="17">
        <f t="shared" si="1"/>
        <v>186</v>
      </c>
      <c r="J132" s="18">
        <v>8399827933</v>
      </c>
      <c r="K132" s="18" t="s">
        <v>74</v>
      </c>
      <c r="L132" s="18" t="s">
        <v>369</v>
      </c>
      <c r="M132" s="18">
        <v>8011591274</v>
      </c>
      <c r="N132" s="18" t="s">
        <v>370</v>
      </c>
      <c r="O132" s="18"/>
      <c r="P132" s="24">
        <v>43434</v>
      </c>
      <c r="Q132" s="55" t="s">
        <v>132</v>
      </c>
      <c r="R132" s="18">
        <v>1</v>
      </c>
      <c r="S132" s="18" t="s">
        <v>89</v>
      </c>
      <c r="T132" s="18"/>
    </row>
    <row r="133" spans="1:20">
      <c r="A133" s="4">
        <v>129</v>
      </c>
      <c r="B133" s="17" t="s">
        <v>67</v>
      </c>
      <c r="C133" s="18" t="s">
        <v>371</v>
      </c>
      <c r="D133" s="18" t="s">
        <v>29</v>
      </c>
      <c r="E133" s="19">
        <v>16</v>
      </c>
      <c r="F133" s="18"/>
      <c r="G133" s="19">
        <v>26</v>
      </c>
      <c r="H133" s="19">
        <v>23</v>
      </c>
      <c r="I133" s="17">
        <f t="shared" si="1"/>
        <v>49</v>
      </c>
      <c r="J133" s="18">
        <v>8399074836</v>
      </c>
      <c r="K133" s="18" t="s">
        <v>371</v>
      </c>
      <c r="L133" s="18" t="s">
        <v>111</v>
      </c>
      <c r="M133" s="18">
        <v>9678738019</v>
      </c>
      <c r="N133" s="18"/>
      <c r="O133" s="18"/>
      <c r="P133" s="24">
        <v>43434</v>
      </c>
      <c r="Q133" s="55" t="s">
        <v>132</v>
      </c>
      <c r="R133" s="18">
        <v>21</v>
      </c>
      <c r="S133" s="18" t="s">
        <v>89</v>
      </c>
      <c r="T133" s="18"/>
    </row>
    <row r="134" spans="1:20">
      <c r="A134" s="4">
        <v>130</v>
      </c>
      <c r="B134" s="17" t="s">
        <v>67</v>
      </c>
      <c r="C134" s="18" t="s">
        <v>371</v>
      </c>
      <c r="D134" s="18" t="s">
        <v>29</v>
      </c>
      <c r="E134" s="19">
        <v>16</v>
      </c>
      <c r="F134" s="18"/>
      <c r="G134" s="19">
        <v>21</v>
      </c>
      <c r="H134" s="19">
        <v>31</v>
      </c>
      <c r="I134" s="17">
        <f t="shared" si="1"/>
        <v>52</v>
      </c>
      <c r="J134" s="18">
        <v>8011072110</v>
      </c>
      <c r="K134" s="18" t="s">
        <v>371</v>
      </c>
      <c r="L134" s="18" t="s">
        <v>111</v>
      </c>
      <c r="M134" s="18">
        <v>9678738019</v>
      </c>
      <c r="N134" s="18"/>
      <c r="O134" s="18"/>
      <c r="P134" s="24">
        <v>43434</v>
      </c>
      <c r="Q134" s="55" t="s">
        <v>132</v>
      </c>
      <c r="R134" s="18">
        <v>21</v>
      </c>
      <c r="S134" s="18" t="s">
        <v>89</v>
      </c>
      <c r="T134" s="18"/>
    </row>
    <row r="135" spans="1:20">
      <c r="A135" s="4">
        <v>131</v>
      </c>
      <c r="B135" s="17" t="s">
        <v>67</v>
      </c>
      <c r="C135" s="18" t="s">
        <v>372</v>
      </c>
      <c r="D135" s="18" t="s">
        <v>29</v>
      </c>
      <c r="E135" s="19">
        <v>17</v>
      </c>
      <c r="F135" s="18"/>
      <c r="G135" s="19">
        <v>20</v>
      </c>
      <c r="H135" s="19">
        <v>28</v>
      </c>
      <c r="I135" s="17">
        <f t="shared" ref="I135:I164" si="2">+G135+H135</f>
        <v>48</v>
      </c>
      <c r="J135" s="18">
        <v>9613043176</v>
      </c>
      <c r="K135" s="18" t="s">
        <v>371</v>
      </c>
      <c r="L135" s="18" t="s">
        <v>111</v>
      </c>
      <c r="M135" s="18">
        <v>9678738019</v>
      </c>
      <c r="N135" s="18"/>
      <c r="O135" s="18"/>
      <c r="P135" s="24">
        <v>43434</v>
      </c>
      <c r="Q135" s="55" t="s">
        <v>132</v>
      </c>
      <c r="R135" s="18">
        <v>22</v>
      </c>
      <c r="S135" s="18" t="s">
        <v>89</v>
      </c>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131</v>
      </c>
      <c r="D165" s="21"/>
      <c r="E165" s="13"/>
      <c r="F165" s="21"/>
      <c r="G165" s="21">
        <f>SUM(G5:G164)</f>
        <v>2632</v>
      </c>
      <c r="H165" s="21">
        <f>SUM(H5:H164)</f>
        <v>2996</v>
      </c>
      <c r="I165" s="21">
        <f>SUM(I5:I164)</f>
        <v>5628</v>
      </c>
      <c r="J165" s="21"/>
      <c r="K165" s="21"/>
      <c r="L165" s="21"/>
      <c r="M165" s="21"/>
      <c r="N165" s="21"/>
      <c r="O165" s="21"/>
      <c r="P165" s="14"/>
      <c r="Q165" s="21"/>
      <c r="R165" s="21"/>
      <c r="S165" s="21"/>
      <c r="T165" s="12"/>
    </row>
    <row r="166" spans="1:20">
      <c r="A166" s="45" t="s">
        <v>66</v>
      </c>
      <c r="B166" s="10">
        <f>COUNTIF(B$5:B$164,"Team 1")</f>
        <v>65</v>
      </c>
      <c r="C166" s="45" t="s">
        <v>29</v>
      </c>
      <c r="D166" s="10">
        <f>COUNTIF(D5:D164,"Anganwadi")</f>
        <v>62</v>
      </c>
    </row>
    <row r="167" spans="1:20">
      <c r="A167" s="45" t="s">
        <v>67</v>
      </c>
      <c r="B167" s="10">
        <f>COUNTIF(B$6:B$164,"Team 2")</f>
        <v>66</v>
      </c>
      <c r="C167" s="45" t="s">
        <v>27</v>
      </c>
      <c r="D167" s="10">
        <f>COUNTIF(D5:D164,"School")</f>
        <v>69</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8" t="s">
        <v>1049</v>
      </c>
      <c r="B1" s="108"/>
      <c r="C1" s="108"/>
      <c r="D1" s="109"/>
      <c r="E1" s="109"/>
      <c r="F1" s="109"/>
      <c r="G1" s="109"/>
      <c r="H1" s="109"/>
      <c r="I1" s="109"/>
      <c r="J1" s="109"/>
      <c r="K1" s="109"/>
      <c r="L1" s="109"/>
      <c r="M1" s="109"/>
      <c r="N1" s="109"/>
      <c r="O1" s="109"/>
      <c r="P1" s="109"/>
      <c r="Q1" s="109"/>
      <c r="R1" s="109"/>
      <c r="S1" s="109"/>
    </row>
    <row r="2" spans="1:20">
      <c r="A2" s="112" t="s">
        <v>63</v>
      </c>
      <c r="B2" s="113"/>
      <c r="C2" s="113"/>
      <c r="D2" s="25" t="s">
        <v>1043</v>
      </c>
      <c r="E2" s="22"/>
      <c r="F2" s="22"/>
      <c r="G2" s="22"/>
      <c r="H2" s="22"/>
      <c r="I2" s="22"/>
      <c r="J2" s="22"/>
      <c r="K2" s="22"/>
      <c r="L2" s="22"/>
      <c r="M2" s="22"/>
      <c r="N2" s="22"/>
      <c r="O2" s="22"/>
      <c r="P2" s="22"/>
      <c r="Q2" s="22"/>
      <c r="R2" s="22"/>
      <c r="S2" s="22"/>
    </row>
    <row r="3" spans="1:20" ht="24" customHeight="1">
      <c r="A3" s="114" t="s">
        <v>14</v>
      </c>
      <c r="B3" s="110" t="s">
        <v>65</v>
      </c>
      <c r="C3" s="115" t="s">
        <v>7</v>
      </c>
      <c r="D3" s="115" t="s">
        <v>59</v>
      </c>
      <c r="E3" s="115" t="s">
        <v>16</v>
      </c>
      <c r="F3" s="116" t="s">
        <v>17</v>
      </c>
      <c r="G3" s="115" t="s">
        <v>8</v>
      </c>
      <c r="H3" s="115"/>
      <c r="I3" s="115"/>
      <c r="J3" s="115" t="s">
        <v>35</v>
      </c>
      <c r="K3" s="110" t="s">
        <v>37</v>
      </c>
      <c r="L3" s="110" t="s">
        <v>54</v>
      </c>
      <c r="M3" s="110" t="s">
        <v>55</v>
      </c>
      <c r="N3" s="110" t="s">
        <v>38</v>
      </c>
      <c r="O3" s="110" t="s">
        <v>39</v>
      </c>
      <c r="P3" s="114" t="s">
        <v>58</v>
      </c>
      <c r="Q3" s="115" t="s">
        <v>56</v>
      </c>
      <c r="R3" s="115" t="s">
        <v>36</v>
      </c>
      <c r="S3" s="115" t="s">
        <v>57</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17" t="s">
        <v>66</v>
      </c>
      <c r="C5" s="18" t="s">
        <v>405</v>
      </c>
      <c r="D5" s="18" t="s">
        <v>27</v>
      </c>
      <c r="E5" s="19">
        <v>18260114602</v>
      </c>
      <c r="F5" s="18" t="s">
        <v>103</v>
      </c>
      <c r="G5" s="19">
        <v>51</v>
      </c>
      <c r="H5" s="19">
        <v>40</v>
      </c>
      <c r="I5" s="17">
        <f>+G5+H5</f>
        <v>91</v>
      </c>
      <c r="J5" s="18">
        <v>9954058474</v>
      </c>
      <c r="K5" s="18" t="s">
        <v>116</v>
      </c>
      <c r="L5" s="18" t="s">
        <v>117</v>
      </c>
      <c r="M5" s="18">
        <v>9859964353</v>
      </c>
      <c r="N5" s="18" t="s">
        <v>406</v>
      </c>
      <c r="O5" s="18">
        <v>7896878052</v>
      </c>
      <c r="P5" s="24">
        <v>43435</v>
      </c>
      <c r="Q5" s="55" t="s">
        <v>88</v>
      </c>
      <c r="R5" s="18">
        <v>38</v>
      </c>
      <c r="S5" s="18" t="s">
        <v>89</v>
      </c>
      <c r="T5" s="18"/>
    </row>
    <row r="6" spans="1:20">
      <c r="A6" s="4">
        <v>2</v>
      </c>
      <c r="B6" s="17" t="s">
        <v>66</v>
      </c>
      <c r="C6" s="18" t="s">
        <v>407</v>
      </c>
      <c r="D6" s="18" t="s">
        <v>27</v>
      </c>
      <c r="E6" s="19">
        <v>18260114603</v>
      </c>
      <c r="F6" s="18" t="s">
        <v>103</v>
      </c>
      <c r="G6" s="19">
        <v>17</v>
      </c>
      <c r="H6" s="19">
        <v>16</v>
      </c>
      <c r="I6" s="17">
        <f>+G6+H6</f>
        <v>33</v>
      </c>
      <c r="J6" s="18">
        <v>9954452313</v>
      </c>
      <c r="K6" s="18" t="s">
        <v>116</v>
      </c>
      <c r="L6" s="18" t="s">
        <v>117</v>
      </c>
      <c r="M6" s="18">
        <v>9859964353</v>
      </c>
      <c r="N6" s="18" t="s">
        <v>406</v>
      </c>
      <c r="O6" s="18">
        <v>7896878052</v>
      </c>
      <c r="P6" s="24">
        <v>43435</v>
      </c>
      <c r="Q6" s="55" t="s">
        <v>88</v>
      </c>
      <c r="R6" s="18">
        <v>37</v>
      </c>
      <c r="S6" s="18" t="s">
        <v>89</v>
      </c>
      <c r="T6" s="18"/>
    </row>
    <row r="7" spans="1:20" ht="33">
      <c r="A7" s="4">
        <v>3</v>
      </c>
      <c r="B7" s="17" t="s">
        <v>67</v>
      </c>
      <c r="C7" s="18" t="s">
        <v>408</v>
      </c>
      <c r="D7" s="18" t="s">
        <v>29</v>
      </c>
      <c r="E7" s="19">
        <v>5</v>
      </c>
      <c r="F7" s="18"/>
      <c r="G7" s="19">
        <v>30</v>
      </c>
      <c r="H7" s="19">
        <v>40</v>
      </c>
      <c r="I7" s="17">
        <f t="shared" ref="I7:I70" si="0">+G7+H7</f>
        <v>70</v>
      </c>
      <c r="J7" s="18">
        <v>8254892177</v>
      </c>
      <c r="K7" s="18" t="s">
        <v>74</v>
      </c>
      <c r="L7" s="18" t="s">
        <v>410</v>
      </c>
      <c r="M7" s="18">
        <v>9678258244</v>
      </c>
      <c r="N7" s="18" t="s">
        <v>411</v>
      </c>
      <c r="O7" s="18">
        <v>8822932675</v>
      </c>
      <c r="P7" s="24">
        <v>43435</v>
      </c>
      <c r="Q7" s="55" t="s">
        <v>88</v>
      </c>
      <c r="R7" s="18">
        <v>7</v>
      </c>
      <c r="S7" s="18" t="s">
        <v>89</v>
      </c>
      <c r="T7" s="18"/>
    </row>
    <row r="8" spans="1:20" ht="33">
      <c r="A8" s="4">
        <v>4</v>
      </c>
      <c r="B8" s="17" t="s">
        <v>67</v>
      </c>
      <c r="C8" s="18" t="s">
        <v>409</v>
      </c>
      <c r="D8" s="18" t="s">
        <v>29</v>
      </c>
      <c r="E8" s="19">
        <v>11</v>
      </c>
      <c r="F8" s="18"/>
      <c r="G8" s="19">
        <v>34</v>
      </c>
      <c r="H8" s="19">
        <v>25</v>
      </c>
      <c r="I8" s="17">
        <f t="shared" si="0"/>
        <v>59</v>
      </c>
      <c r="J8" s="17">
        <v>9707780868</v>
      </c>
      <c r="K8" s="18" t="s">
        <v>74</v>
      </c>
      <c r="L8" s="18" t="s">
        <v>410</v>
      </c>
      <c r="M8" s="18">
        <v>9678258244</v>
      </c>
      <c r="N8" s="18" t="s">
        <v>411</v>
      </c>
      <c r="O8" s="18">
        <v>8822932675</v>
      </c>
      <c r="P8" s="24">
        <v>43435</v>
      </c>
      <c r="Q8" s="55" t="s">
        <v>88</v>
      </c>
      <c r="R8" s="18">
        <v>4</v>
      </c>
      <c r="S8" s="18" t="s">
        <v>89</v>
      </c>
      <c r="T8" s="18"/>
    </row>
    <row r="9" spans="1:20">
      <c r="A9" s="4">
        <v>5</v>
      </c>
      <c r="B9" s="17" t="s">
        <v>66</v>
      </c>
      <c r="C9" s="18" t="s">
        <v>133</v>
      </c>
      <c r="D9" s="18" t="s">
        <v>29</v>
      </c>
      <c r="E9" s="19">
        <v>53</v>
      </c>
      <c r="F9" s="18"/>
      <c r="G9" s="19">
        <v>10</v>
      </c>
      <c r="H9" s="19">
        <v>14</v>
      </c>
      <c r="I9" s="17">
        <f t="shared" si="0"/>
        <v>24</v>
      </c>
      <c r="J9" s="18">
        <v>8761856165</v>
      </c>
      <c r="K9" s="18" t="s">
        <v>173</v>
      </c>
      <c r="L9" s="18" t="s">
        <v>403</v>
      </c>
      <c r="M9" s="18">
        <v>8473851999</v>
      </c>
      <c r="N9" s="18" t="s">
        <v>414</v>
      </c>
      <c r="O9" s="18">
        <v>9707671819</v>
      </c>
      <c r="P9" s="24">
        <v>43437</v>
      </c>
      <c r="Q9" s="55" t="s">
        <v>99</v>
      </c>
      <c r="R9" s="18">
        <v>17</v>
      </c>
      <c r="S9" s="18" t="s">
        <v>89</v>
      </c>
      <c r="T9" s="18"/>
    </row>
    <row r="10" spans="1:20">
      <c r="A10" s="4">
        <v>6</v>
      </c>
      <c r="B10" s="17" t="s">
        <v>66</v>
      </c>
      <c r="C10" s="18" t="s">
        <v>412</v>
      </c>
      <c r="D10" s="18" t="s">
        <v>29</v>
      </c>
      <c r="E10" s="19">
        <v>223</v>
      </c>
      <c r="F10" s="18"/>
      <c r="G10" s="19">
        <v>11</v>
      </c>
      <c r="H10" s="19">
        <v>13</v>
      </c>
      <c r="I10" s="17">
        <f t="shared" si="0"/>
        <v>24</v>
      </c>
      <c r="J10" s="18">
        <v>9859919032</v>
      </c>
      <c r="K10" s="18" t="s">
        <v>173</v>
      </c>
      <c r="L10" s="18" t="s">
        <v>403</v>
      </c>
      <c r="M10" s="18">
        <v>8473851999</v>
      </c>
      <c r="N10" s="18" t="s">
        <v>414</v>
      </c>
      <c r="O10" s="18">
        <v>9707671819</v>
      </c>
      <c r="P10" s="24">
        <v>43437</v>
      </c>
      <c r="Q10" s="55" t="s">
        <v>99</v>
      </c>
      <c r="R10" s="18">
        <v>16</v>
      </c>
      <c r="S10" s="18" t="s">
        <v>89</v>
      </c>
      <c r="T10" s="18"/>
    </row>
    <row r="11" spans="1:20">
      <c r="A11" s="4">
        <v>7</v>
      </c>
      <c r="B11" s="17" t="s">
        <v>66</v>
      </c>
      <c r="C11" s="18" t="s">
        <v>413</v>
      </c>
      <c r="D11" s="18" t="s">
        <v>29</v>
      </c>
      <c r="E11" s="19">
        <v>261</v>
      </c>
      <c r="F11" s="18"/>
      <c r="G11" s="19">
        <v>13</v>
      </c>
      <c r="H11" s="19">
        <v>14</v>
      </c>
      <c r="I11" s="17">
        <f t="shared" si="0"/>
        <v>27</v>
      </c>
      <c r="J11" s="18"/>
      <c r="K11" s="18" t="s">
        <v>173</v>
      </c>
      <c r="L11" s="18" t="s">
        <v>403</v>
      </c>
      <c r="M11" s="18">
        <v>8473851999</v>
      </c>
      <c r="N11" s="18" t="s">
        <v>414</v>
      </c>
      <c r="O11" s="18">
        <v>9707671819</v>
      </c>
      <c r="P11" s="24">
        <v>43437</v>
      </c>
      <c r="Q11" s="55" t="s">
        <v>99</v>
      </c>
      <c r="R11" s="18">
        <v>17</v>
      </c>
      <c r="S11" s="18" t="s">
        <v>89</v>
      </c>
      <c r="T11" s="18"/>
    </row>
    <row r="12" spans="1:20">
      <c r="A12" s="4">
        <v>8</v>
      </c>
      <c r="B12" s="17" t="s">
        <v>67</v>
      </c>
      <c r="C12" s="18" t="s">
        <v>415</v>
      </c>
      <c r="D12" s="18" t="s">
        <v>27</v>
      </c>
      <c r="E12" s="19">
        <v>18260100401</v>
      </c>
      <c r="F12" s="18" t="s">
        <v>103</v>
      </c>
      <c r="G12" s="19">
        <v>10</v>
      </c>
      <c r="H12" s="19">
        <v>12</v>
      </c>
      <c r="I12" s="17">
        <f t="shared" si="0"/>
        <v>22</v>
      </c>
      <c r="J12" s="18">
        <v>813581223</v>
      </c>
      <c r="K12" s="18" t="s">
        <v>166</v>
      </c>
      <c r="L12" s="18" t="s">
        <v>418</v>
      </c>
      <c r="M12" s="18">
        <v>9854574405</v>
      </c>
      <c r="N12" s="18" t="s">
        <v>419</v>
      </c>
      <c r="O12" s="18">
        <v>7399158826</v>
      </c>
      <c r="P12" s="24">
        <v>43437</v>
      </c>
      <c r="Q12" s="55" t="s">
        <v>99</v>
      </c>
      <c r="R12" s="18">
        <v>28</v>
      </c>
      <c r="S12" s="18" t="s">
        <v>89</v>
      </c>
      <c r="T12" s="18"/>
    </row>
    <row r="13" spans="1:20">
      <c r="A13" s="4">
        <v>9</v>
      </c>
      <c r="B13" s="17" t="s">
        <v>67</v>
      </c>
      <c r="C13" s="18" t="s">
        <v>416</v>
      </c>
      <c r="D13" s="18" t="s">
        <v>27</v>
      </c>
      <c r="E13" s="19">
        <v>18260100402</v>
      </c>
      <c r="F13" s="18" t="s">
        <v>103</v>
      </c>
      <c r="G13" s="19">
        <v>25</v>
      </c>
      <c r="H13" s="19">
        <v>20</v>
      </c>
      <c r="I13" s="17">
        <f t="shared" si="0"/>
        <v>45</v>
      </c>
      <c r="J13" s="18">
        <v>9435491260</v>
      </c>
      <c r="K13" s="18" t="s">
        <v>166</v>
      </c>
      <c r="L13" s="18" t="s">
        <v>418</v>
      </c>
      <c r="M13" s="18">
        <v>9854574405</v>
      </c>
      <c r="N13" s="18" t="s">
        <v>419</v>
      </c>
      <c r="O13" s="18">
        <v>7399158826</v>
      </c>
      <c r="P13" s="24">
        <v>43437</v>
      </c>
      <c r="Q13" s="55" t="s">
        <v>99</v>
      </c>
      <c r="R13" s="18">
        <v>28</v>
      </c>
      <c r="S13" s="18" t="s">
        <v>89</v>
      </c>
      <c r="T13" s="18"/>
    </row>
    <row r="14" spans="1:20">
      <c r="A14" s="4">
        <v>10</v>
      </c>
      <c r="B14" s="17" t="s">
        <v>67</v>
      </c>
      <c r="C14" s="18" t="s">
        <v>417</v>
      </c>
      <c r="D14" s="18" t="s">
        <v>27</v>
      </c>
      <c r="E14" s="19">
        <v>18260100403</v>
      </c>
      <c r="F14" s="18" t="s">
        <v>103</v>
      </c>
      <c r="G14" s="19">
        <v>32</v>
      </c>
      <c r="H14" s="19">
        <v>31</v>
      </c>
      <c r="I14" s="17">
        <f t="shared" si="0"/>
        <v>63</v>
      </c>
      <c r="J14" s="18">
        <v>9859559998</v>
      </c>
      <c r="K14" s="18" t="s">
        <v>166</v>
      </c>
      <c r="L14" s="18" t="s">
        <v>418</v>
      </c>
      <c r="M14" s="18">
        <v>9854574405</v>
      </c>
      <c r="N14" s="18" t="s">
        <v>419</v>
      </c>
      <c r="O14" s="18">
        <v>7399158826</v>
      </c>
      <c r="P14" s="24">
        <v>43437</v>
      </c>
      <c r="Q14" s="55" t="s">
        <v>99</v>
      </c>
      <c r="R14" s="18">
        <v>28</v>
      </c>
      <c r="S14" s="18" t="s">
        <v>89</v>
      </c>
      <c r="T14" s="18"/>
    </row>
    <row r="15" spans="1:20">
      <c r="A15" s="4">
        <v>11</v>
      </c>
      <c r="B15" s="17" t="s">
        <v>66</v>
      </c>
      <c r="C15" s="18" t="s">
        <v>420</v>
      </c>
      <c r="D15" s="18" t="s">
        <v>27</v>
      </c>
      <c r="E15" s="19">
        <v>18260119201</v>
      </c>
      <c r="F15" s="18" t="s">
        <v>103</v>
      </c>
      <c r="G15" s="19">
        <v>34</v>
      </c>
      <c r="H15" s="19">
        <v>29</v>
      </c>
      <c r="I15" s="17">
        <f t="shared" si="0"/>
        <v>63</v>
      </c>
      <c r="J15" s="18">
        <v>9854383869</v>
      </c>
      <c r="K15" s="18" t="s">
        <v>134</v>
      </c>
      <c r="L15" s="18" t="s">
        <v>423</v>
      </c>
      <c r="M15" s="18">
        <v>7399310195</v>
      </c>
      <c r="N15" s="18" t="s">
        <v>424</v>
      </c>
      <c r="O15" s="18">
        <v>9613252664</v>
      </c>
      <c r="P15" s="24">
        <v>43438</v>
      </c>
      <c r="Q15" s="55" t="s">
        <v>104</v>
      </c>
      <c r="R15" s="18">
        <v>21</v>
      </c>
      <c r="S15" s="18" t="s">
        <v>89</v>
      </c>
      <c r="T15" s="18"/>
    </row>
    <row r="16" spans="1:20">
      <c r="A16" s="4">
        <v>12</v>
      </c>
      <c r="B16" s="17" t="s">
        <v>66</v>
      </c>
      <c r="C16" s="18" t="s">
        <v>421</v>
      </c>
      <c r="D16" s="18" t="s">
        <v>27</v>
      </c>
      <c r="E16" s="19">
        <v>18260119202</v>
      </c>
      <c r="F16" s="18" t="s">
        <v>103</v>
      </c>
      <c r="G16" s="19">
        <v>19</v>
      </c>
      <c r="H16" s="19">
        <v>20</v>
      </c>
      <c r="I16" s="17">
        <f t="shared" si="0"/>
        <v>39</v>
      </c>
      <c r="J16" s="18">
        <v>9854572554</v>
      </c>
      <c r="K16" s="18" t="s">
        <v>134</v>
      </c>
      <c r="L16" s="18" t="s">
        <v>423</v>
      </c>
      <c r="M16" s="18">
        <v>7399310195</v>
      </c>
      <c r="N16" s="18" t="s">
        <v>424</v>
      </c>
      <c r="O16" s="18">
        <v>9613252664</v>
      </c>
      <c r="P16" s="24">
        <v>43438</v>
      </c>
      <c r="Q16" s="55" t="s">
        <v>104</v>
      </c>
      <c r="R16" s="18">
        <v>20</v>
      </c>
      <c r="S16" s="18" t="s">
        <v>89</v>
      </c>
      <c r="T16" s="18"/>
    </row>
    <row r="17" spans="1:20">
      <c r="A17" s="4">
        <v>13</v>
      </c>
      <c r="B17" s="17" t="s">
        <v>66</v>
      </c>
      <c r="C17" s="18" t="s">
        <v>422</v>
      </c>
      <c r="D17" s="18" t="s">
        <v>27</v>
      </c>
      <c r="E17" s="19">
        <v>18260119302</v>
      </c>
      <c r="F17" s="18" t="s">
        <v>103</v>
      </c>
      <c r="G17" s="19">
        <v>10</v>
      </c>
      <c r="H17" s="19">
        <v>6</v>
      </c>
      <c r="I17" s="17">
        <f t="shared" si="0"/>
        <v>16</v>
      </c>
      <c r="J17" s="18">
        <v>8822021483</v>
      </c>
      <c r="K17" s="18" t="s">
        <v>134</v>
      </c>
      <c r="L17" s="18" t="s">
        <v>423</v>
      </c>
      <c r="M17" s="18">
        <v>7399310195</v>
      </c>
      <c r="N17" s="18" t="s">
        <v>425</v>
      </c>
      <c r="O17" s="18">
        <v>8822101467</v>
      </c>
      <c r="P17" s="24">
        <v>43438</v>
      </c>
      <c r="Q17" s="55" t="s">
        <v>104</v>
      </c>
      <c r="R17" s="18">
        <v>20</v>
      </c>
      <c r="S17" s="18" t="s">
        <v>89</v>
      </c>
      <c r="T17" s="18"/>
    </row>
    <row r="18" spans="1:20">
      <c r="A18" s="4">
        <v>14</v>
      </c>
      <c r="B18" s="17" t="s">
        <v>67</v>
      </c>
      <c r="C18" s="18" t="s">
        <v>426</v>
      </c>
      <c r="D18" s="18" t="s">
        <v>29</v>
      </c>
      <c r="E18" s="19">
        <v>73</v>
      </c>
      <c r="F18" s="18"/>
      <c r="G18" s="19">
        <v>18</v>
      </c>
      <c r="H18" s="19">
        <v>22</v>
      </c>
      <c r="I18" s="17">
        <f t="shared" si="0"/>
        <v>40</v>
      </c>
      <c r="J18" s="18">
        <v>9707635268</v>
      </c>
      <c r="K18" s="18" t="s">
        <v>196</v>
      </c>
      <c r="L18" s="18" t="s">
        <v>430</v>
      </c>
      <c r="M18" s="18">
        <v>8876890910</v>
      </c>
      <c r="N18" s="18" t="s">
        <v>431</v>
      </c>
      <c r="O18" s="18">
        <v>9957660819</v>
      </c>
      <c r="P18" s="24">
        <v>43438</v>
      </c>
      <c r="Q18" s="55" t="s">
        <v>104</v>
      </c>
      <c r="R18" s="18">
        <v>18</v>
      </c>
      <c r="S18" s="18" t="s">
        <v>89</v>
      </c>
      <c r="T18" s="18"/>
    </row>
    <row r="19" spans="1:20">
      <c r="A19" s="4">
        <v>15</v>
      </c>
      <c r="B19" s="17" t="s">
        <v>67</v>
      </c>
      <c r="C19" s="18" t="s">
        <v>427</v>
      </c>
      <c r="D19" s="18" t="s">
        <v>29</v>
      </c>
      <c r="E19" s="19">
        <v>37</v>
      </c>
      <c r="F19" s="18"/>
      <c r="G19" s="19">
        <v>15</v>
      </c>
      <c r="H19" s="19">
        <v>10</v>
      </c>
      <c r="I19" s="17">
        <f t="shared" si="0"/>
        <v>25</v>
      </c>
      <c r="J19" s="18">
        <v>9508891500</v>
      </c>
      <c r="K19" s="18" t="s">
        <v>196</v>
      </c>
      <c r="L19" s="18" t="s">
        <v>430</v>
      </c>
      <c r="M19" s="18">
        <v>8876890910</v>
      </c>
      <c r="N19" s="18" t="s">
        <v>431</v>
      </c>
      <c r="O19" s="18">
        <v>9957660819</v>
      </c>
      <c r="P19" s="24">
        <v>43438</v>
      </c>
      <c r="Q19" s="55" t="s">
        <v>104</v>
      </c>
      <c r="R19" s="18">
        <v>18</v>
      </c>
      <c r="S19" s="18" t="s">
        <v>89</v>
      </c>
      <c r="T19" s="18"/>
    </row>
    <row r="20" spans="1:20" ht="33">
      <c r="A20" s="4">
        <v>16</v>
      </c>
      <c r="B20" s="17" t="s">
        <v>67</v>
      </c>
      <c r="C20" s="18" t="s">
        <v>428</v>
      </c>
      <c r="D20" s="18" t="s">
        <v>29</v>
      </c>
      <c r="E20" s="19">
        <v>36</v>
      </c>
      <c r="F20" s="18"/>
      <c r="G20" s="19">
        <v>5</v>
      </c>
      <c r="H20" s="19">
        <v>13</v>
      </c>
      <c r="I20" s="17">
        <f t="shared" si="0"/>
        <v>18</v>
      </c>
      <c r="J20" s="18">
        <v>9957557050</v>
      </c>
      <c r="K20" s="18" t="s">
        <v>196</v>
      </c>
      <c r="L20" s="18" t="s">
        <v>430</v>
      </c>
      <c r="M20" s="18">
        <v>8876890910</v>
      </c>
      <c r="N20" s="18" t="s">
        <v>432</v>
      </c>
      <c r="O20" s="18">
        <v>9854843155</v>
      </c>
      <c r="P20" s="24">
        <v>43438</v>
      </c>
      <c r="Q20" s="55" t="s">
        <v>104</v>
      </c>
      <c r="R20" s="18">
        <v>20</v>
      </c>
      <c r="S20" s="18" t="s">
        <v>89</v>
      </c>
      <c r="T20" s="18"/>
    </row>
    <row r="21" spans="1:20" ht="33">
      <c r="A21" s="4">
        <v>17</v>
      </c>
      <c r="B21" s="17" t="s">
        <v>67</v>
      </c>
      <c r="C21" s="18" t="s">
        <v>429</v>
      </c>
      <c r="D21" s="18" t="s">
        <v>29</v>
      </c>
      <c r="E21" s="19">
        <v>244</v>
      </c>
      <c r="F21" s="18"/>
      <c r="G21" s="19">
        <v>7</v>
      </c>
      <c r="H21" s="19">
        <v>14</v>
      </c>
      <c r="I21" s="17">
        <f t="shared" si="0"/>
        <v>21</v>
      </c>
      <c r="J21" s="18">
        <v>8822807081</v>
      </c>
      <c r="K21" s="18" t="s">
        <v>196</v>
      </c>
      <c r="L21" s="18" t="s">
        <v>430</v>
      </c>
      <c r="M21" s="18">
        <v>8876890910</v>
      </c>
      <c r="N21" s="18" t="s">
        <v>432</v>
      </c>
      <c r="O21" s="18">
        <v>9854843155</v>
      </c>
      <c r="P21" s="24">
        <v>43438</v>
      </c>
      <c r="Q21" s="55" t="s">
        <v>104</v>
      </c>
      <c r="R21" s="18">
        <v>20</v>
      </c>
      <c r="S21" s="18" t="s">
        <v>89</v>
      </c>
      <c r="T21" s="18"/>
    </row>
    <row r="22" spans="1:20" ht="33">
      <c r="A22" s="4">
        <v>18</v>
      </c>
      <c r="B22" s="17" t="s">
        <v>66</v>
      </c>
      <c r="C22" s="18" t="s">
        <v>433</v>
      </c>
      <c r="D22" s="18" t="s">
        <v>29</v>
      </c>
      <c r="E22" s="19">
        <v>122</v>
      </c>
      <c r="F22" s="18"/>
      <c r="G22" s="19">
        <v>20</v>
      </c>
      <c r="H22" s="19">
        <v>23</v>
      </c>
      <c r="I22" s="17">
        <f t="shared" si="0"/>
        <v>43</v>
      </c>
      <c r="J22" s="18">
        <v>9854971550</v>
      </c>
      <c r="K22" s="18" t="s">
        <v>166</v>
      </c>
      <c r="L22" s="18" t="s">
        <v>418</v>
      </c>
      <c r="M22" s="18">
        <v>9854574405</v>
      </c>
      <c r="N22" s="18" t="s">
        <v>436</v>
      </c>
      <c r="O22" s="18">
        <v>7035809287</v>
      </c>
      <c r="P22" s="57">
        <v>43439</v>
      </c>
      <c r="Q22" s="55" t="s">
        <v>112</v>
      </c>
      <c r="R22" s="18">
        <v>38</v>
      </c>
      <c r="S22" s="18" t="s">
        <v>89</v>
      </c>
      <c r="T22" s="18"/>
    </row>
    <row r="23" spans="1:20" ht="33">
      <c r="A23" s="4">
        <v>19</v>
      </c>
      <c r="B23" s="17" t="s">
        <v>66</v>
      </c>
      <c r="C23" s="18" t="s">
        <v>434</v>
      </c>
      <c r="D23" s="18" t="s">
        <v>29</v>
      </c>
      <c r="E23" s="19">
        <v>124</v>
      </c>
      <c r="F23" s="18"/>
      <c r="G23" s="19">
        <v>22</v>
      </c>
      <c r="H23" s="19">
        <v>28</v>
      </c>
      <c r="I23" s="17">
        <f t="shared" si="0"/>
        <v>50</v>
      </c>
      <c r="J23" s="18">
        <v>9859420617</v>
      </c>
      <c r="K23" s="18" t="s">
        <v>166</v>
      </c>
      <c r="L23" s="18" t="s">
        <v>418</v>
      </c>
      <c r="M23" s="18">
        <v>9854574405</v>
      </c>
      <c r="N23" s="18" t="s">
        <v>437</v>
      </c>
      <c r="O23" s="18">
        <v>7399879612</v>
      </c>
      <c r="P23" s="24">
        <v>43439</v>
      </c>
      <c r="Q23" s="55" t="s">
        <v>112</v>
      </c>
      <c r="R23" s="18">
        <v>38</v>
      </c>
      <c r="S23" s="18" t="s">
        <v>89</v>
      </c>
      <c r="T23" s="18"/>
    </row>
    <row r="24" spans="1:20" ht="33">
      <c r="A24" s="4">
        <v>20</v>
      </c>
      <c r="B24" s="17" t="s">
        <v>66</v>
      </c>
      <c r="C24" s="18" t="s">
        <v>435</v>
      </c>
      <c r="D24" s="18" t="s">
        <v>29</v>
      </c>
      <c r="E24" s="19">
        <v>226</v>
      </c>
      <c r="F24" s="18"/>
      <c r="G24" s="19">
        <v>25</v>
      </c>
      <c r="H24" s="19">
        <v>30</v>
      </c>
      <c r="I24" s="17">
        <f t="shared" si="0"/>
        <v>55</v>
      </c>
      <c r="J24" s="18">
        <v>7399776986</v>
      </c>
      <c r="K24" s="18" t="s">
        <v>166</v>
      </c>
      <c r="L24" s="18" t="s">
        <v>418</v>
      </c>
      <c r="M24" s="18">
        <v>9854574405</v>
      </c>
      <c r="N24" s="18" t="s">
        <v>436</v>
      </c>
      <c r="O24" s="18">
        <v>7035809287</v>
      </c>
      <c r="P24" s="24">
        <v>43439</v>
      </c>
      <c r="Q24" s="55" t="s">
        <v>112</v>
      </c>
      <c r="R24" s="18">
        <v>39</v>
      </c>
      <c r="S24" s="18" t="s">
        <v>89</v>
      </c>
      <c r="T24" s="18"/>
    </row>
    <row r="25" spans="1:20" ht="33">
      <c r="A25" s="4">
        <v>21</v>
      </c>
      <c r="B25" s="17" t="s">
        <v>67</v>
      </c>
      <c r="C25" s="18" t="s">
        <v>438</v>
      </c>
      <c r="D25" s="18" t="s">
        <v>27</v>
      </c>
      <c r="E25" s="19">
        <v>18260102401</v>
      </c>
      <c r="F25" s="18" t="s">
        <v>103</v>
      </c>
      <c r="G25" s="19">
        <v>10</v>
      </c>
      <c r="H25" s="19">
        <v>8</v>
      </c>
      <c r="I25" s="17">
        <f t="shared" si="0"/>
        <v>18</v>
      </c>
      <c r="J25" s="18">
        <v>9435563563</v>
      </c>
      <c r="K25" s="18" t="s">
        <v>156</v>
      </c>
      <c r="L25" s="18" t="s">
        <v>442</v>
      </c>
      <c r="M25" s="18">
        <v>9859444623</v>
      </c>
      <c r="N25" s="18" t="s">
        <v>443</v>
      </c>
      <c r="O25" s="18">
        <v>9613235504</v>
      </c>
      <c r="P25" s="24">
        <v>43439</v>
      </c>
      <c r="Q25" s="55" t="s">
        <v>112</v>
      </c>
      <c r="R25" s="18">
        <v>12</v>
      </c>
      <c r="S25" s="18" t="s">
        <v>89</v>
      </c>
      <c r="T25" s="18"/>
    </row>
    <row r="26" spans="1:20" ht="33">
      <c r="A26" s="4">
        <v>22</v>
      </c>
      <c r="B26" s="17" t="s">
        <v>67</v>
      </c>
      <c r="C26" s="18" t="s">
        <v>439</v>
      </c>
      <c r="D26" s="18" t="s">
        <v>27</v>
      </c>
      <c r="E26" s="19">
        <v>18260102402</v>
      </c>
      <c r="F26" s="18" t="s">
        <v>103</v>
      </c>
      <c r="G26" s="19">
        <v>3</v>
      </c>
      <c r="H26" s="19">
        <v>2</v>
      </c>
      <c r="I26" s="17">
        <f t="shared" si="0"/>
        <v>5</v>
      </c>
      <c r="J26" s="18">
        <v>7896072256</v>
      </c>
      <c r="K26" s="18" t="s">
        <v>156</v>
      </c>
      <c r="L26" s="18" t="s">
        <v>442</v>
      </c>
      <c r="M26" s="18">
        <v>9859444623</v>
      </c>
      <c r="N26" s="18" t="s">
        <v>443</v>
      </c>
      <c r="O26" s="18">
        <v>9613235504</v>
      </c>
      <c r="P26" s="24">
        <v>43439</v>
      </c>
      <c r="Q26" s="55" t="s">
        <v>112</v>
      </c>
      <c r="R26" s="18">
        <v>13</v>
      </c>
      <c r="S26" s="18" t="s">
        <v>89</v>
      </c>
      <c r="T26" s="18"/>
    </row>
    <row r="27" spans="1:20" ht="33">
      <c r="A27" s="4">
        <v>23</v>
      </c>
      <c r="B27" s="17" t="s">
        <v>67</v>
      </c>
      <c r="C27" s="18" t="s">
        <v>440</v>
      </c>
      <c r="D27" s="18" t="s">
        <v>27</v>
      </c>
      <c r="E27" s="19">
        <v>18260102403</v>
      </c>
      <c r="F27" s="18" t="s">
        <v>103</v>
      </c>
      <c r="G27" s="19">
        <v>14</v>
      </c>
      <c r="H27" s="19">
        <v>20</v>
      </c>
      <c r="I27" s="17">
        <f t="shared" si="0"/>
        <v>34</v>
      </c>
      <c r="J27" s="18">
        <v>8822173476</v>
      </c>
      <c r="K27" s="18" t="s">
        <v>156</v>
      </c>
      <c r="L27" s="18" t="s">
        <v>442</v>
      </c>
      <c r="M27" s="18">
        <v>9859444623</v>
      </c>
      <c r="N27" s="18" t="s">
        <v>443</v>
      </c>
      <c r="O27" s="18">
        <v>9613235504</v>
      </c>
      <c r="P27" s="24">
        <v>43439</v>
      </c>
      <c r="Q27" s="55" t="s">
        <v>112</v>
      </c>
      <c r="R27" s="18">
        <v>15</v>
      </c>
      <c r="S27" s="18" t="s">
        <v>89</v>
      </c>
      <c r="T27" s="18"/>
    </row>
    <row r="28" spans="1:20" ht="33">
      <c r="A28" s="4">
        <v>24</v>
      </c>
      <c r="B28" s="17" t="s">
        <v>67</v>
      </c>
      <c r="C28" s="18" t="s">
        <v>441</v>
      </c>
      <c r="D28" s="18" t="s">
        <v>27</v>
      </c>
      <c r="E28" s="19">
        <v>18260110402</v>
      </c>
      <c r="F28" s="18" t="s">
        <v>103</v>
      </c>
      <c r="G28" s="19">
        <v>16</v>
      </c>
      <c r="H28" s="19">
        <v>12</v>
      </c>
      <c r="I28" s="17">
        <f t="shared" si="0"/>
        <v>28</v>
      </c>
      <c r="J28" s="18">
        <v>9864456842</v>
      </c>
      <c r="K28" s="18" t="s">
        <v>156</v>
      </c>
      <c r="L28" s="18" t="s">
        <v>442</v>
      </c>
      <c r="M28" s="18">
        <v>9859444623</v>
      </c>
      <c r="N28" s="18" t="s">
        <v>443</v>
      </c>
      <c r="O28" s="18">
        <v>9613235504</v>
      </c>
      <c r="P28" s="24">
        <v>43439</v>
      </c>
      <c r="Q28" s="55" t="s">
        <v>112</v>
      </c>
      <c r="R28" s="18">
        <v>11</v>
      </c>
      <c r="S28" s="18" t="s">
        <v>89</v>
      </c>
      <c r="T28" s="18"/>
    </row>
    <row r="29" spans="1:20">
      <c r="A29" s="4">
        <v>25</v>
      </c>
      <c r="B29" s="17" t="s">
        <v>66</v>
      </c>
      <c r="C29" s="18" t="s">
        <v>444</v>
      </c>
      <c r="D29" s="18" t="s">
        <v>27</v>
      </c>
      <c r="E29" s="19">
        <v>18260117301</v>
      </c>
      <c r="F29" s="18" t="s">
        <v>103</v>
      </c>
      <c r="G29" s="19">
        <v>13</v>
      </c>
      <c r="H29" s="19">
        <v>17</v>
      </c>
      <c r="I29" s="17">
        <f t="shared" si="0"/>
        <v>30</v>
      </c>
      <c r="J29" s="18">
        <v>9859560954</v>
      </c>
      <c r="K29" s="18" t="s">
        <v>121</v>
      </c>
      <c r="L29" s="18" t="s">
        <v>447</v>
      </c>
      <c r="M29" s="18">
        <v>9577021048</v>
      </c>
      <c r="N29" s="18" t="s">
        <v>449</v>
      </c>
      <c r="O29" s="18">
        <v>9859560028</v>
      </c>
      <c r="P29" s="24">
        <v>43440</v>
      </c>
      <c r="Q29" s="55" t="s">
        <v>123</v>
      </c>
      <c r="R29" s="18">
        <v>25</v>
      </c>
      <c r="S29" s="18" t="s">
        <v>89</v>
      </c>
      <c r="T29" s="18"/>
    </row>
    <row r="30" spans="1:20">
      <c r="A30" s="4">
        <v>26</v>
      </c>
      <c r="B30" s="17" t="s">
        <v>66</v>
      </c>
      <c r="C30" s="18" t="s">
        <v>445</v>
      </c>
      <c r="D30" s="18" t="s">
        <v>27</v>
      </c>
      <c r="E30" s="19">
        <v>18260117302</v>
      </c>
      <c r="F30" s="18" t="s">
        <v>103</v>
      </c>
      <c r="G30" s="19">
        <v>25</v>
      </c>
      <c r="H30" s="19">
        <v>31</v>
      </c>
      <c r="I30" s="17">
        <f t="shared" si="0"/>
        <v>56</v>
      </c>
      <c r="J30" s="18">
        <v>7399401943</v>
      </c>
      <c r="K30" s="18" t="s">
        <v>121</v>
      </c>
      <c r="L30" s="18" t="s">
        <v>447</v>
      </c>
      <c r="M30" s="18">
        <v>9577021048</v>
      </c>
      <c r="N30" s="18" t="s">
        <v>448</v>
      </c>
      <c r="O30" s="18">
        <v>9854737925</v>
      </c>
      <c r="P30" s="24">
        <v>43440</v>
      </c>
      <c r="Q30" s="55" t="s">
        <v>123</v>
      </c>
      <c r="R30" s="18">
        <v>24</v>
      </c>
      <c r="S30" s="18" t="s">
        <v>89</v>
      </c>
      <c r="T30" s="18"/>
    </row>
    <row r="31" spans="1:20">
      <c r="A31" s="4">
        <v>27</v>
      </c>
      <c r="B31" s="17" t="s">
        <v>66</v>
      </c>
      <c r="C31" s="18" t="s">
        <v>446</v>
      </c>
      <c r="D31" s="18" t="s">
        <v>29</v>
      </c>
      <c r="E31" s="19">
        <v>254</v>
      </c>
      <c r="F31" s="18"/>
      <c r="G31" s="19">
        <v>19</v>
      </c>
      <c r="H31" s="19">
        <v>17</v>
      </c>
      <c r="I31" s="17">
        <f t="shared" si="0"/>
        <v>36</v>
      </c>
      <c r="J31" s="18">
        <v>9577979457</v>
      </c>
      <c r="K31" s="18" t="s">
        <v>121</v>
      </c>
      <c r="L31" s="18" t="s">
        <v>447</v>
      </c>
      <c r="M31" s="18">
        <v>9577021048</v>
      </c>
      <c r="N31" s="18" t="s">
        <v>449</v>
      </c>
      <c r="O31" s="18">
        <v>9859560028</v>
      </c>
      <c r="P31" s="24">
        <v>43440</v>
      </c>
      <c r="Q31" s="55" t="s">
        <v>123</v>
      </c>
      <c r="R31" s="18">
        <v>25</v>
      </c>
      <c r="S31" s="18" t="s">
        <v>89</v>
      </c>
      <c r="T31" s="18"/>
    </row>
    <row r="32" spans="1:20">
      <c r="A32" s="4">
        <v>28</v>
      </c>
      <c r="B32" s="17" t="s">
        <v>67</v>
      </c>
      <c r="C32" s="18" t="s">
        <v>173</v>
      </c>
      <c r="D32" s="18" t="s">
        <v>29</v>
      </c>
      <c r="E32" s="19">
        <v>1</v>
      </c>
      <c r="F32" s="18"/>
      <c r="G32" s="19">
        <v>15</v>
      </c>
      <c r="H32" s="19">
        <v>22</v>
      </c>
      <c r="I32" s="17">
        <f t="shared" si="0"/>
        <v>37</v>
      </c>
      <c r="J32" s="18"/>
      <c r="K32" s="18" t="s">
        <v>173</v>
      </c>
      <c r="L32" s="18" t="s">
        <v>452</v>
      </c>
      <c r="M32" s="18">
        <v>8473851999</v>
      </c>
      <c r="N32" s="18" t="s">
        <v>414</v>
      </c>
      <c r="O32" s="18">
        <v>9707671819</v>
      </c>
      <c r="P32" s="24">
        <v>43440</v>
      </c>
      <c r="Q32" s="55" t="s">
        <v>123</v>
      </c>
      <c r="R32" s="18">
        <v>18</v>
      </c>
      <c r="S32" s="18" t="s">
        <v>89</v>
      </c>
      <c r="T32" s="18"/>
    </row>
    <row r="33" spans="1:20">
      <c r="A33" s="4">
        <v>29</v>
      </c>
      <c r="B33" s="17" t="s">
        <v>67</v>
      </c>
      <c r="C33" s="18" t="s">
        <v>450</v>
      </c>
      <c r="D33" s="18" t="s">
        <v>29</v>
      </c>
      <c r="E33" s="19">
        <v>201</v>
      </c>
      <c r="F33" s="18"/>
      <c r="G33" s="19">
        <v>13</v>
      </c>
      <c r="H33" s="19">
        <v>11</v>
      </c>
      <c r="I33" s="17">
        <f t="shared" si="0"/>
        <v>24</v>
      </c>
      <c r="J33" s="18">
        <v>9678257185</v>
      </c>
      <c r="K33" s="18" t="s">
        <v>173</v>
      </c>
      <c r="L33" s="18" t="s">
        <v>452</v>
      </c>
      <c r="M33" s="18">
        <v>8473851999</v>
      </c>
      <c r="N33" s="18" t="s">
        <v>414</v>
      </c>
      <c r="O33" s="18">
        <v>9707671819</v>
      </c>
      <c r="P33" s="24">
        <v>43440</v>
      </c>
      <c r="Q33" s="55" t="s">
        <v>123</v>
      </c>
      <c r="R33" s="18">
        <v>18</v>
      </c>
      <c r="S33" s="18" t="s">
        <v>89</v>
      </c>
      <c r="T33" s="18"/>
    </row>
    <row r="34" spans="1:20">
      <c r="A34" s="4">
        <v>30</v>
      </c>
      <c r="B34" s="17" t="s">
        <v>67</v>
      </c>
      <c r="C34" s="18" t="s">
        <v>451</v>
      </c>
      <c r="D34" s="18" t="s">
        <v>29</v>
      </c>
      <c r="E34" s="19">
        <v>248</v>
      </c>
      <c r="F34" s="18"/>
      <c r="G34" s="19">
        <v>16</v>
      </c>
      <c r="H34" s="19">
        <v>12</v>
      </c>
      <c r="I34" s="17">
        <f t="shared" si="0"/>
        <v>28</v>
      </c>
      <c r="J34" s="18">
        <v>8822586620</v>
      </c>
      <c r="K34" s="18" t="s">
        <v>173</v>
      </c>
      <c r="L34" s="18" t="s">
        <v>452</v>
      </c>
      <c r="M34" s="18">
        <v>8473851999</v>
      </c>
      <c r="N34" s="18" t="s">
        <v>414</v>
      </c>
      <c r="O34" s="18">
        <v>9707671819</v>
      </c>
      <c r="P34" s="24">
        <v>43440</v>
      </c>
      <c r="Q34" s="55" t="s">
        <v>123</v>
      </c>
      <c r="R34" s="18">
        <v>18</v>
      </c>
      <c r="S34" s="18" t="s">
        <v>89</v>
      </c>
      <c r="T34" s="18"/>
    </row>
    <row r="35" spans="1:20">
      <c r="A35" s="4">
        <v>31</v>
      </c>
      <c r="B35" s="17" t="s">
        <v>66</v>
      </c>
      <c r="C35" s="18" t="s">
        <v>453</v>
      </c>
      <c r="D35" s="18" t="s">
        <v>29</v>
      </c>
      <c r="E35" s="19">
        <v>91</v>
      </c>
      <c r="F35" s="18"/>
      <c r="G35" s="19">
        <v>27</v>
      </c>
      <c r="H35" s="19">
        <v>22</v>
      </c>
      <c r="I35" s="17">
        <f t="shared" si="0"/>
        <v>49</v>
      </c>
      <c r="J35" s="18">
        <v>9613842879</v>
      </c>
      <c r="K35" s="18" t="s">
        <v>455</v>
      </c>
      <c r="L35" s="18" t="s">
        <v>456</v>
      </c>
      <c r="M35" s="18">
        <v>9613842355</v>
      </c>
      <c r="N35" s="18" t="s">
        <v>457</v>
      </c>
      <c r="O35" s="18">
        <v>7035102712</v>
      </c>
      <c r="P35" s="24">
        <v>43441</v>
      </c>
      <c r="Q35" s="55" t="s">
        <v>132</v>
      </c>
      <c r="R35" s="18">
        <v>31</v>
      </c>
      <c r="S35" s="18" t="s">
        <v>89</v>
      </c>
      <c r="T35" s="18"/>
    </row>
    <row r="36" spans="1:20">
      <c r="A36" s="4">
        <v>32</v>
      </c>
      <c r="B36" s="17" t="s">
        <v>66</v>
      </c>
      <c r="C36" s="18" t="s">
        <v>454</v>
      </c>
      <c r="D36" s="18" t="s">
        <v>29</v>
      </c>
      <c r="E36" s="19">
        <v>92</v>
      </c>
      <c r="F36" s="18"/>
      <c r="G36" s="19">
        <v>44</v>
      </c>
      <c r="H36" s="19">
        <v>41</v>
      </c>
      <c r="I36" s="17">
        <f t="shared" si="0"/>
        <v>85</v>
      </c>
      <c r="J36" s="18">
        <v>9613909166</v>
      </c>
      <c r="K36" s="18" t="s">
        <v>455</v>
      </c>
      <c r="L36" s="18" t="s">
        <v>456</v>
      </c>
      <c r="M36" s="18">
        <v>9613842355</v>
      </c>
      <c r="N36" s="18" t="s">
        <v>457</v>
      </c>
      <c r="O36" s="18">
        <v>7035102712</v>
      </c>
      <c r="P36" s="24">
        <v>43441</v>
      </c>
      <c r="Q36" s="55" t="s">
        <v>132</v>
      </c>
      <c r="R36" s="18">
        <v>31</v>
      </c>
      <c r="S36" s="18" t="s">
        <v>89</v>
      </c>
      <c r="T36" s="18"/>
    </row>
    <row r="37" spans="1:20">
      <c r="A37" s="4">
        <v>33</v>
      </c>
      <c r="B37" s="17" t="s">
        <v>67</v>
      </c>
      <c r="C37" s="18" t="s">
        <v>458</v>
      </c>
      <c r="D37" s="18" t="s">
        <v>27</v>
      </c>
      <c r="E37" s="19">
        <v>18260106401</v>
      </c>
      <c r="F37" s="18" t="s">
        <v>103</v>
      </c>
      <c r="G37" s="19">
        <v>32</v>
      </c>
      <c r="H37" s="19">
        <v>28</v>
      </c>
      <c r="I37" s="17">
        <f t="shared" si="0"/>
        <v>60</v>
      </c>
      <c r="J37" s="18">
        <v>9854458958</v>
      </c>
      <c r="K37" s="18" t="s">
        <v>395</v>
      </c>
      <c r="L37" s="18" t="s">
        <v>461</v>
      </c>
      <c r="M37" s="18">
        <v>9957371236</v>
      </c>
      <c r="N37" s="18" t="s">
        <v>462</v>
      </c>
      <c r="O37" s="18">
        <v>9859959433</v>
      </c>
      <c r="P37" s="24">
        <v>43441</v>
      </c>
      <c r="Q37" s="55" t="s">
        <v>132</v>
      </c>
      <c r="R37" s="18">
        <v>7</v>
      </c>
      <c r="S37" s="18" t="s">
        <v>89</v>
      </c>
      <c r="T37" s="18"/>
    </row>
    <row r="38" spans="1:20">
      <c r="A38" s="4">
        <v>34</v>
      </c>
      <c r="B38" s="17" t="s">
        <v>67</v>
      </c>
      <c r="C38" s="18" t="s">
        <v>459</v>
      </c>
      <c r="D38" s="18" t="s">
        <v>29</v>
      </c>
      <c r="E38" s="19">
        <v>9</v>
      </c>
      <c r="F38" s="18"/>
      <c r="G38" s="19">
        <v>12</v>
      </c>
      <c r="H38" s="19">
        <v>13</v>
      </c>
      <c r="I38" s="17">
        <f t="shared" si="0"/>
        <v>25</v>
      </c>
      <c r="J38" s="18">
        <v>8749808747</v>
      </c>
      <c r="K38" s="18" t="s">
        <v>395</v>
      </c>
      <c r="L38" s="18" t="s">
        <v>461</v>
      </c>
      <c r="M38" s="18">
        <v>9957371236</v>
      </c>
      <c r="N38" s="18" t="s">
        <v>462</v>
      </c>
      <c r="O38" s="18">
        <v>9859959433</v>
      </c>
      <c r="P38" s="24">
        <v>43441</v>
      </c>
      <c r="Q38" s="55" t="s">
        <v>132</v>
      </c>
      <c r="R38" s="18">
        <v>7</v>
      </c>
      <c r="S38" s="18" t="s">
        <v>89</v>
      </c>
      <c r="T38" s="18"/>
    </row>
    <row r="39" spans="1:20">
      <c r="A39" s="4">
        <v>35</v>
      </c>
      <c r="B39" s="17" t="s">
        <v>67</v>
      </c>
      <c r="C39" s="18" t="s">
        <v>460</v>
      </c>
      <c r="D39" s="18" t="s">
        <v>29</v>
      </c>
      <c r="E39" s="19">
        <v>10</v>
      </c>
      <c r="F39" s="18"/>
      <c r="G39" s="19">
        <v>14</v>
      </c>
      <c r="H39" s="19">
        <v>15</v>
      </c>
      <c r="I39" s="17">
        <f t="shared" si="0"/>
        <v>29</v>
      </c>
      <c r="J39" s="18">
        <v>9957552025</v>
      </c>
      <c r="K39" s="18" t="s">
        <v>395</v>
      </c>
      <c r="L39" s="18" t="s">
        <v>461</v>
      </c>
      <c r="M39" s="18">
        <v>9957371236</v>
      </c>
      <c r="N39" s="18" t="s">
        <v>463</v>
      </c>
      <c r="O39" s="18">
        <v>9678340417</v>
      </c>
      <c r="P39" s="24">
        <v>43441</v>
      </c>
      <c r="Q39" s="55" t="s">
        <v>132</v>
      </c>
      <c r="R39" s="18">
        <v>6</v>
      </c>
      <c r="S39" s="18" t="s">
        <v>89</v>
      </c>
      <c r="T39" s="18"/>
    </row>
    <row r="40" spans="1:20">
      <c r="A40" s="4">
        <v>36</v>
      </c>
      <c r="B40" s="17" t="s">
        <v>66</v>
      </c>
      <c r="C40" s="18" t="s">
        <v>464</v>
      </c>
      <c r="D40" s="18" t="s">
        <v>29</v>
      </c>
      <c r="E40" s="19">
        <v>6</v>
      </c>
      <c r="F40" s="18"/>
      <c r="G40" s="19">
        <v>20</v>
      </c>
      <c r="H40" s="19">
        <v>30</v>
      </c>
      <c r="I40" s="17">
        <f t="shared" si="0"/>
        <v>50</v>
      </c>
      <c r="J40" s="18">
        <v>8473043614</v>
      </c>
      <c r="K40" s="18" t="s">
        <v>296</v>
      </c>
      <c r="L40" s="18" t="s">
        <v>466</v>
      </c>
      <c r="M40" s="18">
        <v>9859735195</v>
      </c>
      <c r="N40" s="18" t="s">
        <v>469</v>
      </c>
      <c r="O40" s="18">
        <v>9859822639</v>
      </c>
      <c r="P40" s="24">
        <v>43442</v>
      </c>
      <c r="Q40" s="55" t="s">
        <v>88</v>
      </c>
      <c r="R40" s="18">
        <v>35</v>
      </c>
      <c r="S40" s="18" t="s">
        <v>89</v>
      </c>
      <c r="T40" s="18"/>
    </row>
    <row r="41" spans="1:20">
      <c r="A41" s="4">
        <v>37</v>
      </c>
      <c r="B41" s="17" t="s">
        <v>66</v>
      </c>
      <c r="C41" s="18" t="s">
        <v>465</v>
      </c>
      <c r="D41" s="18" t="s">
        <v>27</v>
      </c>
      <c r="E41" s="19">
        <v>18260114402</v>
      </c>
      <c r="F41" s="18" t="s">
        <v>103</v>
      </c>
      <c r="G41" s="19">
        <v>43</v>
      </c>
      <c r="H41" s="19">
        <v>40</v>
      </c>
      <c r="I41" s="17">
        <f t="shared" si="0"/>
        <v>83</v>
      </c>
      <c r="J41" s="18">
        <v>8876001638</v>
      </c>
      <c r="K41" s="18" t="s">
        <v>296</v>
      </c>
      <c r="L41" s="18" t="s">
        <v>466</v>
      </c>
      <c r="M41" s="18">
        <v>9859735195</v>
      </c>
      <c r="N41" s="18" t="s">
        <v>469</v>
      </c>
      <c r="O41" s="18">
        <v>9859822639</v>
      </c>
      <c r="P41" s="24">
        <v>43442</v>
      </c>
      <c r="Q41" s="55" t="s">
        <v>88</v>
      </c>
      <c r="R41" s="18">
        <v>35</v>
      </c>
      <c r="S41" s="18" t="s">
        <v>89</v>
      </c>
      <c r="T41" s="18"/>
    </row>
    <row r="42" spans="1:20">
      <c r="A42" s="4">
        <v>38</v>
      </c>
      <c r="B42" s="17" t="s">
        <v>67</v>
      </c>
      <c r="C42" s="18" t="s">
        <v>467</v>
      </c>
      <c r="D42" s="18" t="s">
        <v>27</v>
      </c>
      <c r="E42" s="19">
        <v>18260104901</v>
      </c>
      <c r="F42" s="18" t="s">
        <v>103</v>
      </c>
      <c r="G42" s="19">
        <v>58</v>
      </c>
      <c r="H42" s="19">
        <v>53</v>
      </c>
      <c r="I42" s="17">
        <f t="shared" si="0"/>
        <v>111</v>
      </c>
      <c r="J42" s="18">
        <v>9707851649</v>
      </c>
      <c r="K42" s="18" t="s">
        <v>208</v>
      </c>
      <c r="L42" s="18" t="s">
        <v>468</v>
      </c>
      <c r="M42" s="18">
        <v>9613452418</v>
      </c>
      <c r="N42" s="18" t="s">
        <v>470</v>
      </c>
      <c r="O42" s="18">
        <v>9707326304</v>
      </c>
      <c r="P42" s="24">
        <v>43442</v>
      </c>
      <c r="Q42" s="55" t="s">
        <v>88</v>
      </c>
      <c r="R42" s="18">
        <v>13</v>
      </c>
      <c r="S42" s="18" t="s">
        <v>89</v>
      </c>
      <c r="T42" s="18"/>
    </row>
    <row r="43" spans="1:20">
      <c r="A43" s="4">
        <v>39</v>
      </c>
      <c r="B43" s="17" t="s">
        <v>66</v>
      </c>
      <c r="C43" s="18" t="s">
        <v>471</v>
      </c>
      <c r="D43" s="18" t="s">
        <v>29</v>
      </c>
      <c r="E43" s="19">
        <v>7</v>
      </c>
      <c r="F43" s="18"/>
      <c r="G43" s="19">
        <v>7</v>
      </c>
      <c r="H43" s="19">
        <v>13</v>
      </c>
      <c r="I43" s="17">
        <f t="shared" si="0"/>
        <v>20</v>
      </c>
      <c r="J43" s="18">
        <v>9707125099</v>
      </c>
      <c r="K43" s="18" t="s">
        <v>471</v>
      </c>
      <c r="L43" s="18" t="s">
        <v>474</v>
      </c>
      <c r="M43" s="18">
        <v>9854262531</v>
      </c>
      <c r="N43" s="18" t="s">
        <v>475</v>
      </c>
      <c r="O43" s="18">
        <v>9859358416</v>
      </c>
      <c r="P43" s="24">
        <v>43444</v>
      </c>
      <c r="Q43" s="55" t="s">
        <v>99</v>
      </c>
      <c r="R43" s="18">
        <v>15</v>
      </c>
      <c r="S43" s="18" t="s">
        <v>89</v>
      </c>
      <c r="T43" s="18"/>
    </row>
    <row r="44" spans="1:20">
      <c r="A44" s="4">
        <v>40</v>
      </c>
      <c r="B44" s="17" t="s">
        <v>66</v>
      </c>
      <c r="C44" s="18" t="s">
        <v>472</v>
      </c>
      <c r="D44" s="18" t="s">
        <v>29</v>
      </c>
      <c r="E44" s="19">
        <v>276</v>
      </c>
      <c r="F44" s="18"/>
      <c r="G44" s="19">
        <v>28</v>
      </c>
      <c r="H44" s="19">
        <v>26</v>
      </c>
      <c r="I44" s="17">
        <f t="shared" si="0"/>
        <v>54</v>
      </c>
      <c r="J44" s="18">
        <v>8822027413</v>
      </c>
      <c r="K44" s="18" t="s">
        <v>471</v>
      </c>
      <c r="L44" s="18" t="s">
        <v>474</v>
      </c>
      <c r="M44" s="18">
        <v>9854262531</v>
      </c>
      <c r="N44" s="18" t="s">
        <v>475</v>
      </c>
      <c r="O44" s="18">
        <v>9859358416</v>
      </c>
      <c r="P44" s="24">
        <v>43444</v>
      </c>
      <c r="Q44" s="55" t="s">
        <v>99</v>
      </c>
      <c r="R44" s="18">
        <v>16</v>
      </c>
      <c r="S44" s="18" t="s">
        <v>89</v>
      </c>
      <c r="T44" s="18"/>
    </row>
    <row r="45" spans="1:20">
      <c r="A45" s="4">
        <v>41</v>
      </c>
      <c r="B45" s="17" t="s">
        <v>66</v>
      </c>
      <c r="C45" s="18" t="s">
        <v>473</v>
      </c>
      <c r="D45" s="18" t="s">
        <v>27</v>
      </c>
      <c r="E45" s="19">
        <v>18260102704</v>
      </c>
      <c r="F45" s="18" t="s">
        <v>103</v>
      </c>
      <c r="G45" s="19">
        <v>15</v>
      </c>
      <c r="H45" s="19">
        <v>17</v>
      </c>
      <c r="I45" s="17">
        <f t="shared" si="0"/>
        <v>32</v>
      </c>
      <c r="J45" s="18">
        <v>9854645500</v>
      </c>
      <c r="K45" s="18" t="s">
        <v>471</v>
      </c>
      <c r="L45" s="18" t="s">
        <v>474</v>
      </c>
      <c r="M45" s="18">
        <v>9854262531</v>
      </c>
      <c r="N45" s="18" t="s">
        <v>475</v>
      </c>
      <c r="O45" s="18">
        <v>9859358416</v>
      </c>
      <c r="P45" s="24">
        <v>43444</v>
      </c>
      <c r="Q45" s="55" t="s">
        <v>99</v>
      </c>
      <c r="R45" s="18">
        <v>15</v>
      </c>
      <c r="S45" s="18" t="s">
        <v>89</v>
      </c>
      <c r="T45" s="18"/>
    </row>
    <row r="46" spans="1:20">
      <c r="A46" s="4">
        <v>42</v>
      </c>
      <c r="B46" s="17" t="s">
        <v>67</v>
      </c>
      <c r="C46" s="18" t="s">
        <v>476</v>
      </c>
      <c r="D46" s="18" t="s">
        <v>29</v>
      </c>
      <c r="E46" s="19">
        <v>15</v>
      </c>
      <c r="F46" s="18"/>
      <c r="G46" s="19">
        <v>27</v>
      </c>
      <c r="H46" s="19">
        <v>27</v>
      </c>
      <c r="I46" s="17">
        <f t="shared" si="0"/>
        <v>54</v>
      </c>
      <c r="J46" s="18">
        <v>8753969570</v>
      </c>
      <c r="K46" s="18" t="s">
        <v>87</v>
      </c>
      <c r="L46" s="18" t="s">
        <v>479</v>
      </c>
      <c r="M46" s="18">
        <v>8473043983</v>
      </c>
      <c r="N46" s="18" t="s">
        <v>480</v>
      </c>
      <c r="O46" s="18">
        <v>9707805253</v>
      </c>
      <c r="P46" s="24">
        <v>43444</v>
      </c>
      <c r="Q46" s="55" t="s">
        <v>99</v>
      </c>
      <c r="R46" s="18">
        <v>15</v>
      </c>
      <c r="S46" s="18" t="s">
        <v>89</v>
      </c>
      <c r="T46" s="18"/>
    </row>
    <row r="47" spans="1:20">
      <c r="A47" s="4">
        <v>43</v>
      </c>
      <c r="B47" s="17" t="s">
        <v>67</v>
      </c>
      <c r="C47" s="18" t="s">
        <v>477</v>
      </c>
      <c r="D47" s="18" t="s">
        <v>27</v>
      </c>
      <c r="E47" s="19">
        <v>18260109201</v>
      </c>
      <c r="F47" s="18" t="s">
        <v>103</v>
      </c>
      <c r="G47" s="19">
        <v>9</v>
      </c>
      <c r="H47" s="19">
        <v>16</v>
      </c>
      <c r="I47" s="17">
        <f t="shared" si="0"/>
        <v>25</v>
      </c>
      <c r="J47" s="18">
        <v>7399382317</v>
      </c>
      <c r="K47" s="18" t="s">
        <v>87</v>
      </c>
      <c r="L47" s="18" t="s">
        <v>479</v>
      </c>
      <c r="M47" s="18">
        <v>8473043983</v>
      </c>
      <c r="N47" s="18" t="s">
        <v>480</v>
      </c>
      <c r="O47" s="18">
        <v>9707805253</v>
      </c>
      <c r="P47" s="24">
        <v>43444</v>
      </c>
      <c r="Q47" s="55" t="s">
        <v>99</v>
      </c>
      <c r="R47" s="18">
        <v>15</v>
      </c>
      <c r="S47" s="18" t="s">
        <v>89</v>
      </c>
      <c r="T47" s="18"/>
    </row>
    <row r="48" spans="1:20">
      <c r="A48" s="4">
        <v>44</v>
      </c>
      <c r="B48" s="17" t="s">
        <v>67</v>
      </c>
      <c r="C48" s="18" t="s">
        <v>478</v>
      </c>
      <c r="D48" s="18" t="s">
        <v>27</v>
      </c>
      <c r="E48" s="19">
        <v>18260109202</v>
      </c>
      <c r="F48" s="18" t="s">
        <v>103</v>
      </c>
      <c r="G48" s="19">
        <v>10</v>
      </c>
      <c r="H48" s="19">
        <v>10</v>
      </c>
      <c r="I48" s="17">
        <f t="shared" si="0"/>
        <v>20</v>
      </c>
      <c r="J48" s="18">
        <v>7896617360</v>
      </c>
      <c r="K48" s="18" t="s">
        <v>87</v>
      </c>
      <c r="L48" s="18" t="s">
        <v>479</v>
      </c>
      <c r="M48" s="18">
        <v>8473043983</v>
      </c>
      <c r="N48" s="18" t="s">
        <v>480</v>
      </c>
      <c r="O48" s="18">
        <v>9707805253</v>
      </c>
      <c r="P48" s="24">
        <v>43444</v>
      </c>
      <c r="Q48" s="55" t="s">
        <v>99</v>
      </c>
      <c r="R48" s="18">
        <v>15</v>
      </c>
      <c r="S48" s="18" t="s">
        <v>89</v>
      </c>
      <c r="T48" s="18"/>
    </row>
    <row r="49" spans="1:20">
      <c r="A49" s="4">
        <v>45</v>
      </c>
      <c r="B49" s="17" t="s">
        <v>66</v>
      </c>
      <c r="C49" s="18" t="s">
        <v>481</v>
      </c>
      <c r="D49" s="18" t="s">
        <v>27</v>
      </c>
      <c r="E49" s="19">
        <v>18260109001</v>
      </c>
      <c r="F49" s="18" t="s">
        <v>103</v>
      </c>
      <c r="G49" s="19">
        <v>14</v>
      </c>
      <c r="H49" s="19">
        <v>15</v>
      </c>
      <c r="I49" s="17">
        <f t="shared" si="0"/>
        <v>29</v>
      </c>
      <c r="J49" s="18">
        <v>9954811018</v>
      </c>
      <c r="K49" s="18" t="s">
        <v>87</v>
      </c>
      <c r="L49" s="18" t="s">
        <v>479</v>
      </c>
      <c r="M49" s="18">
        <v>8473043983</v>
      </c>
      <c r="N49" s="18" t="s">
        <v>480</v>
      </c>
      <c r="O49" s="18">
        <v>9707805253</v>
      </c>
      <c r="P49" s="24">
        <v>43445</v>
      </c>
      <c r="Q49" s="55" t="s">
        <v>104</v>
      </c>
      <c r="R49" s="18">
        <v>17</v>
      </c>
      <c r="S49" s="18" t="s">
        <v>89</v>
      </c>
      <c r="T49" s="18"/>
    </row>
    <row r="50" spans="1:20">
      <c r="A50" s="4">
        <v>46</v>
      </c>
      <c r="B50" s="17" t="s">
        <v>66</v>
      </c>
      <c r="C50" s="18" t="s">
        <v>482</v>
      </c>
      <c r="D50" s="18" t="s">
        <v>27</v>
      </c>
      <c r="E50" s="19">
        <v>18260109003</v>
      </c>
      <c r="F50" s="18" t="s">
        <v>93</v>
      </c>
      <c r="G50" s="19">
        <v>28</v>
      </c>
      <c r="H50" s="19">
        <v>31</v>
      </c>
      <c r="I50" s="17">
        <f t="shared" si="0"/>
        <v>59</v>
      </c>
      <c r="J50" s="18">
        <v>9859302758</v>
      </c>
      <c r="K50" s="18" t="s">
        <v>87</v>
      </c>
      <c r="L50" s="18" t="s">
        <v>479</v>
      </c>
      <c r="M50" s="18">
        <v>8473043983</v>
      </c>
      <c r="N50" s="18" t="s">
        <v>480</v>
      </c>
      <c r="O50" s="18">
        <v>9707805253</v>
      </c>
      <c r="P50" s="24">
        <v>43445</v>
      </c>
      <c r="Q50" s="55" t="s">
        <v>104</v>
      </c>
      <c r="R50" s="18">
        <v>17</v>
      </c>
      <c r="S50" s="18" t="s">
        <v>89</v>
      </c>
      <c r="T50" s="18"/>
    </row>
    <row r="51" spans="1:20">
      <c r="A51" s="4">
        <v>47</v>
      </c>
      <c r="B51" s="17" t="s">
        <v>66</v>
      </c>
      <c r="C51" s="18" t="s">
        <v>483</v>
      </c>
      <c r="D51" s="18" t="s">
        <v>27</v>
      </c>
      <c r="E51" s="19">
        <v>18260117201</v>
      </c>
      <c r="F51" s="18" t="s">
        <v>103</v>
      </c>
      <c r="G51" s="19">
        <v>7</v>
      </c>
      <c r="H51" s="19">
        <v>10</v>
      </c>
      <c r="I51" s="17">
        <f t="shared" si="0"/>
        <v>17</v>
      </c>
      <c r="J51" s="18">
        <v>9707725533</v>
      </c>
      <c r="K51" s="18" t="s">
        <v>87</v>
      </c>
      <c r="L51" s="18" t="s">
        <v>479</v>
      </c>
      <c r="M51" s="18">
        <v>8473043983</v>
      </c>
      <c r="N51" s="18" t="s">
        <v>480</v>
      </c>
      <c r="O51" s="18">
        <v>9707805253</v>
      </c>
      <c r="P51" s="24">
        <v>43445</v>
      </c>
      <c r="Q51" s="55" t="s">
        <v>104</v>
      </c>
      <c r="R51" s="18">
        <v>16</v>
      </c>
      <c r="S51" s="18" t="s">
        <v>89</v>
      </c>
      <c r="T51" s="18"/>
    </row>
    <row r="52" spans="1:20">
      <c r="A52" s="4">
        <v>48</v>
      </c>
      <c r="B52" s="17" t="s">
        <v>67</v>
      </c>
      <c r="C52" s="18" t="s">
        <v>484</v>
      </c>
      <c r="D52" s="18" t="s">
        <v>29</v>
      </c>
      <c r="E52" s="19">
        <v>132</v>
      </c>
      <c r="F52" s="18"/>
      <c r="G52" s="19">
        <v>42</v>
      </c>
      <c r="H52" s="19">
        <v>44</v>
      </c>
      <c r="I52" s="17">
        <f t="shared" si="0"/>
        <v>86</v>
      </c>
      <c r="J52" s="18">
        <v>9859105340</v>
      </c>
      <c r="K52" s="18" t="s">
        <v>486</v>
      </c>
      <c r="L52" s="18" t="s">
        <v>487</v>
      </c>
      <c r="M52" s="18">
        <v>9613040493</v>
      </c>
      <c r="N52" s="18" t="s">
        <v>488</v>
      </c>
      <c r="O52" s="18">
        <v>8752045050</v>
      </c>
      <c r="P52" s="24">
        <v>43445</v>
      </c>
      <c r="Q52" s="55" t="s">
        <v>104</v>
      </c>
      <c r="R52" s="18">
        <v>41</v>
      </c>
      <c r="S52" s="18" t="s">
        <v>89</v>
      </c>
      <c r="T52" s="18"/>
    </row>
    <row r="53" spans="1:20">
      <c r="A53" s="4">
        <v>49</v>
      </c>
      <c r="B53" s="17" t="s">
        <v>67</v>
      </c>
      <c r="C53" s="18" t="s">
        <v>485</v>
      </c>
      <c r="D53" s="18" t="s">
        <v>29</v>
      </c>
      <c r="E53" s="19">
        <v>133</v>
      </c>
      <c r="F53" s="18"/>
      <c r="G53" s="19">
        <v>66</v>
      </c>
      <c r="H53" s="19">
        <v>55</v>
      </c>
      <c r="I53" s="17">
        <f t="shared" si="0"/>
        <v>121</v>
      </c>
      <c r="J53" s="18">
        <v>9678739195</v>
      </c>
      <c r="K53" s="18" t="s">
        <v>486</v>
      </c>
      <c r="L53" s="18" t="s">
        <v>487</v>
      </c>
      <c r="M53" s="18">
        <v>9613040493</v>
      </c>
      <c r="N53" s="18" t="s">
        <v>488</v>
      </c>
      <c r="O53" s="18">
        <v>8752045050</v>
      </c>
      <c r="P53" s="24">
        <v>43445</v>
      </c>
      <c r="Q53" s="55" t="s">
        <v>104</v>
      </c>
      <c r="R53" s="18">
        <v>41</v>
      </c>
      <c r="S53" s="18" t="s">
        <v>89</v>
      </c>
      <c r="T53" s="18"/>
    </row>
    <row r="54" spans="1:20" ht="33">
      <c r="A54" s="4">
        <v>50</v>
      </c>
      <c r="B54" s="17" t="s">
        <v>66</v>
      </c>
      <c r="C54" s="18" t="s">
        <v>489</v>
      </c>
      <c r="D54" s="18" t="s">
        <v>29</v>
      </c>
      <c r="E54" s="19">
        <v>109</v>
      </c>
      <c r="F54" s="18"/>
      <c r="G54" s="19">
        <v>28</v>
      </c>
      <c r="H54" s="19">
        <v>26</v>
      </c>
      <c r="I54" s="17">
        <f t="shared" si="0"/>
        <v>54</v>
      </c>
      <c r="J54" s="18">
        <v>9577151643</v>
      </c>
      <c r="K54" s="18" t="s">
        <v>490</v>
      </c>
      <c r="L54" s="18" t="s">
        <v>491</v>
      </c>
      <c r="M54" s="18">
        <v>9577890870</v>
      </c>
      <c r="N54" s="18" t="s">
        <v>492</v>
      </c>
      <c r="O54" s="18">
        <v>9678332595</v>
      </c>
      <c r="P54" s="24">
        <v>43446</v>
      </c>
      <c r="Q54" s="55" t="s">
        <v>112</v>
      </c>
      <c r="R54" s="18">
        <v>42</v>
      </c>
      <c r="S54" s="18" t="s">
        <v>89</v>
      </c>
      <c r="T54" s="18"/>
    </row>
    <row r="55" spans="1:20" ht="33">
      <c r="A55" s="4">
        <v>51</v>
      </c>
      <c r="B55" s="17" t="s">
        <v>66</v>
      </c>
      <c r="C55" s="18" t="s">
        <v>490</v>
      </c>
      <c r="D55" s="18" t="s">
        <v>29</v>
      </c>
      <c r="E55" s="19">
        <v>110</v>
      </c>
      <c r="F55" s="18"/>
      <c r="G55" s="19">
        <v>23</v>
      </c>
      <c r="H55" s="19">
        <v>29</v>
      </c>
      <c r="I55" s="17">
        <f t="shared" si="0"/>
        <v>52</v>
      </c>
      <c r="J55" s="18">
        <v>9401625347</v>
      </c>
      <c r="K55" s="18" t="s">
        <v>490</v>
      </c>
      <c r="L55" s="18" t="s">
        <v>491</v>
      </c>
      <c r="M55" s="18">
        <v>9577890870</v>
      </c>
      <c r="N55" s="18" t="s">
        <v>493</v>
      </c>
      <c r="O55" s="18">
        <v>8822687818</v>
      </c>
      <c r="P55" s="24">
        <v>43446</v>
      </c>
      <c r="Q55" s="55" t="s">
        <v>112</v>
      </c>
      <c r="R55" s="18">
        <v>42</v>
      </c>
      <c r="S55" s="18" t="s">
        <v>89</v>
      </c>
      <c r="T55" s="18"/>
    </row>
    <row r="56" spans="1:20" ht="33">
      <c r="A56" s="4">
        <v>52</v>
      </c>
      <c r="B56" s="17" t="s">
        <v>67</v>
      </c>
      <c r="C56" s="18" t="s">
        <v>494</v>
      </c>
      <c r="D56" s="18" t="s">
        <v>27</v>
      </c>
      <c r="E56" s="19">
        <v>18260122901</v>
      </c>
      <c r="F56" s="18" t="s">
        <v>103</v>
      </c>
      <c r="G56" s="19">
        <v>62</v>
      </c>
      <c r="H56" s="19">
        <v>76</v>
      </c>
      <c r="I56" s="17">
        <f t="shared" si="0"/>
        <v>138</v>
      </c>
      <c r="J56" s="18">
        <v>7399759084</v>
      </c>
      <c r="K56" s="18" t="s">
        <v>121</v>
      </c>
      <c r="L56" s="18" t="s">
        <v>447</v>
      </c>
      <c r="M56" s="18">
        <v>9577021048</v>
      </c>
      <c r="N56" s="18" t="s">
        <v>495</v>
      </c>
      <c r="O56" s="18">
        <v>9613181808</v>
      </c>
      <c r="P56" s="24">
        <v>43446</v>
      </c>
      <c r="Q56" s="55" t="s">
        <v>112</v>
      </c>
      <c r="R56" s="18">
        <v>28</v>
      </c>
      <c r="S56" s="18" t="s">
        <v>89</v>
      </c>
      <c r="T56" s="18"/>
    </row>
    <row r="57" spans="1:20">
      <c r="A57" s="4">
        <v>53</v>
      </c>
      <c r="B57" s="17" t="s">
        <v>66</v>
      </c>
      <c r="C57" s="18" t="s">
        <v>496</v>
      </c>
      <c r="D57" s="18" t="s">
        <v>27</v>
      </c>
      <c r="E57" s="19">
        <v>18260107603</v>
      </c>
      <c r="F57" s="18" t="s">
        <v>103</v>
      </c>
      <c r="G57" s="19">
        <v>8</v>
      </c>
      <c r="H57" s="19">
        <v>12</v>
      </c>
      <c r="I57" s="17">
        <f t="shared" si="0"/>
        <v>20</v>
      </c>
      <c r="J57" s="18">
        <v>8486547033</v>
      </c>
      <c r="K57" s="18" t="s">
        <v>499</v>
      </c>
      <c r="L57" s="18" t="s">
        <v>500</v>
      </c>
      <c r="M57" s="18">
        <v>9864343591</v>
      </c>
      <c r="N57" s="18" t="s">
        <v>501</v>
      </c>
      <c r="O57" s="18">
        <v>9864931152</v>
      </c>
      <c r="P57" s="24">
        <v>43447</v>
      </c>
      <c r="Q57" s="55" t="s">
        <v>123</v>
      </c>
      <c r="R57" s="18">
        <v>11</v>
      </c>
      <c r="S57" s="18" t="s">
        <v>89</v>
      </c>
      <c r="T57" s="18"/>
    </row>
    <row r="58" spans="1:20">
      <c r="A58" s="4">
        <v>54</v>
      </c>
      <c r="B58" s="17" t="s">
        <v>66</v>
      </c>
      <c r="C58" s="18" t="s">
        <v>497</v>
      </c>
      <c r="D58" s="18" t="s">
        <v>29</v>
      </c>
      <c r="E58" s="19">
        <v>3</v>
      </c>
      <c r="F58" s="18"/>
      <c r="G58" s="19">
        <v>16</v>
      </c>
      <c r="H58" s="19">
        <v>17</v>
      </c>
      <c r="I58" s="17">
        <f t="shared" si="0"/>
        <v>33</v>
      </c>
      <c r="J58" s="18">
        <v>9678210979</v>
      </c>
      <c r="K58" s="18" t="s">
        <v>499</v>
      </c>
      <c r="L58" s="18" t="s">
        <v>500</v>
      </c>
      <c r="M58" s="18">
        <v>9864343591</v>
      </c>
      <c r="N58" s="18" t="s">
        <v>501</v>
      </c>
      <c r="O58" s="18">
        <v>9864931152</v>
      </c>
      <c r="P58" s="24">
        <v>43447</v>
      </c>
      <c r="Q58" s="55" t="s">
        <v>123</v>
      </c>
      <c r="R58" s="18">
        <v>11</v>
      </c>
      <c r="S58" s="18" t="s">
        <v>89</v>
      </c>
      <c r="T58" s="18"/>
    </row>
    <row r="59" spans="1:20">
      <c r="A59" s="4">
        <v>55</v>
      </c>
      <c r="B59" s="17" t="s">
        <v>66</v>
      </c>
      <c r="C59" s="18" t="s">
        <v>498</v>
      </c>
      <c r="D59" s="18" t="s">
        <v>29</v>
      </c>
      <c r="E59" s="19">
        <v>4</v>
      </c>
      <c r="F59" s="18"/>
      <c r="G59" s="19">
        <v>11</v>
      </c>
      <c r="H59" s="19">
        <v>10</v>
      </c>
      <c r="I59" s="17">
        <f t="shared" si="0"/>
        <v>21</v>
      </c>
      <c r="J59" s="18">
        <v>7896265290</v>
      </c>
      <c r="K59" s="18" t="s">
        <v>499</v>
      </c>
      <c r="L59" s="18" t="s">
        <v>500</v>
      </c>
      <c r="M59" s="18">
        <v>9864343591</v>
      </c>
      <c r="N59" s="18" t="s">
        <v>501</v>
      </c>
      <c r="O59" s="18">
        <v>9864931152</v>
      </c>
      <c r="P59" s="24">
        <v>43447</v>
      </c>
      <c r="Q59" s="55" t="s">
        <v>123</v>
      </c>
      <c r="R59" s="18">
        <v>11</v>
      </c>
      <c r="S59" s="18" t="s">
        <v>89</v>
      </c>
      <c r="T59" s="18"/>
    </row>
    <row r="60" spans="1:20">
      <c r="A60" s="4">
        <v>56</v>
      </c>
      <c r="B60" s="17" t="s">
        <v>67</v>
      </c>
      <c r="C60" s="18" t="s">
        <v>502</v>
      </c>
      <c r="D60" s="18" t="s">
        <v>29</v>
      </c>
      <c r="E60" s="19">
        <v>239</v>
      </c>
      <c r="F60" s="18"/>
      <c r="G60" s="19">
        <v>10</v>
      </c>
      <c r="H60" s="19">
        <v>15</v>
      </c>
      <c r="I60" s="17">
        <f t="shared" si="0"/>
        <v>25</v>
      </c>
      <c r="J60" s="18">
        <v>9957297668</v>
      </c>
      <c r="K60" s="18" t="s">
        <v>156</v>
      </c>
      <c r="L60" s="18" t="s">
        <v>442</v>
      </c>
      <c r="M60" s="18">
        <v>9859444623</v>
      </c>
      <c r="N60" s="18" t="s">
        <v>504</v>
      </c>
      <c r="O60" s="18">
        <v>9678788045</v>
      </c>
      <c r="P60" s="24">
        <v>43447</v>
      </c>
      <c r="Q60" s="55" t="s">
        <v>123</v>
      </c>
      <c r="R60" s="18">
        <v>15</v>
      </c>
      <c r="S60" s="18" t="s">
        <v>89</v>
      </c>
      <c r="T60" s="18"/>
    </row>
    <row r="61" spans="1:20">
      <c r="A61" s="4">
        <v>57</v>
      </c>
      <c r="B61" s="17" t="s">
        <v>67</v>
      </c>
      <c r="C61" s="18" t="s">
        <v>502</v>
      </c>
      <c r="D61" s="18" t="s">
        <v>29</v>
      </c>
      <c r="E61" s="19">
        <v>18</v>
      </c>
      <c r="F61" s="18"/>
      <c r="G61" s="19">
        <v>14</v>
      </c>
      <c r="H61" s="19">
        <v>17</v>
      </c>
      <c r="I61" s="17">
        <f t="shared" si="0"/>
        <v>31</v>
      </c>
      <c r="J61" s="18">
        <v>7035453172</v>
      </c>
      <c r="K61" s="18" t="s">
        <v>156</v>
      </c>
      <c r="L61" s="18" t="s">
        <v>442</v>
      </c>
      <c r="M61" s="18">
        <v>9859444623</v>
      </c>
      <c r="N61" s="18" t="s">
        <v>504</v>
      </c>
      <c r="O61" s="18">
        <v>9678788045</v>
      </c>
      <c r="P61" s="24">
        <v>43447</v>
      </c>
      <c r="Q61" s="55" t="s">
        <v>123</v>
      </c>
      <c r="R61" s="18">
        <v>15</v>
      </c>
      <c r="S61" s="18" t="s">
        <v>89</v>
      </c>
      <c r="T61" s="18"/>
    </row>
    <row r="62" spans="1:20">
      <c r="A62" s="4">
        <v>58</v>
      </c>
      <c r="B62" s="17" t="s">
        <v>67</v>
      </c>
      <c r="C62" s="18" t="s">
        <v>503</v>
      </c>
      <c r="D62" s="18" t="s">
        <v>29</v>
      </c>
      <c r="E62" s="19">
        <v>21</v>
      </c>
      <c r="F62" s="18"/>
      <c r="G62" s="19">
        <v>27</v>
      </c>
      <c r="H62" s="19">
        <v>20</v>
      </c>
      <c r="I62" s="17">
        <f t="shared" si="0"/>
        <v>47</v>
      </c>
      <c r="J62" s="18">
        <v>9854955853</v>
      </c>
      <c r="K62" s="18" t="s">
        <v>156</v>
      </c>
      <c r="L62" s="18" t="s">
        <v>442</v>
      </c>
      <c r="M62" s="18">
        <v>9859444623</v>
      </c>
      <c r="N62" s="18" t="s">
        <v>505</v>
      </c>
      <c r="O62" s="18">
        <v>9957847604</v>
      </c>
      <c r="P62" s="24">
        <v>43447</v>
      </c>
      <c r="Q62" s="55" t="s">
        <v>123</v>
      </c>
      <c r="R62" s="18">
        <v>17</v>
      </c>
      <c r="S62" s="18" t="s">
        <v>89</v>
      </c>
      <c r="T62" s="18"/>
    </row>
    <row r="63" spans="1:20" ht="33">
      <c r="A63" s="4">
        <v>59</v>
      </c>
      <c r="B63" s="17" t="s">
        <v>66</v>
      </c>
      <c r="C63" s="18" t="s">
        <v>506</v>
      </c>
      <c r="D63" s="18" t="s">
        <v>27</v>
      </c>
      <c r="E63" s="19">
        <v>18260123405</v>
      </c>
      <c r="F63" s="18" t="s">
        <v>93</v>
      </c>
      <c r="G63" s="19">
        <v>78</v>
      </c>
      <c r="H63" s="19">
        <v>80</v>
      </c>
      <c r="I63" s="17">
        <f t="shared" si="0"/>
        <v>158</v>
      </c>
      <c r="J63" s="18">
        <v>9577019154</v>
      </c>
      <c r="K63" s="18" t="s">
        <v>121</v>
      </c>
      <c r="L63" s="18" t="s">
        <v>447</v>
      </c>
      <c r="M63" s="18">
        <v>9577021048</v>
      </c>
      <c r="N63" s="18" t="s">
        <v>507</v>
      </c>
      <c r="O63" s="18">
        <v>8812948195</v>
      </c>
      <c r="P63" s="24">
        <v>43448</v>
      </c>
      <c r="Q63" s="55" t="s">
        <v>132</v>
      </c>
      <c r="R63" s="18">
        <v>28</v>
      </c>
      <c r="S63" s="18" t="s">
        <v>89</v>
      </c>
      <c r="T63" s="18"/>
    </row>
    <row r="64" spans="1:20" ht="33">
      <c r="A64" s="4">
        <v>60</v>
      </c>
      <c r="B64" s="17" t="s">
        <v>67</v>
      </c>
      <c r="C64" s="18" t="s">
        <v>508</v>
      </c>
      <c r="D64" s="18" t="s">
        <v>27</v>
      </c>
      <c r="E64" s="19">
        <v>18260102201</v>
      </c>
      <c r="F64" s="18" t="s">
        <v>103</v>
      </c>
      <c r="G64" s="19">
        <v>92</v>
      </c>
      <c r="H64" s="19">
        <v>85</v>
      </c>
      <c r="I64" s="17">
        <f t="shared" si="0"/>
        <v>177</v>
      </c>
      <c r="J64" s="18">
        <v>9613275695</v>
      </c>
      <c r="K64" s="18" t="s">
        <v>97</v>
      </c>
      <c r="L64" s="18" t="s">
        <v>509</v>
      </c>
      <c r="M64" s="18">
        <v>9577055733</v>
      </c>
      <c r="N64" s="18" t="s">
        <v>510</v>
      </c>
      <c r="O64" s="18">
        <v>9577616343</v>
      </c>
      <c r="P64" s="24">
        <v>43448</v>
      </c>
      <c r="Q64" s="55" t="s">
        <v>132</v>
      </c>
      <c r="R64" s="18">
        <v>40</v>
      </c>
      <c r="S64" s="18" t="s">
        <v>89</v>
      </c>
      <c r="T64" s="18"/>
    </row>
    <row r="65" spans="1:20">
      <c r="A65" s="4">
        <v>61</v>
      </c>
      <c r="B65" s="17" t="s">
        <v>66</v>
      </c>
      <c r="C65" s="18" t="s">
        <v>511</v>
      </c>
      <c r="D65" s="18" t="s">
        <v>29</v>
      </c>
      <c r="E65" s="19">
        <v>17</v>
      </c>
      <c r="F65" s="18"/>
      <c r="G65" s="19">
        <v>37</v>
      </c>
      <c r="H65" s="19">
        <v>32</v>
      </c>
      <c r="I65" s="17">
        <f t="shared" si="0"/>
        <v>69</v>
      </c>
      <c r="J65" s="18">
        <v>9854616225</v>
      </c>
      <c r="K65" s="18" t="s">
        <v>94</v>
      </c>
      <c r="L65" s="18" t="s">
        <v>513</v>
      </c>
      <c r="M65" s="18">
        <v>9577920688</v>
      </c>
      <c r="N65" s="18" t="s">
        <v>514</v>
      </c>
      <c r="O65" s="18">
        <v>8822156668</v>
      </c>
      <c r="P65" s="24">
        <v>43449</v>
      </c>
      <c r="Q65" s="55" t="s">
        <v>88</v>
      </c>
      <c r="R65" s="18">
        <v>22</v>
      </c>
      <c r="S65" s="18" t="s">
        <v>89</v>
      </c>
      <c r="T65" s="18"/>
    </row>
    <row r="66" spans="1:20">
      <c r="A66" s="4">
        <v>62</v>
      </c>
      <c r="B66" s="17" t="s">
        <v>66</v>
      </c>
      <c r="C66" s="18" t="s">
        <v>512</v>
      </c>
      <c r="D66" s="18" t="s">
        <v>29</v>
      </c>
      <c r="E66" s="19">
        <v>18</v>
      </c>
      <c r="F66" s="18"/>
      <c r="G66" s="19">
        <v>38</v>
      </c>
      <c r="H66" s="19">
        <v>34</v>
      </c>
      <c r="I66" s="17">
        <f t="shared" si="0"/>
        <v>72</v>
      </c>
      <c r="J66" s="18">
        <v>7399113556</v>
      </c>
      <c r="K66" s="18" t="s">
        <v>94</v>
      </c>
      <c r="L66" s="18" t="s">
        <v>513</v>
      </c>
      <c r="M66" s="18">
        <v>9577920688</v>
      </c>
      <c r="N66" s="18" t="s">
        <v>514</v>
      </c>
      <c r="O66" s="18">
        <v>8822156668</v>
      </c>
      <c r="P66" s="24">
        <v>43449</v>
      </c>
      <c r="Q66" s="55" t="s">
        <v>88</v>
      </c>
      <c r="R66" s="18">
        <v>22</v>
      </c>
      <c r="S66" s="18" t="s">
        <v>89</v>
      </c>
      <c r="T66" s="18"/>
    </row>
    <row r="67" spans="1:20">
      <c r="A67" s="4">
        <v>63</v>
      </c>
      <c r="B67" s="17" t="s">
        <v>67</v>
      </c>
      <c r="C67" s="18" t="s">
        <v>515</v>
      </c>
      <c r="D67" s="18" t="s">
        <v>27</v>
      </c>
      <c r="E67" s="19">
        <v>18260103701</v>
      </c>
      <c r="F67" s="18" t="s">
        <v>103</v>
      </c>
      <c r="G67" s="19">
        <v>57</v>
      </c>
      <c r="H67" s="19">
        <v>66</v>
      </c>
      <c r="I67" s="17">
        <f t="shared" si="0"/>
        <v>123</v>
      </c>
      <c r="J67" s="18">
        <v>9577008927</v>
      </c>
      <c r="K67" s="18" t="s">
        <v>94</v>
      </c>
      <c r="L67" s="18" t="s">
        <v>513</v>
      </c>
      <c r="M67" s="18">
        <v>9577920688</v>
      </c>
      <c r="N67" s="18" t="s">
        <v>514</v>
      </c>
      <c r="O67" s="18">
        <v>8822156668</v>
      </c>
      <c r="P67" s="24">
        <v>43449</v>
      </c>
      <c r="Q67" s="55" t="s">
        <v>88</v>
      </c>
      <c r="R67" s="18">
        <v>20</v>
      </c>
      <c r="S67" s="18" t="s">
        <v>89</v>
      </c>
      <c r="T67" s="18"/>
    </row>
    <row r="68" spans="1:20">
      <c r="A68" s="4">
        <v>64</v>
      </c>
      <c r="B68" s="17" t="s">
        <v>66</v>
      </c>
      <c r="C68" s="18" t="s">
        <v>516</v>
      </c>
      <c r="D68" s="18" t="s">
        <v>27</v>
      </c>
      <c r="E68" s="19">
        <v>18260114502</v>
      </c>
      <c r="F68" s="18" t="s">
        <v>101</v>
      </c>
      <c r="G68" s="19">
        <v>47</v>
      </c>
      <c r="H68" s="19">
        <v>79</v>
      </c>
      <c r="I68" s="17">
        <f t="shared" si="0"/>
        <v>126</v>
      </c>
      <c r="J68" s="18">
        <v>9577651349</v>
      </c>
      <c r="K68" s="18" t="s">
        <v>116</v>
      </c>
      <c r="L68" s="18" t="s">
        <v>517</v>
      </c>
      <c r="M68" s="18">
        <v>9859964353</v>
      </c>
      <c r="N68" s="18" t="s">
        <v>518</v>
      </c>
      <c r="O68" s="18">
        <v>9577024518</v>
      </c>
      <c r="P68" s="24">
        <v>43451</v>
      </c>
      <c r="Q68" s="55" t="s">
        <v>99</v>
      </c>
      <c r="R68" s="18">
        <v>35</v>
      </c>
      <c r="S68" s="18" t="s">
        <v>89</v>
      </c>
      <c r="T68" s="18"/>
    </row>
    <row r="69" spans="1:20">
      <c r="A69" s="4">
        <v>65</v>
      </c>
      <c r="B69" s="17" t="s">
        <v>67</v>
      </c>
      <c r="C69" s="18" t="s">
        <v>519</v>
      </c>
      <c r="D69" s="18" t="s">
        <v>29</v>
      </c>
      <c r="E69" s="19">
        <v>38</v>
      </c>
      <c r="F69" s="18"/>
      <c r="G69" s="19">
        <v>15</v>
      </c>
      <c r="H69" s="19">
        <v>20</v>
      </c>
      <c r="I69" s="17">
        <f t="shared" si="0"/>
        <v>35</v>
      </c>
      <c r="J69" s="18">
        <v>9577371466</v>
      </c>
      <c r="K69" s="18" t="s">
        <v>300</v>
      </c>
      <c r="L69" s="18" t="s">
        <v>522</v>
      </c>
      <c r="M69" s="18">
        <v>9401006017</v>
      </c>
      <c r="N69" s="18" t="s">
        <v>523</v>
      </c>
      <c r="O69" s="18">
        <v>8011749099</v>
      </c>
      <c r="P69" s="24">
        <v>43451</v>
      </c>
      <c r="Q69" s="55" t="s">
        <v>99</v>
      </c>
      <c r="R69" s="18">
        <v>28</v>
      </c>
      <c r="S69" s="18" t="s">
        <v>89</v>
      </c>
      <c r="T69" s="18"/>
    </row>
    <row r="70" spans="1:20">
      <c r="A70" s="4">
        <v>66</v>
      </c>
      <c r="B70" s="17" t="s">
        <v>67</v>
      </c>
      <c r="C70" s="18" t="s">
        <v>520</v>
      </c>
      <c r="D70" s="18" t="s">
        <v>29</v>
      </c>
      <c r="E70" s="19">
        <v>39</v>
      </c>
      <c r="F70" s="18"/>
      <c r="G70" s="19">
        <v>20</v>
      </c>
      <c r="H70" s="19">
        <v>20</v>
      </c>
      <c r="I70" s="17">
        <f t="shared" si="0"/>
        <v>40</v>
      </c>
      <c r="J70" s="18">
        <v>9508619548</v>
      </c>
      <c r="K70" s="18" t="s">
        <v>300</v>
      </c>
      <c r="L70" s="18" t="s">
        <v>522</v>
      </c>
      <c r="M70" s="18">
        <v>9401006017</v>
      </c>
      <c r="N70" s="18" t="s">
        <v>523</v>
      </c>
      <c r="O70" s="18">
        <v>8011749099</v>
      </c>
      <c r="P70" s="24">
        <v>43451</v>
      </c>
      <c r="Q70" s="55" t="s">
        <v>99</v>
      </c>
      <c r="R70" s="18">
        <v>27</v>
      </c>
      <c r="S70" s="18" t="s">
        <v>89</v>
      </c>
      <c r="T70" s="18"/>
    </row>
    <row r="71" spans="1:20">
      <c r="A71" s="4">
        <v>67</v>
      </c>
      <c r="B71" s="17" t="s">
        <v>67</v>
      </c>
      <c r="C71" s="18" t="s">
        <v>521</v>
      </c>
      <c r="D71" s="18" t="s">
        <v>29</v>
      </c>
      <c r="E71" s="19">
        <v>199</v>
      </c>
      <c r="F71" s="18"/>
      <c r="G71" s="19">
        <v>14</v>
      </c>
      <c r="H71" s="19">
        <v>9</v>
      </c>
      <c r="I71" s="17">
        <f t="shared" ref="I71:I134" si="1">+G71+H71</f>
        <v>23</v>
      </c>
      <c r="J71" s="18">
        <v>9678958308</v>
      </c>
      <c r="K71" s="18" t="s">
        <v>300</v>
      </c>
      <c r="L71" s="18" t="s">
        <v>522</v>
      </c>
      <c r="M71" s="18">
        <v>9401006017</v>
      </c>
      <c r="N71" s="18" t="s">
        <v>523</v>
      </c>
      <c r="O71" s="18">
        <v>8011749099</v>
      </c>
      <c r="P71" s="24">
        <v>43451</v>
      </c>
      <c r="Q71" s="55" t="s">
        <v>99</v>
      </c>
      <c r="R71" s="18">
        <v>30</v>
      </c>
      <c r="S71" s="18" t="s">
        <v>89</v>
      </c>
      <c r="T71" s="18"/>
    </row>
    <row r="72" spans="1:20">
      <c r="A72" s="4">
        <v>68</v>
      </c>
      <c r="B72" s="17" t="s">
        <v>66</v>
      </c>
      <c r="C72" s="18" t="s">
        <v>524</v>
      </c>
      <c r="D72" s="18" t="s">
        <v>29</v>
      </c>
      <c r="E72" s="19">
        <v>126</v>
      </c>
      <c r="F72" s="18"/>
      <c r="G72" s="19">
        <v>40</v>
      </c>
      <c r="H72" s="19">
        <v>29</v>
      </c>
      <c r="I72" s="17">
        <f t="shared" si="1"/>
        <v>69</v>
      </c>
      <c r="J72" s="18">
        <v>9854221990</v>
      </c>
      <c r="K72" s="18" t="s">
        <v>527</v>
      </c>
      <c r="L72" s="18" t="s">
        <v>528</v>
      </c>
      <c r="M72" s="18">
        <v>9613842635</v>
      </c>
      <c r="N72" s="18" t="s">
        <v>487</v>
      </c>
      <c r="O72" s="18">
        <v>8753001747</v>
      </c>
      <c r="P72" s="24">
        <v>43452</v>
      </c>
      <c r="Q72" s="55" t="s">
        <v>104</v>
      </c>
      <c r="R72" s="18">
        <v>43</v>
      </c>
      <c r="S72" s="18" t="s">
        <v>89</v>
      </c>
      <c r="T72" s="18"/>
    </row>
    <row r="73" spans="1:20">
      <c r="A73" s="4">
        <v>69</v>
      </c>
      <c r="B73" s="17" t="s">
        <v>66</v>
      </c>
      <c r="C73" s="18" t="s">
        <v>525</v>
      </c>
      <c r="D73" s="18" t="s">
        <v>29</v>
      </c>
      <c r="E73" s="19">
        <v>127</v>
      </c>
      <c r="F73" s="18"/>
      <c r="G73" s="19">
        <v>18</v>
      </c>
      <c r="H73" s="19">
        <v>21</v>
      </c>
      <c r="I73" s="17">
        <f t="shared" si="1"/>
        <v>39</v>
      </c>
      <c r="J73" s="18">
        <v>7399356037</v>
      </c>
      <c r="K73" s="18" t="s">
        <v>527</v>
      </c>
      <c r="L73" s="18" t="s">
        <v>528</v>
      </c>
      <c r="M73" s="18">
        <v>9613842635</v>
      </c>
      <c r="N73" s="18" t="s">
        <v>487</v>
      </c>
      <c r="O73" s="18">
        <v>8753001747</v>
      </c>
      <c r="P73" s="24">
        <v>43452</v>
      </c>
      <c r="Q73" s="55" t="s">
        <v>104</v>
      </c>
      <c r="R73" s="18">
        <v>43</v>
      </c>
      <c r="S73" s="18" t="s">
        <v>89</v>
      </c>
      <c r="T73" s="18"/>
    </row>
    <row r="74" spans="1:20">
      <c r="A74" s="4">
        <v>70</v>
      </c>
      <c r="B74" s="17" t="s">
        <v>66</v>
      </c>
      <c r="C74" s="18" t="s">
        <v>526</v>
      </c>
      <c r="D74" s="18" t="s">
        <v>29</v>
      </c>
      <c r="E74" s="19">
        <v>128</v>
      </c>
      <c r="F74" s="18"/>
      <c r="G74" s="19">
        <v>20</v>
      </c>
      <c r="H74" s="19">
        <v>26</v>
      </c>
      <c r="I74" s="17">
        <f t="shared" si="1"/>
        <v>46</v>
      </c>
      <c r="J74" s="18">
        <v>9577566148</v>
      </c>
      <c r="K74" s="18" t="s">
        <v>527</v>
      </c>
      <c r="L74" s="18" t="s">
        <v>528</v>
      </c>
      <c r="M74" s="18">
        <v>9613842635</v>
      </c>
      <c r="N74" s="18" t="s">
        <v>487</v>
      </c>
      <c r="O74" s="18">
        <v>8753001747</v>
      </c>
      <c r="P74" s="24">
        <v>43452</v>
      </c>
      <c r="Q74" s="55" t="s">
        <v>104</v>
      </c>
      <c r="R74" s="18">
        <v>43</v>
      </c>
      <c r="S74" s="18" t="s">
        <v>89</v>
      </c>
      <c r="T74" s="18"/>
    </row>
    <row r="75" spans="1:20">
      <c r="A75" s="4">
        <v>71</v>
      </c>
      <c r="B75" s="17" t="s">
        <v>67</v>
      </c>
      <c r="C75" s="18" t="s">
        <v>529</v>
      </c>
      <c r="D75" s="18" t="s">
        <v>27</v>
      </c>
      <c r="E75" s="19">
        <v>18260103202</v>
      </c>
      <c r="F75" s="18" t="s">
        <v>103</v>
      </c>
      <c r="G75" s="19">
        <v>59</v>
      </c>
      <c r="H75" s="19">
        <v>60</v>
      </c>
      <c r="I75" s="17">
        <f t="shared" si="1"/>
        <v>119</v>
      </c>
      <c r="J75" s="18">
        <v>9854218292</v>
      </c>
      <c r="K75" s="18" t="s">
        <v>240</v>
      </c>
      <c r="L75" s="18" t="s">
        <v>531</v>
      </c>
      <c r="M75" s="18">
        <v>9678238305</v>
      </c>
      <c r="N75" s="18" t="s">
        <v>532</v>
      </c>
      <c r="O75" s="18">
        <v>9859193081</v>
      </c>
      <c r="P75" s="24">
        <v>43452</v>
      </c>
      <c r="Q75" s="55" t="s">
        <v>104</v>
      </c>
      <c r="R75" s="18">
        <v>42</v>
      </c>
      <c r="S75" s="18" t="s">
        <v>89</v>
      </c>
      <c r="T75" s="18"/>
    </row>
    <row r="76" spans="1:20">
      <c r="A76" s="4">
        <v>72</v>
      </c>
      <c r="B76" s="17" t="s">
        <v>67</v>
      </c>
      <c r="C76" s="18" t="s">
        <v>530</v>
      </c>
      <c r="D76" s="18" t="s">
        <v>27</v>
      </c>
      <c r="E76" s="19">
        <v>18260103203</v>
      </c>
      <c r="F76" s="18" t="s">
        <v>101</v>
      </c>
      <c r="G76" s="19">
        <v>20</v>
      </c>
      <c r="H76" s="19">
        <v>10</v>
      </c>
      <c r="I76" s="17">
        <f t="shared" si="1"/>
        <v>30</v>
      </c>
      <c r="J76" s="18">
        <v>8812022407</v>
      </c>
      <c r="K76" s="18" t="s">
        <v>240</v>
      </c>
      <c r="L76" s="18" t="s">
        <v>531</v>
      </c>
      <c r="M76" s="18">
        <v>9678238305</v>
      </c>
      <c r="N76" s="18" t="s">
        <v>532</v>
      </c>
      <c r="O76" s="18">
        <v>9859193081</v>
      </c>
      <c r="P76" s="24">
        <v>43452</v>
      </c>
      <c r="Q76" s="55" t="s">
        <v>104</v>
      </c>
      <c r="R76" s="18">
        <v>42</v>
      </c>
      <c r="S76" s="18" t="s">
        <v>89</v>
      </c>
      <c r="T76" s="18"/>
    </row>
    <row r="77" spans="1:20" ht="33">
      <c r="A77" s="4">
        <v>73</v>
      </c>
      <c r="B77" s="17" t="s">
        <v>66</v>
      </c>
      <c r="C77" s="18" t="s">
        <v>533</v>
      </c>
      <c r="D77" s="18" t="s">
        <v>27</v>
      </c>
      <c r="E77" s="19">
        <v>18260105501</v>
      </c>
      <c r="F77" s="18" t="s">
        <v>103</v>
      </c>
      <c r="G77" s="19">
        <v>22</v>
      </c>
      <c r="H77" s="19">
        <v>26</v>
      </c>
      <c r="I77" s="17">
        <f t="shared" si="1"/>
        <v>48</v>
      </c>
      <c r="J77" s="18">
        <v>9864885259</v>
      </c>
      <c r="K77" s="18" t="s">
        <v>74</v>
      </c>
      <c r="L77" s="18" t="s">
        <v>534</v>
      </c>
      <c r="M77" s="18">
        <v>8822807435</v>
      </c>
      <c r="N77" s="18" t="s">
        <v>535</v>
      </c>
      <c r="O77" s="18">
        <v>9854886898</v>
      </c>
      <c r="P77" s="24">
        <v>43453</v>
      </c>
      <c r="Q77" s="55" t="s">
        <v>112</v>
      </c>
      <c r="R77" s="18">
        <v>2</v>
      </c>
      <c r="S77" s="18" t="s">
        <v>89</v>
      </c>
      <c r="T77" s="18"/>
    </row>
    <row r="78" spans="1:20" ht="33">
      <c r="A78" s="4">
        <v>74</v>
      </c>
      <c r="B78" s="17" t="s">
        <v>66</v>
      </c>
      <c r="C78" s="18" t="s">
        <v>536</v>
      </c>
      <c r="D78" s="18" t="s">
        <v>27</v>
      </c>
      <c r="E78" s="19">
        <v>18260105903</v>
      </c>
      <c r="F78" s="18" t="s">
        <v>103</v>
      </c>
      <c r="G78" s="19">
        <v>21</v>
      </c>
      <c r="H78" s="19">
        <v>22</v>
      </c>
      <c r="I78" s="17">
        <f t="shared" si="1"/>
        <v>43</v>
      </c>
      <c r="J78" s="18">
        <v>9707851569</v>
      </c>
      <c r="K78" s="18" t="s">
        <v>74</v>
      </c>
      <c r="L78" s="18" t="s">
        <v>534</v>
      </c>
      <c r="M78" s="18">
        <v>8822807435</v>
      </c>
      <c r="N78" s="18" t="s">
        <v>535</v>
      </c>
      <c r="O78" s="18">
        <v>9854886898</v>
      </c>
      <c r="P78" s="24">
        <v>43453</v>
      </c>
      <c r="Q78" s="55" t="s">
        <v>112</v>
      </c>
      <c r="R78" s="18">
        <v>4</v>
      </c>
      <c r="S78" s="18" t="s">
        <v>89</v>
      </c>
      <c r="T78" s="18"/>
    </row>
    <row r="79" spans="1:20" ht="33">
      <c r="A79" s="4">
        <v>75</v>
      </c>
      <c r="B79" s="17" t="s">
        <v>66</v>
      </c>
      <c r="C79" s="18" t="s">
        <v>537</v>
      </c>
      <c r="D79" s="18" t="s">
        <v>27</v>
      </c>
      <c r="E79" s="19">
        <v>18260105409</v>
      </c>
      <c r="F79" s="18" t="s">
        <v>103</v>
      </c>
      <c r="G79" s="19">
        <v>5</v>
      </c>
      <c r="H79" s="19">
        <v>12</v>
      </c>
      <c r="I79" s="17">
        <f t="shared" si="1"/>
        <v>17</v>
      </c>
      <c r="J79" s="18">
        <v>9508994789</v>
      </c>
      <c r="K79" s="18" t="s">
        <v>74</v>
      </c>
      <c r="L79" s="18" t="s">
        <v>538</v>
      </c>
      <c r="M79" s="18">
        <v>8011591274</v>
      </c>
      <c r="N79" s="18" t="s">
        <v>539</v>
      </c>
      <c r="O79" s="18">
        <v>9864849956</v>
      </c>
      <c r="P79" s="24">
        <v>43453</v>
      </c>
      <c r="Q79" s="55" t="s">
        <v>112</v>
      </c>
      <c r="R79" s="18">
        <v>3</v>
      </c>
      <c r="S79" s="18" t="s">
        <v>89</v>
      </c>
      <c r="T79" s="18"/>
    </row>
    <row r="80" spans="1:20" ht="33">
      <c r="A80" s="4">
        <v>76</v>
      </c>
      <c r="B80" s="17" t="s">
        <v>67</v>
      </c>
      <c r="C80" s="18" t="s">
        <v>540</v>
      </c>
      <c r="D80" s="18" t="s">
        <v>29</v>
      </c>
      <c r="E80" s="19">
        <v>79</v>
      </c>
      <c r="F80" s="18"/>
      <c r="G80" s="19">
        <v>38</v>
      </c>
      <c r="H80" s="19">
        <v>25</v>
      </c>
      <c r="I80" s="17">
        <f t="shared" si="1"/>
        <v>63</v>
      </c>
      <c r="J80" s="18">
        <v>9613842137</v>
      </c>
      <c r="K80" s="18" t="s">
        <v>542</v>
      </c>
      <c r="L80" s="18" t="s">
        <v>543</v>
      </c>
      <c r="M80" s="18">
        <v>9678645404</v>
      </c>
      <c r="N80" s="18" t="s">
        <v>544</v>
      </c>
      <c r="O80" s="18">
        <v>8761015834</v>
      </c>
      <c r="P80" s="24">
        <v>43453</v>
      </c>
      <c r="Q80" s="55" t="s">
        <v>112</v>
      </c>
      <c r="R80" s="18">
        <v>25</v>
      </c>
      <c r="S80" s="18" t="s">
        <v>89</v>
      </c>
      <c r="T80" s="18"/>
    </row>
    <row r="81" spans="1:20" ht="33">
      <c r="A81" s="4">
        <v>77</v>
      </c>
      <c r="B81" s="17" t="s">
        <v>67</v>
      </c>
      <c r="C81" s="18" t="s">
        <v>541</v>
      </c>
      <c r="D81" s="18" t="s">
        <v>29</v>
      </c>
      <c r="E81" s="19">
        <v>80</v>
      </c>
      <c r="F81" s="18"/>
      <c r="G81" s="19">
        <v>42</v>
      </c>
      <c r="H81" s="19">
        <v>32</v>
      </c>
      <c r="I81" s="17">
        <f t="shared" si="1"/>
        <v>74</v>
      </c>
      <c r="J81" s="18">
        <v>8761888255</v>
      </c>
      <c r="K81" s="18" t="s">
        <v>542</v>
      </c>
      <c r="L81" s="18" t="s">
        <v>543</v>
      </c>
      <c r="M81" s="18">
        <v>9678645404</v>
      </c>
      <c r="N81" s="18" t="s">
        <v>544</v>
      </c>
      <c r="O81" s="18">
        <v>8761015834</v>
      </c>
      <c r="P81" s="24">
        <v>43453</v>
      </c>
      <c r="Q81" s="55" t="s">
        <v>112</v>
      </c>
      <c r="R81" s="18">
        <v>25</v>
      </c>
      <c r="S81" s="18" t="s">
        <v>89</v>
      </c>
      <c r="T81" s="18"/>
    </row>
    <row r="82" spans="1:20">
      <c r="A82" s="4">
        <v>78</v>
      </c>
      <c r="B82" s="17" t="s">
        <v>66</v>
      </c>
      <c r="C82" s="18" t="s">
        <v>545</v>
      </c>
      <c r="D82" s="18" t="s">
        <v>29</v>
      </c>
      <c r="E82" s="19">
        <v>71</v>
      </c>
      <c r="F82" s="18"/>
      <c r="G82" s="19">
        <v>31</v>
      </c>
      <c r="H82" s="19">
        <v>29</v>
      </c>
      <c r="I82" s="17">
        <f t="shared" si="1"/>
        <v>60</v>
      </c>
      <c r="J82" s="18">
        <v>7896296400</v>
      </c>
      <c r="K82" s="18" t="s">
        <v>170</v>
      </c>
      <c r="L82" s="18" t="s">
        <v>547</v>
      </c>
      <c r="M82" s="18">
        <v>9706627717</v>
      </c>
      <c r="N82" s="18" t="s">
        <v>548</v>
      </c>
      <c r="O82" s="18">
        <v>9613912432</v>
      </c>
      <c r="P82" s="24">
        <v>43454</v>
      </c>
      <c r="Q82" s="55" t="s">
        <v>123</v>
      </c>
      <c r="R82" s="18">
        <v>26</v>
      </c>
      <c r="S82" s="18" t="s">
        <v>89</v>
      </c>
      <c r="T82" s="18"/>
    </row>
    <row r="83" spans="1:20">
      <c r="A83" s="4">
        <v>79</v>
      </c>
      <c r="B83" s="17" t="s">
        <v>66</v>
      </c>
      <c r="C83" s="18" t="s">
        <v>546</v>
      </c>
      <c r="D83" s="18" t="s">
        <v>29</v>
      </c>
      <c r="E83" s="19">
        <v>72</v>
      </c>
      <c r="F83" s="18"/>
      <c r="G83" s="19">
        <v>47</v>
      </c>
      <c r="H83" s="19">
        <v>47</v>
      </c>
      <c r="I83" s="17">
        <f t="shared" si="1"/>
        <v>94</v>
      </c>
      <c r="J83" s="18">
        <v>9613666045</v>
      </c>
      <c r="K83" s="18" t="s">
        <v>170</v>
      </c>
      <c r="L83" s="18" t="s">
        <v>547</v>
      </c>
      <c r="M83" s="18">
        <v>9706627717</v>
      </c>
      <c r="N83" s="18" t="s">
        <v>548</v>
      </c>
      <c r="O83" s="18">
        <v>9613912432</v>
      </c>
      <c r="P83" s="24">
        <v>43454</v>
      </c>
      <c r="Q83" s="55" t="s">
        <v>123</v>
      </c>
      <c r="R83" s="18">
        <v>26</v>
      </c>
      <c r="S83" s="18" t="s">
        <v>89</v>
      </c>
      <c r="T83" s="18"/>
    </row>
    <row r="84" spans="1:20">
      <c r="A84" s="4">
        <v>80</v>
      </c>
      <c r="B84" s="17" t="s">
        <v>67</v>
      </c>
      <c r="C84" s="18" t="s">
        <v>549</v>
      </c>
      <c r="D84" s="18" t="s">
        <v>27</v>
      </c>
      <c r="E84" s="19">
        <v>18260106701</v>
      </c>
      <c r="F84" s="18" t="s">
        <v>103</v>
      </c>
      <c r="G84" s="19">
        <v>30</v>
      </c>
      <c r="H84" s="19">
        <v>38</v>
      </c>
      <c r="I84" s="17">
        <f t="shared" si="1"/>
        <v>68</v>
      </c>
      <c r="J84" s="18">
        <v>8876870165</v>
      </c>
      <c r="K84" s="18" t="s">
        <v>74</v>
      </c>
      <c r="L84" s="18" t="s">
        <v>551</v>
      </c>
      <c r="M84" s="18">
        <v>9864336211</v>
      </c>
      <c r="N84" s="18" t="s">
        <v>552</v>
      </c>
      <c r="O84" s="18">
        <v>9577023517</v>
      </c>
      <c r="P84" s="24">
        <v>43454</v>
      </c>
      <c r="Q84" s="55" t="s">
        <v>123</v>
      </c>
      <c r="R84" s="18">
        <v>2</v>
      </c>
      <c r="S84" s="18" t="s">
        <v>89</v>
      </c>
      <c r="T84" s="18"/>
    </row>
    <row r="85" spans="1:20" ht="33">
      <c r="A85" s="4">
        <v>81</v>
      </c>
      <c r="B85" s="17" t="s">
        <v>67</v>
      </c>
      <c r="C85" s="18" t="s">
        <v>550</v>
      </c>
      <c r="D85" s="18" t="s">
        <v>27</v>
      </c>
      <c r="E85" s="19">
        <v>18260106702</v>
      </c>
      <c r="F85" s="18" t="s">
        <v>101</v>
      </c>
      <c r="G85" s="19">
        <v>34</v>
      </c>
      <c r="H85" s="19">
        <v>29</v>
      </c>
      <c r="I85" s="17">
        <f t="shared" si="1"/>
        <v>63</v>
      </c>
      <c r="J85" s="18">
        <v>9859206697</v>
      </c>
      <c r="K85" s="18" t="s">
        <v>74</v>
      </c>
      <c r="L85" s="18" t="s">
        <v>551</v>
      </c>
      <c r="M85" s="18">
        <v>9864336211</v>
      </c>
      <c r="N85" s="18" t="s">
        <v>552</v>
      </c>
      <c r="O85" s="18">
        <v>9577023517</v>
      </c>
      <c r="P85" s="24">
        <v>43454</v>
      </c>
      <c r="Q85" s="55" t="s">
        <v>123</v>
      </c>
      <c r="R85" s="18">
        <v>3</v>
      </c>
      <c r="S85" s="18" t="s">
        <v>89</v>
      </c>
      <c r="T85" s="18"/>
    </row>
    <row r="86" spans="1:20">
      <c r="A86" s="4">
        <v>82</v>
      </c>
      <c r="B86" s="17" t="s">
        <v>66</v>
      </c>
      <c r="C86" s="18" t="s">
        <v>553</v>
      </c>
      <c r="D86" s="18" t="s">
        <v>27</v>
      </c>
      <c r="E86" s="19">
        <v>18260107503</v>
      </c>
      <c r="F86" s="18" t="s">
        <v>101</v>
      </c>
      <c r="G86" s="19">
        <v>109</v>
      </c>
      <c r="H86" s="19">
        <v>104</v>
      </c>
      <c r="I86" s="17">
        <f t="shared" si="1"/>
        <v>213</v>
      </c>
      <c r="J86" s="18">
        <v>8724034632</v>
      </c>
      <c r="K86" s="18" t="s">
        <v>74</v>
      </c>
      <c r="L86" s="18" t="s">
        <v>554</v>
      </c>
      <c r="M86" s="18">
        <v>9678258244</v>
      </c>
      <c r="N86" s="18" t="s">
        <v>555</v>
      </c>
      <c r="O86" s="18">
        <v>9508137346</v>
      </c>
      <c r="P86" s="24">
        <v>43455</v>
      </c>
      <c r="Q86" s="55" t="s">
        <v>132</v>
      </c>
      <c r="R86" s="18">
        <v>1</v>
      </c>
      <c r="S86" s="18" t="s">
        <v>89</v>
      </c>
      <c r="T86" s="18"/>
    </row>
    <row r="87" spans="1:20">
      <c r="A87" s="4">
        <v>83</v>
      </c>
      <c r="B87" s="17" t="s">
        <v>67</v>
      </c>
      <c r="C87" s="18" t="s">
        <v>556</v>
      </c>
      <c r="D87" s="18" t="s">
        <v>29</v>
      </c>
      <c r="E87" s="19">
        <v>10</v>
      </c>
      <c r="F87" s="18"/>
      <c r="G87" s="19">
        <v>23</v>
      </c>
      <c r="H87" s="19">
        <v>15</v>
      </c>
      <c r="I87" s="17">
        <f t="shared" si="1"/>
        <v>38</v>
      </c>
      <c r="J87" s="18">
        <v>9613435457</v>
      </c>
      <c r="K87" s="18" t="s">
        <v>198</v>
      </c>
      <c r="L87" s="18" t="s">
        <v>559</v>
      </c>
      <c r="M87" s="18">
        <v>9577776448</v>
      </c>
      <c r="N87" s="18" t="s">
        <v>560</v>
      </c>
      <c r="O87" s="18">
        <v>9678247618</v>
      </c>
      <c r="P87" s="24">
        <v>43455</v>
      </c>
      <c r="Q87" s="55" t="s">
        <v>132</v>
      </c>
      <c r="R87" s="18">
        <v>15</v>
      </c>
      <c r="S87" s="18" t="s">
        <v>89</v>
      </c>
      <c r="T87" s="18"/>
    </row>
    <row r="88" spans="1:20">
      <c r="A88" s="4">
        <v>84</v>
      </c>
      <c r="B88" s="17" t="s">
        <v>67</v>
      </c>
      <c r="C88" s="18" t="s">
        <v>557</v>
      </c>
      <c r="D88" s="18" t="s">
        <v>29</v>
      </c>
      <c r="E88" s="19">
        <v>13</v>
      </c>
      <c r="F88" s="18"/>
      <c r="G88" s="19">
        <v>21</v>
      </c>
      <c r="H88" s="19">
        <v>9</v>
      </c>
      <c r="I88" s="17">
        <f t="shared" si="1"/>
        <v>30</v>
      </c>
      <c r="J88" s="18">
        <v>8011748451</v>
      </c>
      <c r="K88" s="18" t="s">
        <v>198</v>
      </c>
      <c r="L88" s="18" t="s">
        <v>559</v>
      </c>
      <c r="M88" s="18">
        <v>9577776448</v>
      </c>
      <c r="N88" s="18" t="s">
        <v>560</v>
      </c>
      <c r="O88" s="18">
        <v>9678247618</v>
      </c>
      <c r="P88" s="24">
        <v>43455</v>
      </c>
      <c r="Q88" s="55" t="s">
        <v>132</v>
      </c>
      <c r="R88" s="18">
        <v>15</v>
      </c>
      <c r="S88" s="18" t="s">
        <v>89</v>
      </c>
      <c r="T88" s="18"/>
    </row>
    <row r="89" spans="1:20">
      <c r="A89" s="4">
        <v>85</v>
      </c>
      <c r="B89" s="17" t="s">
        <v>67</v>
      </c>
      <c r="C89" s="18" t="s">
        <v>558</v>
      </c>
      <c r="D89" s="18" t="s">
        <v>29</v>
      </c>
      <c r="E89" s="19">
        <v>7</v>
      </c>
      <c r="F89" s="18"/>
      <c r="G89" s="19">
        <v>31</v>
      </c>
      <c r="H89" s="19">
        <v>25</v>
      </c>
      <c r="I89" s="17">
        <f t="shared" si="1"/>
        <v>56</v>
      </c>
      <c r="J89" s="18">
        <v>9613466420</v>
      </c>
      <c r="K89" s="18" t="s">
        <v>198</v>
      </c>
      <c r="L89" s="18" t="s">
        <v>559</v>
      </c>
      <c r="M89" s="18">
        <v>9577776448</v>
      </c>
      <c r="N89" s="18" t="s">
        <v>561</v>
      </c>
      <c r="O89" s="18">
        <v>8011746923</v>
      </c>
      <c r="P89" s="24">
        <v>43455</v>
      </c>
      <c r="Q89" s="55" t="s">
        <v>132</v>
      </c>
      <c r="R89" s="18">
        <v>11</v>
      </c>
      <c r="S89" s="18" t="s">
        <v>89</v>
      </c>
      <c r="T89" s="18"/>
    </row>
    <row r="90" spans="1:20">
      <c r="A90" s="4">
        <v>86</v>
      </c>
      <c r="B90" s="17" t="s">
        <v>66</v>
      </c>
      <c r="C90" s="18" t="s">
        <v>499</v>
      </c>
      <c r="D90" s="18" t="s">
        <v>29</v>
      </c>
      <c r="E90" s="19">
        <v>15</v>
      </c>
      <c r="F90" s="18"/>
      <c r="G90" s="19">
        <v>24</v>
      </c>
      <c r="H90" s="19">
        <v>27</v>
      </c>
      <c r="I90" s="17">
        <f t="shared" si="1"/>
        <v>51</v>
      </c>
      <c r="J90" s="18">
        <v>7035141559</v>
      </c>
      <c r="K90" s="18" t="s">
        <v>499</v>
      </c>
      <c r="L90" s="18" t="s">
        <v>500</v>
      </c>
      <c r="M90" s="18">
        <v>9864343591</v>
      </c>
      <c r="N90" s="18" t="s">
        <v>564</v>
      </c>
      <c r="O90" s="18">
        <v>7896725174</v>
      </c>
      <c r="P90" s="24">
        <v>43456</v>
      </c>
      <c r="Q90" s="55" t="s">
        <v>88</v>
      </c>
      <c r="R90" s="18">
        <v>15</v>
      </c>
      <c r="S90" s="18" t="s">
        <v>89</v>
      </c>
      <c r="T90" s="18"/>
    </row>
    <row r="91" spans="1:20">
      <c r="A91" s="4">
        <v>87</v>
      </c>
      <c r="B91" s="17" t="s">
        <v>66</v>
      </c>
      <c r="C91" s="18" t="s">
        <v>562</v>
      </c>
      <c r="D91" s="18" t="s">
        <v>29</v>
      </c>
      <c r="E91" s="19">
        <v>12</v>
      </c>
      <c r="F91" s="18"/>
      <c r="G91" s="19">
        <v>18</v>
      </c>
      <c r="H91" s="19">
        <v>23</v>
      </c>
      <c r="I91" s="17">
        <f t="shared" si="1"/>
        <v>41</v>
      </c>
      <c r="J91" s="18">
        <v>8473941317</v>
      </c>
      <c r="K91" s="18" t="s">
        <v>499</v>
      </c>
      <c r="L91" s="18" t="s">
        <v>500</v>
      </c>
      <c r="M91" s="18">
        <v>9864343591</v>
      </c>
      <c r="N91" s="18" t="s">
        <v>564</v>
      </c>
      <c r="O91" s="18">
        <v>7896725174</v>
      </c>
      <c r="P91" s="24">
        <v>43456</v>
      </c>
      <c r="Q91" s="55" t="s">
        <v>88</v>
      </c>
      <c r="R91" s="18">
        <v>15</v>
      </c>
      <c r="S91" s="18" t="s">
        <v>89</v>
      </c>
      <c r="T91" s="18"/>
    </row>
    <row r="92" spans="1:20">
      <c r="A92" s="4">
        <v>88</v>
      </c>
      <c r="B92" s="17" t="s">
        <v>66</v>
      </c>
      <c r="C92" s="18" t="s">
        <v>563</v>
      </c>
      <c r="D92" s="18" t="s">
        <v>29</v>
      </c>
      <c r="E92" s="19">
        <v>13</v>
      </c>
      <c r="F92" s="18"/>
      <c r="G92" s="19">
        <v>25</v>
      </c>
      <c r="H92" s="19">
        <v>27</v>
      </c>
      <c r="I92" s="17">
        <f t="shared" si="1"/>
        <v>52</v>
      </c>
      <c r="J92" s="18">
        <v>7399392028</v>
      </c>
      <c r="K92" s="18" t="s">
        <v>499</v>
      </c>
      <c r="L92" s="18" t="s">
        <v>500</v>
      </c>
      <c r="M92" s="18">
        <v>9864343591</v>
      </c>
      <c r="N92" s="18" t="s">
        <v>564</v>
      </c>
      <c r="O92" s="18">
        <v>7896725174</v>
      </c>
      <c r="P92" s="24">
        <v>43456</v>
      </c>
      <c r="Q92" s="55" t="s">
        <v>88</v>
      </c>
      <c r="R92" s="18">
        <v>15</v>
      </c>
      <c r="S92" s="18" t="s">
        <v>89</v>
      </c>
      <c r="T92" s="18"/>
    </row>
    <row r="93" spans="1:20">
      <c r="A93" s="4">
        <v>89</v>
      </c>
      <c r="B93" s="17" t="s">
        <v>67</v>
      </c>
      <c r="C93" s="18" t="s">
        <v>565</v>
      </c>
      <c r="D93" s="18" t="s">
        <v>27</v>
      </c>
      <c r="E93" s="19">
        <v>18260107502</v>
      </c>
      <c r="F93" s="18" t="s">
        <v>103</v>
      </c>
      <c r="G93" s="19">
        <v>56</v>
      </c>
      <c r="H93" s="19">
        <v>61</v>
      </c>
      <c r="I93" s="17">
        <f t="shared" si="1"/>
        <v>117</v>
      </c>
      <c r="J93" s="18">
        <v>9864441362</v>
      </c>
      <c r="K93" s="18" t="s">
        <v>74</v>
      </c>
      <c r="L93" s="18" t="s">
        <v>554</v>
      </c>
      <c r="M93" s="18">
        <v>9678258244</v>
      </c>
      <c r="N93" s="18" t="s">
        <v>555</v>
      </c>
      <c r="O93" s="18">
        <v>9508137346</v>
      </c>
      <c r="P93" s="24">
        <v>43456</v>
      </c>
      <c r="Q93" s="55" t="s">
        <v>88</v>
      </c>
      <c r="R93" s="18">
        <v>1</v>
      </c>
      <c r="S93" s="18" t="s">
        <v>89</v>
      </c>
      <c r="T93" s="18"/>
    </row>
    <row r="94" spans="1:20">
      <c r="A94" s="4">
        <v>90</v>
      </c>
      <c r="B94" s="17" t="s">
        <v>66</v>
      </c>
      <c r="C94" s="18" t="s">
        <v>566</v>
      </c>
      <c r="D94" s="18" t="s">
        <v>27</v>
      </c>
      <c r="E94" s="19">
        <v>18260114501</v>
      </c>
      <c r="F94" s="18" t="s">
        <v>103</v>
      </c>
      <c r="G94" s="19">
        <v>61</v>
      </c>
      <c r="H94" s="19">
        <v>59</v>
      </c>
      <c r="I94" s="17">
        <f t="shared" si="1"/>
        <v>120</v>
      </c>
      <c r="J94" s="18">
        <v>9613909180</v>
      </c>
      <c r="K94" s="18" t="s">
        <v>116</v>
      </c>
      <c r="L94" s="18" t="s">
        <v>517</v>
      </c>
      <c r="M94" s="18">
        <v>9859964353</v>
      </c>
      <c r="N94" s="18" t="s">
        <v>518</v>
      </c>
      <c r="O94" s="18">
        <v>9577024518</v>
      </c>
      <c r="P94" s="24">
        <v>43458</v>
      </c>
      <c r="Q94" s="55" t="s">
        <v>99</v>
      </c>
      <c r="R94" s="18">
        <v>35</v>
      </c>
      <c r="S94" s="18" t="s">
        <v>89</v>
      </c>
      <c r="T94" s="18"/>
    </row>
    <row r="95" spans="1:20">
      <c r="A95" s="4">
        <v>91</v>
      </c>
      <c r="B95" s="17" t="s">
        <v>67</v>
      </c>
      <c r="C95" s="18" t="s">
        <v>567</v>
      </c>
      <c r="D95" s="18" t="s">
        <v>29</v>
      </c>
      <c r="E95" s="19">
        <v>58</v>
      </c>
      <c r="F95" s="18"/>
      <c r="G95" s="19">
        <v>21</v>
      </c>
      <c r="H95" s="19">
        <v>29</v>
      </c>
      <c r="I95" s="17">
        <f t="shared" si="1"/>
        <v>50</v>
      </c>
      <c r="J95" s="18">
        <v>9859565208</v>
      </c>
      <c r="K95" s="18" t="s">
        <v>569</v>
      </c>
      <c r="L95" s="18" t="s">
        <v>547</v>
      </c>
      <c r="M95" s="18">
        <v>9706627717</v>
      </c>
      <c r="N95" s="18" t="s">
        <v>495</v>
      </c>
      <c r="O95" s="18">
        <v>9613181808</v>
      </c>
      <c r="P95" s="24">
        <v>43458</v>
      </c>
      <c r="Q95" s="55" t="s">
        <v>99</v>
      </c>
      <c r="R95" s="18">
        <v>23</v>
      </c>
      <c r="S95" s="18" t="s">
        <v>89</v>
      </c>
      <c r="T95" s="18"/>
    </row>
    <row r="96" spans="1:20">
      <c r="A96" s="4">
        <v>92</v>
      </c>
      <c r="B96" s="17" t="s">
        <v>67</v>
      </c>
      <c r="C96" s="18" t="s">
        <v>568</v>
      </c>
      <c r="D96" s="18" t="s">
        <v>29</v>
      </c>
      <c r="E96" s="19">
        <v>59</v>
      </c>
      <c r="F96" s="18"/>
      <c r="G96" s="19">
        <v>76</v>
      </c>
      <c r="H96" s="19">
        <v>71</v>
      </c>
      <c r="I96" s="17">
        <f t="shared" si="1"/>
        <v>147</v>
      </c>
      <c r="J96" s="18">
        <v>9613139336</v>
      </c>
      <c r="K96" s="18" t="s">
        <v>569</v>
      </c>
      <c r="L96" s="18" t="s">
        <v>547</v>
      </c>
      <c r="M96" s="18">
        <v>9706627717</v>
      </c>
      <c r="N96" s="18" t="s">
        <v>495</v>
      </c>
      <c r="O96" s="18">
        <v>9613181808</v>
      </c>
      <c r="P96" s="24">
        <v>43458</v>
      </c>
      <c r="Q96" s="55" t="s">
        <v>99</v>
      </c>
      <c r="R96" s="18">
        <v>23</v>
      </c>
      <c r="S96" s="18" t="s">
        <v>89</v>
      </c>
      <c r="T96" s="18"/>
    </row>
    <row r="97" spans="1:20" ht="33">
      <c r="A97" s="4">
        <v>93</v>
      </c>
      <c r="B97" s="17" t="s">
        <v>66</v>
      </c>
      <c r="C97" s="18" t="s">
        <v>570</v>
      </c>
      <c r="D97" s="18" t="s">
        <v>29</v>
      </c>
      <c r="E97" s="19">
        <v>16</v>
      </c>
      <c r="F97" s="18"/>
      <c r="G97" s="53">
        <v>15</v>
      </c>
      <c r="H97" s="53">
        <v>17</v>
      </c>
      <c r="I97" s="17">
        <f t="shared" si="1"/>
        <v>32</v>
      </c>
      <c r="J97" s="52">
        <v>9678283179</v>
      </c>
      <c r="K97" s="18" t="s">
        <v>294</v>
      </c>
      <c r="L97" s="52" t="s">
        <v>573</v>
      </c>
      <c r="M97" s="52">
        <v>9577791481</v>
      </c>
      <c r="N97" s="52" t="s">
        <v>430</v>
      </c>
      <c r="O97" s="52">
        <v>8011532086</v>
      </c>
      <c r="P97" s="24">
        <v>43460</v>
      </c>
      <c r="Q97" s="55" t="s">
        <v>112</v>
      </c>
      <c r="R97" s="18">
        <v>21</v>
      </c>
      <c r="S97" s="18" t="s">
        <v>89</v>
      </c>
      <c r="T97" s="18"/>
    </row>
    <row r="98" spans="1:20" ht="33">
      <c r="A98" s="4">
        <v>94</v>
      </c>
      <c r="B98" s="17" t="s">
        <v>66</v>
      </c>
      <c r="C98" s="18" t="s">
        <v>571</v>
      </c>
      <c r="D98" s="18" t="s">
        <v>29</v>
      </c>
      <c r="E98" s="19">
        <v>1</v>
      </c>
      <c r="F98" s="18"/>
      <c r="G98" s="53">
        <v>19</v>
      </c>
      <c r="H98" s="53">
        <v>16</v>
      </c>
      <c r="I98" s="17">
        <f t="shared" si="1"/>
        <v>35</v>
      </c>
      <c r="J98" s="52">
        <v>8011604333</v>
      </c>
      <c r="K98" s="18" t="s">
        <v>294</v>
      </c>
      <c r="L98" s="52" t="s">
        <v>573</v>
      </c>
      <c r="M98" s="52">
        <v>9577791481</v>
      </c>
      <c r="N98" s="52" t="s">
        <v>574</v>
      </c>
      <c r="O98" s="52">
        <v>9859961018</v>
      </c>
      <c r="P98" s="24">
        <v>43460</v>
      </c>
      <c r="Q98" s="55" t="s">
        <v>112</v>
      </c>
      <c r="R98" s="18">
        <v>20</v>
      </c>
      <c r="S98" s="18" t="s">
        <v>89</v>
      </c>
      <c r="T98" s="18"/>
    </row>
    <row r="99" spans="1:20" ht="33">
      <c r="A99" s="4">
        <v>95</v>
      </c>
      <c r="B99" s="17" t="s">
        <v>66</v>
      </c>
      <c r="C99" s="18" t="s">
        <v>572</v>
      </c>
      <c r="D99" s="18" t="s">
        <v>29</v>
      </c>
      <c r="E99" s="19">
        <v>17</v>
      </c>
      <c r="F99" s="18"/>
      <c r="G99" s="53">
        <v>17</v>
      </c>
      <c r="H99" s="53">
        <v>23</v>
      </c>
      <c r="I99" s="17">
        <f t="shared" si="1"/>
        <v>40</v>
      </c>
      <c r="J99" s="52">
        <v>9859874638</v>
      </c>
      <c r="K99" s="18" t="s">
        <v>294</v>
      </c>
      <c r="L99" s="52" t="s">
        <v>573</v>
      </c>
      <c r="M99" s="52">
        <v>9577791481</v>
      </c>
      <c r="N99" s="52" t="s">
        <v>575</v>
      </c>
      <c r="O99" s="52">
        <v>9678658410</v>
      </c>
      <c r="P99" s="24">
        <v>43460</v>
      </c>
      <c r="Q99" s="55" t="s">
        <v>112</v>
      </c>
      <c r="R99" s="18">
        <v>22</v>
      </c>
      <c r="S99" s="18" t="s">
        <v>89</v>
      </c>
      <c r="T99" s="18"/>
    </row>
    <row r="100" spans="1:20" ht="33">
      <c r="A100" s="4">
        <v>96</v>
      </c>
      <c r="B100" s="51" t="s">
        <v>67</v>
      </c>
      <c r="C100" s="52" t="s">
        <v>576</v>
      </c>
      <c r="D100" s="52" t="s">
        <v>27</v>
      </c>
      <c r="E100" s="53">
        <v>18260114901</v>
      </c>
      <c r="F100" s="52" t="s">
        <v>103</v>
      </c>
      <c r="G100" s="53">
        <v>42</v>
      </c>
      <c r="H100" s="53">
        <v>40</v>
      </c>
      <c r="I100" s="17">
        <f t="shared" si="1"/>
        <v>82</v>
      </c>
      <c r="J100" s="52">
        <v>7399322741</v>
      </c>
      <c r="K100" s="52" t="s">
        <v>116</v>
      </c>
      <c r="L100" s="52" t="s">
        <v>517</v>
      </c>
      <c r="M100" s="52">
        <v>9859964353</v>
      </c>
      <c r="N100" s="52" t="s">
        <v>578</v>
      </c>
      <c r="O100" s="52">
        <v>9613338864</v>
      </c>
      <c r="P100" s="24">
        <v>43460</v>
      </c>
      <c r="Q100" s="55" t="s">
        <v>112</v>
      </c>
      <c r="R100" s="18">
        <v>41</v>
      </c>
      <c r="S100" s="52" t="s">
        <v>89</v>
      </c>
      <c r="T100" s="18"/>
    </row>
    <row r="101" spans="1:20" ht="33">
      <c r="A101" s="4">
        <v>97</v>
      </c>
      <c r="B101" s="51" t="s">
        <v>67</v>
      </c>
      <c r="C101" s="52" t="s">
        <v>577</v>
      </c>
      <c r="D101" s="52" t="s">
        <v>27</v>
      </c>
      <c r="E101" s="53">
        <v>18260114902</v>
      </c>
      <c r="F101" s="52" t="s">
        <v>103</v>
      </c>
      <c r="G101" s="53">
        <v>28</v>
      </c>
      <c r="H101" s="53">
        <v>33</v>
      </c>
      <c r="I101" s="17">
        <f t="shared" si="1"/>
        <v>61</v>
      </c>
      <c r="J101" s="52">
        <v>9613531942</v>
      </c>
      <c r="K101" s="52" t="s">
        <v>116</v>
      </c>
      <c r="L101" s="52" t="s">
        <v>517</v>
      </c>
      <c r="M101" s="52">
        <v>9859964353</v>
      </c>
      <c r="N101" s="52" t="s">
        <v>578</v>
      </c>
      <c r="O101" s="52">
        <v>9613338864</v>
      </c>
      <c r="P101" s="24">
        <v>43460</v>
      </c>
      <c r="Q101" s="55" t="s">
        <v>112</v>
      </c>
      <c r="R101" s="18">
        <v>41</v>
      </c>
      <c r="S101" s="52" t="s">
        <v>89</v>
      </c>
      <c r="T101" s="18"/>
    </row>
    <row r="102" spans="1:20">
      <c r="A102" s="4">
        <v>98</v>
      </c>
      <c r="B102" s="51" t="s">
        <v>66</v>
      </c>
      <c r="C102" s="52" t="s">
        <v>579</v>
      </c>
      <c r="D102" s="52" t="s">
        <v>27</v>
      </c>
      <c r="E102" s="53">
        <v>18260116701</v>
      </c>
      <c r="F102" s="52" t="s">
        <v>103</v>
      </c>
      <c r="G102" s="53">
        <v>24</v>
      </c>
      <c r="H102" s="53">
        <v>57</v>
      </c>
      <c r="I102" s="17">
        <f t="shared" si="1"/>
        <v>81</v>
      </c>
      <c r="J102" s="52">
        <v>9577541157</v>
      </c>
      <c r="K102" s="52" t="s">
        <v>296</v>
      </c>
      <c r="L102" s="52" t="s">
        <v>466</v>
      </c>
      <c r="M102" s="52">
        <v>9859735195</v>
      </c>
      <c r="N102" s="52" t="s">
        <v>581</v>
      </c>
      <c r="O102" s="52">
        <v>9859291630</v>
      </c>
      <c r="P102" s="24">
        <v>43461</v>
      </c>
      <c r="Q102" s="55" t="s">
        <v>123</v>
      </c>
      <c r="R102" s="18">
        <v>38</v>
      </c>
      <c r="S102" s="52" t="s">
        <v>89</v>
      </c>
      <c r="T102" s="18"/>
    </row>
    <row r="103" spans="1:20" ht="33">
      <c r="A103" s="4">
        <v>99</v>
      </c>
      <c r="B103" s="51" t="s">
        <v>66</v>
      </c>
      <c r="C103" s="52" t="s">
        <v>580</v>
      </c>
      <c r="D103" s="52" t="s">
        <v>27</v>
      </c>
      <c r="E103" s="53">
        <v>18260116702</v>
      </c>
      <c r="F103" s="52" t="s">
        <v>101</v>
      </c>
      <c r="G103" s="53">
        <v>40</v>
      </c>
      <c r="H103" s="53">
        <v>31</v>
      </c>
      <c r="I103" s="17">
        <f t="shared" si="1"/>
        <v>71</v>
      </c>
      <c r="J103" s="52">
        <v>9854667846</v>
      </c>
      <c r="K103" s="52" t="s">
        <v>296</v>
      </c>
      <c r="L103" s="52" t="s">
        <v>466</v>
      </c>
      <c r="M103" s="52">
        <v>9859735195</v>
      </c>
      <c r="N103" s="52" t="s">
        <v>581</v>
      </c>
      <c r="O103" s="52">
        <v>9859291630</v>
      </c>
      <c r="P103" s="24">
        <v>43461</v>
      </c>
      <c r="Q103" s="55" t="s">
        <v>123</v>
      </c>
      <c r="R103" s="18">
        <v>37</v>
      </c>
      <c r="S103" s="52" t="s">
        <v>89</v>
      </c>
      <c r="T103" s="18"/>
    </row>
    <row r="104" spans="1:20">
      <c r="A104" s="4">
        <v>100</v>
      </c>
      <c r="B104" s="51" t="s">
        <v>67</v>
      </c>
      <c r="C104" s="52" t="s">
        <v>143</v>
      </c>
      <c r="D104" s="52" t="s">
        <v>29</v>
      </c>
      <c r="E104" s="53">
        <v>93</v>
      </c>
      <c r="F104" s="18"/>
      <c r="G104" s="53">
        <v>63</v>
      </c>
      <c r="H104" s="53">
        <v>77</v>
      </c>
      <c r="I104" s="17">
        <f t="shared" si="1"/>
        <v>140</v>
      </c>
      <c r="J104" s="52">
        <v>957753071</v>
      </c>
      <c r="K104" s="52" t="s">
        <v>582</v>
      </c>
      <c r="L104" s="52" t="s">
        <v>583</v>
      </c>
      <c r="M104" s="52">
        <v>8753800259</v>
      </c>
      <c r="N104" s="52" t="s">
        <v>584</v>
      </c>
      <c r="O104" s="52">
        <v>9854167425</v>
      </c>
      <c r="P104" s="24">
        <v>43461</v>
      </c>
      <c r="Q104" s="55" t="s">
        <v>123</v>
      </c>
      <c r="R104" s="18">
        <v>38</v>
      </c>
      <c r="S104" s="52" t="s">
        <v>89</v>
      </c>
      <c r="T104" s="18"/>
    </row>
    <row r="105" spans="1:20">
      <c r="A105" s="4">
        <v>101</v>
      </c>
      <c r="B105" s="51" t="s">
        <v>66</v>
      </c>
      <c r="C105" s="52" t="s">
        <v>179</v>
      </c>
      <c r="D105" s="52" t="s">
        <v>29</v>
      </c>
      <c r="E105" s="53">
        <v>7</v>
      </c>
      <c r="F105" s="18"/>
      <c r="G105" s="53">
        <v>12</v>
      </c>
      <c r="H105" s="53">
        <v>20</v>
      </c>
      <c r="I105" s="17">
        <f t="shared" si="1"/>
        <v>32</v>
      </c>
      <c r="J105" s="52">
        <v>8822409680</v>
      </c>
      <c r="K105" s="52" t="s">
        <v>180</v>
      </c>
      <c r="L105" s="52" t="s">
        <v>587</v>
      </c>
      <c r="M105" s="52">
        <v>9707058388</v>
      </c>
      <c r="N105" s="52" t="s">
        <v>588</v>
      </c>
      <c r="O105" s="52">
        <v>9508736400</v>
      </c>
      <c r="P105" s="24">
        <v>43462</v>
      </c>
      <c r="Q105" s="55" t="s">
        <v>132</v>
      </c>
      <c r="R105" s="18">
        <v>17</v>
      </c>
      <c r="S105" s="52" t="s">
        <v>89</v>
      </c>
      <c r="T105" s="18"/>
    </row>
    <row r="106" spans="1:20">
      <c r="A106" s="4">
        <v>102</v>
      </c>
      <c r="B106" s="51" t="s">
        <v>66</v>
      </c>
      <c r="C106" s="52" t="s">
        <v>585</v>
      </c>
      <c r="D106" s="52" t="s">
        <v>29</v>
      </c>
      <c r="E106" s="53">
        <v>15</v>
      </c>
      <c r="F106" s="18"/>
      <c r="G106" s="53">
        <v>14</v>
      </c>
      <c r="H106" s="53">
        <v>13</v>
      </c>
      <c r="I106" s="17">
        <f t="shared" si="1"/>
        <v>27</v>
      </c>
      <c r="J106" s="52">
        <v>8254901933</v>
      </c>
      <c r="K106" s="52" t="s">
        <v>180</v>
      </c>
      <c r="L106" s="52" t="s">
        <v>587</v>
      </c>
      <c r="M106" s="52">
        <v>9707058388</v>
      </c>
      <c r="N106" s="52" t="s">
        <v>589</v>
      </c>
      <c r="O106" s="52">
        <v>9707157976</v>
      </c>
      <c r="P106" s="24">
        <v>43462</v>
      </c>
      <c r="Q106" s="55" t="s">
        <v>132</v>
      </c>
      <c r="R106" s="18">
        <v>16</v>
      </c>
      <c r="S106" s="52" t="s">
        <v>89</v>
      </c>
      <c r="T106" s="18"/>
    </row>
    <row r="107" spans="1:20">
      <c r="A107" s="4">
        <v>103</v>
      </c>
      <c r="B107" s="51" t="s">
        <v>66</v>
      </c>
      <c r="C107" s="52" t="s">
        <v>586</v>
      </c>
      <c r="D107" s="52" t="s">
        <v>29</v>
      </c>
      <c r="E107" s="53">
        <v>23</v>
      </c>
      <c r="F107" s="18"/>
      <c r="G107" s="53">
        <v>29</v>
      </c>
      <c r="H107" s="53">
        <v>22</v>
      </c>
      <c r="I107" s="17">
        <f t="shared" si="1"/>
        <v>51</v>
      </c>
      <c r="J107" s="52">
        <v>9613992243</v>
      </c>
      <c r="K107" s="52" t="s">
        <v>180</v>
      </c>
      <c r="L107" s="52" t="s">
        <v>587</v>
      </c>
      <c r="M107" s="52">
        <v>9707058388</v>
      </c>
      <c r="N107" s="52" t="s">
        <v>590</v>
      </c>
      <c r="O107" s="52">
        <v>9859456468</v>
      </c>
      <c r="P107" s="24">
        <v>43462</v>
      </c>
      <c r="Q107" s="55" t="s">
        <v>132</v>
      </c>
      <c r="R107" s="18">
        <v>15</v>
      </c>
      <c r="S107" s="52" t="s">
        <v>89</v>
      </c>
      <c r="T107" s="18"/>
    </row>
    <row r="108" spans="1:20" ht="33">
      <c r="A108" s="4">
        <v>104</v>
      </c>
      <c r="B108" s="51" t="s">
        <v>67</v>
      </c>
      <c r="C108" s="52" t="s">
        <v>591</v>
      </c>
      <c r="D108" s="52" t="s">
        <v>27</v>
      </c>
      <c r="E108" s="53">
        <v>18260116501</v>
      </c>
      <c r="F108" s="52" t="s">
        <v>103</v>
      </c>
      <c r="G108" s="53">
        <v>46</v>
      </c>
      <c r="H108" s="53">
        <v>47</v>
      </c>
      <c r="I108" s="17">
        <f t="shared" si="1"/>
        <v>93</v>
      </c>
      <c r="J108" s="52">
        <v>7896629117</v>
      </c>
      <c r="K108" s="52" t="s">
        <v>116</v>
      </c>
      <c r="L108" s="52" t="s">
        <v>517</v>
      </c>
      <c r="M108" s="52">
        <v>9859964353</v>
      </c>
      <c r="N108" s="52" t="s">
        <v>578</v>
      </c>
      <c r="O108" s="52">
        <v>9613338864</v>
      </c>
      <c r="P108" s="24">
        <v>43462</v>
      </c>
      <c r="Q108" s="55" t="s">
        <v>132</v>
      </c>
      <c r="R108" s="18">
        <v>41</v>
      </c>
      <c r="S108" s="52" t="s">
        <v>89</v>
      </c>
      <c r="T108" s="18"/>
    </row>
    <row r="109" spans="1:20">
      <c r="A109" s="4">
        <v>105</v>
      </c>
      <c r="B109" s="51" t="s">
        <v>67</v>
      </c>
      <c r="C109" s="52" t="s">
        <v>592</v>
      </c>
      <c r="D109" s="52" t="s">
        <v>27</v>
      </c>
      <c r="E109" s="53">
        <v>18260116502</v>
      </c>
      <c r="F109" s="52" t="s">
        <v>101</v>
      </c>
      <c r="G109" s="53">
        <v>40</v>
      </c>
      <c r="H109" s="53">
        <v>28</v>
      </c>
      <c r="I109" s="17">
        <f t="shared" si="1"/>
        <v>68</v>
      </c>
      <c r="J109" s="52">
        <v>9435961329</v>
      </c>
      <c r="K109" s="52" t="s">
        <v>116</v>
      </c>
      <c r="L109" s="52" t="s">
        <v>517</v>
      </c>
      <c r="M109" s="52">
        <v>9859964353</v>
      </c>
      <c r="N109" s="52" t="s">
        <v>578</v>
      </c>
      <c r="O109" s="52">
        <v>9613338864</v>
      </c>
      <c r="P109" s="24">
        <v>43462</v>
      </c>
      <c r="Q109" s="55" t="s">
        <v>132</v>
      </c>
      <c r="R109" s="18">
        <v>41</v>
      </c>
      <c r="S109" s="52" t="s">
        <v>89</v>
      </c>
      <c r="T109" s="18"/>
    </row>
    <row r="110" spans="1:20">
      <c r="A110" s="4">
        <v>106</v>
      </c>
      <c r="B110" s="51" t="s">
        <v>66</v>
      </c>
      <c r="C110" s="52" t="s">
        <v>593</v>
      </c>
      <c r="D110" s="52" t="s">
        <v>27</v>
      </c>
      <c r="E110" s="53">
        <v>18260117901</v>
      </c>
      <c r="F110" s="52" t="s">
        <v>103</v>
      </c>
      <c r="G110" s="53">
        <v>18</v>
      </c>
      <c r="H110" s="53">
        <v>26</v>
      </c>
      <c r="I110" s="17">
        <f t="shared" si="1"/>
        <v>44</v>
      </c>
      <c r="J110" s="52">
        <v>9401465867</v>
      </c>
      <c r="K110" s="52" t="s">
        <v>170</v>
      </c>
      <c r="L110" s="52" t="s">
        <v>595</v>
      </c>
      <c r="M110" s="52">
        <v>8133098405</v>
      </c>
      <c r="N110" s="52" t="s">
        <v>596</v>
      </c>
      <c r="O110" s="52">
        <v>9859206704</v>
      </c>
      <c r="P110" s="24">
        <v>43463</v>
      </c>
      <c r="Q110" s="55" t="s">
        <v>88</v>
      </c>
      <c r="R110" s="18">
        <v>25</v>
      </c>
      <c r="S110" s="52" t="s">
        <v>89</v>
      </c>
      <c r="T110" s="18"/>
    </row>
    <row r="111" spans="1:20">
      <c r="A111" s="4">
        <v>107</v>
      </c>
      <c r="B111" s="51" t="s">
        <v>66</v>
      </c>
      <c r="C111" s="52" t="s">
        <v>594</v>
      </c>
      <c r="D111" s="52" t="s">
        <v>27</v>
      </c>
      <c r="E111" s="53">
        <v>18260117902</v>
      </c>
      <c r="F111" s="52" t="s">
        <v>103</v>
      </c>
      <c r="G111" s="53">
        <v>41</v>
      </c>
      <c r="H111" s="53">
        <v>53</v>
      </c>
      <c r="I111" s="17">
        <f t="shared" si="1"/>
        <v>94</v>
      </c>
      <c r="J111" s="52">
        <v>9706595677</v>
      </c>
      <c r="K111" s="52" t="s">
        <v>170</v>
      </c>
      <c r="L111" s="52" t="s">
        <v>595</v>
      </c>
      <c r="M111" s="52">
        <v>8133098405</v>
      </c>
      <c r="N111" s="52" t="s">
        <v>596</v>
      </c>
      <c r="O111" s="52">
        <v>9859206704</v>
      </c>
      <c r="P111" s="24">
        <v>43463</v>
      </c>
      <c r="Q111" s="55" t="s">
        <v>88</v>
      </c>
      <c r="R111" s="18">
        <v>25</v>
      </c>
      <c r="S111" s="52" t="s">
        <v>89</v>
      </c>
      <c r="T111" s="18"/>
    </row>
    <row r="112" spans="1:20">
      <c r="A112" s="4">
        <v>108</v>
      </c>
      <c r="B112" s="51" t="s">
        <v>67</v>
      </c>
      <c r="C112" s="52" t="s">
        <v>597</v>
      </c>
      <c r="D112" s="52" t="s">
        <v>29</v>
      </c>
      <c r="E112" s="53">
        <v>2</v>
      </c>
      <c r="F112" s="18"/>
      <c r="G112" s="53">
        <v>14</v>
      </c>
      <c r="H112" s="53">
        <v>19</v>
      </c>
      <c r="I112" s="17">
        <f t="shared" si="1"/>
        <v>33</v>
      </c>
      <c r="J112" s="52">
        <v>9127257139</v>
      </c>
      <c r="K112" s="52" t="s">
        <v>186</v>
      </c>
      <c r="L112" s="52" t="s">
        <v>600</v>
      </c>
      <c r="M112" s="52">
        <v>9864948003</v>
      </c>
      <c r="N112" s="52" t="s">
        <v>601</v>
      </c>
      <c r="O112" s="52">
        <v>9613712772</v>
      </c>
      <c r="P112" s="24">
        <v>43463</v>
      </c>
      <c r="Q112" s="55" t="s">
        <v>88</v>
      </c>
      <c r="R112" s="18">
        <v>12</v>
      </c>
      <c r="S112" s="52" t="s">
        <v>89</v>
      </c>
      <c r="T112" s="18"/>
    </row>
    <row r="113" spans="1:20">
      <c r="A113" s="4">
        <v>109</v>
      </c>
      <c r="B113" s="51" t="s">
        <v>67</v>
      </c>
      <c r="C113" s="52" t="s">
        <v>598</v>
      </c>
      <c r="D113" s="52" t="s">
        <v>29</v>
      </c>
      <c r="E113" s="53">
        <v>1</v>
      </c>
      <c r="F113" s="18"/>
      <c r="G113" s="53">
        <v>13</v>
      </c>
      <c r="H113" s="53">
        <v>20</v>
      </c>
      <c r="I113" s="17">
        <f t="shared" si="1"/>
        <v>33</v>
      </c>
      <c r="J113" s="52">
        <v>8751970310</v>
      </c>
      <c r="K113" s="52" t="s">
        <v>186</v>
      </c>
      <c r="L113" s="52" t="s">
        <v>600</v>
      </c>
      <c r="M113" s="52">
        <v>9864948003</v>
      </c>
      <c r="N113" s="52" t="s">
        <v>602</v>
      </c>
      <c r="O113" s="52">
        <v>8486347936</v>
      </c>
      <c r="P113" s="24">
        <v>43463</v>
      </c>
      <c r="Q113" s="55" t="s">
        <v>88</v>
      </c>
      <c r="R113" s="18">
        <v>15</v>
      </c>
      <c r="S113" s="52" t="s">
        <v>89</v>
      </c>
      <c r="T113" s="18"/>
    </row>
    <row r="114" spans="1:20">
      <c r="A114" s="4">
        <v>110</v>
      </c>
      <c r="B114" s="51" t="s">
        <v>67</v>
      </c>
      <c r="C114" s="52" t="s">
        <v>599</v>
      </c>
      <c r="D114" s="52" t="s">
        <v>29</v>
      </c>
      <c r="E114" s="53">
        <v>16</v>
      </c>
      <c r="F114" s="18"/>
      <c r="G114" s="53">
        <v>15</v>
      </c>
      <c r="H114" s="53">
        <v>10</v>
      </c>
      <c r="I114" s="17">
        <f t="shared" si="1"/>
        <v>25</v>
      </c>
      <c r="J114" s="52">
        <v>7035255842</v>
      </c>
      <c r="K114" s="52" t="s">
        <v>186</v>
      </c>
      <c r="L114" s="52" t="s">
        <v>600</v>
      </c>
      <c r="M114" s="52">
        <v>9864948003</v>
      </c>
      <c r="N114" s="52" t="s">
        <v>602</v>
      </c>
      <c r="O114" s="52">
        <v>8486347936</v>
      </c>
      <c r="P114" s="24">
        <v>43463</v>
      </c>
      <c r="Q114" s="55" t="s">
        <v>88</v>
      </c>
      <c r="R114" s="18">
        <v>15</v>
      </c>
      <c r="S114" s="52" t="s">
        <v>89</v>
      </c>
      <c r="T114" s="18"/>
    </row>
    <row r="115" spans="1:20">
      <c r="A115" s="4">
        <v>111</v>
      </c>
      <c r="B115" s="54" t="s">
        <v>66</v>
      </c>
      <c r="C115" s="55" t="s">
        <v>373</v>
      </c>
      <c r="D115" s="55" t="s">
        <v>29</v>
      </c>
      <c r="E115" s="56">
        <v>15</v>
      </c>
      <c r="F115" s="55"/>
      <c r="G115" s="56">
        <v>23</v>
      </c>
      <c r="H115" s="56">
        <v>20</v>
      </c>
      <c r="I115" s="17">
        <f t="shared" si="1"/>
        <v>43</v>
      </c>
      <c r="J115" s="55">
        <v>813392361</v>
      </c>
      <c r="K115" s="55" t="s">
        <v>134</v>
      </c>
      <c r="L115" s="55" t="s">
        <v>375</v>
      </c>
      <c r="M115" s="55">
        <v>7399310195</v>
      </c>
      <c r="N115" s="18"/>
      <c r="O115" s="18"/>
      <c r="P115" s="24">
        <v>43465</v>
      </c>
      <c r="Q115" s="55" t="s">
        <v>99</v>
      </c>
      <c r="R115" s="55">
        <v>27</v>
      </c>
      <c r="S115" s="55" t="s">
        <v>89</v>
      </c>
      <c r="T115" s="18"/>
    </row>
    <row r="116" spans="1:20">
      <c r="A116" s="4">
        <v>112</v>
      </c>
      <c r="B116" s="54" t="s">
        <v>66</v>
      </c>
      <c r="C116" s="55" t="s">
        <v>373</v>
      </c>
      <c r="D116" s="55" t="s">
        <v>29</v>
      </c>
      <c r="E116" s="56">
        <v>50</v>
      </c>
      <c r="F116" s="55"/>
      <c r="G116" s="56">
        <v>14</v>
      </c>
      <c r="H116" s="56">
        <v>15</v>
      </c>
      <c r="I116" s="17">
        <f t="shared" si="1"/>
        <v>29</v>
      </c>
      <c r="J116" s="55">
        <v>9577338143</v>
      </c>
      <c r="K116" s="55" t="s">
        <v>134</v>
      </c>
      <c r="L116" s="55" t="s">
        <v>375</v>
      </c>
      <c r="M116" s="55">
        <v>7399310195</v>
      </c>
      <c r="N116" s="18"/>
      <c r="O116" s="18"/>
      <c r="P116" s="24">
        <v>43465</v>
      </c>
      <c r="Q116" s="55" t="s">
        <v>99</v>
      </c>
      <c r="R116" s="55">
        <v>27</v>
      </c>
      <c r="S116" s="55" t="s">
        <v>89</v>
      </c>
      <c r="T116" s="18"/>
    </row>
    <row r="117" spans="1:20">
      <c r="A117" s="4">
        <v>113</v>
      </c>
      <c r="B117" s="54" t="s">
        <v>66</v>
      </c>
      <c r="C117" s="55" t="s">
        <v>374</v>
      </c>
      <c r="D117" s="55" t="s">
        <v>29</v>
      </c>
      <c r="E117" s="56">
        <v>49</v>
      </c>
      <c r="F117" s="55"/>
      <c r="G117" s="56">
        <v>7</v>
      </c>
      <c r="H117" s="56">
        <v>10</v>
      </c>
      <c r="I117" s="17">
        <f t="shared" si="1"/>
        <v>17</v>
      </c>
      <c r="J117" s="55">
        <v>8011986623</v>
      </c>
      <c r="K117" s="55" t="s">
        <v>134</v>
      </c>
      <c r="L117" s="55" t="s">
        <v>375</v>
      </c>
      <c r="M117" s="55">
        <v>7399310195</v>
      </c>
      <c r="N117" s="18"/>
      <c r="O117" s="18"/>
      <c r="P117" s="24">
        <v>43465</v>
      </c>
      <c r="Q117" s="55" t="s">
        <v>99</v>
      </c>
      <c r="R117" s="55">
        <v>26</v>
      </c>
      <c r="S117" s="55" t="s">
        <v>89</v>
      </c>
      <c r="T117" s="18"/>
    </row>
    <row r="118" spans="1:20">
      <c r="A118" s="4">
        <v>114</v>
      </c>
      <c r="B118" s="54" t="s">
        <v>67</v>
      </c>
      <c r="C118" s="55" t="s">
        <v>376</v>
      </c>
      <c r="D118" s="55" t="s">
        <v>27</v>
      </c>
      <c r="E118" s="56">
        <v>18260120101</v>
      </c>
      <c r="F118" s="55" t="s">
        <v>103</v>
      </c>
      <c r="G118" s="56">
        <v>15</v>
      </c>
      <c r="H118" s="56">
        <v>16</v>
      </c>
      <c r="I118" s="17">
        <f t="shared" si="1"/>
        <v>31</v>
      </c>
      <c r="J118" s="55">
        <v>9707898619</v>
      </c>
      <c r="K118" s="55" t="s">
        <v>328</v>
      </c>
      <c r="L118" s="55" t="s">
        <v>329</v>
      </c>
      <c r="M118" s="55">
        <v>8254935209</v>
      </c>
      <c r="N118" s="18"/>
      <c r="O118" s="18"/>
      <c r="P118" s="24">
        <v>43465</v>
      </c>
      <c r="Q118" s="55" t="s">
        <v>99</v>
      </c>
      <c r="R118" s="55">
        <v>12</v>
      </c>
      <c r="S118" s="55" t="s">
        <v>89</v>
      </c>
      <c r="T118" s="18"/>
    </row>
    <row r="119" spans="1:20">
      <c r="A119" s="4">
        <v>115</v>
      </c>
      <c r="B119" s="54" t="s">
        <v>67</v>
      </c>
      <c r="C119" s="55" t="s">
        <v>377</v>
      </c>
      <c r="D119" s="55" t="s">
        <v>27</v>
      </c>
      <c r="E119" s="56">
        <v>18260120103</v>
      </c>
      <c r="F119" s="55" t="s">
        <v>101</v>
      </c>
      <c r="G119" s="56">
        <v>21</v>
      </c>
      <c r="H119" s="56">
        <v>20</v>
      </c>
      <c r="I119" s="17">
        <f t="shared" si="1"/>
        <v>41</v>
      </c>
      <c r="J119" s="55">
        <v>9854963376</v>
      </c>
      <c r="K119" s="55" t="s">
        <v>328</v>
      </c>
      <c r="L119" s="55" t="s">
        <v>329</v>
      </c>
      <c r="M119" s="55">
        <v>8254935209</v>
      </c>
      <c r="N119" s="18"/>
      <c r="O119" s="18"/>
      <c r="P119" s="24">
        <v>43465</v>
      </c>
      <c r="Q119" s="55" t="s">
        <v>99</v>
      </c>
      <c r="R119" s="55">
        <v>12</v>
      </c>
      <c r="S119" s="55" t="s">
        <v>89</v>
      </c>
      <c r="T119" s="18"/>
    </row>
    <row r="120" spans="1:20" ht="16.5" customHeight="1">
      <c r="A120" s="4">
        <v>116</v>
      </c>
      <c r="B120" s="54" t="s">
        <v>67</v>
      </c>
      <c r="C120" s="55" t="s">
        <v>378</v>
      </c>
      <c r="D120" s="55" t="s">
        <v>27</v>
      </c>
      <c r="E120" s="56">
        <v>18260120104</v>
      </c>
      <c r="F120" s="55" t="s">
        <v>103</v>
      </c>
      <c r="G120" s="56">
        <v>16</v>
      </c>
      <c r="H120" s="56">
        <v>16</v>
      </c>
      <c r="I120" s="17">
        <f t="shared" si="1"/>
        <v>32</v>
      </c>
      <c r="J120" s="55">
        <v>9508774781</v>
      </c>
      <c r="K120" s="55" t="s">
        <v>328</v>
      </c>
      <c r="L120" s="55" t="s">
        <v>329</v>
      </c>
      <c r="M120" s="55">
        <v>8254935209</v>
      </c>
      <c r="N120" s="18"/>
      <c r="O120" s="18"/>
      <c r="P120" s="24">
        <v>43465</v>
      </c>
      <c r="Q120" s="55" t="s">
        <v>99</v>
      </c>
      <c r="R120" s="55">
        <v>13</v>
      </c>
      <c r="S120" s="55" t="s">
        <v>89</v>
      </c>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116</v>
      </c>
      <c r="D165" s="21"/>
      <c r="E165" s="13"/>
      <c r="F165" s="21"/>
      <c r="G165" s="21">
        <f>SUM(G5:G164)</f>
        <v>3130</v>
      </c>
      <c r="H165" s="21">
        <f>SUM(H5:H164)</f>
        <v>3230</v>
      </c>
      <c r="I165" s="21">
        <f>SUM(I5:I164)</f>
        <v>6360</v>
      </c>
      <c r="J165" s="21"/>
      <c r="K165" s="21"/>
      <c r="L165" s="21"/>
      <c r="M165" s="21"/>
      <c r="N165" s="21"/>
      <c r="O165" s="21"/>
      <c r="P165" s="14"/>
      <c r="Q165" s="21"/>
      <c r="R165" s="21"/>
      <c r="S165" s="21"/>
      <c r="T165" s="12"/>
    </row>
    <row r="166" spans="1:20">
      <c r="A166" s="45" t="s">
        <v>66</v>
      </c>
      <c r="B166" s="10">
        <f>COUNTIF(B$5:B$164,"Team 1")</f>
        <v>59</v>
      </c>
      <c r="C166" s="45" t="s">
        <v>29</v>
      </c>
      <c r="D166" s="10">
        <f>COUNTIF(D5:D164,"Anganwadi")</f>
        <v>66</v>
      </c>
    </row>
    <row r="167" spans="1:20">
      <c r="A167" s="45" t="s">
        <v>67</v>
      </c>
      <c r="B167" s="10">
        <f>COUNTIF(B$6:B$164,"Team 2")</f>
        <v>57</v>
      </c>
      <c r="C167" s="45" t="s">
        <v>27</v>
      </c>
      <c r="D167" s="10">
        <f>COUNTIF(D5:D164,"School")</f>
        <v>50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8" t="s">
        <v>1049</v>
      </c>
      <c r="B1" s="108"/>
      <c r="C1" s="108"/>
      <c r="D1" s="109"/>
      <c r="E1" s="109"/>
      <c r="F1" s="109"/>
      <c r="G1" s="109"/>
      <c r="H1" s="109"/>
      <c r="I1" s="109"/>
      <c r="J1" s="109"/>
      <c r="K1" s="109"/>
      <c r="L1" s="109"/>
      <c r="M1" s="109"/>
      <c r="N1" s="109"/>
      <c r="O1" s="109"/>
      <c r="P1" s="109"/>
      <c r="Q1" s="109"/>
      <c r="R1" s="109"/>
      <c r="S1" s="109"/>
    </row>
    <row r="2" spans="1:20">
      <c r="A2" s="112" t="s">
        <v>63</v>
      </c>
      <c r="B2" s="113"/>
      <c r="C2" s="113"/>
      <c r="D2" s="25" t="s">
        <v>1044</v>
      </c>
      <c r="E2" s="22"/>
      <c r="F2" s="22"/>
      <c r="G2" s="22"/>
      <c r="H2" s="22"/>
      <c r="I2" s="22"/>
      <c r="J2" s="22"/>
      <c r="K2" s="22"/>
      <c r="L2" s="22"/>
      <c r="M2" s="22"/>
      <c r="N2" s="22"/>
      <c r="O2" s="22"/>
      <c r="P2" s="22"/>
      <c r="Q2" s="22"/>
      <c r="R2" s="22"/>
      <c r="S2" s="22"/>
    </row>
    <row r="3" spans="1:20" ht="24" customHeight="1">
      <c r="A3" s="114" t="s">
        <v>14</v>
      </c>
      <c r="B3" s="110" t="s">
        <v>65</v>
      </c>
      <c r="C3" s="115" t="s">
        <v>7</v>
      </c>
      <c r="D3" s="115" t="s">
        <v>59</v>
      </c>
      <c r="E3" s="115" t="s">
        <v>16</v>
      </c>
      <c r="F3" s="116" t="s">
        <v>17</v>
      </c>
      <c r="G3" s="115" t="s">
        <v>8</v>
      </c>
      <c r="H3" s="115"/>
      <c r="I3" s="115"/>
      <c r="J3" s="115" t="s">
        <v>35</v>
      </c>
      <c r="K3" s="110" t="s">
        <v>37</v>
      </c>
      <c r="L3" s="110" t="s">
        <v>54</v>
      </c>
      <c r="M3" s="110" t="s">
        <v>55</v>
      </c>
      <c r="N3" s="110" t="s">
        <v>38</v>
      </c>
      <c r="O3" s="110" t="s">
        <v>39</v>
      </c>
      <c r="P3" s="114" t="s">
        <v>58</v>
      </c>
      <c r="Q3" s="115" t="s">
        <v>56</v>
      </c>
      <c r="R3" s="115" t="s">
        <v>36</v>
      </c>
      <c r="S3" s="115" t="s">
        <v>57</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51" t="s">
        <v>66</v>
      </c>
      <c r="C5" s="52" t="s">
        <v>603</v>
      </c>
      <c r="D5" s="52" t="s">
        <v>29</v>
      </c>
      <c r="E5" s="53">
        <v>18</v>
      </c>
      <c r="F5" s="18"/>
      <c r="G5" s="53">
        <v>19</v>
      </c>
      <c r="H5" s="53">
        <v>15</v>
      </c>
      <c r="I5" s="17">
        <f>+G5+H5</f>
        <v>34</v>
      </c>
      <c r="J5" s="52">
        <v>7035577734</v>
      </c>
      <c r="K5" s="52" t="s">
        <v>294</v>
      </c>
      <c r="L5" s="52" t="s">
        <v>573</v>
      </c>
      <c r="M5" s="52">
        <v>9577791481</v>
      </c>
      <c r="N5" s="52" t="s">
        <v>606</v>
      </c>
      <c r="O5" s="52">
        <v>9859644948</v>
      </c>
      <c r="P5" s="24">
        <v>43466</v>
      </c>
      <c r="Q5" s="55" t="s">
        <v>104</v>
      </c>
      <c r="R5" s="18">
        <v>17</v>
      </c>
      <c r="S5" s="52" t="s">
        <v>89</v>
      </c>
      <c r="T5" s="18"/>
    </row>
    <row r="6" spans="1:20">
      <c r="A6" s="4">
        <v>2</v>
      </c>
      <c r="B6" s="51" t="s">
        <v>66</v>
      </c>
      <c r="C6" s="52" t="s">
        <v>604</v>
      </c>
      <c r="D6" s="52" t="s">
        <v>29</v>
      </c>
      <c r="E6" s="53">
        <v>21</v>
      </c>
      <c r="F6" s="18"/>
      <c r="G6" s="53">
        <v>31</v>
      </c>
      <c r="H6" s="53">
        <v>26</v>
      </c>
      <c r="I6" s="17">
        <f>+G6+H6</f>
        <v>57</v>
      </c>
      <c r="J6" s="52">
        <v>9859431938</v>
      </c>
      <c r="K6" s="52" t="s">
        <v>294</v>
      </c>
      <c r="L6" s="52" t="s">
        <v>573</v>
      </c>
      <c r="M6" s="52">
        <v>9577791481</v>
      </c>
      <c r="N6" s="52" t="s">
        <v>606</v>
      </c>
      <c r="O6" s="52">
        <v>9859644948</v>
      </c>
      <c r="P6" s="24">
        <v>43466</v>
      </c>
      <c r="Q6" s="55" t="s">
        <v>104</v>
      </c>
      <c r="R6" s="18">
        <v>17</v>
      </c>
      <c r="S6" s="52" t="s">
        <v>89</v>
      </c>
      <c r="T6" s="18"/>
    </row>
    <row r="7" spans="1:20">
      <c r="A7" s="4">
        <v>3</v>
      </c>
      <c r="B7" s="51" t="s">
        <v>66</v>
      </c>
      <c r="C7" s="52" t="s">
        <v>605</v>
      </c>
      <c r="D7" s="52" t="s">
        <v>29</v>
      </c>
      <c r="E7" s="53">
        <v>2</v>
      </c>
      <c r="F7" s="18"/>
      <c r="G7" s="53">
        <v>15</v>
      </c>
      <c r="H7" s="53">
        <v>18</v>
      </c>
      <c r="I7" s="17">
        <f t="shared" ref="I7:I70" si="0">+G7+H7</f>
        <v>33</v>
      </c>
      <c r="J7" s="52">
        <v>9613324643</v>
      </c>
      <c r="K7" s="52" t="s">
        <v>294</v>
      </c>
      <c r="L7" s="52" t="s">
        <v>573</v>
      </c>
      <c r="M7" s="52">
        <v>9577791481</v>
      </c>
      <c r="N7" s="52" t="s">
        <v>606</v>
      </c>
      <c r="O7" s="52">
        <v>9859644948</v>
      </c>
      <c r="P7" s="24">
        <v>43466</v>
      </c>
      <c r="Q7" s="55" t="s">
        <v>104</v>
      </c>
      <c r="R7" s="18">
        <v>17</v>
      </c>
      <c r="S7" s="52" t="s">
        <v>89</v>
      </c>
      <c r="T7" s="18"/>
    </row>
    <row r="8" spans="1:20" ht="33">
      <c r="A8" s="4">
        <v>4</v>
      </c>
      <c r="B8" s="51" t="s">
        <v>67</v>
      </c>
      <c r="C8" s="52" t="s">
        <v>607</v>
      </c>
      <c r="D8" s="52" t="s">
        <v>29</v>
      </c>
      <c r="E8" s="53">
        <v>266</v>
      </c>
      <c r="F8" s="18"/>
      <c r="G8" s="53">
        <v>17</v>
      </c>
      <c r="H8" s="53">
        <v>20</v>
      </c>
      <c r="I8" s="17">
        <f t="shared" si="0"/>
        <v>37</v>
      </c>
      <c r="J8" s="50">
        <v>9859360157</v>
      </c>
      <c r="K8" s="52" t="s">
        <v>527</v>
      </c>
      <c r="L8" s="52" t="s">
        <v>528</v>
      </c>
      <c r="M8" s="52">
        <v>9613842635</v>
      </c>
      <c r="N8" s="52" t="s">
        <v>611</v>
      </c>
      <c r="O8" s="52">
        <v>9613661218</v>
      </c>
      <c r="P8" s="24">
        <v>43466</v>
      </c>
      <c r="Q8" s="55" t="s">
        <v>104</v>
      </c>
      <c r="R8" s="18">
        <v>41</v>
      </c>
      <c r="S8" s="52" t="s">
        <v>89</v>
      </c>
      <c r="T8" s="18"/>
    </row>
    <row r="9" spans="1:20" ht="33">
      <c r="A9" s="4">
        <v>5</v>
      </c>
      <c r="B9" s="51" t="s">
        <v>67</v>
      </c>
      <c r="C9" s="52" t="s">
        <v>608</v>
      </c>
      <c r="D9" s="52" t="s">
        <v>29</v>
      </c>
      <c r="E9" s="53">
        <v>267</v>
      </c>
      <c r="F9" s="18"/>
      <c r="G9" s="53">
        <v>18</v>
      </c>
      <c r="H9" s="53">
        <v>20</v>
      </c>
      <c r="I9" s="17">
        <f t="shared" si="0"/>
        <v>38</v>
      </c>
      <c r="J9" s="52">
        <v>8752859368</v>
      </c>
      <c r="K9" s="52" t="s">
        <v>527</v>
      </c>
      <c r="L9" s="52" t="s">
        <v>528</v>
      </c>
      <c r="M9" s="52">
        <v>9613842635</v>
      </c>
      <c r="N9" s="52" t="s">
        <v>611</v>
      </c>
      <c r="O9" s="52">
        <v>9613661218</v>
      </c>
      <c r="P9" s="24">
        <v>43466</v>
      </c>
      <c r="Q9" s="55" t="s">
        <v>104</v>
      </c>
      <c r="R9" s="18">
        <v>41</v>
      </c>
      <c r="S9" s="52" t="s">
        <v>89</v>
      </c>
      <c r="T9" s="18"/>
    </row>
    <row r="10" spans="1:20">
      <c r="A10" s="4">
        <v>6</v>
      </c>
      <c r="B10" s="51" t="s">
        <v>67</v>
      </c>
      <c r="C10" s="52" t="s">
        <v>609</v>
      </c>
      <c r="D10" s="52" t="s">
        <v>29</v>
      </c>
      <c r="E10" s="53">
        <v>290</v>
      </c>
      <c r="F10" s="18"/>
      <c r="G10" s="53">
        <v>13</v>
      </c>
      <c r="H10" s="53">
        <v>15</v>
      </c>
      <c r="I10" s="17">
        <f t="shared" si="0"/>
        <v>28</v>
      </c>
      <c r="J10" s="52">
        <v>8749971322</v>
      </c>
      <c r="K10" s="52" t="s">
        <v>527</v>
      </c>
      <c r="L10" s="52" t="s">
        <v>528</v>
      </c>
      <c r="M10" s="52">
        <v>9613842635</v>
      </c>
      <c r="N10" s="52" t="s">
        <v>612</v>
      </c>
      <c r="O10" s="52">
        <v>7399959925</v>
      </c>
      <c r="P10" s="24">
        <v>43466</v>
      </c>
      <c r="Q10" s="55" t="s">
        <v>104</v>
      </c>
      <c r="R10" s="18">
        <v>42</v>
      </c>
      <c r="S10" s="52" t="s">
        <v>89</v>
      </c>
      <c r="T10" s="18"/>
    </row>
    <row r="11" spans="1:20">
      <c r="A11" s="4">
        <v>7</v>
      </c>
      <c r="B11" s="51" t="s">
        <v>67</v>
      </c>
      <c r="C11" s="52" t="s">
        <v>610</v>
      </c>
      <c r="D11" s="52" t="s">
        <v>29</v>
      </c>
      <c r="E11" s="53">
        <v>291</v>
      </c>
      <c r="F11" s="18"/>
      <c r="G11" s="53">
        <v>11</v>
      </c>
      <c r="H11" s="53">
        <v>15</v>
      </c>
      <c r="I11" s="17">
        <f t="shared" si="0"/>
        <v>26</v>
      </c>
      <c r="J11" s="52">
        <v>9577857922</v>
      </c>
      <c r="K11" s="52" t="s">
        <v>527</v>
      </c>
      <c r="L11" s="52" t="s">
        <v>528</v>
      </c>
      <c r="M11" s="52">
        <v>9613842635</v>
      </c>
      <c r="N11" s="52" t="s">
        <v>612</v>
      </c>
      <c r="O11" s="52">
        <v>7399959925</v>
      </c>
      <c r="P11" s="24">
        <v>43466</v>
      </c>
      <c r="Q11" s="55" t="s">
        <v>104</v>
      </c>
      <c r="R11" s="18">
        <v>42</v>
      </c>
      <c r="S11" s="52" t="s">
        <v>89</v>
      </c>
      <c r="T11" s="18"/>
    </row>
    <row r="12" spans="1:20" ht="33">
      <c r="A12" s="4">
        <v>8</v>
      </c>
      <c r="B12" s="51" t="s">
        <v>66</v>
      </c>
      <c r="C12" s="52" t="s">
        <v>613</v>
      </c>
      <c r="D12" s="52" t="s">
        <v>29</v>
      </c>
      <c r="E12" s="53">
        <v>85</v>
      </c>
      <c r="F12" s="18"/>
      <c r="G12" s="53">
        <v>28</v>
      </c>
      <c r="H12" s="53">
        <v>28</v>
      </c>
      <c r="I12" s="17">
        <f t="shared" si="0"/>
        <v>56</v>
      </c>
      <c r="J12" s="52">
        <v>9854113820</v>
      </c>
      <c r="K12" s="52" t="s">
        <v>110</v>
      </c>
      <c r="L12" s="52" t="s">
        <v>614</v>
      </c>
      <c r="M12" s="52">
        <v>7399715144</v>
      </c>
      <c r="N12" s="52" t="s">
        <v>615</v>
      </c>
      <c r="O12" s="52">
        <v>8473038733</v>
      </c>
      <c r="P12" s="24">
        <v>43467</v>
      </c>
      <c r="Q12" s="55" t="s">
        <v>112</v>
      </c>
      <c r="R12" s="18">
        <v>40</v>
      </c>
      <c r="S12" s="52" t="s">
        <v>89</v>
      </c>
      <c r="T12" s="18"/>
    </row>
    <row r="13" spans="1:20" ht="33">
      <c r="A13" s="4">
        <v>9</v>
      </c>
      <c r="B13" s="51" t="s">
        <v>66</v>
      </c>
      <c r="C13" s="52" t="s">
        <v>613</v>
      </c>
      <c r="D13" s="52" t="s">
        <v>29</v>
      </c>
      <c r="E13" s="53">
        <v>11</v>
      </c>
      <c r="F13" s="18"/>
      <c r="G13" s="53">
        <v>26</v>
      </c>
      <c r="H13" s="53">
        <v>24</v>
      </c>
      <c r="I13" s="17">
        <f t="shared" si="0"/>
        <v>50</v>
      </c>
      <c r="J13" s="52">
        <v>9577308532</v>
      </c>
      <c r="K13" s="52" t="s">
        <v>110</v>
      </c>
      <c r="L13" s="52" t="s">
        <v>614</v>
      </c>
      <c r="M13" s="52">
        <v>7399715144</v>
      </c>
      <c r="N13" s="52" t="s">
        <v>615</v>
      </c>
      <c r="O13" s="52">
        <v>8473038733</v>
      </c>
      <c r="P13" s="24">
        <v>43467</v>
      </c>
      <c r="Q13" s="55" t="s">
        <v>112</v>
      </c>
      <c r="R13" s="18">
        <v>40</v>
      </c>
      <c r="S13" s="52" t="s">
        <v>89</v>
      </c>
      <c r="T13" s="18"/>
    </row>
    <row r="14" spans="1:20" ht="33">
      <c r="A14" s="4">
        <v>10</v>
      </c>
      <c r="B14" s="51" t="s">
        <v>67</v>
      </c>
      <c r="C14" s="52" t="s">
        <v>616</v>
      </c>
      <c r="D14" s="52" t="s">
        <v>29</v>
      </c>
      <c r="E14" s="53">
        <v>3</v>
      </c>
      <c r="F14" s="18"/>
      <c r="G14" s="53">
        <v>13</v>
      </c>
      <c r="H14" s="53">
        <v>17</v>
      </c>
      <c r="I14" s="17">
        <f t="shared" si="0"/>
        <v>30</v>
      </c>
      <c r="J14" s="52">
        <v>7577032049</v>
      </c>
      <c r="K14" s="52" t="s">
        <v>74</v>
      </c>
      <c r="L14" s="52" t="s">
        <v>554</v>
      </c>
      <c r="M14" s="52">
        <v>9678258244</v>
      </c>
      <c r="N14" s="52" t="s">
        <v>620</v>
      </c>
      <c r="O14" s="52">
        <v>9707758062</v>
      </c>
      <c r="P14" s="24">
        <v>43467</v>
      </c>
      <c r="Q14" s="55" t="s">
        <v>112</v>
      </c>
      <c r="R14" s="18">
        <v>12</v>
      </c>
      <c r="S14" s="52" t="s">
        <v>89</v>
      </c>
      <c r="T14" s="18"/>
    </row>
    <row r="15" spans="1:20" ht="33">
      <c r="A15" s="4">
        <v>11</v>
      </c>
      <c r="B15" s="51" t="s">
        <v>67</v>
      </c>
      <c r="C15" s="52" t="s">
        <v>617</v>
      </c>
      <c r="D15" s="52" t="s">
        <v>29</v>
      </c>
      <c r="E15" s="53">
        <v>9</v>
      </c>
      <c r="F15" s="18"/>
      <c r="G15" s="53">
        <v>6</v>
      </c>
      <c r="H15" s="53">
        <v>7</v>
      </c>
      <c r="I15" s="17">
        <f t="shared" si="0"/>
        <v>13</v>
      </c>
      <c r="J15" s="52">
        <v>8399961012</v>
      </c>
      <c r="K15" s="52" t="s">
        <v>74</v>
      </c>
      <c r="L15" s="52" t="s">
        <v>554</v>
      </c>
      <c r="M15" s="52">
        <v>9678258244</v>
      </c>
      <c r="N15" s="52" t="s">
        <v>620</v>
      </c>
      <c r="O15" s="52">
        <v>9707758062</v>
      </c>
      <c r="P15" s="24">
        <v>43467</v>
      </c>
      <c r="Q15" s="55" t="s">
        <v>112</v>
      </c>
      <c r="R15" s="18">
        <v>12</v>
      </c>
      <c r="S15" s="52" t="s">
        <v>89</v>
      </c>
      <c r="T15" s="18"/>
    </row>
    <row r="16" spans="1:20" ht="33">
      <c r="A16" s="4">
        <v>12</v>
      </c>
      <c r="B16" s="51" t="s">
        <v>67</v>
      </c>
      <c r="C16" s="52" t="s">
        <v>618</v>
      </c>
      <c r="D16" s="52" t="s">
        <v>29</v>
      </c>
      <c r="E16" s="53">
        <v>4</v>
      </c>
      <c r="F16" s="18"/>
      <c r="G16" s="53">
        <v>7</v>
      </c>
      <c r="H16" s="53">
        <v>10</v>
      </c>
      <c r="I16" s="17">
        <f t="shared" si="0"/>
        <v>17</v>
      </c>
      <c r="J16" s="52">
        <v>9613712772</v>
      </c>
      <c r="K16" s="52" t="s">
        <v>74</v>
      </c>
      <c r="L16" s="52" t="s">
        <v>554</v>
      </c>
      <c r="M16" s="52">
        <v>9678258244</v>
      </c>
      <c r="N16" s="52" t="s">
        <v>621</v>
      </c>
      <c r="O16" s="52">
        <v>9707937156</v>
      </c>
      <c r="P16" s="24">
        <v>43467</v>
      </c>
      <c r="Q16" s="55" t="s">
        <v>112</v>
      </c>
      <c r="R16" s="18">
        <v>10</v>
      </c>
      <c r="S16" s="52" t="s">
        <v>89</v>
      </c>
      <c r="T16" s="18"/>
    </row>
    <row r="17" spans="1:20" ht="33">
      <c r="A17" s="4">
        <v>13</v>
      </c>
      <c r="B17" s="51" t="s">
        <v>67</v>
      </c>
      <c r="C17" s="52" t="s">
        <v>619</v>
      </c>
      <c r="D17" s="52" t="s">
        <v>29</v>
      </c>
      <c r="E17" s="53">
        <v>21</v>
      </c>
      <c r="F17" s="18"/>
      <c r="G17" s="53">
        <v>13</v>
      </c>
      <c r="H17" s="53">
        <v>22</v>
      </c>
      <c r="I17" s="17">
        <f t="shared" si="0"/>
        <v>35</v>
      </c>
      <c r="J17" s="52">
        <v>8749831843</v>
      </c>
      <c r="K17" s="52" t="s">
        <v>74</v>
      </c>
      <c r="L17" s="52" t="s">
        <v>554</v>
      </c>
      <c r="M17" s="52">
        <v>9678258244</v>
      </c>
      <c r="N17" s="52" t="s">
        <v>622</v>
      </c>
      <c r="O17" s="52">
        <v>8253924699</v>
      </c>
      <c r="P17" s="24">
        <v>43467</v>
      </c>
      <c r="Q17" s="55" t="s">
        <v>112</v>
      </c>
      <c r="R17" s="18">
        <v>7</v>
      </c>
      <c r="S17" s="52" t="s">
        <v>89</v>
      </c>
      <c r="T17" s="18"/>
    </row>
    <row r="18" spans="1:20">
      <c r="A18" s="4">
        <v>14</v>
      </c>
      <c r="B18" s="51" t="s">
        <v>66</v>
      </c>
      <c r="C18" s="52" t="s">
        <v>623</v>
      </c>
      <c r="D18" s="52" t="s">
        <v>29</v>
      </c>
      <c r="E18" s="53">
        <v>2</v>
      </c>
      <c r="F18" s="18"/>
      <c r="G18" s="53">
        <v>30</v>
      </c>
      <c r="H18" s="53">
        <v>31</v>
      </c>
      <c r="I18" s="17">
        <f t="shared" si="0"/>
        <v>61</v>
      </c>
      <c r="J18" s="52">
        <v>7896826904</v>
      </c>
      <c r="K18" s="52" t="s">
        <v>173</v>
      </c>
      <c r="L18" s="52" t="s">
        <v>452</v>
      </c>
      <c r="M18" s="52">
        <v>8473851999</v>
      </c>
      <c r="N18" s="52" t="s">
        <v>625</v>
      </c>
      <c r="O18" s="52">
        <v>7896341521</v>
      </c>
      <c r="P18" s="24">
        <v>43468</v>
      </c>
      <c r="Q18" s="55" t="s">
        <v>123</v>
      </c>
      <c r="R18" s="18">
        <v>15</v>
      </c>
      <c r="S18" s="52" t="s">
        <v>89</v>
      </c>
      <c r="T18" s="18"/>
    </row>
    <row r="19" spans="1:20">
      <c r="A19" s="4">
        <v>15</v>
      </c>
      <c r="B19" s="51" t="s">
        <v>66</v>
      </c>
      <c r="C19" s="52" t="s">
        <v>624</v>
      </c>
      <c r="D19" s="52" t="s">
        <v>29</v>
      </c>
      <c r="E19" s="53">
        <v>14</v>
      </c>
      <c r="F19" s="18"/>
      <c r="G19" s="53">
        <v>19</v>
      </c>
      <c r="H19" s="53">
        <v>21</v>
      </c>
      <c r="I19" s="17">
        <f t="shared" si="0"/>
        <v>40</v>
      </c>
      <c r="J19" s="52">
        <v>9957957185</v>
      </c>
      <c r="K19" s="52" t="s">
        <v>134</v>
      </c>
      <c r="L19" s="52" t="s">
        <v>423</v>
      </c>
      <c r="M19" s="52">
        <v>7399310195</v>
      </c>
      <c r="N19" s="52" t="s">
        <v>626</v>
      </c>
      <c r="O19" s="52">
        <v>9401123335</v>
      </c>
      <c r="P19" s="24">
        <v>43468</v>
      </c>
      <c r="Q19" s="55" t="s">
        <v>123</v>
      </c>
      <c r="R19" s="18">
        <v>18</v>
      </c>
      <c r="S19" s="52" t="s">
        <v>89</v>
      </c>
      <c r="T19" s="18"/>
    </row>
    <row r="20" spans="1:20">
      <c r="A20" s="4">
        <v>16</v>
      </c>
      <c r="B20" s="51" t="s">
        <v>67</v>
      </c>
      <c r="C20" s="52" t="s">
        <v>263</v>
      </c>
      <c r="D20" s="52" t="s">
        <v>29</v>
      </c>
      <c r="E20" s="53">
        <v>12</v>
      </c>
      <c r="F20" s="18"/>
      <c r="G20" s="53">
        <v>29</v>
      </c>
      <c r="H20" s="53">
        <v>27</v>
      </c>
      <c r="I20" s="17">
        <f t="shared" si="0"/>
        <v>56</v>
      </c>
      <c r="J20" s="52">
        <v>9577146504</v>
      </c>
      <c r="K20" s="52" t="s">
        <v>263</v>
      </c>
      <c r="L20" s="52" t="s">
        <v>629</v>
      </c>
      <c r="M20" s="52">
        <v>8822160749</v>
      </c>
      <c r="N20" s="52" t="s">
        <v>630</v>
      </c>
      <c r="O20" s="52">
        <v>9354765669</v>
      </c>
      <c r="P20" s="24">
        <v>43468</v>
      </c>
      <c r="Q20" s="55" t="s">
        <v>123</v>
      </c>
      <c r="R20" s="18">
        <v>20</v>
      </c>
      <c r="S20" s="52" t="s">
        <v>89</v>
      </c>
      <c r="T20" s="18"/>
    </row>
    <row r="21" spans="1:20">
      <c r="A21" s="4">
        <v>17</v>
      </c>
      <c r="B21" s="51" t="s">
        <v>67</v>
      </c>
      <c r="C21" s="52" t="s">
        <v>627</v>
      </c>
      <c r="D21" s="52" t="s">
        <v>29</v>
      </c>
      <c r="E21" s="53">
        <v>278</v>
      </c>
      <c r="F21" s="18"/>
      <c r="G21" s="53">
        <v>3</v>
      </c>
      <c r="H21" s="53">
        <v>6</v>
      </c>
      <c r="I21" s="17">
        <f t="shared" si="0"/>
        <v>9</v>
      </c>
      <c r="J21" s="52">
        <v>9613400717</v>
      </c>
      <c r="K21" s="52" t="s">
        <v>263</v>
      </c>
      <c r="L21" s="52" t="s">
        <v>629</v>
      </c>
      <c r="M21" s="52">
        <v>8822160749</v>
      </c>
      <c r="N21" s="52" t="s">
        <v>630</v>
      </c>
      <c r="O21" s="52">
        <v>9354765669</v>
      </c>
      <c r="P21" s="24">
        <v>43468</v>
      </c>
      <c r="Q21" s="55" t="s">
        <v>123</v>
      </c>
      <c r="R21" s="18">
        <v>18</v>
      </c>
      <c r="S21" s="52" t="s">
        <v>89</v>
      </c>
      <c r="T21" s="18"/>
    </row>
    <row r="22" spans="1:20">
      <c r="A22" s="4">
        <v>18</v>
      </c>
      <c r="B22" s="51" t="s">
        <v>67</v>
      </c>
      <c r="C22" s="52" t="s">
        <v>628</v>
      </c>
      <c r="D22" s="52" t="s">
        <v>29</v>
      </c>
      <c r="E22" s="53">
        <v>194</v>
      </c>
      <c r="F22" s="18"/>
      <c r="G22" s="53">
        <v>11</v>
      </c>
      <c r="H22" s="53">
        <v>15</v>
      </c>
      <c r="I22" s="17">
        <f t="shared" si="0"/>
        <v>26</v>
      </c>
      <c r="J22" s="52">
        <v>9859003185</v>
      </c>
      <c r="K22" s="52" t="s">
        <v>263</v>
      </c>
      <c r="L22" s="52" t="s">
        <v>629</v>
      </c>
      <c r="M22" s="52">
        <v>8822160749</v>
      </c>
      <c r="N22" s="52" t="s">
        <v>630</v>
      </c>
      <c r="O22" s="52">
        <v>9354765669</v>
      </c>
      <c r="P22" s="24">
        <v>43468</v>
      </c>
      <c r="Q22" s="55" t="s">
        <v>123</v>
      </c>
      <c r="R22" s="18">
        <v>18</v>
      </c>
      <c r="S22" s="52" t="s">
        <v>89</v>
      </c>
      <c r="T22" s="18"/>
    </row>
    <row r="23" spans="1:20">
      <c r="A23" s="4">
        <v>19</v>
      </c>
      <c r="B23" s="51" t="s">
        <v>66</v>
      </c>
      <c r="C23" s="52" t="s">
        <v>631</v>
      </c>
      <c r="D23" s="52" t="s">
        <v>29</v>
      </c>
      <c r="E23" s="53">
        <v>1</v>
      </c>
      <c r="F23" s="18"/>
      <c r="G23" s="53">
        <v>13</v>
      </c>
      <c r="H23" s="53">
        <v>17</v>
      </c>
      <c r="I23" s="17">
        <f t="shared" si="0"/>
        <v>30</v>
      </c>
      <c r="J23" s="52">
        <v>8133933516</v>
      </c>
      <c r="K23" s="52" t="s">
        <v>74</v>
      </c>
      <c r="L23" s="52" t="s">
        <v>554</v>
      </c>
      <c r="M23" s="52">
        <v>9678258244</v>
      </c>
      <c r="N23" s="52" t="s">
        <v>555</v>
      </c>
      <c r="O23" s="52">
        <v>9508137346</v>
      </c>
      <c r="P23" s="24">
        <v>43469</v>
      </c>
      <c r="Q23" s="55" t="s">
        <v>132</v>
      </c>
      <c r="R23" s="18">
        <v>1</v>
      </c>
      <c r="S23" s="52" t="s">
        <v>89</v>
      </c>
      <c r="T23" s="18"/>
    </row>
    <row r="24" spans="1:20">
      <c r="A24" s="4">
        <v>20</v>
      </c>
      <c r="B24" s="51" t="s">
        <v>66</v>
      </c>
      <c r="C24" s="52" t="s">
        <v>632</v>
      </c>
      <c r="D24" s="52" t="s">
        <v>29</v>
      </c>
      <c r="E24" s="53">
        <v>8</v>
      </c>
      <c r="F24" s="18"/>
      <c r="G24" s="53">
        <v>6</v>
      </c>
      <c r="H24" s="53">
        <v>5</v>
      </c>
      <c r="I24" s="17">
        <f t="shared" si="0"/>
        <v>11</v>
      </c>
      <c r="J24" s="52">
        <v>8876313488</v>
      </c>
      <c r="K24" s="52" t="s">
        <v>74</v>
      </c>
      <c r="L24" s="52" t="s">
        <v>554</v>
      </c>
      <c r="M24" s="52">
        <v>9678258244</v>
      </c>
      <c r="N24" s="52" t="s">
        <v>555</v>
      </c>
      <c r="O24" s="52">
        <v>9508137346</v>
      </c>
      <c r="P24" s="24">
        <v>43469</v>
      </c>
      <c r="Q24" s="55" t="s">
        <v>132</v>
      </c>
      <c r="R24" s="18">
        <v>1</v>
      </c>
      <c r="S24" s="52" t="s">
        <v>89</v>
      </c>
      <c r="T24" s="18"/>
    </row>
    <row r="25" spans="1:20">
      <c r="A25" s="4">
        <v>21</v>
      </c>
      <c r="B25" s="51" t="s">
        <v>66</v>
      </c>
      <c r="C25" s="52" t="s">
        <v>74</v>
      </c>
      <c r="D25" s="52" t="s">
        <v>29</v>
      </c>
      <c r="E25" s="53">
        <v>4</v>
      </c>
      <c r="F25" s="18"/>
      <c r="G25" s="53">
        <v>10</v>
      </c>
      <c r="H25" s="53">
        <v>5</v>
      </c>
      <c r="I25" s="17">
        <f t="shared" si="0"/>
        <v>15</v>
      </c>
      <c r="J25" s="52">
        <v>9864885139</v>
      </c>
      <c r="K25" s="52" t="s">
        <v>74</v>
      </c>
      <c r="L25" s="52" t="s">
        <v>554</v>
      </c>
      <c r="M25" s="52">
        <v>9678258244</v>
      </c>
      <c r="N25" s="52" t="s">
        <v>555</v>
      </c>
      <c r="O25" s="52">
        <v>9508137346</v>
      </c>
      <c r="P25" s="24">
        <v>43469</v>
      </c>
      <c r="Q25" s="55" t="s">
        <v>132</v>
      </c>
      <c r="R25" s="18">
        <v>1</v>
      </c>
      <c r="S25" s="52" t="s">
        <v>89</v>
      </c>
      <c r="T25" s="18"/>
    </row>
    <row r="26" spans="1:20">
      <c r="A26" s="4">
        <v>22</v>
      </c>
      <c r="B26" s="51" t="s">
        <v>67</v>
      </c>
      <c r="C26" s="52" t="s">
        <v>246</v>
      </c>
      <c r="D26" s="52" t="s">
        <v>29</v>
      </c>
      <c r="E26" s="53">
        <v>25</v>
      </c>
      <c r="F26" s="18"/>
      <c r="G26" s="53">
        <v>22</v>
      </c>
      <c r="H26" s="53">
        <v>21</v>
      </c>
      <c r="I26" s="17">
        <f t="shared" si="0"/>
        <v>43</v>
      </c>
      <c r="J26" s="52">
        <v>9678849003</v>
      </c>
      <c r="K26" s="52" t="s">
        <v>635</v>
      </c>
      <c r="L26" s="52" t="s">
        <v>430</v>
      </c>
      <c r="M26" s="52">
        <v>8876890910</v>
      </c>
      <c r="N26" s="52" t="s">
        <v>431</v>
      </c>
      <c r="O26" s="52">
        <v>9957660819</v>
      </c>
      <c r="P26" s="24">
        <v>43469</v>
      </c>
      <c r="Q26" s="55" t="s">
        <v>132</v>
      </c>
      <c r="R26" s="18">
        <v>18</v>
      </c>
      <c r="S26" s="52" t="s">
        <v>89</v>
      </c>
      <c r="T26" s="18"/>
    </row>
    <row r="27" spans="1:20">
      <c r="A27" s="4">
        <v>23</v>
      </c>
      <c r="B27" s="51" t="s">
        <v>67</v>
      </c>
      <c r="C27" s="52" t="s">
        <v>633</v>
      </c>
      <c r="D27" s="52" t="s">
        <v>29</v>
      </c>
      <c r="E27" s="53">
        <v>26</v>
      </c>
      <c r="F27" s="18"/>
      <c r="G27" s="53">
        <v>10</v>
      </c>
      <c r="H27" s="53">
        <v>9</v>
      </c>
      <c r="I27" s="17">
        <f t="shared" si="0"/>
        <v>19</v>
      </c>
      <c r="J27" s="52">
        <v>8752948398</v>
      </c>
      <c r="K27" s="52" t="s">
        <v>300</v>
      </c>
      <c r="L27" s="52" t="s">
        <v>522</v>
      </c>
      <c r="M27" s="52">
        <v>9401006017</v>
      </c>
      <c r="N27" s="52" t="s">
        <v>636</v>
      </c>
      <c r="O27" s="52">
        <v>9957109717</v>
      </c>
      <c r="P27" s="24">
        <v>43469</v>
      </c>
      <c r="Q27" s="55" t="s">
        <v>132</v>
      </c>
      <c r="R27" s="18">
        <v>20</v>
      </c>
      <c r="S27" s="52" t="s">
        <v>89</v>
      </c>
      <c r="T27" s="18"/>
    </row>
    <row r="28" spans="1:20">
      <c r="A28" s="4">
        <v>24</v>
      </c>
      <c r="B28" s="51" t="s">
        <v>67</v>
      </c>
      <c r="C28" s="52" t="s">
        <v>634</v>
      </c>
      <c r="D28" s="52" t="s">
        <v>29</v>
      </c>
      <c r="E28" s="53">
        <v>27</v>
      </c>
      <c r="F28" s="18"/>
      <c r="G28" s="53">
        <v>12</v>
      </c>
      <c r="H28" s="53">
        <v>12</v>
      </c>
      <c r="I28" s="17">
        <f t="shared" si="0"/>
        <v>24</v>
      </c>
      <c r="J28" s="52">
        <v>9613843818</v>
      </c>
      <c r="K28" s="52" t="s">
        <v>300</v>
      </c>
      <c r="L28" s="52" t="s">
        <v>522</v>
      </c>
      <c r="M28" s="52">
        <v>9401006017</v>
      </c>
      <c r="N28" s="52" t="s">
        <v>637</v>
      </c>
      <c r="O28" s="52">
        <v>9613652207</v>
      </c>
      <c r="P28" s="24">
        <v>43469</v>
      </c>
      <c r="Q28" s="55" t="s">
        <v>132</v>
      </c>
      <c r="R28" s="18">
        <v>20</v>
      </c>
      <c r="S28" s="52" t="s">
        <v>89</v>
      </c>
      <c r="T28" s="18"/>
    </row>
    <row r="29" spans="1:20">
      <c r="A29" s="4">
        <v>25</v>
      </c>
      <c r="B29" s="51" t="s">
        <v>66</v>
      </c>
      <c r="C29" s="52" t="s">
        <v>638</v>
      </c>
      <c r="D29" s="52" t="s">
        <v>29</v>
      </c>
      <c r="E29" s="53">
        <v>6</v>
      </c>
      <c r="F29" s="18"/>
      <c r="G29" s="53">
        <v>17</v>
      </c>
      <c r="H29" s="53">
        <v>24</v>
      </c>
      <c r="I29" s="17">
        <f t="shared" si="0"/>
        <v>41</v>
      </c>
      <c r="J29" s="52">
        <v>8753071278</v>
      </c>
      <c r="K29" s="52" t="s">
        <v>87</v>
      </c>
      <c r="L29" s="52" t="s">
        <v>479</v>
      </c>
      <c r="M29" s="52">
        <v>8473043983</v>
      </c>
      <c r="N29" s="52" t="s">
        <v>639</v>
      </c>
      <c r="O29" s="52">
        <v>9707851366</v>
      </c>
      <c r="P29" s="24">
        <v>43470</v>
      </c>
      <c r="Q29" s="55" t="s">
        <v>88</v>
      </c>
      <c r="R29" s="18">
        <v>21</v>
      </c>
      <c r="S29" s="52" t="s">
        <v>89</v>
      </c>
      <c r="T29" s="18"/>
    </row>
    <row r="30" spans="1:20">
      <c r="A30" s="4">
        <v>26</v>
      </c>
      <c r="B30" s="51" t="s">
        <v>66</v>
      </c>
      <c r="C30" s="52" t="s">
        <v>638</v>
      </c>
      <c r="D30" s="52" t="s">
        <v>29</v>
      </c>
      <c r="E30" s="53">
        <v>5</v>
      </c>
      <c r="F30" s="18"/>
      <c r="G30" s="53">
        <v>35</v>
      </c>
      <c r="H30" s="53">
        <v>39</v>
      </c>
      <c r="I30" s="17">
        <f t="shared" si="0"/>
        <v>74</v>
      </c>
      <c r="J30" s="52">
        <v>9401918483</v>
      </c>
      <c r="K30" s="52" t="s">
        <v>87</v>
      </c>
      <c r="L30" s="52" t="s">
        <v>479</v>
      </c>
      <c r="M30" s="52">
        <v>8473043983</v>
      </c>
      <c r="N30" s="52" t="s">
        <v>639</v>
      </c>
      <c r="O30" s="52">
        <v>9707851366</v>
      </c>
      <c r="P30" s="24">
        <v>43470</v>
      </c>
      <c r="Q30" s="55" t="s">
        <v>88</v>
      </c>
      <c r="R30" s="18">
        <v>21</v>
      </c>
      <c r="S30" s="52" t="s">
        <v>89</v>
      </c>
      <c r="T30" s="18"/>
    </row>
    <row r="31" spans="1:20">
      <c r="A31" s="4">
        <v>27</v>
      </c>
      <c r="B31" s="51" t="s">
        <v>67</v>
      </c>
      <c r="C31" s="52" t="s">
        <v>640</v>
      </c>
      <c r="D31" s="52" t="s">
        <v>29</v>
      </c>
      <c r="E31" s="53">
        <v>19</v>
      </c>
      <c r="F31" s="18"/>
      <c r="G31" s="53">
        <v>11</v>
      </c>
      <c r="H31" s="53">
        <v>7</v>
      </c>
      <c r="I31" s="17">
        <f t="shared" si="0"/>
        <v>18</v>
      </c>
      <c r="J31" s="52">
        <v>9678389241</v>
      </c>
      <c r="K31" s="52" t="s">
        <v>643</v>
      </c>
      <c r="L31" s="52" t="s">
        <v>644</v>
      </c>
      <c r="M31" s="52">
        <v>9678738019</v>
      </c>
      <c r="N31" s="52" t="s">
        <v>645</v>
      </c>
      <c r="O31" s="52">
        <v>9854953296</v>
      </c>
      <c r="P31" s="24">
        <v>43470</v>
      </c>
      <c r="Q31" s="55" t="s">
        <v>88</v>
      </c>
      <c r="R31" s="18">
        <v>10</v>
      </c>
      <c r="S31" s="52" t="s">
        <v>89</v>
      </c>
      <c r="T31" s="18"/>
    </row>
    <row r="32" spans="1:20">
      <c r="A32" s="4">
        <v>28</v>
      </c>
      <c r="B32" s="51" t="s">
        <v>67</v>
      </c>
      <c r="C32" s="52" t="s">
        <v>641</v>
      </c>
      <c r="D32" s="52" t="s">
        <v>29</v>
      </c>
      <c r="E32" s="53">
        <v>24</v>
      </c>
      <c r="F32" s="18"/>
      <c r="G32" s="53">
        <v>10</v>
      </c>
      <c r="H32" s="53">
        <v>12</v>
      </c>
      <c r="I32" s="17">
        <f t="shared" si="0"/>
        <v>22</v>
      </c>
      <c r="J32" s="52">
        <v>8399074836</v>
      </c>
      <c r="K32" s="52" t="s">
        <v>643</v>
      </c>
      <c r="L32" s="52" t="s">
        <v>644</v>
      </c>
      <c r="M32" s="52">
        <v>9678738019</v>
      </c>
      <c r="N32" s="52" t="s">
        <v>645</v>
      </c>
      <c r="O32" s="52">
        <v>9854953296</v>
      </c>
      <c r="P32" s="24">
        <v>43470</v>
      </c>
      <c r="Q32" s="55" t="s">
        <v>88</v>
      </c>
      <c r="R32" s="18">
        <v>11</v>
      </c>
      <c r="S32" s="52" t="s">
        <v>89</v>
      </c>
      <c r="T32" s="18"/>
    </row>
    <row r="33" spans="1:20">
      <c r="A33" s="4">
        <v>29</v>
      </c>
      <c r="B33" s="51" t="s">
        <v>67</v>
      </c>
      <c r="C33" s="52" t="s">
        <v>642</v>
      </c>
      <c r="D33" s="52" t="s">
        <v>29</v>
      </c>
      <c r="E33" s="53">
        <v>196</v>
      </c>
      <c r="F33" s="18"/>
      <c r="G33" s="53">
        <v>12</v>
      </c>
      <c r="H33" s="53">
        <v>30</v>
      </c>
      <c r="I33" s="17">
        <f t="shared" si="0"/>
        <v>42</v>
      </c>
      <c r="J33" s="52">
        <v>9577882320</v>
      </c>
      <c r="K33" s="52" t="s">
        <v>643</v>
      </c>
      <c r="L33" s="52" t="s">
        <v>644</v>
      </c>
      <c r="M33" s="52">
        <v>9678738019</v>
      </c>
      <c r="N33" s="52" t="s">
        <v>645</v>
      </c>
      <c r="O33" s="52">
        <v>9854953296</v>
      </c>
      <c r="P33" s="24">
        <v>43470</v>
      </c>
      <c r="Q33" s="55" t="s">
        <v>88</v>
      </c>
      <c r="R33" s="18">
        <v>10</v>
      </c>
      <c r="S33" s="52" t="s">
        <v>89</v>
      </c>
      <c r="T33" s="18"/>
    </row>
    <row r="34" spans="1:20">
      <c r="A34" s="4">
        <v>30</v>
      </c>
      <c r="B34" s="51" t="s">
        <v>66</v>
      </c>
      <c r="C34" s="52" t="s">
        <v>646</v>
      </c>
      <c r="D34" s="52" t="s">
        <v>29</v>
      </c>
      <c r="E34" s="53">
        <v>135</v>
      </c>
      <c r="F34" s="18"/>
      <c r="G34" s="53">
        <v>46</v>
      </c>
      <c r="H34" s="53">
        <v>40</v>
      </c>
      <c r="I34" s="17">
        <f t="shared" si="0"/>
        <v>86</v>
      </c>
      <c r="J34" s="52">
        <v>8473092221</v>
      </c>
      <c r="K34" s="52" t="s">
        <v>97</v>
      </c>
      <c r="L34" s="52" t="s">
        <v>509</v>
      </c>
      <c r="M34" s="52">
        <v>9577055733</v>
      </c>
      <c r="N34" s="52" t="s">
        <v>648</v>
      </c>
      <c r="O34" s="52">
        <v>9954658051</v>
      </c>
      <c r="P34" s="24">
        <v>43472</v>
      </c>
      <c r="Q34" s="55" t="s">
        <v>99</v>
      </c>
      <c r="R34" s="18">
        <v>40</v>
      </c>
      <c r="S34" s="52" t="s">
        <v>89</v>
      </c>
      <c r="T34" s="18"/>
    </row>
    <row r="35" spans="1:20">
      <c r="A35" s="4">
        <v>31</v>
      </c>
      <c r="B35" s="51" t="s">
        <v>66</v>
      </c>
      <c r="C35" s="52" t="s">
        <v>647</v>
      </c>
      <c r="D35" s="52" t="s">
        <v>29</v>
      </c>
      <c r="E35" s="53">
        <v>136</v>
      </c>
      <c r="F35" s="18"/>
      <c r="G35" s="53">
        <v>58</v>
      </c>
      <c r="H35" s="53">
        <v>55</v>
      </c>
      <c r="I35" s="17">
        <f t="shared" si="0"/>
        <v>113</v>
      </c>
      <c r="J35" s="52">
        <v>8473825544</v>
      </c>
      <c r="K35" s="52" t="s">
        <v>97</v>
      </c>
      <c r="L35" s="52" t="s">
        <v>509</v>
      </c>
      <c r="M35" s="52">
        <v>9577055733</v>
      </c>
      <c r="N35" s="52" t="s">
        <v>648</v>
      </c>
      <c r="O35" s="52">
        <v>9954658051</v>
      </c>
      <c r="P35" s="24">
        <v>43472</v>
      </c>
      <c r="Q35" s="55" t="s">
        <v>99</v>
      </c>
      <c r="R35" s="18">
        <v>40</v>
      </c>
      <c r="S35" s="52" t="s">
        <v>89</v>
      </c>
      <c r="T35" s="18"/>
    </row>
    <row r="36" spans="1:20">
      <c r="A36" s="4">
        <v>32</v>
      </c>
      <c r="B36" s="51" t="s">
        <v>67</v>
      </c>
      <c r="C36" s="52" t="s">
        <v>649</v>
      </c>
      <c r="D36" s="52" t="s">
        <v>29</v>
      </c>
      <c r="E36" s="53">
        <v>6</v>
      </c>
      <c r="F36" s="18"/>
      <c r="G36" s="53">
        <v>27</v>
      </c>
      <c r="H36" s="53">
        <v>31</v>
      </c>
      <c r="I36" s="17">
        <f t="shared" si="0"/>
        <v>58</v>
      </c>
      <c r="J36" s="52">
        <v>9859562254</v>
      </c>
      <c r="K36" s="52" t="s">
        <v>651</v>
      </c>
      <c r="L36" s="52" t="s">
        <v>538</v>
      </c>
      <c r="M36" s="52">
        <v>8011591274</v>
      </c>
      <c r="N36" s="52" t="s">
        <v>652</v>
      </c>
      <c r="O36" s="52">
        <v>8255073964</v>
      </c>
      <c r="P36" s="24">
        <v>43472</v>
      </c>
      <c r="Q36" s="55" t="s">
        <v>99</v>
      </c>
      <c r="R36" s="18">
        <v>11</v>
      </c>
      <c r="S36" s="52" t="s">
        <v>89</v>
      </c>
      <c r="T36" s="18"/>
    </row>
    <row r="37" spans="1:20">
      <c r="A37" s="4">
        <v>33</v>
      </c>
      <c r="B37" s="51" t="s">
        <v>67</v>
      </c>
      <c r="C37" s="52" t="s">
        <v>650</v>
      </c>
      <c r="D37" s="52" t="s">
        <v>29</v>
      </c>
      <c r="E37" s="53">
        <v>14</v>
      </c>
      <c r="F37" s="18"/>
      <c r="G37" s="53">
        <v>23</v>
      </c>
      <c r="H37" s="53">
        <v>22</v>
      </c>
      <c r="I37" s="17">
        <f t="shared" si="0"/>
        <v>45</v>
      </c>
      <c r="J37" s="52">
        <v>7896614202</v>
      </c>
      <c r="K37" s="52" t="s">
        <v>651</v>
      </c>
      <c r="L37" s="52" t="s">
        <v>538</v>
      </c>
      <c r="M37" s="52">
        <v>8011591274</v>
      </c>
      <c r="N37" s="52" t="s">
        <v>652</v>
      </c>
      <c r="O37" s="52">
        <v>8255073964</v>
      </c>
      <c r="P37" s="24">
        <v>43472</v>
      </c>
      <c r="Q37" s="55" t="s">
        <v>99</v>
      </c>
      <c r="R37" s="18">
        <v>11</v>
      </c>
      <c r="S37" s="52" t="s">
        <v>89</v>
      </c>
      <c r="T37" s="18"/>
    </row>
    <row r="38" spans="1:20">
      <c r="A38" s="4">
        <v>34</v>
      </c>
      <c r="B38" s="51" t="s">
        <v>66</v>
      </c>
      <c r="C38" s="52" t="s">
        <v>653</v>
      </c>
      <c r="D38" s="52" t="s">
        <v>29</v>
      </c>
      <c r="E38" s="19">
        <v>8</v>
      </c>
      <c r="F38" s="18"/>
      <c r="G38" s="53">
        <v>34</v>
      </c>
      <c r="H38" s="53">
        <v>25</v>
      </c>
      <c r="I38" s="17">
        <f t="shared" si="0"/>
        <v>59</v>
      </c>
      <c r="J38" s="52">
        <v>9854235458</v>
      </c>
      <c r="K38" s="52" t="s">
        <v>94</v>
      </c>
      <c r="L38" s="52" t="s">
        <v>513</v>
      </c>
      <c r="M38" s="52">
        <v>9577920688</v>
      </c>
      <c r="N38" s="52" t="s">
        <v>655</v>
      </c>
      <c r="O38" s="52">
        <v>8473036640</v>
      </c>
      <c r="P38" s="24">
        <v>43473</v>
      </c>
      <c r="Q38" s="55" t="s">
        <v>104</v>
      </c>
      <c r="R38" s="18">
        <v>18</v>
      </c>
      <c r="S38" s="52" t="s">
        <v>89</v>
      </c>
      <c r="T38" s="18"/>
    </row>
    <row r="39" spans="1:20">
      <c r="A39" s="4">
        <v>35</v>
      </c>
      <c r="B39" s="51" t="s">
        <v>66</v>
      </c>
      <c r="C39" s="52" t="s">
        <v>654</v>
      </c>
      <c r="D39" s="52" t="s">
        <v>29</v>
      </c>
      <c r="E39" s="19">
        <v>9</v>
      </c>
      <c r="F39" s="18"/>
      <c r="G39" s="53">
        <v>20</v>
      </c>
      <c r="H39" s="53">
        <v>32</v>
      </c>
      <c r="I39" s="17">
        <f t="shared" si="0"/>
        <v>52</v>
      </c>
      <c r="J39" s="52">
        <v>9859901664</v>
      </c>
      <c r="K39" s="52" t="s">
        <v>94</v>
      </c>
      <c r="L39" s="52" t="s">
        <v>513</v>
      </c>
      <c r="M39" s="52">
        <v>9577920688</v>
      </c>
      <c r="N39" s="52" t="s">
        <v>656</v>
      </c>
      <c r="O39" s="52">
        <v>8812853993</v>
      </c>
      <c r="P39" s="24">
        <v>43473</v>
      </c>
      <c r="Q39" s="55" t="s">
        <v>104</v>
      </c>
      <c r="R39" s="18">
        <v>20</v>
      </c>
      <c r="S39" s="52" t="s">
        <v>89</v>
      </c>
      <c r="T39" s="18"/>
    </row>
    <row r="40" spans="1:20">
      <c r="A40" s="4">
        <v>36</v>
      </c>
      <c r="B40" s="51" t="s">
        <v>67</v>
      </c>
      <c r="C40" s="52" t="s">
        <v>657</v>
      </c>
      <c r="D40" s="52" t="s">
        <v>29</v>
      </c>
      <c r="E40" s="19">
        <v>129</v>
      </c>
      <c r="F40" s="18"/>
      <c r="G40" s="53">
        <v>24</v>
      </c>
      <c r="H40" s="53">
        <v>31</v>
      </c>
      <c r="I40" s="17">
        <f t="shared" si="0"/>
        <v>55</v>
      </c>
      <c r="J40" s="52">
        <v>8749925510</v>
      </c>
      <c r="K40" s="52" t="s">
        <v>527</v>
      </c>
      <c r="L40" s="52" t="s">
        <v>528</v>
      </c>
      <c r="M40" s="52">
        <v>9613842635</v>
      </c>
      <c r="N40" s="52" t="s">
        <v>612</v>
      </c>
      <c r="O40" s="52">
        <v>7399959925</v>
      </c>
      <c r="P40" s="24">
        <v>43473</v>
      </c>
      <c r="Q40" s="55" t="s">
        <v>104</v>
      </c>
      <c r="R40" s="18">
        <v>41</v>
      </c>
      <c r="S40" s="52" t="s">
        <v>89</v>
      </c>
      <c r="T40" s="18"/>
    </row>
    <row r="41" spans="1:20">
      <c r="A41" s="4">
        <v>37</v>
      </c>
      <c r="B41" s="51" t="s">
        <v>67</v>
      </c>
      <c r="C41" s="52" t="s">
        <v>658</v>
      </c>
      <c r="D41" s="52" t="s">
        <v>29</v>
      </c>
      <c r="E41" s="19">
        <v>231</v>
      </c>
      <c r="F41" s="18"/>
      <c r="G41" s="53">
        <v>32</v>
      </c>
      <c r="H41" s="53">
        <v>25</v>
      </c>
      <c r="I41" s="17">
        <f t="shared" si="0"/>
        <v>57</v>
      </c>
      <c r="J41" s="52">
        <v>9613598778</v>
      </c>
      <c r="K41" s="52" t="s">
        <v>527</v>
      </c>
      <c r="L41" s="52" t="s">
        <v>528</v>
      </c>
      <c r="M41" s="52">
        <v>9613842635</v>
      </c>
      <c r="N41" s="52" t="s">
        <v>612</v>
      </c>
      <c r="O41" s="52">
        <v>7399959925</v>
      </c>
      <c r="P41" s="24">
        <v>43473</v>
      </c>
      <c r="Q41" s="55" t="s">
        <v>104</v>
      </c>
      <c r="R41" s="18">
        <v>41</v>
      </c>
      <c r="S41" s="52" t="s">
        <v>89</v>
      </c>
      <c r="T41" s="18"/>
    </row>
    <row r="42" spans="1:20" ht="33">
      <c r="A42" s="4">
        <v>38</v>
      </c>
      <c r="B42" s="51" t="s">
        <v>66</v>
      </c>
      <c r="C42" s="52" t="s">
        <v>659</v>
      </c>
      <c r="D42" s="52" t="s">
        <v>29</v>
      </c>
      <c r="E42" s="53">
        <v>10</v>
      </c>
      <c r="F42" s="18"/>
      <c r="G42" s="53">
        <v>17</v>
      </c>
      <c r="H42" s="53">
        <v>20</v>
      </c>
      <c r="I42" s="17">
        <f t="shared" si="0"/>
        <v>37</v>
      </c>
      <c r="J42" s="52">
        <v>9678395329</v>
      </c>
      <c r="K42" s="52" t="s">
        <v>660</v>
      </c>
      <c r="L42" s="52" t="s">
        <v>662</v>
      </c>
      <c r="M42" s="52">
        <v>8254935209</v>
      </c>
      <c r="N42" s="52" t="s">
        <v>663</v>
      </c>
      <c r="O42" s="52">
        <v>8749897504</v>
      </c>
      <c r="P42" s="24">
        <v>43474</v>
      </c>
      <c r="Q42" s="55" t="s">
        <v>112</v>
      </c>
      <c r="R42" s="18">
        <v>15</v>
      </c>
      <c r="S42" s="52" t="s">
        <v>89</v>
      </c>
      <c r="T42" s="18"/>
    </row>
    <row r="43" spans="1:20" ht="33">
      <c r="A43" s="4">
        <v>39</v>
      </c>
      <c r="B43" s="51" t="s">
        <v>66</v>
      </c>
      <c r="C43" s="52" t="s">
        <v>660</v>
      </c>
      <c r="D43" s="52" t="s">
        <v>29</v>
      </c>
      <c r="E43" s="53">
        <v>21</v>
      </c>
      <c r="F43" s="18"/>
      <c r="G43" s="53">
        <v>23</v>
      </c>
      <c r="H43" s="53">
        <v>24</v>
      </c>
      <c r="I43" s="17">
        <f t="shared" si="0"/>
        <v>47</v>
      </c>
      <c r="J43" s="52">
        <v>9859749239</v>
      </c>
      <c r="K43" s="52" t="s">
        <v>660</v>
      </c>
      <c r="L43" s="52" t="s">
        <v>662</v>
      </c>
      <c r="M43" s="52">
        <v>8254935209</v>
      </c>
      <c r="N43" s="52" t="s">
        <v>663</v>
      </c>
      <c r="O43" s="52">
        <v>8749897504</v>
      </c>
      <c r="P43" s="24">
        <v>43474</v>
      </c>
      <c r="Q43" s="55" t="s">
        <v>112</v>
      </c>
      <c r="R43" s="18">
        <v>15</v>
      </c>
      <c r="S43" s="52" t="s">
        <v>89</v>
      </c>
      <c r="T43" s="18"/>
    </row>
    <row r="44" spans="1:20" ht="33">
      <c r="A44" s="4">
        <v>40</v>
      </c>
      <c r="B44" s="51" t="s">
        <v>66</v>
      </c>
      <c r="C44" s="52" t="s">
        <v>661</v>
      </c>
      <c r="D44" s="52" t="s">
        <v>29</v>
      </c>
      <c r="E44" s="53">
        <v>5</v>
      </c>
      <c r="F44" s="18"/>
      <c r="G44" s="53">
        <v>24</v>
      </c>
      <c r="H44" s="53">
        <v>27</v>
      </c>
      <c r="I44" s="17">
        <f t="shared" si="0"/>
        <v>51</v>
      </c>
      <c r="J44" s="52">
        <v>8011905574</v>
      </c>
      <c r="K44" s="52" t="s">
        <v>660</v>
      </c>
      <c r="L44" s="52" t="s">
        <v>662</v>
      </c>
      <c r="M44" s="52">
        <v>8254935209</v>
      </c>
      <c r="N44" s="52" t="s">
        <v>663</v>
      </c>
      <c r="O44" s="52">
        <v>8749897504</v>
      </c>
      <c r="P44" s="24">
        <v>43474</v>
      </c>
      <c r="Q44" s="55" t="s">
        <v>112</v>
      </c>
      <c r="R44" s="18">
        <v>15</v>
      </c>
      <c r="S44" s="52" t="s">
        <v>89</v>
      </c>
      <c r="T44" s="18"/>
    </row>
    <row r="45" spans="1:20" ht="33">
      <c r="A45" s="4">
        <v>41</v>
      </c>
      <c r="B45" s="51" t="s">
        <v>67</v>
      </c>
      <c r="C45" s="52" t="s">
        <v>664</v>
      </c>
      <c r="D45" s="52" t="s">
        <v>29</v>
      </c>
      <c r="E45" s="53">
        <v>9</v>
      </c>
      <c r="F45" s="18"/>
      <c r="G45" s="53">
        <v>23</v>
      </c>
      <c r="H45" s="53">
        <v>13</v>
      </c>
      <c r="I45" s="17">
        <f t="shared" si="0"/>
        <v>36</v>
      </c>
      <c r="J45" s="18"/>
      <c r="K45" s="52" t="s">
        <v>300</v>
      </c>
      <c r="L45" s="52" t="s">
        <v>522</v>
      </c>
      <c r="M45" s="52">
        <v>9401006017</v>
      </c>
      <c r="N45" s="52" t="s">
        <v>665</v>
      </c>
      <c r="O45" s="52">
        <v>7861136491</v>
      </c>
      <c r="P45" s="24">
        <v>43474</v>
      </c>
      <c r="Q45" s="55" t="s">
        <v>112</v>
      </c>
      <c r="R45" s="18">
        <v>22</v>
      </c>
      <c r="S45" s="52" t="s">
        <v>89</v>
      </c>
      <c r="T45" s="18"/>
    </row>
    <row r="46" spans="1:20" ht="33">
      <c r="A46" s="4">
        <v>42</v>
      </c>
      <c r="B46" s="51" t="s">
        <v>67</v>
      </c>
      <c r="C46" s="52" t="s">
        <v>633</v>
      </c>
      <c r="D46" s="52" t="s">
        <v>29</v>
      </c>
      <c r="E46" s="53">
        <v>10</v>
      </c>
      <c r="F46" s="18"/>
      <c r="G46" s="53">
        <v>31</v>
      </c>
      <c r="H46" s="53">
        <v>35</v>
      </c>
      <c r="I46" s="17">
        <f t="shared" si="0"/>
        <v>66</v>
      </c>
      <c r="J46" s="18"/>
      <c r="K46" s="52" t="s">
        <v>300</v>
      </c>
      <c r="L46" s="52" t="s">
        <v>522</v>
      </c>
      <c r="M46" s="52">
        <v>9401006017</v>
      </c>
      <c r="N46" s="52" t="s">
        <v>636</v>
      </c>
      <c r="O46" s="52">
        <v>9957109717</v>
      </c>
      <c r="P46" s="24">
        <v>43474</v>
      </c>
      <c r="Q46" s="55" t="s">
        <v>112</v>
      </c>
      <c r="R46" s="18">
        <v>20</v>
      </c>
      <c r="S46" s="52" t="s">
        <v>89</v>
      </c>
      <c r="T46" s="18"/>
    </row>
    <row r="47" spans="1:20">
      <c r="A47" s="4">
        <v>43</v>
      </c>
      <c r="B47" s="51" t="s">
        <v>66</v>
      </c>
      <c r="C47" s="52" t="s">
        <v>666</v>
      </c>
      <c r="D47" s="52" t="s">
        <v>29</v>
      </c>
      <c r="E47" s="53">
        <v>277</v>
      </c>
      <c r="F47" s="18"/>
      <c r="G47" s="53">
        <v>14</v>
      </c>
      <c r="H47" s="53">
        <v>12</v>
      </c>
      <c r="I47" s="17">
        <f t="shared" si="0"/>
        <v>26</v>
      </c>
      <c r="J47" s="52">
        <v>9508221527</v>
      </c>
      <c r="K47" s="52" t="s">
        <v>87</v>
      </c>
      <c r="L47" s="52" t="s">
        <v>479</v>
      </c>
      <c r="M47" s="52">
        <v>8473043983</v>
      </c>
      <c r="N47" s="52" t="s">
        <v>669</v>
      </c>
      <c r="O47" s="52">
        <v>9577037527</v>
      </c>
      <c r="P47" s="24">
        <v>43475</v>
      </c>
      <c r="Q47" s="55" t="s">
        <v>123</v>
      </c>
      <c r="R47" s="18">
        <v>21</v>
      </c>
      <c r="S47" s="52" t="s">
        <v>89</v>
      </c>
      <c r="T47" s="18"/>
    </row>
    <row r="48" spans="1:20">
      <c r="A48" s="4">
        <v>44</v>
      </c>
      <c r="B48" s="51" t="s">
        <v>66</v>
      </c>
      <c r="C48" s="52" t="s">
        <v>667</v>
      </c>
      <c r="D48" s="52" t="s">
        <v>29</v>
      </c>
      <c r="E48" s="53">
        <v>279</v>
      </c>
      <c r="F48" s="18"/>
      <c r="G48" s="53">
        <v>16</v>
      </c>
      <c r="H48" s="53">
        <v>14</v>
      </c>
      <c r="I48" s="17">
        <f t="shared" si="0"/>
        <v>30</v>
      </c>
      <c r="J48" s="52">
        <v>7399574831</v>
      </c>
      <c r="K48" s="52" t="s">
        <v>87</v>
      </c>
      <c r="L48" s="52" t="s">
        <v>479</v>
      </c>
      <c r="M48" s="52">
        <v>8473043983</v>
      </c>
      <c r="N48" s="52" t="s">
        <v>669</v>
      </c>
      <c r="O48" s="52">
        <v>9577037527</v>
      </c>
      <c r="P48" s="24">
        <v>43475</v>
      </c>
      <c r="Q48" s="55" t="s">
        <v>123</v>
      </c>
      <c r="R48" s="18">
        <v>21</v>
      </c>
      <c r="S48" s="52" t="s">
        <v>89</v>
      </c>
      <c r="T48" s="18"/>
    </row>
    <row r="49" spans="1:20">
      <c r="A49" s="4">
        <v>45</v>
      </c>
      <c r="B49" s="51" t="s">
        <v>66</v>
      </c>
      <c r="C49" s="52" t="s">
        <v>668</v>
      </c>
      <c r="D49" s="52" t="s">
        <v>29</v>
      </c>
      <c r="E49" s="53">
        <v>6</v>
      </c>
      <c r="F49" s="18"/>
      <c r="G49" s="53">
        <v>15</v>
      </c>
      <c r="H49" s="53">
        <v>25</v>
      </c>
      <c r="I49" s="17">
        <f t="shared" si="0"/>
        <v>40</v>
      </c>
      <c r="J49" s="52">
        <v>9864884443</v>
      </c>
      <c r="K49" s="52" t="s">
        <v>87</v>
      </c>
      <c r="L49" s="52" t="s">
        <v>479</v>
      </c>
      <c r="M49" s="52">
        <v>8473043983</v>
      </c>
      <c r="N49" s="52" t="s">
        <v>670</v>
      </c>
      <c r="O49" s="52">
        <v>9707555405</v>
      </c>
      <c r="P49" s="24">
        <v>43475</v>
      </c>
      <c r="Q49" s="55" t="s">
        <v>123</v>
      </c>
      <c r="R49" s="18">
        <v>20</v>
      </c>
      <c r="S49" s="52" t="s">
        <v>89</v>
      </c>
      <c r="T49" s="18"/>
    </row>
    <row r="50" spans="1:20" ht="33">
      <c r="A50" s="4">
        <v>46</v>
      </c>
      <c r="B50" s="51" t="s">
        <v>67</v>
      </c>
      <c r="C50" s="52" t="s">
        <v>671</v>
      </c>
      <c r="D50" s="52" t="s">
        <v>29</v>
      </c>
      <c r="E50" s="53">
        <v>210</v>
      </c>
      <c r="F50" s="18"/>
      <c r="G50" s="53">
        <v>22</v>
      </c>
      <c r="H50" s="53">
        <v>24</v>
      </c>
      <c r="I50" s="17">
        <f t="shared" si="0"/>
        <v>46</v>
      </c>
      <c r="J50" s="52">
        <v>9577540189</v>
      </c>
      <c r="K50" s="52" t="s">
        <v>116</v>
      </c>
      <c r="L50" s="52" t="s">
        <v>517</v>
      </c>
      <c r="M50" s="52">
        <v>9859964353</v>
      </c>
      <c r="N50" s="52" t="s">
        <v>674</v>
      </c>
      <c r="O50" s="52">
        <v>9613338864</v>
      </c>
      <c r="P50" s="24">
        <v>43475</v>
      </c>
      <c r="Q50" s="55" t="s">
        <v>123</v>
      </c>
      <c r="R50" s="18">
        <v>25</v>
      </c>
      <c r="S50" s="52" t="s">
        <v>89</v>
      </c>
      <c r="T50" s="18"/>
    </row>
    <row r="51" spans="1:20">
      <c r="A51" s="4">
        <v>47</v>
      </c>
      <c r="B51" s="51" t="s">
        <v>67</v>
      </c>
      <c r="C51" s="52" t="s">
        <v>672</v>
      </c>
      <c r="D51" s="52" t="s">
        <v>29</v>
      </c>
      <c r="E51" s="53">
        <v>88</v>
      </c>
      <c r="F51" s="18"/>
      <c r="G51" s="53">
        <v>21</v>
      </c>
      <c r="H51" s="53">
        <v>22</v>
      </c>
      <c r="I51" s="17">
        <f t="shared" si="0"/>
        <v>43</v>
      </c>
      <c r="J51" s="52">
        <v>875389595</v>
      </c>
      <c r="K51" s="52" t="s">
        <v>116</v>
      </c>
      <c r="L51" s="52" t="s">
        <v>517</v>
      </c>
      <c r="M51" s="52">
        <v>9859964353</v>
      </c>
      <c r="N51" s="52" t="s">
        <v>674</v>
      </c>
      <c r="O51" s="52">
        <v>9613338864</v>
      </c>
      <c r="P51" s="24">
        <v>43475</v>
      </c>
      <c r="Q51" s="55" t="s">
        <v>123</v>
      </c>
      <c r="R51" s="18">
        <v>25</v>
      </c>
      <c r="S51" s="52" t="s">
        <v>89</v>
      </c>
      <c r="T51" s="18"/>
    </row>
    <row r="52" spans="1:20">
      <c r="A52" s="4">
        <v>48</v>
      </c>
      <c r="B52" s="51" t="s">
        <v>67</v>
      </c>
      <c r="C52" s="52" t="s">
        <v>673</v>
      </c>
      <c r="D52" s="52" t="s">
        <v>29</v>
      </c>
      <c r="E52" s="53">
        <v>87</v>
      </c>
      <c r="F52" s="18"/>
      <c r="G52" s="53">
        <v>15</v>
      </c>
      <c r="H52" s="53">
        <v>12</v>
      </c>
      <c r="I52" s="17">
        <f t="shared" si="0"/>
        <v>27</v>
      </c>
      <c r="J52" s="52">
        <v>9127111160</v>
      </c>
      <c r="K52" s="52" t="s">
        <v>116</v>
      </c>
      <c r="L52" s="52" t="s">
        <v>517</v>
      </c>
      <c r="M52" s="52">
        <v>9859964353</v>
      </c>
      <c r="N52" s="52" t="s">
        <v>675</v>
      </c>
      <c r="O52" s="52">
        <v>9859973319</v>
      </c>
      <c r="P52" s="24">
        <v>43475</v>
      </c>
      <c r="Q52" s="55" t="s">
        <v>123</v>
      </c>
      <c r="R52" s="18">
        <v>26</v>
      </c>
      <c r="S52" s="52" t="s">
        <v>89</v>
      </c>
      <c r="T52" s="18"/>
    </row>
    <row r="53" spans="1:20">
      <c r="A53" s="4">
        <v>49</v>
      </c>
      <c r="B53" s="51" t="s">
        <v>66</v>
      </c>
      <c r="C53" s="52" t="s">
        <v>676</v>
      </c>
      <c r="D53" s="52" t="s">
        <v>29</v>
      </c>
      <c r="E53" s="53">
        <v>54</v>
      </c>
      <c r="F53" s="18"/>
      <c r="G53" s="53">
        <v>14</v>
      </c>
      <c r="H53" s="53">
        <v>16</v>
      </c>
      <c r="I53" s="17">
        <f t="shared" si="0"/>
        <v>30</v>
      </c>
      <c r="J53" s="52">
        <v>7896786767</v>
      </c>
      <c r="K53" s="52" t="s">
        <v>134</v>
      </c>
      <c r="L53" s="52" t="s">
        <v>423</v>
      </c>
      <c r="M53" s="52">
        <v>7399310195</v>
      </c>
      <c r="N53" s="52" t="s">
        <v>679</v>
      </c>
      <c r="O53" s="52">
        <v>9613668099</v>
      </c>
      <c r="P53" s="24">
        <v>43476</v>
      </c>
      <c r="Q53" s="55" t="s">
        <v>132</v>
      </c>
      <c r="R53" s="18">
        <v>23</v>
      </c>
      <c r="S53" s="52" t="s">
        <v>89</v>
      </c>
      <c r="T53" s="18"/>
    </row>
    <row r="54" spans="1:20">
      <c r="A54" s="4">
        <v>50</v>
      </c>
      <c r="B54" s="51" t="s">
        <v>66</v>
      </c>
      <c r="C54" s="52" t="s">
        <v>676</v>
      </c>
      <c r="D54" s="52" t="s">
        <v>29</v>
      </c>
      <c r="E54" s="53">
        <v>55</v>
      </c>
      <c r="F54" s="18"/>
      <c r="G54" s="53">
        <v>6</v>
      </c>
      <c r="H54" s="53">
        <v>9</v>
      </c>
      <c r="I54" s="17">
        <f t="shared" si="0"/>
        <v>15</v>
      </c>
      <c r="J54" s="52">
        <v>9706687403</v>
      </c>
      <c r="K54" s="52" t="s">
        <v>134</v>
      </c>
      <c r="L54" s="52" t="s">
        <v>423</v>
      </c>
      <c r="M54" s="52">
        <v>7399310195</v>
      </c>
      <c r="N54" s="52" t="s">
        <v>679</v>
      </c>
      <c r="O54" s="52">
        <v>9613668099</v>
      </c>
      <c r="P54" s="24">
        <v>43476</v>
      </c>
      <c r="Q54" s="55" t="s">
        <v>132</v>
      </c>
      <c r="R54" s="18">
        <v>23</v>
      </c>
      <c r="S54" s="52" t="s">
        <v>89</v>
      </c>
      <c r="T54" s="18"/>
    </row>
    <row r="55" spans="1:20">
      <c r="A55" s="4">
        <v>51</v>
      </c>
      <c r="B55" s="51" t="s">
        <v>66</v>
      </c>
      <c r="C55" s="52" t="s">
        <v>677</v>
      </c>
      <c r="D55" s="52" t="s">
        <v>29</v>
      </c>
      <c r="E55" s="53">
        <v>66</v>
      </c>
      <c r="F55" s="18"/>
      <c r="G55" s="53">
        <v>12</v>
      </c>
      <c r="H55" s="53">
        <v>20</v>
      </c>
      <c r="I55" s="17">
        <f t="shared" si="0"/>
        <v>32</v>
      </c>
      <c r="J55" s="52">
        <v>8011093463</v>
      </c>
      <c r="K55" s="52" t="s">
        <v>336</v>
      </c>
      <c r="L55" s="52" t="s">
        <v>678</v>
      </c>
      <c r="M55" s="52">
        <v>9859015695</v>
      </c>
      <c r="N55" s="52" t="s">
        <v>680</v>
      </c>
      <c r="O55" s="52">
        <v>9577827517</v>
      </c>
      <c r="P55" s="24">
        <v>43476</v>
      </c>
      <c r="Q55" s="55" t="s">
        <v>132</v>
      </c>
      <c r="R55" s="18">
        <v>22</v>
      </c>
      <c r="S55" s="52" t="s">
        <v>89</v>
      </c>
      <c r="T55" s="18"/>
    </row>
    <row r="56" spans="1:20">
      <c r="A56" s="4">
        <v>52</v>
      </c>
      <c r="B56" s="51" t="s">
        <v>67</v>
      </c>
      <c r="C56" s="52" t="s">
        <v>681</v>
      </c>
      <c r="D56" s="52" t="s">
        <v>29</v>
      </c>
      <c r="E56" s="53">
        <v>293</v>
      </c>
      <c r="F56" s="18"/>
      <c r="G56" s="53">
        <v>18</v>
      </c>
      <c r="H56" s="53">
        <v>9</v>
      </c>
      <c r="I56" s="17">
        <f t="shared" si="0"/>
        <v>27</v>
      </c>
      <c r="J56" s="52">
        <v>9864358499</v>
      </c>
      <c r="K56" s="52" t="s">
        <v>683</v>
      </c>
      <c r="L56" s="52" t="s">
        <v>442</v>
      </c>
      <c r="M56" s="52">
        <v>9859444623</v>
      </c>
      <c r="N56" s="52" t="s">
        <v>684</v>
      </c>
      <c r="O56" s="52">
        <v>9678355034</v>
      </c>
      <c r="P56" s="24">
        <v>43476</v>
      </c>
      <c r="Q56" s="55" t="s">
        <v>132</v>
      </c>
      <c r="R56" s="18">
        <v>12</v>
      </c>
      <c r="S56" s="52" t="s">
        <v>89</v>
      </c>
      <c r="T56" s="18"/>
    </row>
    <row r="57" spans="1:20">
      <c r="A57" s="4">
        <v>53</v>
      </c>
      <c r="B57" s="51" t="s">
        <v>67</v>
      </c>
      <c r="C57" s="52" t="s">
        <v>682</v>
      </c>
      <c r="D57" s="52" t="s">
        <v>29</v>
      </c>
      <c r="E57" s="53">
        <v>296</v>
      </c>
      <c r="F57" s="18"/>
      <c r="G57" s="53">
        <v>10</v>
      </c>
      <c r="H57" s="53">
        <v>8</v>
      </c>
      <c r="I57" s="17">
        <f t="shared" si="0"/>
        <v>18</v>
      </c>
      <c r="J57" s="52">
        <v>9859305834</v>
      </c>
      <c r="K57" s="52" t="s">
        <v>683</v>
      </c>
      <c r="L57" s="52" t="s">
        <v>442</v>
      </c>
      <c r="M57" s="52">
        <v>9859444623</v>
      </c>
      <c r="N57" s="52" t="s">
        <v>504</v>
      </c>
      <c r="O57" s="52">
        <v>9678788045</v>
      </c>
      <c r="P57" s="24">
        <v>43476</v>
      </c>
      <c r="Q57" s="55" t="s">
        <v>132</v>
      </c>
      <c r="R57" s="18">
        <v>13</v>
      </c>
      <c r="S57" s="52" t="s">
        <v>89</v>
      </c>
      <c r="T57" s="18"/>
    </row>
    <row r="58" spans="1:20">
      <c r="A58" s="4">
        <v>54</v>
      </c>
      <c r="B58" s="51" t="s">
        <v>67</v>
      </c>
      <c r="C58" s="52" t="s">
        <v>246</v>
      </c>
      <c r="D58" s="52" t="s">
        <v>29</v>
      </c>
      <c r="E58" s="53">
        <v>238</v>
      </c>
      <c r="F58" s="18"/>
      <c r="G58" s="53">
        <v>10</v>
      </c>
      <c r="H58" s="53">
        <v>11</v>
      </c>
      <c r="I58" s="17">
        <f t="shared" si="0"/>
        <v>21</v>
      </c>
      <c r="J58" s="52">
        <v>7399312213</v>
      </c>
      <c r="K58" s="52" t="s">
        <v>683</v>
      </c>
      <c r="L58" s="52" t="s">
        <v>442</v>
      </c>
      <c r="M58" s="52">
        <v>9859444623</v>
      </c>
      <c r="N58" s="52" t="s">
        <v>684</v>
      </c>
      <c r="O58" s="52">
        <v>9678355034</v>
      </c>
      <c r="P58" s="24">
        <v>43476</v>
      </c>
      <c r="Q58" s="55" t="s">
        <v>132</v>
      </c>
      <c r="R58" s="18">
        <v>12</v>
      </c>
      <c r="S58" s="52" t="s">
        <v>89</v>
      </c>
      <c r="T58" s="18"/>
    </row>
    <row r="59" spans="1:20">
      <c r="A59" s="4">
        <v>55</v>
      </c>
      <c r="B59" s="51" t="s">
        <v>66</v>
      </c>
      <c r="C59" s="52" t="s">
        <v>687</v>
      </c>
      <c r="D59" s="52" t="s">
        <v>29</v>
      </c>
      <c r="E59" s="53">
        <v>45</v>
      </c>
      <c r="F59" s="18"/>
      <c r="G59" s="53">
        <v>16</v>
      </c>
      <c r="H59" s="53">
        <v>12</v>
      </c>
      <c r="I59" s="17">
        <f t="shared" si="0"/>
        <v>28</v>
      </c>
      <c r="J59" s="52"/>
      <c r="K59" s="52" t="s">
        <v>173</v>
      </c>
      <c r="L59" s="52" t="s">
        <v>452</v>
      </c>
      <c r="M59" s="52">
        <v>8473851999</v>
      </c>
      <c r="N59" s="52" t="s">
        <v>625</v>
      </c>
      <c r="O59" s="52">
        <v>7896341521</v>
      </c>
      <c r="P59" s="24">
        <v>43477</v>
      </c>
      <c r="Q59" s="55" t="s">
        <v>88</v>
      </c>
      <c r="R59" s="18">
        <v>17</v>
      </c>
      <c r="S59" s="52" t="s">
        <v>89</v>
      </c>
      <c r="T59" s="18"/>
    </row>
    <row r="60" spans="1:20">
      <c r="A60" s="4">
        <v>56</v>
      </c>
      <c r="B60" s="51" t="s">
        <v>66</v>
      </c>
      <c r="C60" s="52" t="s">
        <v>688</v>
      </c>
      <c r="D60" s="52" t="s">
        <v>29</v>
      </c>
      <c r="E60" s="53">
        <v>46</v>
      </c>
      <c r="F60" s="18"/>
      <c r="G60" s="53">
        <v>21</v>
      </c>
      <c r="H60" s="53">
        <v>7</v>
      </c>
      <c r="I60" s="17">
        <f t="shared" si="0"/>
        <v>28</v>
      </c>
      <c r="J60" s="52">
        <v>9613397328</v>
      </c>
      <c r="K60" s="52" t="s">
        <v>173</v>
      </c>
      <c r="L60" s="52" t="s">
        <v>452</v>
      </c>
      <c r="M60" s="52">
        <v>8473851999</v>
      </c>
      <c r="N60" s="52" t="s">
        <v>689</v>
      </c>
      <c r="O60" s="52">
        <v>8011380268</v>
      </c>
      <c r="P60" s="24">
        <v>43477</v>
      </c>
      <c r="Q60" s="55" t="s">
        <v>88</v>
      </c>
      <c r="R60" s="18">
        <v>19</v>
      </c>
      <c r="S60" s="52" t="s">
        <v>89</v>
      </c>
      <c r="T60" s="18"/>
    </row>
    <row r="61" spans="1:20">
      <c r="A61" s="4">
        <v>57</v>
      </c>
      <c r="B61" s="51" t="s">
        <v>66</v>
      </c>
      <c r="C61" s="52" t="s">
        <v>623</v>
      </c>
      <c r="D61" s="52" t="s">
        <v>29</v>
      </c>
      <c r="E61" s="53">
        <v>40</v>
      </c>
      <c r="F61" s="18"/>
      <c r="G61" s="53">
        <v>24</v>
      </c>
      <c r="H61" s="53">
        <v>15</v>
      </c>
      <c r="I61" s="17">
        <f t="shared" si="0"/>
        <v>39</v>
      </c>
      <c r="J61" s="52">
        <v>8472834199</v>
      </c>
      <c r="K61" s="52" t="s">
        <v>173</v>
      </c>
      <c r="L61" s="52" t="s">
        <v>452</v>
      </c>
      <c r="M61" s="52">
        <v>8473851999</v>
      </c>
      <c r="N61" s="52" t="s">
        <v>690</v>
      </c>
      <c r="O61" s="52">
        <v>9864422606</v>
      </c>
      <c r="P61" s="24">
        <v>43477</v>
      </c>
      <c r="Q61" s="55" t="s">
        <v>88</v>
      </c>
      <c r="R61" s="18">
        <v>19</v>
      </c>
      <c r="S61" s="52" t="s">
        <v>89</v>
      </c>
      <c r="T61" s="18"/>
    </row>
    <row r="62" spans="1:20">
      <c r="A62" s="4">
        <v>58</v>
      </c>
      <c r="B62" s="51" t="s">
        <v>67</v>
      </c>
      <c r="C62" s="52" t="s">
        <v>685</v>
      </c>
      <c r="D62" s="52" t="s">
        <v>29</v>
      </c>
      <c r="E62" s="53">
        <v>227</v>
      </c>
      <c r="F62" s="18"/>
      <c r="G62" s="53">
        <v>25</v>
      </c>
      <c r="H62" s="53">
        <v>20</v>
      </c>
      <c r="I62" s="17">
        <f t="shared" si="0"/>
        <v>45</v>
      </c>
      <c r="J62" s="52">
        <v>9435427443</v>
      </c>
      <c r="K62" s="52" t="s">
        <v>691</v>
      </c>
      <c r="L62" s="52" t="s">
        <v>692</v>
      </c>
      <c r="M62" s="52">
        <v>8761836639</v>
      </c>
      <c r="N62" s="52" t="s">
        <v>693</v>
      </c>
      <c r="O62" s="52">
        <v>7896345194</v>
      </c>
      <c r="P62" s="24">
        <v>43477</v>
      </c>
      <c r="Q62" s="55" t="s">
        <v>88</v>
      </c>
      <c r="R62" s="18">
        <v>25</v>
      </c>
      <c r="S62" s="52" t="s">
        <v>89</v>
      </c>
      <c r="T62" s="18"/>
    </row>
    <row r="63" spans="1:20">
      <c r="A63" s="4">
        <v>59</v>
      </c>
      <c r="B63" s="51" t="s">
        <v>67</v>
      </c>
      <c r="C63" s="52" t="s">
        <v>686</v>
      </c>
      <c r="D63" s="52" t="s">
        <v>29</v>
      </c>
      <c r="E63" s="53">
        <v>228</v>
      </c>
      <c r="F63" s="18"/>
      <c r="G63" s="53">
        <v>28</v>
      </c>
      <c r="H63" s="53">
        <v>38</v>
      </c>
      <c r="I63" s="17">
        <f t="shared" si="0"/>
        <v>66</v>
      </c>
      <c r="J63" s="52">
        <v>9401347936</v>
      </c>
      <c r="K63" s="52" t="s">
        <v>691</v>
      </c>
      <c r="L63" s="52" t="s">
        <v>692</v>
      </c>
      <c r="M63" s="52">
        <v>8761836639</v>
      </c>
      <c r="N63" s="52" t="s">
        <v>694</v>
      </c>
      <c r="O63" s="52">
        <v>9859802155</v>
      </c>
      <c r="P63" s="24">
        <v>43477</v>
      </c>
      <c r="Q63" s="55" t="s">
        <v>88</v>
      </c>
      <c r="R63" s="18">
        <v>25</v>
      </c>
      <c r="S63" s="52" t="s">
        <v>89</v>
      </c>
      <c r="T63" s="18"/>
    </row>
    <row r="64" spans="1:20">
      <c r="A64" s="4">
        <v>60</v>
      </c>
      <c r="B64" s="51" t="s">
        <v>66</v>
      </c>
      <c r="C64" s="52" t="s">
        <v>695</v>
      </c>
      <c r="D64" s="52" t="s">
        <v>29</v>
      </c>
      <c r="E64" s="53">
        <v>33</v>
      </c>
      <c r="F64" s="18"/>
      <c r="G64" s="53">
        <v>29</v>
      </c>
      <c r="H64" s="53">
        <v>26</v>
      </c>
      <c r="I64" s="17">
        <f t="shared" si="0"/>
        <v>55</v>
      </c>
      <c r="J64" s="52">
        <v>7086471796</v>
      </c>
      <c r="K64" s="52" t="s">
        <v>136</v>
      </c>
      <c r="L64" s="52" t="s">
        <v>697</v>
      </c>
      <c r="M64" s="52">
        <v>7086534279</v>
      </c>
      <c r="N64" s="52" t="s">
        <v>698</v>
      </c>
      <c r="O64" s="52">
        <v>9859561784</v>
      </c>
      <c r="P64" s="24">
        <v>43479</v>
      </c>
      <c r="Q64" s="55" t="s">
        <v>99</v>
      </c>
      <c r="R64" s="18">
        <v>23</v>
      </c>
      <c r="S64" s="52" t="s">
        <v>89</v>
      </c>
      <c r="T64" s="18"/>
    </row>
    <row r="65" spans="1:20">
      <c r="A65" s="4">
        <v>61</v>
      </c>
      <c r="B65" s="51" t="s">
        <v>66</v>
      </c>
      <c r="C65" s="52" t="s">
        <v>696</v>
      </c>
      <c r="D65" s="52" t="s">
        <v>29</v>
      </c>
      <c r="E65" s="53">
        <v>34</v>
      </c>
      <c r="F65" s="18"/>
      <c r="G65" s="53">
        <v>22</v>
      </c>
      <c r="H65" s="53">
        <v>21</v>
      </c>
      <c r="I65" s="17">
        <f t="shared" si="0"/>
        <v>43</v>
      </c>
      <c r="J65" s="52">
        <v>9707289903</v>
      </c>
      <c r="K65" s="52" t="s">
        <v>136</v>
      </c>
      <c r="L65" s="52" t="s">
        <v>697</v>
      </c>
      <c r="M65" s="52">
        <v>7086534279</v>
      </c>
      <c r="N65" s="52" t="s">
        <v>699</v>
      </c>
      <c r="O65" s="52">
        <v>9577199848</v>
      </c>
      <c r="P65" s="24">
        <v>43479</v>
      </c>
      <c r="Q65" s="55" t="s">
        <v>99</v>
      </c>
      <c r="R65" s="18">
        <v>23</v>
      </c>
      <c r="S65" s="52" t="s">
        <v>89</v>
      </c>
      <c r="T65" s="18"/>
    </row>
    <row r="66" spans="1:20">
      <c r="A66" s="4">
        <v>62</v>
      </c>
      <c r="B66" s="51" t="s">
        <v>67</v>
      </c>
      <c r="C66" s="52" t="s">
        <v>700</v>
      </c>
      <c r="D66" s="52" t="s">
        <v>29</v>
      </c>
      <c r="E66" s="53">
        <v>8</v>
      </c>
      <c r="F66" s="18"/>
      <c r="G66" s="53">
        <v>49</v>
      </c>
      <c r="H66" s="53">
        <v>48</v>
      </c>
      <c r="I66" s="17">
        <f t="shared" si="0"/>
        <v>97</v>
      </c>
      <c r="J66" s="52">
        <v>8134915088</v>
      </c>
      <c r="K66" s="52" t="s">
        <v>121</v>
      </c>
      <c r="L66" s="52" t="s">
        <v>447</v>
      </c>
      <c r="M66" s="52">
        <v>9577021048</v>
      </c>
      <c r="N66" s="52" t="s">
        <v>554</v>
      </c>
      <c r="O66" s="52">
        <v>9854459940</v>
      </c>
      <c r="P66" s="24">
        <v>43479</v>
      </c>
      <c r="Q66" s="55" t="s">
        <v>99</v>
      </c>
      <c r="R66" s="18">
        <v>24</v>
      </c>
      <c r="S66" s="52" t="s">
        <v>89</v>
      </c>
      <c r="T66" s="18"/>
    </row>
    <row r="67" spans="1:20">
      <c r="A67" s="4">
        <v>63</v>
      </c>
      <c r="B67" s="51" t="s">
        <v>67</v>
      </c>
      <c r="C67" s="52" t="s">
        <v>701</v>
      </c>
      <c r="D67" s="52" t="s">
        <v>29</v>
      </c>
      <c r="E67" s="53">
        <v>22</v>
      </c>
      <c r="F67" s="18"/>
      <c r="G67" s="53">
        <v>16</v>
      </c>
      <c r="H67" s="53">
        <v>17</v>
      </c>
      <c r="I67" s="17">
        <f t="shared" si="0"/>
        <v>33</v>
      </c>
      <c r="J67" s="52">
        <v>8133023486</v>
      </c>
      <c r="K67" s="52" t="s">
        <v>121</v>
      </c>
      <c r="L67" s="52" t="s">
        <v>447</v>
      </c>
      <c r="M67" s="52">
        <v>9577021048</v>
      </c>
      <c r="N67" s="52" t="s">
        <v>702</v>
      </c>
      <c r="O67" s="52">
        <v>8473825666</v>
      </c>
      <c r="P67" s="24">
        <v>43479</v>
      </c>
      <c r="Q67" s="55" t="s">
        <v>99</v>
      </c>
      <c r="R67" s="18">
        <v>23</v>
      </c>
      <c r="S67" s="52" t="s">
        <v>89</v>
      </c>
      <c r="T67" s="18"/>
    </row>
    <row r="68" spans="1:20">
      <c r="A68" s="4">
        <v>64</v>
      </c>
      <c r="B68" s="51" t="s">
        <v>66</v>
      </c>
      <c r="C68" s="52" t="s">
        <v>703</v>
      </c>
      <c r="D68" s="52" t="s">
        <v>29</v>
      </c>
      <c r="E68" s="53">
        <v>19</v>
      </c>
      <c r="F68" s="18"/>
      <c r="G68" s="53">
        <v>21</v>
      </c>
      <c r="H68" s="53">
        <v>19</v>
      </c>
      <c r="I68" s="17">
        <f t="shared" si="0"/>
        <v>40</v>
      </c>
      <c r="J68" s="52">
        <v>9864359351</v>
      </c>
      <c r="K68" s="52" t="s">
        <v>110</v>
      </c>
      <c r="L68" s="52" t="s">
        <v>614</v>
      </c>
      <c r="M68" s="52">
        <v>7399715144</v>
      </c>
      <c r="N68" s="52" t="s">
        <v>705</v>
      </c>
      <c r="O68" s="52">
        <v>9401031945</v>
      </c>
      <c r="P68" s="24">
        <v>43482</v>
      </c>
      <c r="Q68" s="55" t="s">
        <v>123</v>
      </c>
      <c r="R68" s="18">
        <v>38</v>
      </c>
      <c r="S68" s="52" t="s">
        <v>89</v>
      </c>
      <c r="T68" s="18"/>
    </row>
    <row r="69" spans="1:20">
      <c r="A69" s="4">
        <v>65</v>
      </c>
      <c r="B69" s="51" t="s">
        <v>66</v>
      </c>
      <c r="C69" s="52" t="s">
        <v>704</v>
      </c>
      <c r="D69" s="52" t="s">
        <v>29</v>
      </c>
      <c r="E69" s="53">
        <v>21</v>
      </c>
      <c r="F69" s="18"/>
      <c r="G69" s="53">
        <v>25</v>
      </c>
      <c r="H69" s="53">
        <v>23</v>
      </c>
      <c r="I69" s="17">
        <f t="shared" si="0"/>
        <v>48</v>
      </c>
      <c r="J69" s="52">
        <v>9577019194</v>
      </c>
      <c r="K69" s="52" t="s">
        <v>110</v>
      </c>
      <c r="L69" s="52" t="s">
        <v>614</v>
      </c>
      <c r="M69" s="52">
        <v>7399715144</v>
      </c>
      <c r="N69" s="52" t="s">
        <v>706</v>
      </c>
      <c r="O69" s="52">
        <v>9613281160</v>
      </c>
      <c r="P69" s="24">
        <v>43482</v>
      </c>
      <c r="Q69" s="55" t="s">
        <v>123</v>
      </c>
      <c r="R69" s="18">
        <v>40</v>
      </c>
      <c r="S69" s="52" t="s">
        <v>89</v>
      </c>
      <c r="T69" s="18"/>
    </row>
    <row r="70" spans="1:20">
      <c r="A70" s="4">
        <v>66</v>
      </c>
      <c r="B70" s="51" t="s">
        <v>66</v>
      </c>
      <c r="C70" s="52" t="s">
        <v>255</v>
      </c>
      <c r="D70" s="52" t="s">
        <v>29</v>
      </c>
      <c r="E70" s="53">
        <v>22</v>
      </c>
      <c r="F70" s="18"/>
      <c r="G70" s="53">
        <v>20</v>
      </c>
      <c r="H70" s="53">
        <v>22</v>
      </c>
      <c r="I70" s="17">
        <f t="shared" si="0"/>
        <v>42</v>
      </c>
      <c r="J70" s="52">
        <v>7399382079</v>
      </c>
      <c r="K70" s="52" t="s">
        <v>110</v>
      </c>
      <c r="L70" s="52" t="s">
        <v>614</v>
      </c>
      <c r="M70" s="52">
        <v>7399715144</v>
      </c>
      <c r="N70" s="52" t="s">
        <v>706</v>
      </c>
      <c r="O70" s="52">
        <v>9613281160</v>
      </c>
      <c r="P70" s="24">
        <v>43482</v>
      </c>
      <c r="Q70" s="55" t="s">
        <v>123</v>
      </c>
      <c r="R70" s="18">
        <v>40</v>
      </c>
      <c r="S70" s="52" t="s">
        <v>89</v>
      </c>
      <c r="T70" s="18"/>
    </row>
    <row r="71" spans="1:20">
      <c r="A71" s="4">
        <v>67</v>
      </c>
      <c r="B71" s="51" t="s">
        <v>67</v>
      </c>
      <c r="C71" s="52" t="s">
        <v>707</v>
      </c>
      <c r="D71" s="52" t="s">
        <v>29</v>
      </c>
      <c r="E71" s="53">
        <v>18</v>
      </c>
      <c r="F71" s="18"/>
      <c r="G71" s="53">
        <v>27</v>
      </c>
      <c r="H71" s="53">
        <v>25</v>
      </c>
      <c r="I71" s="17">
        <f t="shared" ref="I71:I164" si="1">+G71+H71</f>
        <v>52</v>
      </c>
      <c r="J71" s="52">
        <v>9706977363</v>
      </c>
      <c r="K71" s="52" t="s">
        <v>660</v>
      </c>
      <c r="L71" s="52" t="s">
        <v>662</v>
      </c>
      <c r="M71" s="52">
        <v>8254935209</v>
      </c>
      <c r="N71" s="52" t="s">
        <v>709</v>
      </c>
      <c r="O71" s="52">
        <v>9707406086</v>
      </c>
      <c r="P71" s="24">
        <v>43482</v>
      </c>
      <c r="Q71" s="55" t="s">
        <v>123</v>
      </c>
      <c r="R71" s="18">
        <v>11</v>
      </c>
      <c r="S71" s="52" t="s">
        <v>89</v>
      </c>
      <c r="T71" s="18"/>
    </row>
    <row r="72" spans="1:20">
      <c r="A72" s="4">
        <v>68</v>
      </c>
      <c r="B72" s="51" t="s">
        <v>67</v>
      </c>
      <c r="C72" s="52" t="s">
        <v>708</v>
      </c>
      <c r="D72" s="52" t="s">
        <v>29</v>
      </c>
      <c r="E72" s="53">
        <v>20</v>
      </c>
      <c r="F72" s="18"/>
      <c r="G72" s="53">
        <v>28</v>
      </c>
      <c r="H72" s="53">
        <v>26</v>
      </c>
      <c r="I72" s="17">
        <f t="shared" si="1"/>
        <v>54</v>
      </c>
      <c r="J72" s="52">
        <v>8135897009</v>
      </c>
      <c r="K72" s="52" t="s">
        <v>499</v>
      </c>
      <c r="L72" s="52" t="s">
        <v>500</v>
      </c>
      <c r="M72" s="52">
        <v>9864343591</v>
      </c>
      <c r="N72" s="52" t="s">
        <v>501</v>
      </c>
      <c r="O72" s="52">
        <v>9864931152</v>
      </c>
      <c r="P72" s="24">
        <v>43482</v>
      </c>
      <c r="Q72" s="55" t="s">
        <v>123</v>
      </c>
      <c r="R72" s="18">
        <v>10</v>
      </c>
      <c r="S72" s="52" t="s">
        <v>89</v>
      </c>
      <c r="T72" s="18"/>
    </row>
    <row r="73" spans="1:20">
      <c r="A73" s="4">
        <v>69</v>
      </c>
      <c r="B73" s="51" t="s">
        <v>66</v>
      </c>
      <c r="C73" s="52" t="s">
        <v>208</v>
      </c>
      <c r="D73" s="52" t="s">
        <v>29</v>
      </c>
      <c r="E73" s="19">
        <v>17</v>
      </c>
      <c r="F73" s="18"/>
      <c r="G73" s="53">
        <v>38</v>
      </c>
      <c r="H73" s="53">
        <v>37</v>
      </c>
      <c r="I73" s="17">
        <f t="shared" si="1"/>
        <v>75</v>
      </c>
      <c r="J73" s="18"/>
      <c r="K73" s="52" t="s">
        <v>208</v>
      </c>
      <c r="L73" s="52" t="s">
        <v>468</v>
      </c>
      <c r="M73" s="52">
        <v>9613452418</v>
      </c>
      <c r="N73" s="52" t="s">
        <v>711</v>
      </c>
      <c r="O73" s="18"/>
      <c r="P73" s="24">
        <v>43483</v>
      </c>
      <c r="Q73" s="55" t="s">
        <v>132</v>
      </c>
      <c r="R73" s="18">
        <v>15</v>
      </c>
      <c r="S73" s="52" t="s">
        <v>89</v>
      </c>
      <c r="T73" s="18"/>
    </row>
    <row r="74" spans="1:20">
      <c r="A74" s="4">
        <v>70</v>
      </c>
      <c r="B74" s="51" t="s">
        <v>66</v>
      </c>
      <c r="C74" s="52" t="s">
        <v>710</v>
      </c>
      <c r="D74" s="52" t="s">
        <v>29</v>
      </c>
      <c r="E74" s="19">
        <v>19</v>
      </c>
      <c r="F74" s="18"/>
      <c r="G74" s="53">
        <v>40</v>
      </c>
      <c r="H74" s="53">
        <v>29</v>
      </c>
      <c r="I74" s="17">
        <f t="shared" si="1"/>
        <v>69</v>
      </c>
      <c r="J74" s="18"/>
      <c r="K74" s="52" t="s">
        <v>208</v>
      </c>
      <c r="L74" s="52" t="s">
        <v>468</v>
      </c>
      <c r="M74" s="52">
        <v>9613452418</v>
      </c>
      <c r="N74" s="52" t="s">
        <v>712</v>
      </c>
      <c r="O74" s="52">
        <v>9613598023</v>
      </c>
      <c r="P74" s="24">
        <v>43483</v>
      </c>
      <c r="Q74" s="55" t="s">
        <v>132</v>
      </c>
      <c r="R74" s="18">
        <v>17</v>
      </c>
      <c r="S74" s="52" t="s">
        <v>89</v>
      </c>
      <c r="T74" s="18"/>
    </row>
    <row r="75" spans="1:20">
      <c r="A75" s="4">
        <v>71</v>
      </c>
      <c r="B75" s="51" t="s">
        <v>67</v>
      </c>
      <c r="C75" s="52" t="s">
        <v>713</v>
      </c>
      <c r="D75" s="52" t="s">
        <v>29</v>
      </c>
      <c r="E75" s="19">
        <v>1</v>
      </c>
      <c r="F75" s="18"/>
      <c r="G75" s="53">
        <v>22</v>
      </c>
      <c r="H75" s="53">
        <v>20</v>
      </c>
      <c r="I75" s="17">
        <f t="shared" si="1"/>
        <v>42</v>
      </c>
      <c r="J75" s="52">
        <v>9859517965</v>
      </c>
      <c r="K75" s="52" t="s">
        <v>296</v>
      </c>
      <c r="L75" s="52" t="s">
        <v>466</v>
      </c>
      <c r="M75" s="52">
        <v>9859735195</v>
      </c>
      <c r="N75" s="52" t="s">
        <v>715</v>
      </c>
      <c r="O75" s="52">
        <v>8752800754</v>
      </c>
      <c r="P75" s="24">
        <v>43483</v>
      </c>
      <c r="Q75" s="55" t="s">
        <v>132</v>
      </c>
      <c r="R75" s="18">
        <v>38</v>
      </c>
      <c r="S75" s="52" t="s">
        <v>89</v>
      </c>
      <c r="T75" s="18"/>
    </row>
    <row r="76" spans="1:20">
      <c r="A76" s="4">
        <v>72</v>
      </c>
      <c r="B76" s="51" t="s">
        <v>67</v>
      </c>
      <c r="C76" s="52" t="s">
        <v>714</v>
      </c>
      <c r="D76" s="52" t="s">
        <v>29</v>
      </c>
      <c r="E76" s="19">
        <v>2</v>
      </c>
      <c r="F76" s="18"/>
      <c r="G76" s="53">
        <v>30</v>
      </c>
      <c r="H76" s="53">
        <v>28</v>
      </c>
      <c r="I76" s="17">
        <f t="shared" si="1"/>
        <v>58</v>
      </c>
      <c r="J76" s="52">
        <v>9577133161</v>
      </c>
      <c r="K76" s="52" t="s">
        <v>296</v>
      </c>
      <c r="L76" s="52" t="s">
        <v>466</v>
      </c>
      <c r="M76" s="52">
        <v>9859735195</v>
      </c>
      <c r="N76" s="52" t="s">
        <v>716</v>
      </c>
      <c r="O76" s="52">
        <v>9854781927</v>
      </c>
      <c r="P76" s="24">
        <v>43483</v>
      </c>
      <c r="Q76" s="55" t="s">
        <v>132</v>
      </c>
      <c r="R76" s="18">
        <v>40</v>
      </c>
      <c r="S76" s="52" t="s">
        <v>89</v>
      </c>
      <c r="T76" s="18"/>
    </row>
    <row r="77" spans="1:20">
      <c r="A77" s="4">
        <v>73</v>
      </c>
      <c r="B77" s="51" t="s">
        <v>66</v>
      </c>
      <c r="C77" s="52" t="s">
        <v>717</v>
      </c>
      <c r="D77" s="52" t="s">
        <v>29</v>
      </c>
      <c r="E77" s="53">
        <v>60</v>
      </c>
      <c r="F77" s="18"/>
      <c r="G77" s="53">
        <v>18</v>
      </c>
      <c r="H77" s="53">
        <v>21</v>
      </c>
      <c r="I77" s="17">
        <f t="shared" si="1"/>
        <v>39</v>
      </c>
      <c r="J77" s="52">
        <v>9613843093</v>
      </c>
      <c r="K77" s="52" t="s">
        <v>121</v>
      </c>
      <c r="L77" s="52" t="s">
        <v>447</v>
      </c>
      <c r="M77" s="52">
        <v>9577021048</v>
      </c>
      <c r="N77" s="52" t="s">
        <v>720</v>
      </c>
      <c r="O77" s="52">
        <v>9577062733</v>
      </c>
      <c r="P77" s="24">
        <v>43484</v>
      </c>
      <c r="Q77" s="55" t="s">
        <v>88</v>
      </c>
      <c r="R77" s="18">
        <v>25</v>
      </c>
      <c r="S77" s="52" t="s">
        <v>89</v>
      </c>
      <c r="T77" s="18"/>
    </row>
    <row r="78" spans="1:20">
      <c r="A78" s="4">
        <v>74</v>
      </c>
      <c r="B78" s="51" t="s">
        <v>66</v>
      </c>
      <c r="C78" s="52" t="s">
        <v>718</v>
      </c>
      <c r="D78" s="52" t="s">
        <v>29</v>
      </c>
      <c r="E78" s="53">
        <v>61</v>
      </c>
      <c r="F78" s="18"/>
      <c r="G78" s="53">
        <v>17</v>
      </c>
      <c r="H78" s="53">
        <v>14</v>
      </c>
      <c r="I78" s="17">
        <f t="shared" si="1"/>
        <v>31</v>
      </c>
      <c r="J78" s="52">
        <v>9577335628</v>
      </c>
      <c r="K78" s="52" t="s">
        <v>121</v>
      </c>
      <c r="L78" s="52" t="s">
        <v>447</v>
      </c>
      <c r="M78" s="52">
        <v>9577021048</v>
      </c>
      <c r="N78" s="52" t="s">
        <v>720</v>
      </c>
      <c r="O78" s="52">
        <v>9577062733</v>
      </c>
      <c r="P78" s="24">
        <v>43484</v>
      </c>
      <c r="Q78" s="55" t="s">
        <v>88</v>
      </c>
      <c r="R78" s="18">
        <v>25</v>
      </c>
      <c r="S78" s="52" t="s">
        <v>89</v>
      </c>
      <c r="T78" s="18"/>
    </row>
    <row r="79" spans="1:20">
      <c r="A79" s="4">
        <v>75</v>
      </c>
      <c r="B79" s="51" t="s">
        <v>66</v>
      </c>
      <c r="C79" s="52" t="s">
        <v>719</v>
      </c>
      <c r="D79" s="52" t="s">
        <v>29</v>
      </c>
      <c r="E79" s="53">
        <v>25</v>
      </c>
      <c r="F79" s="18"/>
      <c r="G79" s="53">
        <v>8</v>
      </c>
      <c r="H79" s="53">
        <v>20</v>
      </c>
      <c r="I79" s="17">
        <f t="shared" si="1"/>
        <v>28</v>
      </c>
      <c r="J79" s="52">
        <v>9577830336</v>
      </c>
      <c r="K79" s="52" t="s">
        <v>121</v>
      </c>
      <c r="L79" s="52" t="s">
        <v>447</v>
      </c>
      <c r="M79" s="52">
        <v>9577021048</v>
      </c>
      <c r="N79" s="52" t="s">
        <v>720</v>
      </c>
      <c r="O79" s="52">
        <v>9577062733</v>
      </c>
      <c r="P79" s="24">
        <v>43484</v>
      </c>
      <c r="Q79" s="55" t="s">
        <v>88</v>
      </c>
      <c r="R79" s="18">
        <v>26</v>
      </c>
      <c r="S79" s="52" t="s">
        <v>89</v>
      </c>
      <c r="T79" s="18"/>
    </row>
    <row r="80" spans="1:20">
      <c r="A80" s="4">
        <v>76</v>
      </c>
      <c r="B80" s="51" t="s">
        <v>66</v>
      </c>
      <c r="C80" s="52" t="s">
        <v>133</v>
      </c>
      <c r="D80" s="52" t="s">
        <v>29</v>
      </c>
      <c r="E80" s="53">
        <v>10</v>
      </c>
      <c r="F80" s="18"/>
      <c r="G80" s="53">
        <v>15</v>
      </c>
      <c r="H80" s="53">
        <v>15</v>
      </c>
      <c r="I80" s="17">
        <f t="shared" si="1"/>
        <v>30</v>
      </c>
      <c r="J80" s="52">
        <v>7896106090</v>
      </c>
      <c r="K80" s="52" t="s">
        <v>139</v>
      </c>
      <c r="L80" s="52" t="s">
        <v>721</v>
      </c>
      <c r="M80" s="52">
        <v>9957848221</v>
      </c>
      <c r="N80" s="52" t="s">
        <v>722</v>
      </c>
      <c r="O80" s="52">
        <v>8473824010</v>
      </c>
      <c r="P80" s="24">
        <v>43484</v>
      </c>
      <c r="Q80" s="55" t="s">
        <v>88</v>
      </c>
      <c r="R80" s="18">
        <v>23</v>
      </c>
      <c r="S80" s="52" t="s">
        <v>89</v>
      </c>
      <c r="T80" s="18"/>
    </row>
    <row r="81" spans="1:20">
      <c r="A81" s="4">
        <v>77</v>
      </c>
      <c r="B81" s="51" t="s">
        <v>67</v>
      </c>
      <c r="C81" s="52" t="s">
        <v>723</v>
      </c>
      <c r="D81" s="52" t="s">
        <v>29</v>
      </c>
      <c r="E81" s="19">
        <v>82</v>
      </c>
      <c r="F81" s="18"/>
      <c r="G81" s="53">
        <v>26</v>
      </c>
      <c r="H81" s="53">
        <v>33</v>
      </c>
      <c r="I81" s="17">
        <f t="shared" si="1"/>
        <v>59</v>
      </c>
      <c r="J81" s="52">
        <v>9577332357</v>
      </c>
      <c r="K81" s="52" t="s">
        <v>725</v>
      </c>
      <c r="L81" s="52" t="s">
        <v>466</v>
      </c>
      <c r="M81" s="52">
        <v>9859735195</v>
      </c>
      <c r="N81" s="52" t="s">
        <v>469</v>
      </c>
      <c r="O81" s="52">
        <v>9859822639</v>
      </c>
      <c r="P81" s="24">
        <v>43484</v>
      </c>
      <c r="Q81" s="55" t="s">
        <v>88</v>
      </c>
      <c r="R81" s="18">
        <v>40</v>
      </c>
      <c r="S81" s="52" t="s">
        <v>89</v>
      </c>
      <c r="T81" s="18"/>
    </row>
    <row r="82" spans="1:20">
      <c r="A82" s="4">
        <v>78</v>
      </c>
      <c r="B82" s="51" t="s">
        <v>67</v>
      </c>
      <c r="C82" s="52" t="s">
        <v>724</v>
      </c>
      <c r="D82" s="52" t="s">
        <v>29</v>
      </c>
      <c r="E82" s="19">
        <v>84</v>
      </c>
      <c r="F82" s="18"/>
      <c r="G82" s="53">
        <v>25</v>
      </c>
      <c r="H82" s="53">
        <v>23</v>
      </c>
      <c r="I82" s="17">
        <f t="shared" si="1"/>
        <v>48</v>
      </c>
      <c r="J82" s="52">
        <v>9577349923</v>
      </c>
      <c r="K82" s="52" t="s">
        <v>725</v>
      </c>
      <c r="L82" s="52" t="s">
        <v>466</v>
      </c>
      <c r="M82" s="52">
        <v>9859735195</v>
      </c>
      <c r="N82" s="52" t="s">
        <v>581</v>
      </c>
      <c r="O82" s="52">
        <v>9859291630</v>
      </c>
      <c r="P82" s="24">
        <v>43484</v>
      </c>
      <c r="Q82" s="55" t="s">
        <v>88</v>
      </c>
      <c r="R82" s="18">
        <v>39</v>
      </c>
      <c r="S82" s="52" t="s">
        <v>89</v>
      </c>
      <c r="T82" s="18"/>
    </row>
    <row r="83" spans="1:20">
      <c r="A83" s="4">
        <v>79</v>
      </c>
      <c r="B83" s="51" t="s">
        <v>66</v>
      </c>
      <c r="C83" s="52" t="s">
        <v>726</v>
      </c>
      <c r="D83" s="52" t="s">
        <v>29</v>
      </c>
      <c r="E83" s="19">
        <v>73</v>
      </c>
      <c r="F83" s="18"/>
      <c r="G83" s="53">
        <v>28</v>
      </c>
      <c r="H83" s="53">
        <v>22</v>
      </c>
      <c r="I83" s="17">
        <f t="shared" si="1"/>
        <v>50</v>
      </c>
      <c r="J83" s="52">
        <v>9613597817</v>
      </c>
      <c r="K83" s="52" t="s">
        <v>569</v>
      </c>
      <c r="L83" s="52" t="s">
        <v>595</v>
      </c>
      <c r="M83" s="52">
        <v>8133098405</v>
      </c>
      <c r="N83" s="52" t="s">
        <v>728</v>
      </c>
      <c r="O83" s="52">
        <v>8724073689</v>
      </c>
      <c r="P83" s="24">
        <v>43486</v>
      </c>
      <c r="Q83" s="55" t="s">
        <v>99</v>
      </c>
      <c r="R83" s="18">
        <v>25</v>
      </c>
      <c r="S83" s="52" t="s">
        <v>89</v>
      </c>
      <c r="T83" s="18"/>
    </row>
    <row r="84" spans="1:20">
      <c r="A84" s="4">
        <v>80</v>
      </c>
      <c r="B84" s="51" t="s">
        <v>66</v>
      </c>
      <c r="C84" s="52" t="s">
        <v>727</v>
      </c>
      <c r="D84" s="52" t="s">
        <v>29</v>
      </c>
      <c r="E84" s="19">
        <v>74</v>
      </c>
      <c r="F84" s="18"/>
      <c r="G84" s="53">
        <v>24</v>
      </c>
      <c r="H84" s="53">
        <v>29</v>
      </c>
      <c r="I84" s="17">
        <f t="shared" si="1"/>
        <v>53</v>
      </c>
      <c r="J84" s="52">
        <v>8723854211</v>
      </c>
      <c r="K84" s="52" t="s">
        <v>569</v>
      </c>
      <c r="L84" s="52" t="s">
        <v>595</v>
      </c>
      <c r="M84" s="52">
        <v>8133098405</v>
      </c>
      <c r="N84" s="52" t="s">
        <v>728</v>
      </c>
      <c r="O84" s="52">
        <v>8724073689</v>
      </c>
      <c r="P84" s="24">
        <v>43486</v>
      </c>
      <c r="Q84" s="55" t="s">
        <v>99</v>
      </c>
      <c r="R84" s="18">
        <v>25</v>
      </c>
      <c r="S84" s="52" t="s">
        <v>89</v>
      </c>
      <c r="T84" s="18"/>
    </row>
    <row r="85" spans="1:20">
      <c r="A85" s="4">
        <v>81</v>
      </c>
      <c r="B85" s="51" t="s">
        <v>67</v>
      </c>
      <c r="C85" s="52" t="s">
        <v>729</v>
      </c>
      <c r="D85" s="52" t="s">
        <v>29</v>
      </c>
      <c r="E85" s="53">
        <v>98</v>
      </c>
      <c r="F85" s="18"/>
      <c r="G85" s="53">
        <v>21</v>
      </c>
      <c r="H85" s="53">
        <v>18</v>
      </c>
      <c r="I85" s="17">
        <f t="shared" si="1"/>
        <v>39</v>
      </c>
      <c r="J85" s="52">
        <v>7399324347</v>
      </c>
      <c r="K85" s="52" t="s">
        <v>110</v>
      </c>
      <c r="L85" s="52" t="s">
        <v>614</v>
      </c>
      <c r="M85" s="52">
        <v>7399715144</v>
      </c>
      <c r="N85" s="52" t="s">
        <v>705</v>
      </c>
      <c r="O85" s="52">
        <v>9401031945</v>
      </c>
      <c r="P85" s="24">
        <v>43486</v>
      </c>
      <c r="Q85" s="55" t="s">
        <v>99</v>
      </c>
      <c r="R85" s="18">
        <v>38</v>
      </c>
      <c r="S85" s="52" t="s">
        <v>89</v>
      </c>
      <c r="T85" s="18"/>
    </row>
    <row r="86" spans="1:20">
      <c r="A86" s="4">
        <v>82</v>
      </c>
      <c r="B86" s="51" t="s">
        <v>67</v>
      </c>
      <c r="C86" s="52" t="s">
        <v>730</v>
      </c>
      <c r="D86" s="52" t="s">
        <v>29</v>
      </c>
      <c r="E86" s="53">
        <v>15</v>
      </c>
      <c r="F86" s="18"/>
      <c r="G86" s="53">
        <v>31</v>
      </c>
      <c r="H86" s="53">
        <v>22</v>
      </c>
      <c r="I86" s="17">
        <f t="shared" si="1"/>
        <v>53</v>
      </c>
      <c r="J86" s="52">
        <v>9577308532</v>
      </c>
      <c r="K86" s="52" t="s">
        <v>110</v>
      </c>
      <c r="L86" s="52" t="s">
        <v>614</v>
      </c>
      <c r="M86" s="52">
        <v>7399715144</v>
      </c>
      <c r="N86" s="52" t="s">
        <v>705</v>
      </c>
      <c r="O86" s="52">
        <v>9401031945</v>
      </c>
      <c r="P86" s="24">
        <v>43486</v>
      </c>
      <c r="Q86" s="55" t="s">
        <v>99</v>
      </c>
      <c r="R86" s="18">
        <v>39</v>
      </c>
      <c r="S86" s="52" t="s">
        <v>89</v>
      </c>
      <c r="T86" s="18"/>
    </row>
    <row r="87" spans="1:20">
      <c r="A87" s="4">
        <v>83</v>
      </c>
      <c r="B87" s="51" t="s">
        <v>67</v>
      </c>
      <c r="C87" s="52" t="s">
        <v>729</v>
      </c>
      <c r="D87" s="52" t="s">
        <v>29</v>
      </c>
      <c r="E87" s="53">
        <v>20</v>
      </c>
      <c r="F87" s="18"/>
      <c r="G87" s="53">
        <v>21</v>
      </c>
      <c r="H87" s="53">
        <v>23</v>
      </c>
      <c r="I87" s="17">
        <f t="shared" si="1"/>
        <v>44</v>
      </c>
      <c r="J87" s="52">
        <v>8876332064</v>
      </c>
      <c r="K87" s="52" t="s">
        <v>110</v>
      </c>
      <c r="L87" s="52" t="s">
        <v>614</v>
      </c>
      <c r="M87" s="52">
        <v>7399715144</v>
      </c>
      <c r="N87" s="52" t="s">
        <v>705</v>
      </c>
      <c r="O87" s="52">
        <v>9401031945</v>
      </c>
      <c r="P87" s="24">
        <v>43486</v>
      </c>
      <c r="Q87" s="55" t="s">
        <v>99</v>
      </c>
      <c r="R87" s="18">
        <v>38</v>
      </c>
      <c r="S87" s="52" t="s">
        <v>89</v>
      </c>
      <c r="T87" s="18"/>
    </row>
    <row r="88" spans="1:20">
      <c r="A88" s="4">
        <v>84</v>
      </c>
      <c r="B88" s="51" t="s">
        <v>66</v>
      </c>
      <c r="C88" s="52" t="s">
        <v>731</v>
      </c>
      <c r="D88" s="52" t="s">
        <v>29</v>
      </c>
      <c r="E88" s="53">
        <v>16</v>
      </c>
      <c r="F88" s="18"/>
      <c r="G88" s="53">
        <v>16</v>
      </c>
      <c r="H88" s="53">
        <v>19</v>
      </c>
      <c r="I88" s="17">
        <f t="shared" si="1"/>
        <v>35</v>
      </c>
      <c r="J88" s="52">
        <v>8011343165</v>
      </c>
      <c r="K88" s="52" t="s">
        <v>499</v>
      </c>
      <c r="L88" s="52" t="s">
        <v>500</v>
      </c>
      <c r="M88" s="52">
        <v>9864343591</v>
      </c>
      <c r="N88" s="52" t="s">
        <v>735</v>
      </c>
      <c r="O88" s="52">
        <v>9678421737</v>
      </c>
      <c r="P88" s="24">
        <v>43487</v>
      </c>
      <c r="Q88" s="55" t="s">
        <v>104</v>
      </c>
      <c r="R88" s="18">
        <v>15</v>
      </c>
      <c r="S88" s="52" t="s">
        <v>89</v>
      </c>
      <c r="T88" s="18"/>
    </row>
    <row r="89" spans="1:20">
      <c r="A89" s="4">
        <v>85</v>
      </c>
      <c r="B89" s="51" t="s">
        <v>66</v>
      </c>
      <c r="C89" s="52" t="s">
        <v>732</v>
      </c>
      <c r="D89" s="52" t="s">
        <v>29</v>
      </c>
      <c r="E89" s="53">
        <v>17</v>
      </c>
      <c r="F89" s="18"/>
      <c r="G89" s="53">
        <v>14</v>
      </c>
      <c r="H89" s="53">
        <v>16</v>
      </c>
      <c r="I89" s="17">
        <f t="shared" si="1"/>
        <v>30</v>
      </c>
      <c r="J89" s="52">
        <v>9957496702</v>
      </c>
      <c r="K89" s="52" t="s">
        <v>499</v>
      </c>
      <c r="L89" s="52" t="s">
        <v>500</v>
      </c>
      <c r="M89" s="52">
        <v>9864343591</v>
      </c>
      <c r="N89" s="52" t="s">
        <v>735</v>
      </c>
      <c r="O89" s="52">
        <v>9678421737</v>
      </c>
      <c r="P89" s="24">
        <v>43487</v>
      </c>
      <c r="Q89" s="55" t="s">
        <v>104</v>
      </c>
      <c r="R89" s="18">
        <v>15</v>
      </c>
      <c r="S89" s="52" t="s">
        <v>89</v>
      </c>
      <c r="T89" s="18"/>
    </row>
    <row r="90" spans="1:20">
      <c r="A90" s="4">
        <v>86</v>
      </c>
      <c r="B90" s="51" t="s">
        <v>66</v>
      </c>
      <c r="C90" s="52" t="s">
        <v>733</v>
      </c>
      <c r="D90" s="52" t="s">
        <v>29</v>
      </c>
      <c r="E90" s="53">
        <v>11</v>
      </c>
      <c r="F90" s="18"/>
      <c r="G90" s="53">
        <v>17</v>
      </c>
      <c r="H90" s="53">
        <v>18</v>
      </c>
      <c r="I90" s="17">
        <f t="shared" si="1"/>
        <v>35</v>
      </c>
      <c r="J90" s="52">
        <v>9957073732</v>
      </c>
      <c r="K90" s="52" t="s">
        <v>499</v>
      </c>
      <c r="L90" s="52" t="s">
        <v>500</v>
      </c>
      <c r="M90" s="52">
        <v>9864343591</v>
      </c>
      <c r="N90" s="52" t="s">
        <v>735</v>
      </c>
      <c r="O90" s="52">
        <v>9678421737</v>
      </c>
      <c r="P90" s="24">
        <v>43487</v>
      </c>
      <c r="Q90" s="55" t="s">
        <v>104</v>
      </c>
      <c r="R90" s="18">
        <v>15</v>
      </c>
      <c r="S90" s="52" t="s">
        <v>89</v>
      </c>
      <c r="T90" s="18"/>
    </row>
    <row r="91" spans="1:20">
      <c r="A91" s="4">
        <v>87</v>
      </c>
      <c r="B91" s="51" t="s">
        <v>66</v>
      </c>
      <c r="C91" s="52" t="s">
        <v>734</v>
      </c>
      <c r="D91" s="52" t="s">
        <v>29</v>
      </c>
      <c r="E91" s="53">
        <v>2</v>
      </c>
      <c r="F91" s="18"/>
      <c r="G91" s="53">
        <v>17</v>
      </c>
      <c r="H91" s="53">
        <v>7</v>
      </c>
      <c r="I91" s="17">
        <f t="shared" si="1"/>
        <v>24</v>
      </c>
      <c r="J91" s="52">
        <v>9864269659</v>
      </c>
      <c r="K91" s="52" t="s">
        <v>499</v>
      </c>
      <c r="L91" s="52" t="s">
        <v>500</v>
      </c>
      <c r="M91" s="52">
        <v>9864343591</v>
      </c>
      <c r="N91" s="52" t="s">
        <v>735</v>
      </c>
      <c r="O91" s="52">
        <v>9678421737</v>
      </c>
      <c r="P91" s="24">
        <v>43487</v>
      </c>
      <c r="Q91" s="55" t="s">
        <v>104</v>
      </c>
      <c r="R91" s="18">
        <v>15</v>
      </c>
      <c r="S91" s="52" t="s">
        <v>89</v>
      </c>
      <c r="T91" s="18"/>
    </row>
    <row r="92" spans="1:20">
      <c r="A92" s="4">
        <v>88</v>
      </c>
      <c r="B92" s="51" t="s">
        <v>67</v>
      </c>
      <c r="C92" s="52" t="s">
        <v>139</v>
      </c>
      <c r="D92" s="52" t="s">
        <v>29</v>
      </c>
      <c r="E92" s="53">
        <v>25</v>
      </c>
      <c r="F92" s="18"/>
      <c r="G92" s="53">
        <v>9</v>
      </c>
      <c r="H92" s="53">
        <v>11</v>
      </c>
      <c r="I92" s="17">
        <f t="shared" si="1"/>
        <v>20</v>
      </c>
      <c r="J92" s="52">
        <v>8822378218</v>
      </c>
      <c r="K92" s="52" t="s">
        <v>139</v>
      </c>
      <c r="L92" s="52" t="s">
        <v>721</v>
      </c>
      <c r="M92" s="52">
        <v>9957848221</v>
      </c>
      <c r="N92" s="52" t="s">
        <v>739</v>
      </c>
      <c r="O92" s="52">
        <v>9959996109</v>
      </c>
      <c r="P92" s="24">
        <v>43487</v>
      </c>
      <c r="Q92" s="55" t="s">
        <v>104</v>
      </c>
      <c r="R92" s="18">
        <v>17</v>
      </c>
      <c r="S92" s="52" t="s">
        <v>89</v>
      </c>
      <c r="T92" s="18"/>
    </row>
    <row r="93" spans="1:20">
      <c r="A93" s="4">
        <v>89</v>
      </c>
      <c r="B93" s="51" t="s">
        <v>67</v>
      </c>
      <c r="C93" s="52" t="s">
        <v>736</v>
      </c>
      <c r="D93" s="52" t="s">
        <v>29</v>
      </c>
      <c r="E93" s="53">
        <v>3</v>
      </c>
      <c r="F93" s="18"/>
      <c r="G93" s="53">
        <v>19</v>
      </c>
      <c r="H93" s="53">
        <v>25</v>
      </c>
      <c r="I93" s="17">
        <f t="shared" si="1"/>
        <v>44</v>
      </c>
      <c r="J93" s="52">
        <v>8486940552</v>
      </c>
      <c r="K93" s="52" t="s">
        <v>139</v>
      </c>
      <c r="L93" s="52" t="s">
        <v>721</v>
      </c>
      <c r="M93" s="52">
        <v>9957848221</v>
      </c>
      <c r="N93" s="52" t="s">
        <v>589</v>
      </c>
      <c r="O93" s="52">
        <v>8822040135</v>
      </c>
      <c r="P93" s="24">
        <v>43487</v>
      </c>
      <c r="Q93" s="55" t="s">
        <v>104</v>
      </c>
      <c r="R93" s="18">
        <v>16</v>
      </c>
      <c r="S93" s="52" t="s">
        <v>89</v>
      </c>
      <c r="T93" s="18"/>
    </row>
    <row r="94" spans="1:20">
      <c r="A94" s="4">
        <v>90</v>
      </c>
      <c r="B94" s="51" t="s">
        <v>67</v>
      </c>
      <c r="C94" s="52" t="s">
        <v>737</v>
      </c>
      <c r="D94" s="52" t="s">
        <v>29</v>
      </c>
      <c r="E94" s="53">
        <v>21</v>
      </c>
      <c r="F94" s="18"/>
      <c r="G94" s="53">
        <v>15</v>
      </c>
      <c r="H94" s="53">
        <v>12</v>
      </c>
      <c r="I94" s="17">
        <f t="shared" si="1"/>
        <v>27</v>
      </c>
      <c r="J94" s="52">
        <v>9854114512</v>
      </c>
      <c r="K94" s="52" t="s">
        <v>139</v>
      </c>
      <c r="L94" s="52" t="s">
        <v>721</v>
      </c>
      <c r="M94" s="52">
        <v>9957848221</v>
      </c>
      <c r="N94" s="52" t="s">
        <v>739</v>
      </c>
      <c r="O94" s="52">
        <v>9959996109</v>
      </c>
      <c r="P94" s="24">
        <v>43487</v>
      </c>
      <c r="Q94" s="55" t="s">
        <v>104</v>
      </c>
      <c r="R94" s="18">
        <v>17</v>
      </c>
      <c r="S94" s="52" t="s">
        <v>89</v>
      </c>
      <c r="T94" s="18"/>
    </row>
    <row r="95" spans="1:20">
      <c r="A95" s="4">
        <v>91</v>
      </c>
      <c r="B95" s="51" t="s">
        <v>67</v>
      </c>
      <c r="C95" s="52" t="s">
        <v>738</v>
      </c>
      <c r="D95" s="52" t="s">
        <v>29</v>
      </c>
      <c r="E95" s="53">
        <v>249</v>
      </c>
      <c r="F95" s="18"/>
      <c r="G95" s="53">
        <v>9</v>
      </c>
      <c r="H95" s="53">
        <v>8</v>
      </c>
      <c r="I95" s="17">
        <f t="shared" si="1"/>
        <v>17</v>
      </c>
      <c r="J95" s="52">
        <v>7399991026</v>
      </c>
      <c r="K95" s="52" t="s">
        <v>139</v>
      </c>
      <c r="L95" s="52" t="s">
        <v>721</v>
      </c>
      <c r="M95" s="52">
        <v>9957848221</v>
      </c>
      <c r="N95" s="52" t="s">
        <v>740</v>
      </c>
      <c r="O95" s="52">
        <v>7896147707</v>
      </c>
      <c r="P95" s="24">
        <v>43487</v>
      </c>
      <c r="Q95" s="55" t="s">
        <v>104</v>
      </c>
      <c r="R95" s="18">
        <v>13</v>
      </c>
      <c r="S95" s="52" t="s">
        <v>89</v>
      </c>
      <c r="T95" s="18"/>
    </row>
    <row r="96" spans="1:20">
      <c r="A96" s="4">
        <v>92</v>
      </c>
      <c r="B96" s="51" t="s">
        <v>66</v>
      </c>
      <c r="C96" s="52" t="s">
        <v>741</v>
      </c>
      <c r="D96" s="52" t="s">
        <v>29</v>
      </c>
      <c r="E96" s="53">
        <v>262</v>
      </c>
      <c r="F96" s="18"/>
      <c r="G96" s="53">
        <v>17</v>
      </c>
      <c r="H96" s="53">
        <v>16</v>
      </c>
      <c r="I96" s="17">
        <f t="shared" si="1"/>
        <v>33</v>
      </c>
      <c r="J96" s="52">
        <v>8749963492</v>
      </c>
      <c r="K96" s="52" t="s">
        <v>166</v>
      </c>
      <c r="L96" s="52" t="s">
        <v>418</v>
      </c>
      <c r="M96" s="52">
        <v>9854574405</v>
      </c>
      <c r="N96" s="52" t="s">
        <v>745</v>
      </c>
      <c r="O96" s="52">
        <v>9401625438</v>
      </c>
      <c r="P96" s="24">
        <v>43489</v>
      </c>
      <c r="Q96" s="55" t="s">
        <v>123</v>
      </c>
      <c r="R96" s="18">
        <v>35</v>
      </c>
      <c r="S96" s="52" t="s">
        <v>89</v>
      </c>
      <c r="T96" s="18"/>
    </row>
    <row r="97" spans="1:20">
      <c r="A97" s="4">
        <v>93</v>
      </c>
      <c r="B97" s="51" t="s">
        <v>66</v>
      </c>
      <c r="C97" s="52" t="s">
        <v>742</v>
      </c>
      <c r="D97" s="52" t="s">
        <v>29</v>
      </c>
      <c r="E97" s="53">
        <v>283</v>
      </c>
      <c r="F97" s="18"/>
      <c r="G97" s="53">
        <v>15</v>
      </c>
      <c r="H97" s="53">
        <v>18</v>
      </c>
      <c r="I97" s="17">
        <f t="shared" si="1"/>
        <v>33</v>
      </c>
      <c r="J97" s="52">
        <v>9613115074</v>
      </c>
      <c r="K97" s="52" t="s">
        <v>166</v>
      </c>
      <c r="L97" s="52" t="s">
        <v>418</v>
      </c>
      <c r="M97" s="52">
        <v>9854574405</v>
      </c>
      <c r="N97" s="52" t="s">
        <v>746</v>
      </c>
      <c r="O97" s="52">
        <v>9957299392</v>
      </c>
      <c r="P97" s="24">
        <v>43489</v>
      </c>
      <c r="Q97" s="55" t="s">
        <v>123</v>
      </c>
      <c r="R97" s="18">
        <v>33</v>
      </c>
      <c r="S97" s="52" t="s">
        <v>89</v>
      </c>
      <c r="T97" s="18"/>
    </row>
    <row r="98" spans="1:20">
      <c r="A98" s="4">
        <v>94</v>
      </c>
      <c r="B98" s="51" t="s">
        <v>66</v>
      </c>
      <c r="C98" s="52" t="s">
        <v>743</v>
      </c>
      <c r="D98" s="52" t="s">
        <v>29</v>
      </c>
      <c r="E98" s="53">
        <v>285</v>
      </c>
      <c r="F98" s="18"/>
      <c r="G98" s="53">
        <v>16</v>
      </c>
      <c r="H98" s="53">
        <v>5</v>
      </c>
      <c r="I98" s="17">
        <f t="shared" si="1"/>
        <v>21</v>
      </c>
      <c r="J98" s="52">
        <v>9577151572</v>
      </c>
      <c r="K98" s="52" t="s">
        <v>166</v>
      </c>
      <c r="L98" s="52" t="s">
        <v>418</v>
      </c>
      <c r="M98" s="52">
        <v>9854574405</v>
      </c>
      <c r="N98" s="52" t="s">
        <v>436</v>
      </c>
      <c r="O98" s="52">
        <v>7035809287</v>
      </c>
      <c r="P98" s="24">
        <v>43489</v>
      </c>
      <c r="Q98" s="55" t="s">
        <v>123</v>
      </c>
      <c r="R98" s="18">
        <v>36</v>
      </c>
      <c r="S98" s="52" t="s">
        <v>89</v>
      </c>
      <c r="T98" s="18"/>
    </row>
    <row r="99" spans="1:20">
      <c r="A99" s="4">
        <v>95</v>
      </c>
      <c r="B99" s="51" t="s">
        <v>66</v>
      </c>
      <c r="C99" s="52" t="s">
        <v>744</v>
      </c>
      <c r="D99" s="52" t="s">
        <v>29</v>
      </c>
      <c r="E99" s="53">
        <v>263</v>
      </c>
      <c r="F99" s="18"/>
      <c r="G99" s="53">
        <v>13</v>
      </c>
      <c r="H99" s="53">
        <v>5</v>
      </c>
      <c r="I99" s="17">
        <f t="shared" si="1"/>
        <v>18</v>
      </c>
      <c r="J99" s="52">
        <v>9854972994</v>
      </c>
      <c r="K99" s="52" t="s">
        <v>166</v>
      </c>
      <c r="L99" s="52" t="s">
        <v>418</v>
      </c>
      <c r="M99" s="52">
        <v>9854574405</v>
      </c>
      <c r="N99" s="52" t="s">
        <v>436</v>
      </c>
      <c r="O99" s="52">
        <v>7035809287</v>
      </c>
      <c r="P99" s="24">
        <v>43489</v>
      </c>
      <c r="Q99" s="55" t="s">
        <v>123</v>
      </c>
      <c r="R99" s="18">
        <v>36</v>
      </c>
      <c r="S99" s="52" t="s">
        <v>89</v>
      </c>
      <c r="T99" s="18"/>
    </row>
    <row r="100" spans="1:20">
      <c r="A100" s="4">
        <v>96</v>
      </c>
      <c r="B100" s="51" t="s">
        <v>67</v>
      </c>
      <c r="C100" s="52" t="s">
        <v>747</v>
      </c>
      <c r="D100" s="52" t="s">
        <v>29</v>
      </c>
      <c r="E100" s="53">
        <v>101</v>
      </c>
      <c r="F100" s="18"/>
      <c r="G100" s="53">
        <v>28</v>
      </c>
      <c r="H100" s="53">
        <v>25</v>
      </c>
      <c r="I100" s="17">
        <f t="shared" si="1"/>
        <v>53</v>
      </c>
      <c r="J100" s="52">
        <v>9577019634</v>
      </c>
      <c r="K100" s="52" t="s">
        <v>146</v>
      </c>
      <c r="L100" s="52" t="s">
        <v>491</v>
      </c>
      <c r="M100" s="52">
        <v>9577890870</v>
      </c>
      <c r="N100" s="52" t="s">
        <v>749</v>
      </c>
      <c r="O100" s="52">
        <v>8134915158</v>
      </c>
      <c r="P100" s="24">
        <v>43489</v>
      </c>
      <c r="Q100" s="55" t="s">
        <v>123</v>
      </c>
      <c r="R100" s="18">
        <v>41</v>
      </c>
      <c r="S100" s="52" t="s">
        <v>89</v>
      </c>
      <c r="T100" s="18"/>
    </row>
    <row r="101" spans="1:20">
      <c r="A101" s="4">
        <v>97</v>
      </c>
      <c r="B101" s="51" t="s">
        <v>67</v>
      </c>
      <c r="C101" s="52" t="s">
        <v>748</v>
      </c>
      <c r="D101" s="52" t="s">
        <v>29</v>
      </c>
      <c r="E101" s="53">
        <v>102</v>
      </c>
      <c r="F101" s="18"/>
      <c r="G101" s="53">
        <v>33</v>
      </c>
      <c r="H101" s="53">
        <v>36</v>
      </c>
      <c r="I101" s="17">
        <f t="shared" si="1"/>
        <v>69</v>
      </c>
      <c r="J101" s="52">
        <v>7399325593</v>
      </c>
      <c r="K101" s="52" t="s">
        <v>146</v>
      </c>
      <c r="L101" s="52" t="s">
        <v>491</v>
      </c>
      <c r="M101" s="52">
        <v>9577890870</v>
      </c>
      <c r="N101" s="52" t="s">
        <v>750</v>
      </c>
      <c r="O101" s="52">
        <v>7896129540</v>
      </c>
      <c r="P101" s="24">
        <v>43489</v>
      </c>
      <c r="Q101" s="55" t="s">
        <v>123</v>
      </c>
      <c r="R101" s="18">
        <v>42</v>
      </c>
      <c r="S101" s="52" t="s">
        <v>89</v>
      </c>
      <c r="T101" s="18"/>
    </row>
    <row r="102" spans="1:20">
      <c r="A102" s="4">
        <v>98</v>
      </c>
      <c r="B102" s="51" t="s">
        <v>66</v>
      </c>
      <c r="C102" s="52" t="s">
        <v>751</v>
      </c>
      <c r="D102" s="52" t="s">
        <v>29</v>
      </c>
      <c r="E102" s="53">
        <v>10</v>
      </c>
      <c r="F102" s="18"/>
      <c r="G102" s="53">
        <v>30</v>
      </c>
      <c r="H102" s="53">
        <v>24</v>
      </c>
      <c r="I102" s="17">
        <f t="shared" si="1"/>
        <v>54</v>
      </c>
      <c r="J102" s="52">
        <v>9854625843</v>
      </c>
      <c r="K102" s="52" t="s">
        <v>471</v>
      </c>
      <c r="L102" s="52" t="s">
        <v>474</v>
      </c>
      <c r="M102" s="52">
        <v>9854262531</v>
      </c>
      <c r="N102" s="52" t="s">
        <v>443</v>
      </c>
      <c r="O102" s="52">
        <v>9613235504</v>
      </c>
      <c r="P102" s="24">
        <v>43490</v>
      </c>
      <c r="Q102" s="55" t="s">
        <v>132</v>
      </c>
      <c r="R102" s="18">
        <v>17</v>
      </c>
      <c r="S102" s="52" t="s">
        <v>89</v>
      </c>
      <c r="T102" s="18"/>
    </row>
    <row r="103" spans="1:20">
      <c r="A103" s="4">
        <v>99</v>
      </c>
      <c r="B103" s="51" t="s">
        <v>66</v>
      </c>
      <c r="C103" s="52" t="s">
        <v>752</v>
      </c>
      <c r="D103" s="52" t="s">
        <v>29</v>
      </c>
      <c r="E103" s="53">
        <v>9</v>
      </c>
      <c r="F103" s="18"/>
      <c r="G103" s="53">
        <v>19</v>
      </c>
      <c r="H103" s="53">
        <v>11</v>
      </c>
      <c r="I103" s="17">
        <f t="shared" si="1"/>
        <v>30</v>
      </c>
      <c r="J103" s="52">
        <v>7399888027</v>
      </c>
      <c r="K103" s="52" t="s">
        <v>471</v>
      </c>
      <c r="L103" s="52" t="s">
        <v>474</v>
      </c>
      <c r="M103" s="52">
        <v>9854262531</v>
      </c>
      <c r="N103" s="52" t="s">
        <v>443</v>
      </c>
      <c r="O103" s="52">
        <v>9613235504</v>
      </c>
      <c r="P103" s="24">
        <v>43490</v>
      </c>
      <c r="Q103" s="55" t="s">
        <v>132</v>
      </c>
      <c r="R103" s="18">
        <v>17</v>
      </c>
      <c r="S103" s="52" t="s">
        <v>89</v>
      </c>
      <c r="T103" s="18"/>
    </row>
    <row r="104" spans="1:20">
      <c r="A104" s="4">
        <v>100</v>
      </c>
      <c r="B104" s="51" t="s">
        <v>66</v>
      </c>
      <c r="C104" s="52" t="s">
        <v>753</v>
      </c>
      <c r="D104" s="52" t="s">
        <v>29</v>
      </c>
      <c r="E104" s="53">
        <v>10</v>
      </c>
      <c r="F104" s="18"/>
      <c r="G104" s="53">
        <v>17</v>
      </c>
      <c r="H104" s="53">
        <v>19</v>
      </c>
      <c r="I104" s="17">
        <f t="shared" si="1"/>
        <v>36</v>
      </c>
      <c r="J104" s="52">
        <v>9957000990</v>
      </c>
      <c r="K104" s="52" t="s">
        <v>471</v>
      </c>
      <c r="L104" s="52" t="s">
        <v>474</v>
      </c>
      <c r="M104" s="52">
        <v>9854262531</v>
      </c>
      <c r="N104" s="52" t="s">
        <v>443</v>
      </c>
      <c r="O104" s="52">
        <v>9613235504</v>
      </c>
      <c r="P104" s="24">
        <v>43490</v>
      </c>
      <c r="Q104" s="55" t="s">
        <v>132</v>
      </c>
      <c r="R104" s="18">
        <v>17</v>
      </c>
      <c r="S104" s="52" t="s">
        <v>89</v>
      </c>
      <c r="T104" s="18"/>
    </row>
    <row r="105" spans="1:20">
      <c r="A105" s="4">
        <v>101</v>
      </c>
      <c r="B105" s="51" t="s">
        <v>67</v>
      </c>
      <c r="C105" s="52" t="s">
        <v>754</v>
      </c>
      <c r="D105" s="52" t="s">
        <v>29</v>
      </c>
      <c r="E105" s="53">
        <v>18</v>
      </c>
      <c r="F105" s="18"/>
      <c r="G105" s="53">
        <v>25</v>
      </c>
      <c r="H105" s="53">
        <v>20</v>
      </c>
      <c r="I105" s="51">
        <v>45</v>
      </c>
      <c r="J105" s="52"/>
      <c r="K105" s="52" t="s">
        <v>757</v>
      </c>
      <c r="L105" s="52" t="s">
        <v>758</v>
      </c>
      <c r="M105" s="52">
        <v>9613035349</v>
      </c>
      <c r="N105" s="52" t="s">
        <v>759</v>
      </c>
      <c r="O105" s="52">
        <v>7399307045</v>
      </c>
      <c r="P105" s="24">
        <v>43490</v>
      </c>
      <c r="Q105" s="55" t="s">
        <v>132</v>
      </c>
      <c r="R105" s="18">
        <v>37</v>
      </c>
      <c r="S105" s="52" t="s">
        <v>89</v>
      </c>
      <c r="T105" s="18"/>
    </row>
    <row r="106" spans="1:20">
      <c r="A106" s="4">
        <v>102</v>
      </c>
      <c r="B106" s="51" t="s">
        <v>67</v>
      </c>
      <c r="C106" s="52" t="s">
        <v>755</v>
      </c>
      <c r="D106" s="52" t="s">
        <v>29</v>
      </c>
      <c r="E106" s="53">
        <v>231</v>
      </c>
      <c r="F106" s="18"/>
      <c r="G106" s="53">
        <v>12</v>
      </c>
      <c r="H106" s="53">
        <v>13</v>
      </c>
      <c r="I106" s="51">
        <v>25</v>
      </c>
      <c r="J106" s="52">
        <v>7399720281</v>
      </c>
      <c r="K106" s="52" t="s">
        <v>757</v>
      </c>
      <c r="L106" s="52" t="s">
        <v>758</v>
      </c>
      <c r="M106" s="52">
        <v>9613035349</v>
      </c>
      <c r="N106" s="52" t="s">
        <v>759</v>
      </c>
      <c r="O106" s="52">
        <v>7399307045</v>
      </c>
      <c r="P106" s="24">
        <v>43490</v>
      </c>
      <c r="Q106" s="55" t="s">
        <v>132</v>
      </c>
      <c r="R106" s="18">
        <v>37</v>
      </c>
      <c r="S106" s="52" t="s">
        <v>89</v>
      </c>
      <c r="T106" s="18"/>
    </row>
    <row r="107" spans="1:20">
      <c r="A107" s="4">
        <v>103</v>
      </c>
      <c r="B107" s="51" t="s">
        <v>67</v>
      </c>
      <c r="C107" s="52" t="s">
        <v>756</v>
      </c>
      <c r="D107" s="52" t="s">
        <v>29</v>
      </c>
      <c r="E107" s="53">
        <v>86</v>
      </c>
      <c r="F107" s="18"/>
      <c r="G107" s="53">
        <v>21</v>
      </c>
      <c r="H107" s="53">
        <v>8</v>
      </c>
      <c r="I107" s="51">
        <v>29</v>
      </c>
      <c r="J107" s="52">
        <v>984183497</v>
      </c>
      <c r="K107" s="52" t="s">
        <v>116</v>
      </c>
      <c r="L107" s="52" t="s">
        <v>517</v>
      </c>
      <c r="M107" s="52">
        <v>9859964353</v>
      </c>
      <c r="N107" s="52" t="s">
        <v>674</v>
      </c>
      <c r="O107" s="52">
        <v>9613338864</v>
      </c>
      <c r="P107" s="24">
        <v>43490</v>
      </c>
      <c r="Q107" s="55" t="s">
        <v>132</v>
      </c>
      <c r="R107" s="18">
        <v>38</v>
      </c>
      <c r="S107" s="52" t="s">
        <v>89</v>
      </c>
      <c r="T107" s="18"/>
    </row>
    <row r="108" spans="1:20">
      <c r="A108" s="4">
        <v>104</v>
      </c>
      <c r="B108" s="51" t="s">
        <v>66</v>
      </c>
      <c r="C108" s="52" t="s">
        <v>169</v>
      </c>
      <c r="D108" s="52" t="s">
        <v>29</v>
      </c>
      <c r="E108" s="19">
        <v>118</v>
      </c>
      <c r="F108" s="18"/>
      <c r="G108" s="53">
        <v>15</v>
      </c>
      <c r="H108" s="53">
        <v>18</v>
      </c>
      <c r="I108" s="17">
        <f t="shared" si="1"/>
        <v>33</v>
      </c>
      <c r="J108" s="52">
        <v>7086397491</v>
      </c>
      <c r="K108" s="52" t="s">
        <v>691</v>
      </c>
      <c r="L108" s="52" t="s">
        <v>692</v>
      </c>
      <c r="M108" s="52">
        <v>8761836639</v>
      </c>
      <c r="N108" s="52" t="s">
        <v>693</v>
      </c>
      <c r="O108" s="52">
        <v>7896345194</v>
      </c>
      <c r="P108" s="24">
        <v>43493</v>
      </c>
      <c r="Q108" s="52" t="s">
        <v>99</v>
      </c>
      <c r="R108" s="18">
        <v>25</v>
      </c>
      <c r="S108" s="52" t="s">
        <v>89</v>
      </c>
      <c r="T108" s="18"/>
    </row>
    <row r="109" spans="1:20">
      <c r="A109" s="4">
        <v>105</v>
      </c>
      <c r="B109" s="51" t="s">
        <v>66</v>
      </c>
      <c r="C109" s="52" t="s">
        <v>171</v>
      </c>
      <c r="D109" s="52" t="s">
        <v>29</v>
      </c>
      <c r="E109" s="19">
        <v>119</v>
      </c>
      <c r="F109" s="18"/>
      <c r="G109" s="53">
        <v>42</v>
      </c>
      <c r="H109" s="53">
        <v>33</v>
      </c>
      <c r="I109" s="17">
        <f t="shared" si="1"/>
        <v>75</v>
      </c>
      <c r="J109" s="52">
        <v>8011124107</v>
      </c>
      <c r="K109" s="52" t="s">
        <v>691</v>
      </c>
      <c r="L109" s="52" t="s">
        <v>692</v>
      </c>
      <c r="M109" s="52">
        <v>8761836639</v>
      </c>
      <c r="N109" s="52" t="s">
        <v>693</v>
      </c>
      <c r="O109" s="52">
        <v>7896345194</v>
      </c>
      <c r="P109" s="24">
        <v>43493</v>
      </c>
      <c r="Q109" s="52" t="s">
        <v>99</v>
      </c>
      <c r="R109" s="18">
        <v>25</v>
      </c>
      <c r="S109" s="52" t="s">
        <v>89</v>
      </c>
      <c r="T109" s="18"/>
    </row>
    <row r="110" spans="1:20">
      <c r="A110" s="4">
        <v>106</v>
      </c>
      <c r="B110" s="51" t="s">
        <v>67</v>
      </c>
      <c r="C110" s="52" t="s">
        <v>760</v>
      </c>
      <c r="D110" s="52" t="s">
        <v>29</v>
      </c>
      <c r="E110" s="53">
        <v>4</v>
      </c>
      <c r="F110" s="18"/>
      <c r="G110" s="53">
        <v>14</v>
      </c>
      <c r="H110" s="53">
        <v>17</v>
      </c>
      <c r="I110" s="17">
        <f t="shared" si="1"/>
        <v>31</v>
      </c>
      <c r="J110" s="52">
        <v>7399441885</v>
      </c>
      <c r="K110" s="52" t="s">
        <v>683</v>
      </c>
      <c r="L110" s="52" t="s">
        <v>442</v>
      </c>
      <c r="M110" s="52">
        <v>9859444623</v>
      </c>
      <c r="N110" s="52" t="s">
        <v>762</v>
      </c>
      <c r="O110" s="52">
        <v>9577236608</v>
      </c>
      <c r="P110" s="24">
        <v>43493</v>
      </c>
      <c r="Q110" s="52" t="s">
        <v>99</v>
      </c>
      <c r="R110" s="18">
        <v>12</v>
      </c>
      <c r="S110" s="52" t="s">
        <v>89</v>
      </c>
      <c r="T110" s="18"/>
    </row>
    <row r="111" spans="1:20">
      <c r="A111" s="4">
        <v>107</v>
      </c>
      <c r="B111" s="51" t="s">
        <v>67</v>
      </c>
      <c r="C111" s="52" t="s">
        <v>760</v>
      </c>
      <c r="D111" s="52" t="s">
        <v>29</v>
      </c>
      <c r="E111" s="53">
        <v>13</v>
      </c>
      <c r="F111" s="18"/>
      <c r="G111" s="53">
        <v>17</v>
      </c>
      <c r="H111" s="53">
        <v>13</v>
      </c>
      <c r="I111" s="17">
        <f t="shared" si="1"/>
        <v>30</v>
      </c>
      <c r="J111" s="52">
        <v>9854744855</v>
      </c>
      <c r="K111" s="52" t="s">
        <v>683</v>
      </c>
      <c r="L111" s="52" t="s">
        <v>442</v>
      </c>
      <c r="M111" s="52">
        <v>9859444623</v>
      </c>
      <c r="N111" s="52" t="s">
        <v>762</v>
      </c>
      <c r="O111" s="52">
        <v>9577236608</v>
      </c>
      <c r="P111" s="24">
        <v>43493</v>
      </c>
      <c r="Q111" s="52" t="s">
        <v>99</v>
      </c>
      <c r="R111" s="18">
        <v>12</v>
      </c>
      <c r="S111" s="52" t="s">
        <v>89</v>
      </c>
      <c r="T111" s="18"/>
    </row>
    <row r="112" spans="1:20">
      <c r="A112" s="4">
        <v>108</v>
      </c>
      <c r="B112" s="51" t="s">
        <v>67</v>
      </c>
      <c r="C112" s="52" t="s">
        <v>761</v>
      </c>
      <c r="D112" s="52" t="s">
        <v>29</v>
      </c>
      <c r="E112" s="53">
        <v>234</v>
      </c>
      <c r="F112" s="18"/>
      <c r="G112" s="53">
        <v>2</v>
      </c>
      <c r="H112" s="53">
        <v>9</v>
      </c>
      <c r="I112" s="17">
        <f t="shared" si="1"/>
        <v>11</v>
      </c>
      <c r="J112" s="52">
        <v>9678552462</v>
      </c>
      <c r="K112" s="52" t="s">
        <v>683</v>
      </c>
      <c r="L112" s="52" t="s">
        <v>442</v>
      </c>
      <c r="M112" s="52">
        <v>9859444623</v>
      </c>
      <c r="N112" s="52" t="s">
        <v>762</v>
      </c>
      <c r="O112" s="52">
        <v>9577236608</v>
      </c>
      <c r="P112" s="24">
        <v>43493</v>
      </c>
      <c r="Q112" s="52" t="s">
        <v>99</v>
      </c>
      <c r="R112" s="18">
        <v>11</v>
      </c>
      <c r="S112" s="52" t="s">
        <v>89</v>
      </c>
      <c r="T112" s="18"/>
    </row>
    <row r="113" spans="1:20">
      <c r="A113" s="4">
        <v>109</v>
      </c>
      <c r="B113" s="51" t="s">
        <v>66</v>
      </c>
      <c r="C113" s="52" t="s">
        <v>725</v>
      </c>
      <c r="D113" s="52" t="s">
        <v>29</v>
      </c>
      <c r="E113" s="19">
        <v>5</v>
      </c>
      <c r="F113" s="18"/>
      <c r="G113" s="53">
        <v>28</v>
      </c>
      <c r="H113" s="53">
        <v>34</v>
      </c>
      <c r="I113" s="17">
        <f t="shared" si="1"/>
        <v>62</v>
      </c>
      <c r="J113" s="52">
        <v>9613612447</v>
      </c>
      <c r="K113" s="52" t="s">
        <v>296</v>
      </c>
      <c r="L113" s="52" t="s">
        <v>466</v>
      </c>
      <c r="M113" s="52">
        <v>9859735195</v>
      </c>
      <c r="N113" s="52" t="s">
        <v>764</v>
      </c>
      <c r="O113" s="52">
        <v>9577349806</v>
      </c>
      <c r="P113" s="24">
        <v>43494</v>
      </c>
      <c r="Q113" s="52" t="s">
        <v>104</v>
      </c>
      <c r="R113" s="18">
        <v>35</v>
      </c>
      <c r="S113" s="52" t="s">
        <v>89</v>
      </c>
      <c r="T113" s="18"/>
    </row>
    <row r="114" spans="1:20">
      <c r="A114" s="4">
        <v>110</v>
      </c>
      <c r="B114" s="51" t="s">
        <v>66</v>
      </c>
      <c r="C114" s="52" t="s">
        <v>763</v>
      </c>
      <c r="D114" s="52" t="s">
        <v>29</v>
      </c>
      <c r="E114" s="19">
        <v>14</v>
      </c>
      <c r="F114" s="18"/>
      <c r="G114" s="53">
        <v>36</v>
      </c>
      <c r="H114" s="53">
        <v>38</v>
      </c>
      <c r="I114" s="17">
        <f t="shared" si="1"/>
        <v>74</v>
      </c>
      <c r="J114" s="52">
        <v>9613035840</v>
      </c>
      <c r="K114" s="52" t="s">
        <v>296</v>
      </c>
      <c r="L114" s="52" t="s">
        <v>466</v>
      </c>
      <c r="M114" s="52">
        <v>9859735195</v>
      </c>
      <c r="N114" s="52" t="s">
        <v>581</v>
      </c>
      <c r="O114" s="52">
        <v>9859291630</v>
      </c>
      <c r="P114" s="24">
        <v>43494</v>
      </c>
      <c r="Q114" s="52" t="s">
        <v>104</v>
      </c>
      <c r="R114" s="18">
        <v>35</v>
      </c>
      <c r="S114" s="52" t="s">
        <v>89</v>
      </c>
      <c r="T114" s="18"/>
    </row>
    <row r="115" spans="1:20">
      <c r="A115" s="4">
        <v>111</v>
      </c>
      <c r="B115" s="51" t="s">
        <v>67</v>
      </c>
      <c r="C115" s="52" t="s">
        <v>136</v>
      </c>
      <c r="D115" s="52" t="s">
        <v>29</v>
      </c>
      <c r="E115" s="53">
        <v>12</v>
      </c>
      <c r="F115" s="18"/>
      <c r="G115" s="53">
        <v>25</v>
      </c>
      <c r="H115" s="53">
        <v>11</v>
      </c>
      <c r="I115" s="17">
        <f t="shared" si="1"/>
        <v>36</v>
      </c>
      <c r="J115" s="52">
        <v>8753038859</v>
      </c>
      <c r="K115" s="52" t="s">
        <v>136</v>
      </c>
      <c r="L115" s="52" t="s">
        <v>697</v>
      </c>
      <c r="M115" s="52">
        <v>7086534279</v>
      </c>
      <c r="N115" s="52" t="s">
        <v>766</v>
      </c>
      <c r="O115" s="52">
        <v>7896037052</v>
      </c>
      <c r="P115" s="24">
        <v>43494</v>
      </c>
      <c r="Q115" s="52" t="s">
        <v>104</v>
      </c>
      <c r="R115" s="18">
        <v>18</v>
      </c>
      <c r="S115" s="52" t="s">
        <v>89</v>
      </c>
      <c r="T115" s="18"/>
    </row>
    <row r="116" spans="1:20">
      <c r="A116" s="4">
        <v>112</v>
      </c>
      <c r="B116" s="51" t="s">
        <v>67</v>
      </c>
      <c r="C116" s="52" t="s">
        <v>307</v>
      </c>
      <c r="D116" s="52" t="s">
        <v>29</v>
      </c>
      <c r="E116" s="53">
        <v>14</v>
      </c>
      <c r="F116" s="18"/>
      <c r="G116" s="53">
        <v>22</v>
      </c>
      <c r="H116" s="53">
        <v>20</v>
      </c>
      <c r="I116" s="17">
        <f t="shared" si="1"/>
        <v>42</v>
      </c>
      <c r="J116" s="52"/>
      <c r="K116" s="52" t="s">
        <v>136</v>
      </c>
      <c r="L116" s="52" t="s">
        <v>697</v>
      </c>
      <c r="M116" s="52">
        <v>7086534279</v>
      </c>
      <c r="N116" s="52" t="s">
        <v>767</v>
      </c>
      <c r="O116" s="52">
        <v>9859709337</v>
      </c>
      <c r="P116" s="24">
        <v>43494</v>
      </c>
      <c r="Q116" s="52" t="s">
        <v>104</v>
      </c>
      <c r="R116" s="18">
        <v>20</v>
      </c>
      <c r="S116" s="52" t="s">
        <v>89</v>
      </c>
      <c r="T116" s="18"/>
    </row>
    <row r="117" spans="1:20">
      <c r="A117" s="4">
        <v>113</v>
      </c>
      <c r="B117" s="51" t="s">
        <v>67</v>
      </c>
      <c r="C117" s="52" t="s">
        <v>765</v>
      </c>
      <c r="D117" s="52" t="s">
        <v>29</v>
      </c>
      <c r="E117" s="53">
        <v>243</v>
      </c>
      <c r="F117" s="18"/>
      <c r="G117" s="53">
        <v>20</v>
      </c>
      <c r="H117" s="53">
        <v>15</v>
      </c>
      <c r="I117" s="17">
        <f t="shared" si="1"/>
        <v>35</v>
      </c>
      <c r="J117" s="52">
        <v>8135959559</v>
      </c>
      <c r="K117" s="52" t="s">
        <v>136</v>
      </c>
      <c r="L117" s="52" t="s">
        <v>697</v>
      </c>
      <c r="M117" s="52">
        <v>7086534279</v>
      </c>
      <c r="N117" s="52" t="s">
        <v>766</v>
      </c>
      <c r="O117" s="52">
        <v>7896037052</v>
      </c>
      <c r="P117" s="24">
        <v>43494</v>
      </c>
      <c r="Q117" s="52" t="s">
        <v>104</v>
      </c>
      <c r="R117" s="18">
        <v>19</v>
      </c>
      <c r="S117" s="52" t="s">
        <v>89</v>
      </c>
      <c r="T117" s="18"/>
    </row>
    <row r="118" spans="1:20" ht="33">
      <c r="A118" s="4">
        <v>114</v>
      </c>
      <c r="B118" s="51" t="s">
        <v>66</v>
      </c>
      <c r="C118" s="52" t="s">
        <v>198</v>
      </c>
      <c r="D118" s="52" t="s">
        <v>29</v>
      </c>
      <c r="E118" s="19">
        <v>24</v>
      </c>
      <c r="F118" s="18"/>
      <c r="G118" s="53">
        <v>24</v>
      </c>
      <c r="H118" s="53">
        <v>28</v>
      </c>
      <c r="I118" s="17">
        <f t="shared" si="1"/>
        <v>52</v>
      </c>
      <c r="J118" s="52">
        <v>8134039090</v>
      </c>
      <c r="K118" s="52" t="s">
        <v>198</v>
      </c>
      <c r="L118" s="52" t="s">
        <v>559</v>
      </c>
      <c r="M118" s="52">
        <v>9577776448</v>
      </c>
      <c r="N118" s="52" t="s">
        <v>769</v>
      </c>
      <c r="O118" s="52">
        <v>9678283207</v>
      </c>
      <c r="P118" s="24">
        <v>43495</v>
      </c>
      <c r="Q118" s="52" t="s">
        <v>112</v>
      </c>
      <c r="R118" s="18">
        <v>22</v>
      </c>
      <c r="S118" s="52" t="s">
        <v>89</v>
      </c>
      <c r="T118" s="18"/>
    </row>
    <row r="119" spans="1:20" ht="33">
      <c r="A119" s="4">
        <v>115</v>
      </c>
      <c r="B119" s="51" t="s">
        <v>66</v>
      </c>
      <c r="C119" s="52" t="s">
        <v>768</v>
      </c>
      <c r="D119" s="52" t="s">
        <v>29</v>
      </c>
      <c r="E119" s="19">
        <v>14</v>
      </c>
      <c r="F119" s="18"/>
      <c r="G119" s="53">
        <v>17</v>
      </c>
      <c r="H119" s="53">
        <v>21</v>
      </c>
      <c r="I119" s="17">
        <f t="shared" si="1"/>
        <v>38</v>
      </c>
      <c r="J119" s="52">
        <v>9508891715</v>
      </c>
      <c r="K119" s="52" t="s">
        <v>198</v>
      </c>
      <c r="L119" s="52" t="s">
        <v>559</v>
      </c>
      <c r="M119" s="52">
        <v>9577776448</v>
      </c>
      <c r="N119" s="52" t="s">
        <v>560</v>
      </c>
      <c r="O119" s="52">
        <v>9678247618</v>
      </c>
      <c r="P119" s="24">
        <v>43495</v>
      </c>
      <c r="Q119" s="52" t="s">
        <v>112</v>
      </c>
      <c r="R119" s="18">
        <v>21</v>
      </c>
      <c r="S119" s="52" t="s">
        <v>89</v>
      </c>
      <c r="T119" s="18"/>
    </row>
    <row r="120" spans="1:20" ht="33">
      <c r="A120" s="4">
        <v>116</v>
      </c>
      <c r="B120" s="51" t="s">
        <v>67</v>
      </c>
      <c r="C120" s="52" t="s">
        <v>770</v>
      </c>
      <c r="D120" s="52" t="s">
        <v>29</v>
      </c>
      <c r="E120" s="53">
        <v>24</v>
      </c>
      <c r="F120" s="18"/>
      <c r="G120" s="53">
        <v>15</v>
      </c>
      <c r="H120" s="53">
        <v>12</v>
      </c>
      <c r="I120" s="17">
        <f t="shared" si="1"/>
        <v>27</v>
      </c>
      <c r="J120" s="52">
        <v>8721926655</v>
      </c>
      <c r="K120" s="52" t="s">
        <v>660</v>
      </c>
      <c r="L120" s="52" t="s">
        <v>662</v>
      </c>
      <c r="M120" s="52">
        <v>8254935209</v>
      </c>
      <c r="N120" s="52" t="s">
        <v>773</v>
      </c>
      <c r="O120" s="52">
        <v>9854381346</v>
      </c>
      <c r="P120" s="24">
        <v>43495</v>
      </c>
      <c r="Q120" s="52" t="s">
        <v>112</v>
      </c>
      <c r="R120" s="18">
        <v>15</v>
      </c>
      <c r="S120" s="52" t="s">
        <v>89</v>
      </c>
      <c r="T120" s="18"/>
    </row>
    <row r="121" spans="1:20" ht="33">
      <c r="A121" s="4">
        <v>117</v>
      </c>
      <c r="B121" s="51" t="s">
        <v>67</v>
      </c>
      <c r="C121" s="52" t="s">
        <v>771</v>
      </c>
      <c r="D121" s="52" t="s">
        <v>29</v>
      </c>
      <c r="E121" s="53">
        <v>19</v>
      </c>
      <c r="F121" s="18"/>
      <c r="G121" s="53">
        <v>19</v>
      </c>
      <c r="H121" s="53">
        <v>30</v>
      </c>
      <c r="I121" s="17">
        <f t="shared" si="1"/>
        <v>49</v>
      </c>
      <c r="J121" s="52">
        <v>9859002320</v>
      </c>
      <c r="K121" s="52" t="s">
        <v>660</v>
      </c>
      <c r="L121" s="52" t="s">
        <v>662</v>
      </c>
      <c r="M121" s="52">
        <v>8254935209</v>
      </c>
      <c r="N121" s="52" t="s">
        <v>773</v>
      </c>
      <c r="O121" s="52">
        <v>9854381346</v>
      </c>
      <c r="P121" s="24">
        <v>43495</v>
      </c>
      <c r="Q121" s="52" t="s">
        <v>112</v>
      </c>
      <c r="R121" s="18">
        <v>15</v>
      </c>
      <c r="S121" s="52" t="s">
        <v>89</v>
      </c>
      <c r="T121" s="18"/>
    </row>
    <row r="122" spans="1:20" ht="33">
      <c r="A122" s="4">
        <v>118</v>
      </c>
      <c r="B122" s="51" t="s">
        <v>67</v>
      </c>
      <c r="C122" s="52" t="s">
        <v>772</v>
      </c>
      <c r="D122" s="52" t="s">
        <v>29</v>
      </c>
      <c r="E122" s="53">
        <v>20</v>
      </c>
      <c r="F122" s="18"/>
      <c r="G122" s="53">
        <v>19</v>
      </c>
      <c r="H122" s="53">
        <v>23</v>
      </c>
      <c r="I122" s="17">
        <f t="shared" si="1"/>
        <v>42</v>
      </c>
      <c r="J122" s="52">
        <v>9577641352</v>
      </c>
      <c r="K122" s="52" t="s">
        <v>660</v>
      </c>
      <c r="L122" s="52" t="s">
        <v>662</v>
      </c>
      <c r="M122" s="52">
        <v>8254935209</v>
      </c>
      <c r="N122" s="52" t="s">
        <v>774</v>
      </c>
      <c r="O122" s="52">
        <v>9613436092</v>
      </c>
      <c r="P122" s="24">
        <v>43495</v>
      </c>
      <c r="Q122" s="52" t="s">
        <v>112</v>
      </c>
      <c r="R122" s="18">
        <v>15</v>
      </c>
      <c r="S122" s="52" t="s">
        <v>89</v>
      </c>
      <c r="T122" s="18"/>
    </row>
    <row r="123" spans="1:20">
      <c r="A123" s="4">
        <v>119</v>
      </c>
      <c r="B123" s="51"/>
      <c r="C123" s="52"/>
      <c r="D123" s="52"/>
      <c r="E123" s="53"/>
      <c r="F123" s="18"/>
      <c r="G123" s="53"/>
      <c r="H123" s="53"/>
      <c r="I123" s="17">
        <f t="shared" si="1"/>
        <v>0</v>
      </c>
      <c r="J123" s="52"/>
      <c r="K123" s="52"/>
      <c r="L123" s="52"/>
      <c r="M123" s="52"/>
      <c r="N123" s="52"/>
      <c r="O123" s="52"/>
      <c r="P123" s="24"/>
      <c r="Q123" s="52"/>
      <c r="R123" s="18"/>
      <c r="S123" s="52"/>
      <c r="T123" s="18"/>
    </row>
    <row r="124" spans="1:20">
      <c r="A124" s="4">
        <v>120</v>
      </c>
      <c r="B124" s="51"/>
      <c r="C124" s="52"/>
      <c r="D124" s="52"/>
      <c r="E124" s="53"/>
      <c r="F124" s="18"/>
      <c r="G124" s="53"/>
      <c r="H124" s="53"/>
      <c r="I124" s="17">
        <f t="shared" si="1"/>
        <v>0</v>
      </c>
      <c r="J124" s="52"/>
      <c r="K124" s="52"/>
      <c r="L124" s="52"/>
      <c r="M124" s="52"/>
      <c r="N124" s="52"/>
      <c r="O124" s="52"/>
      <c r="P124" s="24"/>
      <c r="Q124" s="52"/>
      <c r="R124" s="18"/>
      <c r="S124" s="52"/>
      <c r="T124" s="18"/>
    </row>
    <row r="125" spans="1:20">
      <c r="A125" s="4">
        <v>121</v>
      </c>
      <c r="B125" s="51"/>
      <c r="C125" s="52"/>
      <c r="D125" s="52"/>
      <c r="E125" s="53"/>
      <c r="F125" s="18"/>
      <c r="G125" s="53"/>
      <c r="H125" s="53"/>
      <c r="I125" s="17">
        <f t="shared" si="1"/>
        <v>0</v>
      </c>
      <c r="J125" s="52"/>
      <c r="K125" s="52"/>
      <c r="L125" s="52"/>
      <c r="M125" s="52"/>
      <c r="N125" s="52"/>
      <c r="O125" s="52"/>
      <c r="P125" s="24"/>
      <c r="Q125" s="52"/>
      <c r="R125" s="18"/>
      <c r="S125" s="52"/>
      <c r="T125" s="18"/>
    </row>
    <row r="126" spans="1:20">
      <c r="A126" s="4">
        <v>122</v>
      </c>
      <c r="B126" s="51"/>
      <c r="C126" s="52"/>
      <c r="D126" s="52"/>
      <c r="E126" s="53"/>
      <c r="F126" s="18"/>
      <c r="G126" s="53"/>
      <c r="H126" s="53"/>
      <c r="I126" s="17">
        <f t="shared" si="1"/>
        <v>0</v>
      </c>
      <c r="J126" s="52"/>
      <c r="K126" s="52"/>
      <c r="L126" s="52"/>
      <c r="M126" s="52"/>
      <c r="N126" s="52"/>
      <c r="O126" s="52"/>
      <c r="P126" s="24"/>
      <c r="Q126" s="52"/>
      <c r="R126" s="18"/>
      <c r="S126" s="52"/>
      <c r="T126" s="18"/>
    </row>
    <row r="127" spans="1:20">
      <c r="A127" s="4">
        <v>123</v>
      </c>
      <c r="B127" s="51"/>
      <c r="C127" s="52"/>
      <c r="D127" s="52"/>
      <c r="E127" s="53"/>
      <c r="F127" s="18"/>
      <c r="G127" s="53"/>
      <c r="H127" s="53"/>
      <c r="I127" s="17">
        <f t="shared" si="1"/>
        <v>0</v>
      </c>
      <c r="J127" s="52"/>
      <c r="K127" s="52"/>
      <c r="L127" s="52"/>
      <c r="M127" s="52"/>
      <c r="N127" s="52"/>
      <c r="O127" s="52"/>
      <c r="P127" s="24"/>
      <c r="Q127" s="52"/>
      <c r="R127" s="18"/>
      <c r="S127" s="52"/>
      <c r="T127" s="18"/>
    </row>
    <row r="128" spans="1:20">
      <c r="A128" s="4">
        <v>124</v>
      </c>
      <c r="B128" s="51"/>
      <c r="C128" s="52"/>
      <c r="D128" s="52"/>
      <c r="E128" s="53"/>
      <c r="F128" s="18"/>
      <c r="G128" s="53"/>
      <c r="H128" s="53"/>
      <c r="I128" s="17">
        <f t="shared" si="1"/>
        <v>0</v>
      </c>
      <c r="J128" s="52"/>
      <c r="K128" s="52"/>
      <c r="L128" s="52"/>
      <c r="M128" s="52"/>
      <c r="N128" s="52"/>
      <c r="O128" s="52"/>
      <c r="P128" s="24"/>
      <c r="Q128" s="52"/>
      <c r="R128" s="18"/>
      <c r="S128" s="52"/>
      <c r="T128" s="18"/>
    </row>
    <row r="129" spans="1:20">
      <c r="A129" s="4">
        <v>125</v>
      </c>
      <c r="B129" s="51"/>
      <c r="C129" s="52"/>
      <c r="D129" s="52"/>
      <c r="E129" s="53"/>
      <c r="F129" s="18"/>
      <c r="G129" s="53"/>
      <c r="H129" s="53"/>
      <c r="I129" s="17">
        <f t="shared" si="1"/>
        <v>0</v>
      </c>
      <c r="J129" s="52"/>
      <c r="K129" s="52"/>
      <c r="L129" s="52"/>
      <c r="M129" s="52"/>
      <c r="N129" s="52"/>
      <c r="O129" s="52"/>
      <c r="P129" s="24"/>
      <c r="Q129" s="52"/>
      <c r="R129" s="18"/>
      <c r="S129" s="52"/>
      <c r="T129" s="18"/>
    </row>
    <row r="130" spans="1:20">
      <c r="A130" s="4">
        <v>126</v>
      </c>
      <c r="B130" s="51"/>
      <c r="C130" s="52"/>
      <c r="D130" s="52"/>
      <c r="E130" s="53"/>
      <c r="F130" s="18"/>
      <c r="G130" s="53"/>
      <c r="H130" s="53"/>
      <c r="I130" s="17">
        <f t="shared" si="1"/>
        <v>0</v>
      </c>
      <c r="J130" s="52"/>
      <c r="K130" s="52"/>
      <c r="L130" s="52"/>
      <c r="M130" s="52"/>
      <c r="N130" s="52"/>
      <c r="O130" s="52"/>
      <c r="P130" s="24"/>
      <c r="Q130" s="52"/>
      <c r="R130" s="18"/>
      <c r="S130" s="52"/>
      <c r="T130" s="18"/>
    </row>
    <row r="131" spans="1:20">
      <c r="A131" s="4">
        <v>127</v>
      </c>
      <c r="B131" s="51"/>
      <c r="C131" s="52"/>
      <c r="D131" s="52"/>
      <c r="E131" s="53"/>
      <c r="F131" s="18"/>
      <c r="G131" s="53"/>
      <c r="H131" s="53"/>
      <c r="I131" s="17">
        <f t="shared" si="1"/>
        <v>0</v>
      </c>
      <c r="J131" s="52"/>
      <c r="K131" s="52"/>
      <c r="L131" s="52"/>
      <c r="M131" s="52"/>
      <c r="N131" s="52"/>
      <c r="O131" s="52"/>
      <c r="P131" s="24"/>
      <c r="Q131" s="52"/>
      <c r="R131" s="18"/>
      <c r="S131" s="52"/>
      <c r="T131" s="18"/>
    </row>
    <row r="132" spans="1:20">
      <c r="A132" s="4">
        <v>128</v>
      </c>
      <c r="B132" s="51"/>
      <c r="C132" s="52"/>
      <c r="D132" s="52"/>
      <c r="E132" s="53"/>
      <c r="F132" s="18"/>
      <c r="G132" s="53"/>
      <c r="H132" s="53"/>
      <c r="I132" s="17">
        <f t="shared" si="1"/>
        <v>0</v>
      </c>
      <c r="J132" s="52"/>
      <c r="K132" s="52"/>
      <c r="L132" s="52"/>
      <c r="M132" s="52"/>
      <c r="N132" s="52"/>
      <c r="O132" s="52"/>
      <c r="P132" s="24"/>
      <c r="Q132" s="52"/>
      <c r="R132" s="18"/>
      <c r="S132" s="52"/>
      <c r="T132" s="18"/>
    </row>
    <row r="133" spans="1:20">
      <c r="A133" s="4">
        <v>129</v>
      </c>
      <c r="B133" s="51"/>
      <c r="C133" s="52"/>
      <c r="D133" s="52"/>
      <c r="E133" s="53"/>
      <c r="F133" s="18"/>
      <c r="G133" s="53"/>
      <c r="H133" s="53"/>
      <c r="I133" s="17">
        <f t="shared" si="1"/>
        <v>0</v>
      </c>
      <c r="J133" s="52"/>
      <c r="K133" s="52"/>
      <c r="L133" s="52"/>
      <c r="M133" s="52"/>
      <c r="N133" s="52"/>
      <c r="O133" s="52"/>
      <c r="P133" s="24"/>
      <c r="Q133" s="52"/>
      <c r="R133" s="18"/>
      <c r="S133" s="52"/>
      <c r="T133" s="18"/>
    </row>
    <row r="134" spans="1:20">
      <c r="A134" s="4">
        <v>130</v>
      </c>
      <c r="B134" s="51"/>
      <c r="C134" s="52"/>
      <c r="D134" s="52"/>
      <c r="E134" s="53"/>
      <c r="F134" s="18"/>
      <c r="G134" s="53"/>
      <c r="H134" s="53"/>
      <c r="I134" s="17">
        <f t="shared" si="1"/>
        <v>0</v>
      </c>
      <c r="J134" s="52"/>
      <c r="K134" s="52"/>
      <c r="L134" s="52"/>
      <c r="M134" s="52"/>
      <c r="N134" s="52"/>
      <c r="O134" s="52"/>
      <c r="P134" s="24"/>
      <c r="Q134" s="52"/>
      <c r="R134" s="18"/>
      <c r="S134" s="52"/>
      <c r="T134" s="18"/>
    </row>
    <row r="135" spans="1:20">
      <c r="A135" s="4">
        <v>131</v>
      </c>
      <c r="B135" s="51"/>
      <c r="C135" s="52"/>
      <c r="D135" s="52"/>
      <c r="E135" s="53"/>
      <c r="F135" s="18"/>
      <c r="G135" s="53"/>
      <c r="H135" s="53"/>
      <c r="I135" s="17">
        <f t="shared" si="1"/>
        <v>0</v>
      </c>
      <c r="J135" s="52"/>
      <c r="K135" s="52"/>
      <c r="L135" s="52"/>
      <c r="M135" s="52"/>
      <c r="N135" s="52"/>
      <c r="O135" s="52"/>
      <c r="P135" s="24"/>
      <c r="Q135" s="52"/>
      <c r="R135" s="18"/>
      <c r="S135" s="52"/>
      <c r="T135" s="18"/>
    </row>
    <row r="136" spans="1:20">
      <c r="A136" s="4">
        <v>132</v>
      </c>
      <c r="B136" s="51"/>
      <c r="C136" s="52"/>
      <c r="D136" s="52"/>
      <c r="E136" s="19"/>
      <c r="F136" s="18"/>
      <c r="G136" s="53"/>
      <c r="H136" s="53"/>
      <c r="I136" s="17">
        <f t="shared" si="1"/>
        <v>0</v>
      </c>
      <c r="J136" s="52"/>
      <c r="K136" s="52"/>
      <c r="L136" s="52"/>
      <c r="M136" s="52"/>
      <c r="N136" s="52"/>
      <c r="O136" s="52"/>
      <c r="P136" s="24"/>
      <c r="Q136" s="52"/>
      <c r="R136" s="18"/>
      <c r="S136" s="52"/>
      <c r="T136" s="18"/>
    </row>
    <row r="137" spans="1:20">
      <c r="A137" s="4">
        <v>133</v>
      </c>
      <c r="B137" s="51"/>
      <c r="C137" s="52"/>
      <c r="D137" s="52"/>
      <c r="E137" s="19"/>
      <c r="F137" s="18"/>
      <c r="G137" s="53"/>
      <c r="H137" s="53"/>
      <c r="I137" s="17">
        <f t="shared" si="1"/>
        <v>0</v>
      </c>
      <c r="J137" s="52"/>
      <c r="K137" s="52"/>
      <c r="L137" s="52"/>
      <c r="M137" s="52"/>
      <c r="N137" s="52"/>
      <c r="O137" s="52"/>
      <c r="P137" s="24"/>
      <c r="Q137" s="52"/>
      <c r="R137" s="18"/>
      <c r="S137" s="52"/>
      <c r="T137" s="18"/>
    </row>
    <row r="138" spans="1:20">
      <c r="A138" s="4">
        <v>134</v>
      </c>
      <c r="B138" s="51"/>
      <c r="C138" s="52"/>
      <c r="D138" s="52"/>
      <c r="E138" s="19"/>
      <c r="F138" s="18"/>
      <c r="G138" s="53"/>
      <c r="H138" s="53"/>
      <c r="I138" s="17">
        <f t="shared" si="1"/>
        <v>0</v>
      </c>
      <c r="J138" s="52"/>
      <c r="K138" s="52"/>
      <c r="L138" s="52"/>
      <c r="M138" s="52"/>
      <c r="N138" s="52"/>
      <c r="O138" s="52"/>
      <c r="P138" s="24"/>
      <c r="Q138" s="52"/>
      <c r="R138" s="18"/>
      <c r="S138" s="52"/>
      <c r="T138" s="18"/>
    </row>
    <row r="139" spans="1:20">
      <c r="A139" s="4">
        <v>135</v>
      </c>
      <c r="B139" s="51"/>
      <c r="C139" s="52"/>
      <c r="D139" s="52"/>
      <c r="E139" s="19"/>
      <c r="F139" s="18"/>
      <c r="G139" s="53"/>
      <c r="H139" s="53"/>
      <c r="I139" s="17">
        <f t="shared" si="1"/>
        <v>0</v>
      </c>
      <c r="J139" s="52"/>
      <c r="K139" s="52"/>
      <c r="L139" s="52"/>
      <c r="M139" s="52"/>
      <c r="N139" s="52"/>
      <c r="O139" s="52"/>
      <c r="P139" s="24"/>
      <c r="Q139" s="52"/>
      <c r="R139" s="18"/>
      <c r="S139" s="52"/>
      <c r="T139" s="18"/>
    </row>
    <row r="140" spans="1:20">
      <c r="A140" s="4">
        <v>136</v>
      </c>
      <c r="B140" s="51"/>
      <c r="C140" s="52"/>
      <c r="D140" s="52"/>
      <c r="E140" s="19"/>
      <c r="F140" s="18"/>
      <c r="G140" s="53"/>
      <c r="H140" s="53"/>
      <c r="I140" s="17">
        <f t="shared" si="1"/>
        <v>0</v>
      </c>
      <c r="J140" s="52"/>
      <c r="K140" s="52"/>
      <c r="L140" s="52"/>
      <c r="M140" s="52"/>
      <c r="N140" s="52"/>
      <c r="O140" s="52"/>
      <c r="P140" s="24"/>
      <c r="Q140" s="52"/>
      <c r="R140" s="18"/>
      <c r="S140" s="52"/>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118</v>
      </c>
      <c r="D165" s="21"/>
      <c r="E165" s="13"/>
      <c r="F165" s="21"/>
      <c r="G165" s="21">
        <f>SUM(G5:G164)</f>
        <v>2414</v>
      </c>
      <c r="H165" s="21">
        <f>SUM(H5:H164)</f>
        <v>2391</v>
      </c>
      <c r="I165" s="21">
        <f>SUM(I5:I164)</f>
        <v>4805</v>
      </c>
      <c r="J165" s="21"/>
      <c r="K165" s="21"/>
      <c r="L165" s="21"/>
      <c r="M165" s="21"/>
      <c r="N165" s="21"/>
      <c r="O165" s="21"/>
      <c r="P165" s="14"/>
      <c r="Q165" s="21"/>
      <c r="R165" s="21"/>
      <c r="S165" s="21"/>
      <c r="T165" s="12"/>
    </row>
    <row r="166" spans="1:20">
      <c r="A166" s="45" t="s">
        <v>66</v>
      </c>
      <c r="B166" s="10">
        <f>COUNTIF(B$5:B$164,"Team 1")</f>
        <v>58</v>
      </c>
      <c r="C166" s="45" t="s">
        <v>29</v>
      </c>
      <c r="D166" s="10">
        <f>COUNTIF(D5:D164,"Anganwadi")</f>
        <v>118</v>
      </c>
    </row>
    <row r="167" spans="1:20">
      <c r="A167" s="45" t="s">
        <v>67</v>
      </c>
      <c r="B167" s="10">
        <f>COUNTIF(B$6:B$164,"Team 2")</f>
        <v>60</v>
      </c>
      <c r="C167" s="45"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8" t="s">
        <v>1050</v>
      </c>
      <c r="B1" s="108"/>
      <c r="C1" s="108"/>
      <c r="D1" s="109"/>
      <c r="E1" s="109"/>
      <c r="F1" s="109"/>
      <c r="G1" s="109"/>
      <c r="H1" s="109"/>
      <c r="I1" s="109"/>
      <c r="J1" s="109"/>
      <c r="K1" s="109"/>
      <c r="L1" s="109"/>
      <c r="M1" s="109"/>
      <c r="N1" s="109"/>
      <c r="O1" s="109"/>
      <c r="P1" s="109"/>
      <c r="Q1" s="109"/>
      <c r="R1" s="109"/>
      <c r="S1" s="109"/>
    </row>
    <row r="2" spans="1:20">
      <c r="A2" s="112" t="s">
        <v>63</v>
      </c>
      <c r="B2" s="113"/>
      <c r="C2" s="113"/>
      <c r="D2" s="25" t="s">
        <v>1045</v>
      </c>
      <c r="E2" s="22"/>
      <c r="F2" s="22"/>
      <c r="G2" s="22"/>
      <c r="H2" s="22"/>
      <c r="I2" s="22"/>
      <c r="J2" s="22"/>
      <c r="K2" s="22"/>
      <c r="L2" s="22"/>
      <c r="M2" s="22"/>
      <c r="N2" s="22"/>
      <c r="O2" s="22"/>
      <c r="P2" s="22"/>
      <c r="Q2" s="22"/>
      <c r="R2" s="22"/>
      <c r="S2" s="22"/>
    </row>
    <row r="3" spans="1:20" ht="24" customHeight="1">
      <c r="A3" s="114" t="s">
        <v>14</v>
      </c>
      <c r="B3" s="110" t="s">
        <v>65</v>
      </c>
      <c r="C3" s="115" t="s">
        <v>7</v>
      </c>
      <c r="D3" s="115" t="s">
        <v>59</v>
      </c>
      <c r="E3" s="115" t="s">
        <v>16</v>
      </c>
      <c r="F3" s="116" t="s">
        <v>17</v>
      </c>
      <c r="G3" s="115" t="s">
        <v>8</v>
      </c>
      <c r="H3" s="115"/>
      <c r="I3" s="115"/>
      <c r="J3" s="115" t="s">
        <v>35</v>
      </c>
      <c r="K3" s="110" t="s">
        <v>37</v>
      </c>
      <c r="L3" s="110" t="s">
        <v>54</v>
      </c>
      <c r="M3" s="110" t="s">
        <v>55</v>
      </c>
      <c r="N3" s="110" t="s">
        <v>38</v>
      </c>
      <c r="O3" s="110" t="s">
        <v>39</v>
      </c>
      <c r="P3" s="114" t="s">
        <v>58</v>
      </c>
      <c r="Q3" s="115" t="s">
        <v>56</v>
      </c>
      <c r="R3" s="115" t="s">
        <v>36</v>
      </c>
      <c r="S3" s="115" t="s">
        <v>57</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51" t="s">
        <v>66</v>
      </c>
      <c r="C5" s="52" t="s">
        <v>801</v>
      </c>
      <c r="D5" s="52" t="s">
        <v>27</v>
      </c>
      <c r="E5" s="53">
        <v>18260102202</v>
      </c>
      <c r="F5" s="52" t="s">
        <v>101</v>
      </c>
      <c r="G5" s="53">
        <v>41</v>
      </c>
      <c r="H5" s="53">
        <v>49</v>
      </c>
      <c r="I5" s="17">
        <f>+G5+H5</f>
        <v>90</v>
      </c>
      <c r="J5" s="52">
        <v>9435979264</v>
      </c>
      <c r="K5" s="52" t="s">
        <v>97</v>
      </c>
      <c r="L5" s="52" t="s">
        <v>509</v>
      </c>
      <c r="M5" s="52">
        <v>9577055733</v>
      </c>
      <c r="N5" s="52" t="s">
        <v>510</v>
      </c>
      <c r="O5" s="52">
        <v>9577616343</v>
      </c>
      <c r="P5" s="24">
        <v>43497</v>
      </c>
      <c r="Q5" s="55" t="s">
        <v>132</v>
      </c>
      <c r="R5" s="18">
        <v>41</v>
      </c>
      <c r="S5" s="52" t="s">
        <v>89</v>
      </c>
      <c r="T5" s="18"/>
    </row>
    <row r="6" spans="1:20">
      <c r="A6" s="4">
        <v>2</v>
      </c>
      <c r="B6" s="51" t="s">
        <v>66</v>
      </c>
      <c r="C6" s="52" t="s">
        <v>802</v>
      </c>
      <c r="D6" s="52" t="s">
        <v>29</v>
      </c>
      <c r="E6" s="53">
        <v>139</v>
      </c>
      <c r="F6" s="18"/>
      <c r="G6" s="53">
        <v>18</v>
      </c>
      <c r="H6" s="53">
        <v>27</v>
      </c>
      <c r="I6" s="17">
        <f>+G6+H6</f>
        <v>45</v>
      </c>
      <c r="J6" s="52">
        <v>9859718521</v>
      </c>
      <c r="K6" s="52" t="s">
        <v>97</v>
      </c>
      <c r="L6" s="52" t="s">
        <v>509</v>
      </c>
      <c r="M6" s="52">
        <v>9577055733</v>
      </c>
      <c r="N6" s="52" t="s">
        <v>510</v>
      </c>
      <c r="O6" s="52">
        <v>9577616343</v>
      </c>
      <c r="P6" s="24">
        <v>43497</v>
      </c>
      <c r="Q6" s="55" t="s">
        <v>132</v>
      </c>
      <c r="R6" s="18">
        <v>41</v>
      </c>
      <c r="S6" s="52" t="s">
        <v>89</v>
      </c>
      <c r="T6" s="18"/>
    </row>
    <row r="7" spans="1:20">
      <c r="A7" s="4">
        <v>3</v>
      </c>
      <c r="B7" s="51" t="s">
        <v>67</v>
      </c>
      <c r="C7" s="52" t="s">
        <v>803</v>
      </c>
      <c r="D7" s="52" t="s">
        <v>27</v>
      </c>
      <c r="E7" s="53">
        <v>18260102101</v>
      </c>
      <c r="F7" s="52" t="s">
        <v>103</v>
      </c>
      <c r="G7" s="53">
        <v>73</v>
      </c>
      <c r="H7" s="53">
        <v>68</v>
      </c>
      <c r="I7" s="17">
        <f t="shared" ref="I7:I70" si="0">+G7+H7</f>
        <v>141</v>
      </c>
      <c r="J7" s="52">
        <v>8822453652</v>
      </c>
      <c r="K7" s="52" t="s">
        <v>240</v>
      </c>
      <c r="L7" s="52" t="s">
        <v>804</v>
      </c>
      <c r="M7" s="52">
        <v>8133924907</v>
      </c>
      <c r="N7" s="52" t="s">
        <v>805</v>
      </c>
      <c r="O7" s="52">
        <v>8011468071</v>
      </c>
      <c r="P7" s="24">
        <v>43497</v>
      </c>
      <c r="Q7" s="55" t="s">
        <v>132</v>
      </c>
      <c r="R7" s="18">
        <v>43</v>
      </c>
      <c r="S7" s="52" t="s">
        <v>89</v>
      </c>
      <c r="T7" s="18"/>
    </row>
    <row r="8" spans="1:20">
      <c r="A8" s="4">
        <v>4</v>
      </c>
      <c r="B8" s="51" t="s">
        <v>66</v>
      </c>
      <c r="C8" s="52" t="s">
        <v>806</v>
      </c>
      <c r="D8" s="52" t="s">
        <v>27</v>
      </c>
      <c r="E8" s="53">
        <v>18260103001</v>
      </c>
      <c r="F8" s="52" t="s">
        <v>103</v>
      </c>
      <c r="G8" s="53">
        <v>26</v>
      </c>
      <c r="H8" s="53">
        <v>20</v>
      </c>
      <c r="I8" s="17">
        <f t="shared" si="0"/>
        <v>46</v>
      </c>
      <c r="J8" s="50">
        <v>8876268014</v>
      </c>
      <c r="K8" s="52" t="s">
        <v>87</v>
      </c>
      <c r="L8" s="52" t="s">
        <v>479</v>
      </c>
      <c r="M8" s="52">
        <v>8473043983</v>
      </c>
      <c r="N8" s="52" t="s">
        <v>808</v>
      </c>
      <c r="O8" s="52">
        <v>7399139435</v>
      </c>
      <c r="P8" s="24">
        <v>43498</v>
      </c>
      <c r="Q8" s="55" t="s">
        <v>88</v>
      </c>
      <c r="R8" s="18">
        <v>23</v>
      </c>
      <c r="S8" s="52" t="s">
        <v>89</v>
      </c>
      <c r="T8" s="18"/>
    </row>
    <row r="9" spans="1:20">
      <c r="A9" s="4">
        <v>5</v>
      </c>
      <c r="B9" s="51" t="s">
        <v>66</v>
      </c>
      <c r="C9" s="52" t="s">
        <v>807</v>
      </c>
      <c r="D9" s="52" t="s">
        <v>27</v>
      </c>
      <c r="E9" s="53">
        <v>18260103002</v>
      </c>
      <c r="F9" s="52" t="s">
        <v>101</v>
      </c>
      <c r="G9" s="53">
        <v>44</v>
      </c>
      <c r="H9" s="53">
        <v>44</v>
      </c>
      <c r="I9" s="17">
        <f t="shared" si="0"/>
        <v>88</v>
      </c>
      <c r="J9" s="52">
        <v>9854312894</v>
      </c>
      <c r="K9" s="52" t="s">
        <v>87</v>
      </c>
      <c r="L9" s="52" t="s">
        <v>479</v>
      </c>
      <c r="M9" s="52">
        <v>8473043983</v>
      </c>
      <c r="N9" s="52" t="s">
        <v>808</v>
      </c>
      <c r="O9" s="52">
        <v>7399139435</v>
      </c>
      <c r="P9" s="24">
        <v>43498</v>
      </c>
      <c r="Q9" s="55" t="s">
        <v>88</v>
      </c>
      <c r="R9" s="18">
        <v>23</v>
      </c>
      <c r="S9" s="52" t="s">
        <v>89</v>
      </c>
      <c r="T9" s="18"/>
    </row>
    <row r="10" spans="1:20">
      <c r="A10" s="4">
        <v>6</v>
      </c>
      <c r="B10" s="51" t="s">
        <v>67</v>
      </c>
      <c r="C10" s="52" t="s">
        <v>809</v>
      </c>
      <c r="D10" s="52" t="s">
        <v>29</v>
      </c>
      <c r="E10" s="53">
        <v>253</v>
      </c>
      <c r="F10" s="18"/>
      <c r="G10" s="53">
        <v>18</v>
      </c>
      <c r="H10" s="53">
        <v>25</v>
      </c>
      <c r="I10" s="17">
        <f t="shared" si="0"/>
        <v>43</v>
      </c>
      <c r="J10" s="52">
        <v>8749962387</v>
      </c>
      <c r="K10" s="52" t="s">
        <v>569</v>
      </c>
      <c r="L10" s="52" t="s">
        <v>595</v>
      </c>
      <c r="M10" s="52">
        <v>8133098405</v>
      </c>
      <c r="N10" s="52" t="s">
        <v>811</v>
      </c>
      <c r="O10" s="52">
        <v>8721030136</v>
      </c>
      <c r="P10" s="24">
        <v>43498</v>
      </c>
      <c r="Q10" s="55" t="s">
        <v>88</v>
      </c>
      <c r="R10" s="18">
        <v>25</v>
      </c>
      <c r="S10" s="52" t="s">
        <v>89</v>
      </c>
      <c r="T10" s="18"/>
    </row>
    <row r="11" spans="1:20">
      <c r="A11" s="4">
        <v>7</v>
      </c>
      <c r="B11" s="51" t="s">
        <v>67</v>
      </c>
      <c r="C11" s="52" t="s">
        <v>810</v>
      </c>
      <c r="D11" s="52" t="s">
        <v>27</v>
      </c>
      <c r="E11" s="53">
        <v>18260118001</v>
      </c>
      <c r="F11" s="52" t="s">
        <v>103</v>
      </c>
      <c r="G11" s="53">
        <v>49</v>
      </c>
      <c r="H11" s="53">
        <v>60</v>
      </c>
      <c r="I11" s="17">
        <f t="shared" si="0"/>
        <v>109</v>
      </c>
      <c r="J11" s="52">
        <v>9678606331</v>
      </c>
      <c r="K11" s="52" t="s">
        <v>569</v>
      </c>
      <c r="L11" s="52" t="s">
        <v>595</v>
      </c>
      <c r="M11" s="52">
        <v>8133098405</v>
      </c>
      <c r="N11" s="52" t="s">
        <v>811</v>
      </c>
      <c r="O11" s="52">
        <v>8721030136</v>
      </c>
      <c r="P11" s="24">
        <v>43498</v>
      </c>
      <c r="Q11" s="55" t="s">
        <v>88</v>
      </c>
      <c r="R11" s="18">
        <v>25</v>
      </c>
      <c r="S11" s="52" t="s">
        <v>89</v>
      </c>
      <c r="T11" s="18"/>
    </row>
    <row r="12" spans="1:20">
      <c r="A12" s="4">
        <v>8</v>
      </c>
      <c r="B12" s="51" t="s">
        <v>66</v>
      </c>
      <c r="C12" s="52" t="s">
        <v>812</v>
      </c>
      <c r="D12" s="52" t="s">
        <v>29</v>
      </c>
      <c r="E12" s="53">
        <v>240</v>
      </c>
      <c r="F12" s="18"/>
      <c r="G12" s="53">
        <v>23</v>
      </c>
      <c r="H12" s="53">
        <v>17</v>
      </c>
      <c r="I12" s="17">
        <f t="shared" si="0"/>
        <v>40</v>
      </c>
      <c r="J12" s="52">
        <v>9957979790</v>
      </c>
      <c r="K12" s="52" t="s">
        <v>173</v>
      </c>
      <c r="L12" s="52" t="s">
        <v>452</v>
      </c>
      <c r="M12" s="52">
        <v>8473851999</v>
      </c>
      <c r="N12" s="52" t="s">
        <v>722</v>
      </c>
      <c r="O12" s="52">
        <v>8473824010</v>
      </c>
      <c r="P12" s="24">
        <v>43500</v>
      </c>
      <c r="Q12" s="55" t="s">
        <v>99</v>
      </c>
      <c r="R12" s="18">
        <v>21</v>
      </c>
      <c r="S12" s="52" t="s">
        <v>89</v>
      </c>
      <c r="T12" s="18"/>
    </row>
    <row r="13" spans="1:20">
      <c r="A13" s="4">
        <v>9</v>
      </c>
      <c r="B13" s="51" t="s">
        <v>66</v>
      </c>
      <c r="C13" s="52" t="s">
        <v>138</v>
      </c>
      <c r="D13" s="52" t="s">
        <v>29</v>
      </c>
      <c r="E13" s="53">
        <v>17</v>
      </c>
      <c r="F13" s="18"/>
      <c r="G13" s="53">
        <v>14</v>
      </c>
      <c r="H13" s="53">
        <v>9</v>
      </c>
      <c r="I13" s="17">
        <f t="shared" si="0"/>
        <v>23</v>
      </c>
      <c r="J13" s="52">
        <v>7896350268</v>
      </c>
      <c r="K13" s="52" t="s">
        <v>173</v>
      </c>
      <c r="L13" s="52" t="s">
        <v>452</v>
      </c>
      <c r="M13" s="52">
        <v>8473851999</v>
      </c>
      <c r="N13" s="52" t="s">
        <v>722</v>
      </c>
      <c r="O13" s="52">
        <v>8473824010</v>
      </c>
      <c r="P13" s="24">
        <v>43500</v>
      </c>
      <c r="Q13" s="55" t="s">
        <v>99</v>
      </c>
      <c r="R13" s="18">
        <v>22</v>
      </c>
      <c r="S13" s="52" t="s">
        <v>89</v>
      </c>
      <c r="T13" s="18"/>
    </row>
    <row r="14" spans="1:20">
      <c r="A14" s="4">
        <v>10</v>
      </c>
      <c r="B14" s="51" t="s">
        <v>66</v>
      </c>
      <c r="C14" s="52" t="s">
        <v>813</v>
      </c>
      <c r="D14" s="52" t="s">
        <v>27</v>
      </c>
      <c r="E14" s="53">
        <v>18260118901</v>
      </c>
      <c r="F14" s="52" t="s">
        <v>103</v>
      </c>
      <c r="G14" s="53">
        <v>15</v>
      </c>
      <c r="H14" s="53">
        <v>16</v>
      </c>
      <c r="I14" s="17">
        <f t="shared" si="0"/>
        <v>31</v>
      </c>
      <c r="J14" s="52">
        <v>9854206707</v>
      </c>
      <c r="K14" s="52" t="s">
        <v>173</v>
      </c>
      <c r="L14" s="52" t="s">
        <v>452</v>
      </c>
      <c r="M14" s="52">
        <v>8473851999</v>
      </c>
      <c r="N14" s="52" t="s">
        <v>722</v>
      </c>
      <c r="O14" s="52">
        <v>8473824010</v>
      </c>
      <c r="P14" s="24">
        <v>43500</v>
      </c>
      <c r="Q14" s="55" t="s">
        <v>99</v>
      </c>
      <c r="R14" s="18">
        <v>22</v>
      </c>
      <c r="S14" s="52" t="s">
        <v>89</v>
      </c>
      <c r="T14" s="18"/>
    </row>
    <row r="15" spans="1:20">
      <c r="A15" s="4">
        <v>11</v>
      </c>
      <c r="B15" s="51" t="s">
        <v>66</v>
      </c>
      <c r="C15" s="52" t="s">
        <v>814</v>
      </c>
      <c r="D15" s="52" t="s">
        <v>27</v>
      </c>
      <c r="E15" s="53">
        <v>18260121501</v>
      </c>
      <c r="F15" s="52" t="s">
        <v>103</v>
      </c>
      <c r="G15" s="53">
        <v>20</v>
      </c>
      <c r="H15" s="53">
        <v>24</v>
      </c>
      <c r="I15" s="17">
        <f t="shared" si="0"/>
        <v>44</v>
      </c>
      <c r="J15" s="52">
        <v>9957179088</v>
      </c>
      <c r="K15" s="52" t="s">
        <v>173</v>
      </c>
      <c r="L15" s="52" t="s">
        <v>452</v>
      </c>
      <c r="M15" s="52">
        <v>8473851999</v>
      </c>
      <c r="N15" s="52" t="s">
        <v>815</v>
      </c>
      <c r="O15" s="52">
        <v>9577257769</v>
      </c>
      <c r="P15" s="24">
        <v>43500</v>
      </c>
      <c r="Q15" s="55" t="s">
        <v>99</v>
      </c>
      <c r="R15" s="18">
        <v>22</v>
      </c>
      <c r="S15" s="52" t="s">
        <v>89</v>
      </c>
      <c r="T15" s="18"/>
    </row>
    <row r="16" spans="1:20">
      <c r="A16" s="4">
        <v>12</v>
      </c>
      <c r="B16" s="51" t="s">
        <v>67</v>
      </c>
      <c r="C16" s="52" t="s">
        <v>816</v>
      </c>
      <c r="D16" s="52" t="s">
        <v>29</v>
      </c>
      <c r="E16" s="19">
        <v>17</v>
      </c>
      <c r="F16" s="18"/>
      <c r="G16" s="53">
        <v>37</v>
      </c>
      <c r="H16" s="53">
        <v>32</v>
      </c>
      <c r="I16" s="17">
        <f t="shared" si="0"/>
        <v>69</v>
      </c>
      <c r="J16" s="52">
        <v>9854616255</v>
      </c>
      <c r="K16" s="52" t="s">
        <v>94</v>
      </c>
      <c r="L16" s="52" t="s">
        <v>513</v>
      </c>
      <c r="M16" s="52">
        <v>9577920688</v>
      </c>
      <c r="N16" s="52" t="s">
        <v>817</v>
      </c>
      <c r="O16" s="52">
        <v>9577109695</v>
      </c>
      <c r="P16" s="24">
        <v>43500</v>
      </c>
      <c r="Q16" s="55" t="s">
        <v>99</v>
      </c>
      <c r="R16" s="18">
        <v>18</v>
      </c>
      <c r="S16" s="52" t="s">
        <v>89</v>
      </c>
      <c r="T16" s="18"/>
    </row>
    <row r="17" spans="1:20">
      <c r="A17" s="4">
        <v>13</v>
      </c>
      <c r="B17" s="51" t="s">
        <v>67</v>
      </c>
      <c r="C17" s="52" t="s">
        <v>512</v>
      </c>
      <c r="D17" s="52" t="s">
        <v>29</v>
      </c>
      <c r="E17" s="19">
        <v>18</v>
      </c>
      <c r="F17" s="18"/>
      <c r="G17" s="53">
        <v>38</v>
      </c>
      <c r="H17" s="53">
        <v>34</v>
      </c>
      <c r="I17" s="17">
        <f t="shared" si="0"/>
        <v>72</v>
      </c>
      <c r="J17" s="52">
        <v>7399113556</v>
      </c>
      <c r="K17" s="52" t="s">
        <v>94</v>
      </c>
      <c r="L17" s="52" t="s">
        <v>513</v>
      </c>
      <c r="M17" s="52">
        <v>9577920688</v>
      </c>
      <c r="N17" s="52" t="s">
        <v>514</v>
      </c>
      <c r="O17" s="52">
        <v>8822156668</v>
      </c>
      <c r="P17" s="24">
        <v>43500</v>
      </c>
      <c r="Q17" s="55" t="s">
        <v>99</v>
      </c>
      <c r="R17" s="18">
        <v>18</v>
      </c>
      <c r="S17" s="52" t="s">
        <v>89</v>
      </c>
      <c r="T17" s="18"/>
    </row>
    <row r="18" spans="1:20">
      <c r="A18" s="4">
        <v>14</v>
      </c>
      <c r="B18" s="51" t="s">
        <v>66</v>
      </c>
      <c r="C18" s="52" t="s">
        <v>818</v>
      </c>
      <c r="D18" s="52" t="s">
        <v>27</v>
      </c>
      <c r="E18" s="53">
        <v>18260119701</v>
      </c>
      <c r="F18" s="52" t="s">
        <v>103</v>
      </c>
      <c r="G18" s="53">
        <v>21</v>
      </c>
      <c r="H18" s="53">
        <v>18</v>
      </c>
      <c r="I18" s="17">
        <f t="shared" si="0"/>
        <v>39</v>
      </c>
      <c r="J18" s="52">
        <v>8486128351</v>
      </c>
      <c r="K18" s="52" t="s">
        <v>643</v>
      </c>
      <c r="L18" s="52" t="s">
        <v>644</v>
      </c>
      <c r="M18" s="52">
        <v>9678738019</v>
      </c>
      <c r="N18" s="52" t="s">
        <v>821</v>
      </c>
      <c r="O18" s="52">
        <v>7399960314</v>
      </c>
      <c r="P18" s="24">
        <v>43501</v>
      </c>
      <c r="Q18" s="55" t="s">
        <v>104</v>
      </c>
      <c r="R18" s="18">
        <v>15</v>
      </c>
      <c r="S18" s="52" t="s">
        <v>89</v>
      </c>
      <c r="T18" s="18"/>
    </row>
    <row r="19" spans="1:20" ht="33">
      <c r="A19" s="4">
        <v>15</v>
      </c>
      <c r="B19" s="51" t="s">
        <v>66</v>
      </c>
      <c r="C19" s="52" t="s">
        <v>819</v>
      </c>
      <c r="D19" s="52" t="s">
        <v>27</v>
      </c>
      <c r="E19" s="53">
        <v>18260119702</v>
      </c>
      <c r="F19" s="52" t="s">
        <v>101</v>
      </c>
      <c r="G19" s="53">
        <v>29</v>
      </c>
      <c r="H19" s="53">
        <v>26</v>
      </c>
      <c r="I19" s="17">
        <f t="shared" si="0"/>
        <v>55</v>
      </c>
      <c r="J19" s="52">
        <v>9577180507</v>
      </c>
      <c r="K19" s="52" t="s">
        <v>643</v>
      </c>
      <c r="L19" s="52" t="s">
        <v>644</v>
      </c>
      <c r="M19" s="52">
        <v>9678738019</v>
      </c>
      <c r="N19" s="52" t="s">
        <v>821</v>
      </c>
      <c r="O19" s="52">
        <v>7399960314</v>
      </c>
      <c r="P19" s="24">
        <v>43501</v>
      </c>
      <c r="Q19" s="55" t="s">
        <v>104</v>
      </c>
      <c r="R19" s="18">
        <v>15</v>
      </c>
      <c r="S19" s="52" t="s">
        <v>89</v>
      </c>
      <c r="T19" s="18"/>
    </row>
    <row r="20" spans="1:20">
      <c r="A20" s="4">
        <v>16</v>
      </c>
      <c r="B20" s="51" t="s">
        <v>66</v>
      </c>
      <c r="C20" s="52" t="s">
        <v>820</v>
      </c>
      <c r="D20" s="52" t="s">
        <v>27</v>
      </c>
      <c r="E20" s="53">
        <v>18260119704</v>
      </c>
      <c r="F20" s="52" t="s">
        <v>103</v>
      </c>
      <c r="G20" s="53">
        <v>0</v>
      </c>
      <c r="H20" s="53">
        <v>5</v>
      </c>
      <c r="I20" s="17">
        <f t="shared" si="0"/>
        <v>5</v>
      </c>
      <c r="J20" s="52">
        <v>9954720574</v>
      </c>
      <c r="K20" s="52" t="s">
        <v>643</v>
      </c>
      <c r="L20" s="52" t="s">
        <v>644</v>
      </c>
      <c r="M20" s="52">
        <v>9678738019</v>
      </c>
      <c r="N20" s="52" t="s">
        <v>821</v>
      </c>
      <c r="O20" s="52">
        <v>7399960314</v>
      </c>
      <c r="P20" s="24">
        <v>43501</v>
      </c>
      <c r="Q20" s="55" t="s">
        <v>104</v>
      </c>
      <c r="R20" s="18">
        <v>15</v>
      </c>
      <c r="S20" s="52" t="s">
        <v>89</v>
      </c>
      <c r="T20" s="18"/>
    </row>
    <row r="21" spans="1:20">
      <c r="A21" s="4">
        <v>17</v>
      </c>
      <c r="B21" s="51" t="s">
        <v>67</v>
      </c>
      <c r="C21" s="52" t="s">
        <v>822</v>
      </c>
      <c r="D21" s="52" t="s">
        <v>27</v>
      </c>
      <c r="E21" s="53">
        <v>18260104401</v>
      </c>
      <c r="F21" s="52" t="s">
        <v>103</v>
      </c>
      <c r="G21" s="53">
        <v>34</v>
      </c>
      <c r="H21" s="53">
        <v>47</v>
      </c>
      <c r="I21" s="17">
        <f t="shared" si="0"/>
        <v>81</v>
      </c>
      <c r="J21" s="52">
        <v>9577739531</v>
      </c>
      <c r="K21" s="52" t="s">
        <v>136</v>
      </c>
      <c r="L21" s="52" t="s">
        <v>697</v>
      </c>
      <c r="M21" s="52">
        <v>7086534279</v>
      </c>
      <c r="N21" s="52" t="s">
        <v>824</v>
      </c>
      <c r="O21" s="52">
        <v>9707805310</v>
      </c>
      <c r="P21" s="24">
        <v>43501</v>
      </c>
      <c r="Q21" s="55" t="s">
        <v>104</v>
      </c>
      <c r="R21" s="18">
        <v>17</v>
      </c>
      <c r="S21" s="52" t="s">
        <v>89</v>
      </c>
      <c r="T21" s="18"/>
    </row>
    <row r="22" spans="1:20">
      <c r="A22" s="4">
        <v>18</v>
      </c>
      <c r="B22" s="51" t="s">
        <v>67</v>
      </c>
      <c r="C22" s="52" t="s">
        <v>136</v>
      </c>
      <c r="D22" s="52" t="s">
        <v>27</v>
      </c>
      <c r="E22" s="53">
        <v>18260104404</v>
      </c>
      <c r="F22" s="52" t="s">
        <v>103</v>
      </c>
      <c r="G22" s="53">
        <v>0</v>
      </c>
      <c r="H22" s="53">
        <v>66</v>
      </c>
      <c r="I22" s="17">
        <f t="shared" si="0"/>
        <v>66</v>
      </c>
      <c r="J22" s="52">
        <v>9508447306</v>
      </c>
      <c r="K22" s="52" t="s">
        <v>136</v>
      </c>
      <c r="L22" s="52" t="s">
        <v>697</v>
      </c>
      <c r="M22" s="52">
        <v>7086534279</v>
      </c>
      <c r="N22" s="52" t="s">
        <v>824</v>
      </c>
      <c r="O22" s="52">
        <v>9707805310</v>
      </c>
      <c r="P22" s="24">
        <v>43501</v>
      </c>
      <c r="Q22" s="55" t="s">
        <v>104</v>
      </c>
      <c r="R22" s="18">
        <v>17</v>
      </c>
      <c r="S22" s="52" t="s">
        <v>89</v>
      </c>
      <c r="T22" s="18"/>
    </row>
    <row r="23" spans="1:20">
      <c r="A23" s="4">
        <v>19</v>
      </c>
      <c r="B23" s="51" t="s">
        <v>67</v>
      </c>
      <c r="C23" s="52" t="s">
        <v>823</v>
      </c>
      <c r="D23" s="52" t="s">
        <v>27</v>
      </c>
      <c r="E23" s="53">
        <v>18260104402</v>
      </c>
      <c r="F23" s="52" t="s">
        <v>101</v>
      </c>
      <c r="G23" s="53">
        <v>2</v>
      </c>
      <c r="H23" s="53">
        <v>5</v>
      </c>
      <c r="I23" s="17">
        <f t="shared" si="0"/>
        <v>7</v>
      </c>
      <c r="J23" s="52">
        <v>9854754271</v>
      </c>
      <c r="K23" s="52" t="s">
        <v>136</v>
      </c>
      <c r="L23" s="52" t="s">
        <v>697</v>
      </c>
      <c r="M23" s="52">
        <v>7086534279</v>
      </c>
      <c r="N23" s="52" t="s">
        <v>824</v>
      </c>
      <c r="O23" s="52">
        <v>9707805310</v>
      </c>
      <c r="P23" s="24">
        <v>43501</v>
      </c>
      <c r="Q23" s="55" t="s">
        <v>104</v>
      </c>
      <c r="R23" s="18">
        <v>17</v>
      </c>
      <c r="S23" s="52" t="s">
        <v>89</v>
      </c>
      <c r="T23" s="18"/>
    </row>
    <row r="24" spans="1:20" ht="33">
      <c r="A24" s="4">
        <v>20</v>
      </c>
      <c r="B24" s="51" t="s">
        <v>66</v>
      </c>
      <c r="C24" s="52" t="s">
        <v>825</v>
      </c>
      <c r="D24" s="52" t="s">
        <v>29</v>
      </c>
      <c r="E24" s="53">
        <v>208</v>
      </c>
      <c r="F24" s="18"/>
      <c r="G24" s="53">
        <v>36</v>
      </c>
      <c r="H24" s="53">
        <v>20</v>
      </c>
      <c r="I24" s="17">
        <f t="shared" si="0"/>
        <v>56</v>
      </c>
      <c r="J24" s="52">
        <v>9859560024</v>
      </c>
      <c r="K24" s="52" t="s">
        <v>725</v>
      </c>
      <c r="L24" s="52" t="s">
        <v>466</v>
      </c>
      <c r="M24" s="52">
        <v>9859735195</v>
      </c>
      <c r="N24" s="52" t="s">
        <v>764</v>
      </c>
      <c r="O24" s="52">
        <v>9577349806</v>
      </c>
      <c r="P24" s="24">
        <v>43502</v>
      </c>
      <c r="Q24" s="55" t="s">
        <v>112</v>
      </c>
      <c r="R24" s="18">
        <v>37</v>
      </c>
      <c r="S24" s="52" t="s">
        <v>89</v>
      </c>
      <c r="T24" s="18"/>
    </row>
    <row r="25" spans="1:20" ht="33">
      <c r="A25" s="4">
        <v>21</v>
      </c>
      <c r="B25" s="51" t="s">
        <v>66</v>
      </c>
      <c r="C25" s="52" t="s">
        <v>826</v>
      </c>
      <c r="D25" s="52" t="s">
        <v>29</v>
      </c>
      <c r="E25" s="53">
        <v>211</v>
      </c>
      <c r="F25" s="18"/>
      <c r="G25" s="53">
        <v>16</v>
      </c>
      <c r="H25" s="53">
        <v>31</v>
      </c>
      <c r="I25" s="17">
        <f t="shared" si="0"/>
        <v>47</v>
      </c>
      <c r="J25" s="52">
        <v>9401232291</v>
      </c>
      <c r="K25" s="52" t="s">
        <v>110</v>
      </c>
      <c r="L25" s="52" t="s">
        <v>614</v>
      </c>
      <c r="M25" s="52">
        <v>7399715144</v>
      </c>
      <c r="N25" s="52" t="s">
        <v>705</v>
      </c>
      <c r="O25" s="52">
        <v>9401031945</v>
      </c>
      <c r="P25" s="24">
        <v>43502</v>
      </c>
      <c r="Q25" s="55" t="s">
        <v>112</v>
      </c>
      <c r="R25" s="18">
        <v>37</v>
      </c>
      <c r="S25" s="52" t="s">
        <v>89</v>
      </c>
      <c r="T25" s="18"/>
    </row>
    <row r="26" spans="1:20" ht="33">
      <c r="A26" s="4">
        <v>22</v>
      </c>
      <c r="B26" s="51" t="s">
        <v>66</v>
      </c>
      <c r="C26" s="52" t="s">
        <v>827</v>
      </c>
      <c r="D26" s="52" t="s">
        <v>29</v>
      </c>
      <c r="E26" s="53">
        <v>257</v>
      </c>
      <c r="F26" s="18"/>
      <c r="G26" s="53">
        <v>21</v>
      </c>
      <c r="H26" s="53">
        <v>22</v>
      </c>
      <c r="I26" s="17">
        <f t="shared" si="0"/>
        <v>43</v>
      </c>
      <c r="J26" s="52">
        <v>7399723756</v>
      </c>
      <c r="K26" s="52" t="s">
        <v>110</v>
      </c>
      <c r="L26" s="52" t="s">
        <v>614</v>
      </c>
      <c r="M26" s="52">
        <v>7399715144</v>
      </c>
      <c r="N26" s="52" t="s">
        <v>705</v>
      </c>
      <c r="O26" s="52">
        <v>9401031945</v>
      </c>
      <c r="P26" s="24">
        <v>43502</v>
      </c>
      <c r="Q26" s="55" t="s">
        <v>112</v>
      </c>
      <c r="R26" s="18">
        <v>37</v>
      </c>
      <c r="S26" s="52" t="s">
        <v>89</v>
      </c>
      <c r="T26" s="18"/>
    </row>
    <row r="27" spans="1:20" ht="33">
      <c r="A27" s="4">
        <v>23</v>
      </c>
      <c r="B27" s="51" t="s">
        <v>67</v>
      </c>
      <c r="C27" s="52" t="s">
        <v>828</v>
      </c>
      <c r="D27" s="52" t="s">
        <v>29</v>
      </c>
      <c r="E27" s="53">
        <v>15</v>
      </c>
      <c r="F27" s="18"/>
      <c r="G27" s="53">
        <v>26</v>
      </c>
      <c r="H27" s="53">
        <v>29</v>
      </c>
      <c r="I27" s="17">
        <f t="shared" si="0"/>
        <v>55</v>
      </c>
      <c r="J27" s="52">
        <v>7086385399</v>
      </c>
      <c r="K27" s="52" t="s">
        <v>240</v>
      </c>
      <c r="L27" s="52" t="s">
        <v>531</v>
      </c>
      <c r="M27" s="52">
        <v>9678238305</v>
      </c>
      <c r="N27" s="52" t="s">
        <v>805</v>
      </c>
      <c r="O27" s="52">
        <v>8011468071</v>
      </c>
      <c r="P27" s="24">
        <v>43502</v>
      </c>
      <c r="Q27" s="55" t="s">
        <v>112</v>
      </c>
      <c r="R27" s="18">
        <v>43</v>
      </c>
      <c r="S27" s="52" t="s">
        <v>89</v>
      </c>
      <c r="T27" s="18"/>
    </row>
    <row r="28" spans="1:20" ht="33">
      <c r="A28" s="4">
        <v>24</v>
      </c>
      <c r="B28" s="51" t="s">
        <v>67</v>
      </c>
      <c r="C28" s="52" t="s">
        <v>829</v>
      </c>
      <c r="D28" s="52" t="s">
        <v>27</v>
      </c>
      <c r="E28" s="53">
        <v>18260101501</v>
      </c>
      <c r="F28" s="52" t="s">
        <v>103</v>
      </c>
      <c r="G28" s="53">
        <v>30</v>
      </c>
      <c r="H28" s="53">
        <v>42</v>
      </c>
      <c r="I28" s="17">
        <f t="shared" si="0"/>
        <v>72</v>
      </c>
      <c r="J28" s="52">
        <v>9613804538</v>
      </c>
      <c r="K28" s="52" t="s">
        <v>240</v>
      </c>
      <c r="L28" s="52" t="s">
        <v>531</v>
      </c>
      <c r="M28" s="52">
        <v>9678238305</v>
      </c>
      <c r="N28" s="52" t="s">
        <v>805</v>
      </c>
      <c r="O28" s="52">
        <v>8011468071</v>
      </c>
      <c r="P28" s="24">
        <v>43502</v>
      </c>
      <c r="Q28" s="55" t="s">
        <v>112</v>
      </c>
      <c r="R28" s="18">
        <v>43</v>
      </c>
      <c r="S28" s="52" t="s">
        <v>89</v>
      </c>
      <c r="T28" s="18"/>
    </row>
    <row r="29" spans="1:20">
      <c r="A29" s="4">
        <v>25</v>
      </c>
      <c r="B29" s="51" t="s">
        <v>66</v>
      </c>
      <c r="C29" s="52" t="s">
        <v>240</v>
      </c>
      <c r="D29" s="52" t="s">
        <v>29</v>
      </c>
      <c r="E29" s="53">
        <v>5</v>
      </c>
      <c r="F29" s="18"/>
      <c r="G29" s="19">
        <v>15</v>
      </c>
      <c r="H29" s="19">
        <v>14</v>
      </c>
      <c r="I29" s="17">
        <f t="shared" si="0"/>
        <v>29</v>
      </c>
      <c r="J29" s="52">
        <v>7399396847</v>
      </c>
      <c r="K29" s="52" t="s">
        <v>240</v>
      </c>
      <c r="L29" s="52" t="s">
        <v>531</v>
      </c>
      <c r="M29" s="52">
        <v>9678238305</v>
      </c>
      <c r="N29" s="52" t="s">
        <v>805</v>
      </c>
      <c r="O29" s="52">
        <v>8011468071</v>
      </c>
      <c r="P29" s="24">
        <v>43503</v>
      </c>
      <c r="Q29" s="55" t="s">
        <v>123</v>
      </c>
      <c r="R29" s="18">
        <v>41</v>
      </c>
      <c r="S29" s="52" t="s">
        <v>89</v>
      </c>
      <c r="T29" s="18"/>
    </row>
    <row r="30" spans="1:20">
      <c r="A30" s="4">
        <v>26</v>
      </c>
      <c r="B30" s="51" t="s">
        <v>66</v>
      </c>
      <c r="C30" s="52" t="s">
        <v>830</v>
      </c>
      <c r="D30" s="52" t="s">
        <v>27</v>
      </c>
      <c r="E30" s="53">
        <v>18260100901</v>
      </c>
      <c r="F30" s="52" t="s">
        <v>103</v>
      </c>
      <c r="G30" s="53">
        <v>14</v>
      </c>
      <c r="H30" s="53">
        <v>15</v>
      </c>
      <c r="I30" s="17">
        <f t="shared" si="0"/>
        <v>29</v>
      </c>
      <c r="J30" s="52">
        <v>7399584318</v>
      </c>
      <c r="K30" s="52" t="s">
        <v>240</v>
      </c>
      <c r="L30" s="52" t="s">
        <v>531</v>
      </c>
      <c r="M30" s="52">
        <v>9678238305</v>
      </c>
      <c r="N30" s="52" t="s">
        <v>805</v>
      </c>
      <c r="O30" s="52">
        <v>8011468071</v>
      </c>
      <c r="P30" s="24">
        <v>43503</v>
      </c>
      <c r="Q30" s="55" t="s">
        <v>123</v>
      </c>
      <c r="R30" s="18">
        <v>41</v>
      </c>
      <c r="S30" s="52" t="s">
        <v>89</v>
      </c>
      <c r="T30" s="18"/>
    </row>
    <row r="31" spans="1:20">
      <c r="A31" s="4">
        <v>27</v>
      </c>
      <c r="B31" s="51" t="s">
        <v>66</v>
      </c>
      <c r="C31" s="52" t="s">
        <v>831</v>
      </c>
      <c r="D31" s="52" t="s">
        <v>27</v>
      </c>
      <c r="E31" s="53">
        <v>18260121002</v>
      </c>
      <c r="F31" s="52" t="s">
        <v>103</v>
      </c>
      <c r="G31" s="53">
        <v>62</v>
      </c>
      <c r="H31" s="53">
        <v>29</v>
      </c>
      <c r="I31" s="17">
        <f t="shared" si="0"/>
        <v>91</v>
      </c>
      <c r="J31" s="52">
        <v>9707621955</v>
      </c>
      <c r="K31" s="52" t="s">
        <v>240</v>
      </c>
      <c r="L31" s="52" t="s">
        <v>531</v>
      </c>
      <c r="M31" s="52">
        <v>9678238305</v>
      </c>
      <c r="N31" s="52" t="s">
        <v>805</v>
      </c>
      <c r="O31" s="52">
        <v>8011468071</v>
      </c>
      <c r="P31" s="24">
        <v>43503</v>
      </c>
      <c r="Q31" s="55" t="s">
        <v>123</v>
      </c>
      <c r="R31" s="18">
        <v>42</v>
      </c>
      <c r="S31" s="52" t="s">
        <v>89</v>
      </c>
      <c r="T31" s="18"/>
    </row>
    <row r="32" spans="1:20">
      <c r="A32" s="4">
        <v>28</v>
      </c>
      <c r="B32" s="51" t="s">
        <v>67</v>
      </c>
      <c r="C32" s="52" t="s">
        <v>832</v>
      </c>
      <c r="D32" s="52" t="s">
        <v>27</v>
      </c>
      <c r="E32" s="53">
        <v>18260108703</v>
      </c>
      <c r="F32" s="52" t="s">
        <v>93</v>
      </c>
      <c r="G32" s="53">
        <v>51</v>
      </c>
      <c r="H32" s="53">
        <v>67</v>
      </c>
      <c r="I32" s="17">
        <f t="shared" si="0"/>
        <v>118</v>
      </c>
      <c r="J32" s="52">
        <v>9859132218</v>
      </c>
      <c r="K32" s="52" t="s">
        <v>294</v>
      </c>
      <c r="L32" s="52" t="s">
        <v>573</v>
      </c>
      <c r="M32" s="52">
        <v>9577791481</v>
      </c>
      <c r="N32" s="52" t="s">
        <v>575</v>
      </c>
      <c r="O32" s="52">
        <v>9678658410</v>
      </c>
      <c r="P32" s="24">
        <v>43503</v>
      </c>
      <c r="Q32" s="55" t="s">
        <v>123</v>
      </c>
      <c r="R32" s="18">
        <v>25</v>
      </c>
      <c r="S32" s="52" t="s">
        <v>89</v>
      </c>
      <c r="T32" s="18"/>
    </row>
    <row r="33" spans="1:20">
      <c r="A33" s="4">
        <v>29</v>
      </c>
      <c r="B33" s="51" t="s">
        <v>66</v>
      </c>
      <c r="C33" s="52" t="s">
        <v>833</v>
      </c>
      <c r="D33" s="52" t="s">
        <v>29</v>
      </c>
      <c r="E33" s="53">
        <v>22</v>
      </c>
      <c r="F33" s="18"/>
      <c r="G33" s="19">
        <v>12</v>
      </c>
      <c r="H33" s="19">
        <v>23</v>
      </c>
      <c r="I33" s="17">
        <f t="shared" si="0"/>
        <v>35</v>
      </c>
      <c r="J33" s="52">
        <v>9854734466</v>
      </c>
      <c r="K33" s="52" t="s">
        <v>156</v>
      </c>
      <c r="L33" s="52" t="s">
        <v>835</v>
      </c>
      <c r="M33" s="52">
        <v>9613043032</v>
      </c>
      <c r="N33" s="52" t="s">
        <v>836</v>
      </c>
      <c r="O33" s="52">
        <v>9678636459</v>
      </c>
      <c r="P33" s="24">
        <v>43504</v>
      </c>
      <c r="Q33" s="55" t="s">
        <v>132</v>
      </c>
      <c r="R33" s="18">
        <v>11</v>
      </c>
      <c r="S33" s="52" t="s">
        <v>89</v>
      </c>
      <c r="T33" s="18"/>
    </row>
    <row r="34" spans="1:20" ht="33">
      <c r="A34" s="4">
        <v>30</v>
      </c>
      <c r="B34" s="51" t="s">
        <v>66</v>
      </c>
      <c r="C34" s="52" t="s">
        <v>834</v>
      </c>
      <c r="D34" s="52" t="s">
        <v>27</v>
      </c>
      <c r="E34" s="53">
        <v>18260109804</v>
      </c>
      <c r="F34" s="52" t="s">
        <v>103</v>
      </c>
      <c r="G34" s="53">
        <v>26</v>
      </c>
      <c r="H34" s="53">
        <v>46</v>
      </c>
      <c r="I34" s="17">
        <f t="shared" si="0"/>
        <v>72</v>
      </c>
      <c r="J34" s="52">
        <v>9707096967</v>
      </c>
      <c r="K34" s="52" t="s">
        <v>156</v>
      </c>
      <c r="L34" s="52" t="s">
        <v>835</v>
      </c>
      <c r="M34" s="52">
        <v>9613043032</v>
      </c>
      <c r="N34" s="52" t="s">
        <v>836</v>
      </c>
      <c r="O34" s="52">
        <v>9678636459</v>
      </c>
      <c r="P34" s="24">
        <v>43504</v>
      </c>
      <c r="Q34" s="55" t="s">
        <v>132</v>
      </c>
      <c r="R34" s="18">
        <v>10</v>
      </c>
      <c r="S34" s="52" t="s">
        <v>89</v>
      </c>
      <c r="T34" s="18"/>
    </row>
    <row r="35" spans="1:20">
      <c r="A35" s="4">
        <v>31</v>
      </c>
      <c r="B35" s="51" t="s">
        <v>67</v>
      </c>
      <c r="C35" s="52" t="s">
        <v>837</v>
      </c>
      <c r="D35" s="52" t="s">
        <v>29</v>
      </c>
      <c r="E35" s="53">
        <v>23</v>
      </c>
      <c r="F35" s="18"/>
      <c r="G35" s="19">
        <v>35</v>
      </c>
      <c r="H35" s="19">
        <v>27</v>
      </c>
      <c r="I35" s="17">
        <f t="shared" si="0"/>
        <v>62</v>
      </c>
      <c r="J35" s="52">
        <v>8471972953</v>
      </c>
      <c r="K35" s="52" t="s">
        <v>294</v>
      </c>
      <c r="L35" s="52" t="s">
        <v>573</v>
      </c>
      <c r="M35" s="52">
        <v>9577791481</v>
      </c>
      <c r="N35" s="52" t="s">
        <v>574</v>
      </c>
      <c r="O35" s="52">
        <v>9859961018</v>
      </c>
      <c r="P35" s="24">
        <v>43504</v>
      </c>
      <c r="Q35" s="55" t="s">
        <v>132</v>
      </c>
      <c r="R35" s="18">
        <v>17</v>
      </c>
      <c r="S35" s="52" t="s">
        <v>89</v>
      </c>
      <c r="T35" s="18"/>
    </row>
    <row r="36" spans="1:20">
      <c r="A36" s="4">
        <v>32</v>
      </c>
      <c r="B36" s="51" t="s">
        <v>67</v>
      </c>
      <c r="C36" s="52" t="s">
        <v>838</v>
      </c>
      <c r="D36" s="52" t="s">
        <v>27</v>
      </c>
      <c r="E36" s="53">
        <v>18260108513</v>
      </c>
      <c r="F36" s="52" t="s">
        <v>101</v>
      </c>
      <c r="G36" s="19">
        <v>19</v>
      </c>
      <c r="H36" s="19">
        <v>48</v>
      </c>
      <c r="I36" s="17">
        <f t="shared" si="0"/>
        <v>67</v>
      </c>
      <c r="J36" s="52">
        <v>8471971594</v>
      </c>
      <c r="K36" s="52" t="s">
        <v>294</v>
      </c>
      <c r="L36" s="52" t="s">
        <v>573</v>
      </c>
      <c r="M36" s="52">
        <v>9577791481</v>
      </c>
      <c r="N36" s="52" t="s">
        <v>574</v>
      </c>
      <c r="O36" s="52">
        <v>9859961018</v>
      </c>
      <c r="P36" s="24">
        <v>43504</v>
      </c>
      <c r="Q36" s="55" t="s">
        <v>132</v>
      </c>
      <c r="R36" s="18">
        <v>17</v>
      </c>
      <c r="S36" s="52" t="s">
        <v>89</v>
      </c>
      <c r="T36" s="18"/>
    </row>
    <row r="37" spans="1:20" ht="33">
      <c r="A37" s="4">
        <v>33</v>
      </c>
      <c r="B37" s="51" t="s">
        <v>66</v>
      </c>
      <c r="C37" s="52" t="s">
        <v>839</v>
      </c>
      <c r="D37" s="52" t="s">
        <v>29</v>
      </c>
      <c r="E37" s="53">
        <v>1</v>
      </c>
      <c r="F37" s="18"/>
      <c r="G37" s="19">
        <v>8</v>
      </c>
      <c r="H37" s="19">
        <v>10</v>
      </c>
      <c r="I37" s="17">
        <f t="shared" si="0"/>
        <v>18</v>
      </c>
      <c r="J37" s="52">
        <v>9707856330</v>
      </c>
      <c r="K37" s="52" t="s">
        <v>499</v>
      </c>
      <c r="L37" s="52" t="s">
        <v>500</v>
      </c>
      <c r="M37" s="52">
        <v>9864343591</v>
      </c>
      <c r="N37" s="52" t="s">
        <v>843</v>
      </c>
      <c r="O37" s="52">
        <v>9678283159</v>
      </c>
      <c r="P37" s="24">
        <v>43505</v>
      </c>
      <c r="Q37" s="55" t="s">
        <v>88</v>
      </c>
      <c r="R37" s="18">
        <v>16</v>
      </c>
      <c r="S37" s="52" t="s">
        <v>89</v>
      </c>
      <c r="T37" s="18"/>
    </row>
    <row r="38" spans="1:20">
      <c r="A38" s="4">
        <v>34</v>
      </c>
      <c r="B38" s="51" t="s">
        <v>66</v>
      </c>
      <c r="C38" s="52" t="s">
        <v>840</v>
      </c>
      <c r="D38" s="52" t="s">
        <v>27</v>
      </c>
      <c r="E38" s="53">
        <v>18260108001</v>
      </c>
      <c r="F38" s="52" t="s">
        <v>103</v>
      </c>
      <c r="G38" s="53">
        <v>32</v>
      </c>
      <c r="H38" s="53">
        <v>20</v>
      </c>
      <c r="I38" s="17">
        <f t="shared" si="0"/>
        <v>52</v>
      </c>
      <c r="J38" s="52">
        <v>9854626963</v>
      </c>
      <c r="K38" s="52" t="s">
        <v>499</v>
      </c>
      <c r="L38" s="52" t="s">
        <v>500</v>
      </c>
      <c r="M38" s="52">
        <v>9864343591</v>
      </c>
      <c r="N38" s="52" t="s">
        <v>735</v>
      </c>
      <c r="O38" s="52">
        <v>9678421737</v>
      </c>
      <c r="P38" s="24">
        <v>43505</v>
      </c>
      <c r="Q38" s="55" t="s">
        <v>88</v>
      </c>
      <c r="R38" s="18">
        <v>15</v>
      </c>
      <c r="S38" s="52" t="s">
        <v>89</v>
      </c>
      <c r="T38" s="18"/>
    </row>
    <row r="39" spans="1:20">
      <c r="A39" s="4">
        <v>35</v>
      </c>
      <c r="B39" s="51" t="s">
        <v>66</v>
      </c>
      <c r="C39" s="52" t="s">
        <v>841</v>
      </c>
      <c r="D39" s="52" t="s">
        <v>27</v>
      </c>
      <c r="E39" s="53">
        <v>18260108003</v>
      </c>
      <c r="F39" s="52" t="s">
        <v>103</v>
      </c>
      <c r="G39" s="53">
        <v>9</v>
      </c>
      <c r="H39" s="53">
        <v>7</v>
      </c>
      <c r="I39" s="17">
        <f t="shared" si="0"/>
        <v>16</v>
      </c>
      <c r="J39" s="52">
        <v>9854892040</v>
      </c>
      <c r="K39" s="52" t="s">
        <v>499</v>
      </c>
      <c r="L39" s="52" t="s">
        <v>500</v>
      </c>
      <c r="M39" s="52">
        <v>9864343591</v>
      </c>
      <c r="N39" s="52" t="s">
        <v>735</v>
      </c>
      <c r="O39" s="52">
        <v>9678421737</v>
      </c>
      <c r="P39" s="24">
        <v>43505</v>
      </c>
      <c r="Q39" s="55" t="s">
        <v>88</v>
      </c>
      <c r="R39" s="18">
        <v>15</v>
      </c>
      <c r="S39" s="52" t="s">
        <v>89</v>
      </c>
      <c r="T39" s="18"/>
    </row>
    <row r="40" spans="1:20" ht="33">
      <c r="A40" s="4">
        <v>36</v>
      </c>
      <c r="B40" s="51" t="s">
        <v>66</v>
      </c>
      <c r="C40" s="52" t="s">
        <v>842</v>
      </c>
      <c r="D40" s="52" t="s">
        <v>27</v>
      </c>
      <c r="E40" s="53">
        <v>18260107301</v>
      </c>
      <c r="F40" s="52" t="s">
        <v>103</v>
      </c>
      <c r="G40" s="19">
        <v>19</v>
      </c>
      <c r="H40" s="19">
        <v>19</v>
      </c>
      <c r="I40" s="17">
        <f t="shared" si="0"/>
        <v>38</v>
      </c>
      <c r="J40" s="52">
        <v>9435872543</v>
      </c>
      <c r="K40" s="52" t="s">
        <v>499</v>
      </c>
      <c r="L40" s="52" t="s">
        <v>500</v>
      </c>
      <c r="M40" s="52">
        <v>9864343591</v>
      </c>
      <c r="N40" s="52" t="s">
        <v>843</v>
      </c>
      <c r="O40" s="52">
        <v>9678283159</v>
      </c>
      <c r="P40" s="24">
        <v>43505</v>
      </c>
      <c r="Q40" s="55" t="s">
        <v>88</v>
      </c>
      <c r="R40" s="18">
        <v>16</v>
      </c>
      <c r="S40" s="52" t="s">
        <v>89</v>
      </c>
      <c r="T40" s="18"/>
    </row>
    <row r="41" spans="1:20">
      <c r="A41" s="4">
        <v>37</v>
      </c>
      <c r="B41" s="51" t="s">
        <v>67</v>
      </c>
      <c r="C41" s="52" t="s">
        <v>844</v>
      </c>
      <c r="D41" s="52" t="s">
        <v>27</v>
      </c>
      <c r="E41" s="53">
        <v>18260120001</v>
      </c>
      <c r="F41" s="52" t="s">
        <v>103</v>
      </c>
      <c r="G41" s="53">
        <v>21</v>
      </c>
      <c r="H41" s="53">
        <v>24</v>
      </c>
      <c r="I41" s="17">
        <f t="shared" si="0"/>
        <v>45</v>
      </c>
      <c r="J41" s="52">
        <v>8486152165</v>
      </c>
      <c r="K41" s="52" t="s">
        <v>128</v>
      </c>
      <c r="L41" s="52" t="s">
        <v>847</v>
      </c>
      <c r="M41" s="52">
        <v>7578024434</v>
      </c>
      <c r="N41" s="52" t="s">
        <v>848</v>
      </c>
      <c r="O41" s="52">
        <v>9957937549</v>
      </c>
      <c r="P41" s="24">
        <v>43505</v>
      </c>
      <c r="Q41" s="55" t="s">
        <v>88</v>
      </c>
      <c r="R41" s="18">
        <v>19</v>
      </c>
      <c r="S41" s="52" t="s">
        <v>89</v>
      </c>
      <c r="T41" s="18"/>
    </row>
    <row r="42" spans="1:20">
      <c r="A42" s="4">
        <v>38</v>
      </c>
      <c r="B42" s="51" t="s">
        <v>67</v>
      </c>
      <c r="C42" s="52" t="s">
        <v>845</v>
      </c>
      <c r="D42" s="52" t="s">
        <v>27</v>
      </c>
      <c r="E42" s="53">
        <v>18260120002</v>
      </c>
      <c r="F42" s="52" t="s">
        <v>103</v>
      </c>
      <c r="G42" s="53">
        <v>21</v>
      </c>
      <c r="H42" s="53">
        <v>23</v>
      </c>
      <c r="I42" s="17">
        <f t="shared" si="0"/>
        <v>44</v>
      </c>
      <c r="J42" s="52">
        <v>9707894848</v>
      </c>
      <c r="K42" s="52" t="s">
        <v>128</v>
      </c>
      <c r="L42" s="52" t="s">
        <v>847</v>
      </c>
      <c r="M42" s="52">
        <v>7578024434</v>
      </c>
      <c r="N42" s="52" t="s">
        <v>849</v>
      </c>
      <c r="O42" s="52">
        <v>8752050448</v>
      </c>
      <c r="P42" s="24">
        <v>43505</v>
      </c>
      <c r="Q42" s="55" t="s">
        <v>88</v>
      </c>
      <c r="R42" s="18">
        <v>18</v>
      </c>
      <c r="S42" s="52" t="s">
        <v>89</v>
      </c>
      <c r="T42" s="18"/>
    </row>
    <row r="43" spans="1:20">
      <c r="A43" s="4">
        <v>39</v>
      </c>
      <c r="B43" s="51" t="s">
        <v>67</v>
      </c>
      <c r="C43" s="52" t="s">
        <v>846</v>
      </c>
      <c r="D43" s="52" t="s">
        <v>27</v>
      </c>
      <c r="E43" s="53">
        <v>18260120003</v>
      </c>
      <c r="F43" s="52" t="s">
        <v>103</v>
      </c>
      <c r="G43" s="53">
        <v>17</v>
      </c>
      <c r="H43" s="53">
        <v>15</v>
      </c>
      <c r="I43" s="17">
        <f t="shared" si="0"/>
        <v>32</v>
      </c>
      <c r="J43" s="52">
        <v>8254917938</v>
      </c>
      <c r="K43" s="52" t="s">
        <v>128</v>
      </c>
      <c r="L43" s="52" t="s">
        <v>847</v>
      </c>
      <c r="M43" s="52">
        <v>7578024434</v>
      </c>
      <c r="N43" s="52" t="s">
        <v>849</v>
      </c>
      <c r="O43" s="52">
        <v>8752050448</v>
      </c>
      <c r="P43" s="24">
        <v>43505</v>
      </c>
      <c r="Q43" s="58" t="s">
        <v>88</v>
      </c>
      <c r="R43" s="18">
        <v>18</v>
      </c>
      <c r="S43" s="52" t="s">
        <v>89</v>
      </c>
      <c r="T43" s="18"/>
    </row>
    <row r="44" spans="1:20">
      <c r="A44" s="4">
        <v>40</v>
      </c>
      <c r="B44" s="51" t="s">
        <v>66</v>
      </c>
      <c r="C44" s="52" t="s">
        <v>850</v>
      </c>
      <c r="D44" s="52" t="s">
        <v>29</v>
      </c>
      <c r="E44" s="53">
        <v>10</v>
      </c>
      <c r="F44" s="18"/>
      <c r="G44" s="19">
        <v>20</v>
      </c>
      <c r="H44" s="19">
        <v>17</v>
      </c>
      <c r="I44" s="17">
        <f t="shared" si="0"/>
        <v>37</v>
      </c>
      <c r="J44" s="52">
        <v>8749822039</v>
      </c>
      <c r="K44" s="52" t="s">
        <v>180</v>
      </c>
      <c r="L44" s="52" t="s">
        <v>587</v>
      </c>
      <c r="M44" s="52">
        <v>9707058388</v>
      </c>
      <c r="N44" s="52" t="s">
        <v>588</v>
      </c>
      <c r="O44" s="52">
        <v>9508736400</v>
      </c>
      <c r="P44" s="24">
        <v>43507</v>
      </c>
      <c r="Q44" s="55" t="s">
        <v>99</v>
      </c>
      <c r="R44" s="18">
        <v>18</v>
      </c>
      <c r="S44" s="52" t="s">
        <v>89</v>
      </c>
      <c r="T44" s="18"/>
    </row>
    <row r="45" spans="1:20">
      <c r="A45" s="4">
        <v>41</v>
      </c>
      <c r="B45" s="51" t="s">
        <v>66</v>
      </c>
      <c r="C45" s="52" t="s">
        <v>851</v>
      </c>
      <c r="D45" s="52" t="s">
        <v>27</v>
      </c>
      <c r="E45" s="53">
        <v>18260117202</v>
      </c>
      <c r="F45" s="52" t="s">
        <v>103</v>
      </c>
      <c r="G45" s="19">
        <v>44</v>
      </c>
      <c r="H45" s="19">
        <v>40</v>
      </c>
      <c r="I45" s="17">
        <f t="shared" si="0"/>
        <v>84</v>
      </c>
      <c r="J45" s="52">
        <v>9854844600</v>
      </c>
      <c r="K45" s="52" t="s">
        <v>87</v>
      </c>
      <c r="L45" s="52" t="s">
        <v>479</v>
      </c>
      <c r="M45" s="52">
        <v>8473043983</v>
      </c>
      <c r="N45" s="52" t="s">
        <v>670</v>
      </c>
      <c r="O45" s="52">
        <v>9707555405</v>
      </c>
      <c r="P45" s="24">
        <v>43507</v>
      </c>
      <c r="Q45" s="55" t="s">
        <v>99</v>
      </c>
      <c r="R45" s="18">
        <v>20</v>
      </c>
      <c r="S45" s="52" t="s">
        <v>89</v>
      </c>
      <c r="T45" s="18"/>
    </row>
    <row r="46" spans="1:20">
      <c r="A46" s="4">
        <v>42</v>
      </c>
      <c r="B46" s="51" t="s">
        <v>67</v>
      </c>
      <c r="C46" s="52" t="s">
        <v>852</v>
      </c>
      <c r="D46" s="52" t="s">
        <v>29</v>
      </c>
      <c r="E46" s="19">
        <v>12</v>
      </c>
      <c r="F46" s="18"/>
      <c r="G46" s="19">
        <v>39</v>
      </c>
      <c r="H46" s="19">
        <v>64</v>
      </c>
      <c r="I46" s="17">
        <f t="shared" si="0"/>
        <v>103</v>
      </c>
      <c r="J46" s="52">
        <v>8749888269</v>
      </c>
      <c r="K46" s="52" t="s">
        <v>110</v>
      </c>
      <c r="L46" s="52" t="s">
        <v>614</v>
      </c>
      <c r="M46" s="52">
        <v>7399715144</v>
      </c>
      <c r="N46" s="52" t="s">
        <v>705</v>
      </c>
      <c r="O46" s="52">
        <v>9401031945</v>
      </c>
      <c r="P46" s="24">
        <v>43507</v>
      </c>
      <c r="Q46" s="55" t="s">
        <v>99</v>
      </c>
      <c r="R46" s="18">
        <v>43</v>
      </c>
      <c r="S46" s="52" t="s">
        <v>89</v>
      </c>
      <c r="T46" s="18"/>
    </row>
    <row r="47" spans="1:20">
      <c r="A47" s="4">
        <v>43</v>
      </c>
      <c r="B47" s="51" t="s">
        <v>67</v>
      </c>
      <c r="C47" s="52" t="s">
        <v>729</v>
      </c>
      <c r="D47" s="52" t="s">
        <v>29</v>
      </c>
      <c r="E47" s="19">
        <v>98</v>
      </c>
      <c r="F47" s="18"/>
      <c r="G47" s="19">
        <v>21</v>
      </c>
      <c r="H47" s="19">
        <v>18</v>
      </c>
      <c r="I47" s="17">
        <f t="shared" si="0"/>
        <v>39</v>
      </c>
      <c r="J47" s="52">
        <v>7399324347</v>
      </c>
      <c r="K47" s="52" t="s">
        <v>110</v>
      </c>
      <c r="L47" s="52" t="s">
        <v>614</v>
      </c>
      <c r="M47" s="52">
        <v>7399715144</v>
      </c>
      <c r="N47" s="52" t="s">
        <v>705</v>
      </c>
      <c r="O47" s="52">
        <v>9401031945</v>
      </c>
      <c r="P47" s="24">
        <v>43507</v>
      </c>
      <c r="Q47" s="55" t="s">
        <v>99</v>
      </c>
      <c r="R47" s="18">
        <v>40</v>
      </c>
      <c r="S47" s="52" t="s">
        <v>89</v>
      </c>
      <c r="T47" s="18"/>
    </row>
    <row r="48" spans="1:20">
      <c r="A48" s="4">
        <v>44</v>
      </c>
      <c r="B48" s="51" t="s">
        <v>66</v>
      </c>
      <c r="C48" s="52" t="s">
        <v>853</v>
      </c>
      <c r="D48" s="52" t="s">
        <v>27</v>
      </c>
      <c r="E48" s="53">
        <v>18260104701</v>
      </c>
      <c r="F48" s="52" t="s">
        <v>103</v>
      </c>
      <c r="G48" s="19">
        <v>11</v>
      </c>
      <c r="H48" s="19">
        <v>6</v>
      </c>
      <c r="I48" s="17">
        <f t="shared" si="0"/>
        <v>17</v>
      </c>
      <c r="J48" s="52">
        <v>9577641067</v>
      </c>
      <c r="K48" s="52" t="s">
        <v>208</v>
      </c>
      <c r="L48" s="52" t="s">
        <v>468</v>
      </c>
      <c r="M48" s="52">
        <v>9613452418</v>
      </c>
      <c r="N48" s="52" t="s">
        <v>470</v>
      </c>
      <c r="O48" s="52">
        <v>9707326304</v>
      </c>
      <c r="P48" s="24">
        <v>43508</v>
      </c>
      <c r="Q48" s="55" t="s">
        <v>104</v>
      </c>
      <c r="R48" s="18">
        <v>18</v>
      </c>
      <c r="S48" s="52" t="s">
        <v>89</v>
      </c>
      <c r="T48" s="18"/>
    </row>
    <row r="49" spans="1:20">
      <c r="A49" s="4">
        <v>45</v>
      </c>
      <c r="B49" s="51" t="s">
        <v>66</v>
      </c>
      <c r="C49" s="52" t="s">
        <v>854</v>
      </c>
      <c r="D49" s="52" t="s">
        <v>27</v>
      </c>
      <c r="E49" s="53">
        <v>18260104902</v>
      </c>
      <c r="F49" s="52" t="s">
        <v>101</v>
      </c>
      <c r="G49" s="19">
        <v>28</v>
      </c>
      <c r="H49" s="19">
        <v>39</v>
      </c>
      <c r="I49" s="17">
        <f t="shared" si="0"/>
        <v>67</v>
      </c>
      <c r="J49" s="52">
        <v>9864777906</v>
      </c>
      <c r="K49" s="52" t="s">
        <v>208</v>
      </c>
      <c r="L49" s="52" t="s">
        <v>468</v>
      </c>
      <c r="M49" s="52">
        <v>9613452418</v>
      </c>
      <c r="N49" s="52" t="s">
        <v>470</v>
      </c>
      <c r="O49" s="52">
        <v>9707326304</v>
      </c>
      <c r="P49" s="24">
        <v>43508</v>
      </c>
      <c r="Q49" s="55" t="s">
        <v>104</v>
      </c>
      <c r="R49" s="18">
        <v>17</v>
      </c>
      <c r="S49" s="52" t="s">
        <v>89</v>
      </c>
      <c r="T49" s="18"/>
    </row>
    <row r="50" spans="1:20">
      <c r="A50" s="4">
        <v>46</v>
      </c>
      <c r="B50" s="51" t="s">
        <v>67</v>
      </c>
      <c r="C50" s="52" t="s">
        <v>855</v>
      </c>
      <c r="D50" s="52" t="s">
        <v>29</v>
      </c>
      <c r="E50" s="19">
        <v>4</v>
      </c>
      <c r="F50" s="18"/>
      <c r="G50" s="53">
        <v>10</v>
      </c>
      <c r="H50" s="53">
        <v>16</v>
      </c>
      <c r="I50" s="17">
        <f t="shared" si="0"/>
        <v>26</v>
      </c>
      <c r="J50" s="52"/>
      <c r="K50" s="52" t="s">
        <v>208</v>
      </c>
      <c r="L50" s="52" t="s">
        <v>468</v>
      </c>
      <c r="M50" s="52">
        <v>9613452418</v>
      </c>
      <c r="N50" s="52" t="s">
        <v>858</v>
      </c>
      <c r="O50" s="52">
        <v>9859565124</v>
      </c>
      <c r="P50" s="24">
        <v>43508</v>
      </c>
      <c r="Q50" s="55" t="s">
        <v>104</v>
      </c>
      <c r="R50" s="18">
        <v>13</v>
      </c>
      <c r="S50" s="52" t="s">
        <v>89</v>
      </c>
      <c r="T50" s="18"/>
    </row>
    <row r="51" spans="1:20">
      <c r="A51" s="4">
        <v>47</v>
      </c>
      <c r="B51" s="51" t="s">
        <v>67</v>
      </c>
      <c r="C51" s="52" t="s">
        <v>856</v>
      </c>
      <c r="D51" s="52" t="s">
        <v>29</v>
      </c>
      <c r="E51" s="19">
        <v>5</v>
      </c>
      <c r="F51" s="18"/>
      <c r="G51" s="53">
        <v>22</v>
      </c>
      <c r="H51" s="53">
        <v>17</v>
      </c>
      <c r="I51" s="17">
        <f t="shared" si="0"/>
        <v>39</v>
      </c>
      <c r="J51" s="52">
        <v>8011190779</v>
      </c>
      <c r="K51" s="52" t="s">
        <v>74</v>
      </c>
      <c r="L51" s="52" t="s">
        <v>551</v>
      </c>
      <c r="M51" s="52">
        <v>9864336211</v>
      </c>
      <c r="N51" s="52" t="s">
        <v>859</v>
      </c>
      <c r="O51" s="52">
        <v>9864678386</v>
      </c>
      <c r="P51" s="24">
        <v>43143</v>
      </c>
      <c r="Q51" s="55" t="s">
        <v>104</v>
      </c>
      <c r="R51" s="18">
        <v>10</v>
      </c>
      <c r="S51" s="52" t="s">
        <v>89</v>
      </c>
      <c r="T51" s="18"/>
    </row>
    <row r="52" spans="1:20">
      <c r="A52" s="4">
        <v>48</v>
      </c>
      <c r="B52" s="51" t="s">
        <v>67</v>
      </c>
      <c r="C52" s="52" t="s">
        <v>857</v>
      </c>
      <c r="D52" s="52" t="s">
        <v>29</v>
      </c>
      <c r="E52" s="19">
        <v>1</v>
      </c>
      <c r="F52" s="18"/>
      <c r="G52" s="53">
        <v>21</v>
      </c>
      <c r="H52" s="53">
        <v>25</v>
      </c>
      <c r="I52" s="17">
        <f t="shared" si="0"/>
        <v>46</v>
      </c>
      <c r="J52" s="52">
        <v>9864610785</v>
      </c>
      <c r="K52" s="52" t="s">
        <v>74</v>
      </c>
      <c r="L52" s="52" t="s">
        <v>551</v>
      </c>
      <c r="M52" s="52">
        <v>9864336211</v>
      </c>
      <c r="N52" s="52" t="s">
        <v>859</v>
      </c>
      <c r="O52" s="52">
        <v>9864678386</v>
      </c>
      <c r="P52" s="24">
        <v>43508</v>
      </c>
      <c r="Q52" s="55" t="s">
        <v>104</v>
      </c>
      <c r="R52" s="18">
        <v>10</v>
      </c>
      <c r="S52" s="52" t="s">
        <v>89</v>
      </c>
      <c r="T52" s="18"/>
    </row>
    <row r="53" spans="1:20" ht="33">
      <c r="A53" s="4">
        <v>49</v>
      </c>
      <c r="B53" s="51" t="s">
        <v>66</v>
      </c>
      <c r="C53" s="52" t="s">
        <v>860</v>
      </c>
      <c r="D53" s="52" t="s">
        <v>27</v>
      </c>
      <c r="E53" s="53">
        <v>18260102901</v>
      </c>
      <c r="F53" s="52" t="s">
        <v>103</v>
      </c>
      <c r="G53" s="19">
        <v>20</v>
      </c>
      <c r="H53" s="19">
        <v>21</v>
      </c>
      <c r="I53" s="17">
        <f t="shared" si="0"/>
        <v>41</v>
      </c>
      <c r="J53" s="52">
        <v>9854636147</v>
      </c>
      <c r="K53" s="52" t="s">
        <v>87</v>
      </c>
      <c r="L53" s="52" t="s">
        <v>479</v>
      </c>
      <c r="M53" s="52">
        <v>8473043983</v>
      </c>
      <c r="N53" s="52" t="s">
        <v>862</v>
      </c>
      <c r="O53" s="52">
        <v>9508552941</v>
      </c>
      <c r="P53" s="24">
        <v>43509</v>
      </c>
      <c r="Q53" s="55" t="s">
        <v>112</v>
      </c>
      <c r="R53" s="18">
        <v>19</v>
      </c>
      <c r="S53" s="52" t="s">
        <v>89</v>
      </c>
      <c r="T53" s="18"/>
    </row>
    <row r="54" spans="1:20" ht="33">
      <c r="A54" s="4">
        <v>50</v>
      </c>
      <c r="B54" s="51" t="s">
        <v>66</v>
      </c>
      <c r="C54" s="52" t="s">
        <v>861</v>
      </c>
      <c r="D54" s="52" t="s">
        <v>29</v>
      </c>
      <c r="E54" s="53">
        <v>3</v>
      </c>
      <c r="F54" s="18"/>
      <c r="G54" s="19">
        <v>31</v>
      </c>
      <c r="H54" s="19">
        <v>30</v>
      </c>
      <c r="I54" s="17">
        <f t="shared" si="0"/>
        <v>61</v>
      </c>
      <c r="J54" s="52">
        <v>9613056278</v>
      </c>
      <c r="K54" s="52" t="s">
        <v>87</v>
      </c>
      <c r="L54" s="52" t="s">
        <v>479</v>
      </c>
      <c r="M54" s="52">
        <v>8473043983</v>
      </c>
      <c r="N54" s="52" t="s">
        <v>862</v>
      </c>
      <c r="O54" s="52">
        <v>9508552941</v>
      </c>
      <c r="P54" s="24">
        <v>43509</v>
      </c>
      <c r="Q54" s="55" t="s">
        <v>112</v>
      </c>
      <c r="R54" s="18">
        <v>19</v>
      </c>
      <c r="S54" s="52" t="s">
        <v>89</v>
      </c>
      <c r="T54" s="18"/>
    </row>
    <row r="55" spans="1:20" ht="33">
      <c r="A55" s="4">
        <v>51</v>
      </c>
      <c r="B55" s="51" t="s">
        <v>67</v>
      </c>
      <c r="C55" s="52" t="s">
        <v>863</v>
      </c>
      <c r="D55" s="52" t="s">
        <v>29</v>
      </c>
      <c r="E55" s="53">
        <v>292</v>
      </c>
      <c r="F55" s="18"/>
      <c r="G55" s="19">
        <v>12</v>
      </c>
      <c r="H55" s="19">
        <v>11</v>
      </c>
      <c r="I55" s="17">
        <f t="shared" si="0"/>
        <v>23</v>
      </c>
      <c r="J55" s="52">
        <v>9706241586</v>
      </c>
      <c r="K55" s="52" t="s">
        <v>156</v>
      </c>
      <c r="L55" s="52" t="s">
        <v>442</v>
      </c>
      <c r="M55" s="52">
        <v>9859444623</v>
      </c>
      <c r="N55" s="52" t="s">
        <v>866</v>
      </c>
      <c r="O55" s="52">
        <v>9859532096</v>
      </c>
      <c r="P55" s="24">
        <v>43509</v>
      </c>
      <c r="Q55" s="55" t="s">
        <v>112</v>
      </c>
      <c r="R55" s="18">
        <v>7</v>
      </c>
      <c r="S55" s="52" t="s">
        <v>89</v>
      </c>
      <c r="T55" s="18"/>
    </row>
    <row r="56" spans="1:20" ht="33">
      <c r="A56" s="4">
        <v>52</v>
      </c>
      <c r="B56" s="51" t="s">
        <v>67</v>
      </c>
      <c r="C56" s="52" t="s">
        <v>864</v>
      </c>
      <c r="D56" s="52" t="s">
        <v>27</v>
      </c>
      <c r="E56" s="53">
        <v>18260109901</v>
      </c>
      <c r="F56" s="52" t="s">
        <v>103</v>
      </c>
      <c r="G56" s="53">
        <v>9</v>
      </c>
      <c r="H56" s="53">
        <v>15</v>
      </c>
      <c r="I56" s="17">
        <f t="shared" si="0"/>
        <v>24</v>
      </c>
      <c r="J56" s="52">
        <v>9435892117</v>
      </c>
      <c r="K56" s="52" t="s">
        <v>643</v>
      </c>
      <c r="L56" s="52" t="s">
        <v>644</v>
      </c>
      <c r="M56" s="52">
        <v>9678738019</v>
      </c>
      <c r="N56" s="52" t="s">
        <v>867</v>
      </c>
      <c r="O56" s="52">
        <v>8486415822</v>
      </c>
      <c r="P56" s="24">
        <v>43509</v>
      </c>
      <c r="Q56" s="55" t="s">
        <v>112</v>
      </c>
      <c r="R56" s="18">
        <v>10</v>
      </c>
      <c r="S56" s="52" t="s">
        <v>89</v>
      </c>
      <c r="T56" s="18"/>
    </row>
    <row r="57" spans="1:20" ht="33">
      <c r="A57" s="4">
        <v>53</v>
      </c>
      <c r="B57" s="51" t="s">
        <v>67</v>
      </c>
      <c r="C57" s="52" t="s">
        <v>865</v>
      </c>
      <c r="D57" s="52" t="s">
        <v>27</v>
      </c>
      <c r="E57" s="53">
        <v>18260109902</v>
      </c>
      <c r="F57" s="52" t="s">
        <v>101</v>
      </c>
      <c r="G57" s="53">
        <v>29</v>
      </c>
      <c r="H57" s="53">
        <v>37</v>
      </c>
      <c r="I57" s="17">
        <f t="shared" si="0"/>
        <v>66</v>
      </c>
      <c r="J57" s="52">
        <v>7896675027</v>
      </c>
      <c r="K57" s="52" t="s">
        <v>643</v>
      </c>
      <c r="L57" s="52" t="s">
        <v>644</v>
      </c>
      <c r="M57" s="52">
        <v>9678738019</v>
      </c>
      <c r="N57" s="52" t="s">
        <v>867</v>
      </c>
      <c r="O57" s="52">
        <v>8486415822</v>
      </c>
      <c r="P57" s="24">
        <v>43509</v>
      </c>
      <c r="Q57" s="55" t="s">
        <v>112</v>
      </c>
      <c r="R57" s="18">
        <v>10</v>
      </c>
      <c r="S57" s="52" t="s">
        <v>89</v>
      </c>
      <c r="T57" s="18"/>
    </row>
    <row r="58" spans="1:20">
      <c r="A58" s="4">
        <v>54</v>
      </c>
      <c r="B58" s="51" t="s">
        <v>66</v>
      </c>
      <c r="C58" s="52" t="s">
        <v>868</v>
      </c>
      <c r="D58" s="52" t="s">
        <v>27</v>
      </c>
      <c r="E58" s="53">
        <v>18260107001</v>
      </c>
      <c r="F58" s="52" t="s">
        <v>103</v>
      </c>
      <c r="G58" s="53">
        <v>4</v>
      </c>
      <c r="H58" s="53">
        <v>9</v>
      </c>
      <c r="I58" s="17">
        <f t="shared" si="0"/>
        <v>13</v>
      </c>
      <c r="J58" s="52">
        <v>8724079770</v>
      </c>
      <c r="K58" s="52" t="s">
        <v>186</v>
      </c>
      <c r="L58" s="52" t="s">
        <v>600</v>
      </c>
      <c r="M58" s="52">
        <v>9864948003</v>
      </c>
      <c r="N58" s="52" t="s">
        <v>601</v>
      </c>
      <c r="O58" s="52">
        <v>9613712772</v>
      </c>
      <c r="P58" s="24">
        <v>43510</v>
      </c>
      <c r="Q58" s="55" t="s">
        <v>123</v>
      </c>
      <c r="R58" s="18">
        <v>11</v>
      </c>
      <c r="S58" s="52" t="s">
        <v>89</v>
      </c>
      <c r="T58" s="18"/>
    </row>
    <row r="59" spans="1:20">
      <c r="A59" s="4">
        <v>55</v>
      </c>
      <c r="B59" s="51" t="s">
        <v>66</v>
      </c>
      <c r="C59" s="52" t="s">
        <v>869</v>
      </c>
      <c r="D59" s="52" t="s">
        <v>27</v>
      </c>
      <c r="E59" s="53">
        <v>18260107003</v>
      </c>
      <c r="F59" s="52" t="s">
        <v>103</v>
      </c>
      <c r="G59" s="53">
        <v>16</v>
      </c>
      <c r="H59" s="53">
        <v>11</v>
      </c>
      <c r="I59" s="17">
        <f t="shared" si="0"/>
        <v>27</v>
      </c>
      <c r="J59" s="52">
        <v>9706136707</v>
      </c>
      <c r="K59" s="52" t="s">
        <v>186</v>
      </c>
      <c r="L59" s="52" t="s">
        <v>600</v>
      </c>
      <c r="M59" s="52">
        <v>9864948003</v>
      </c>
      <c r="N59" s="52" t="s">
        <v>601</v>
      </c>
      <c r="O59" s="52">
        <v>9613712772</v>
      </c>
      <c r="P59" s="24">
        <v>43510</v>
      </c>
      <c r="Q59" s="55" t="s">
        <v>123</v>
      </c>
      <c r="R59" s="18">
        <v>11</v>
      </c>
      <c r="S59" s="52" t="s">
        <v>89</v>
      </c>
      <c r="T59" s="18"/>
    </row>
    <row r="60" spans="1:20">
      <c r="A60" s="4">
        <v>56</v>
      </c>
      <c r="B60" s="51" t="s">
        <v>66</v>
      </c>
      <c r="C60" s="52" t="s">
        <v>870</v>
      </c>
      <c r="D60" s="52" t="s">
        <v>27</v>
      </c>
      <c r="E60" s="53">
        <v>18260107005</v>
      </c>
      <c r="F60" s="52" t="s">
        <v>101</v>
      </c>
      <c r="G60" s="53">
        <v>0</v>
      </c>
      <c r="H60" s="53">
        <v>79</v>
      </c>
      <c r="I60" s="17">
        <f t="shared" si="0"/>
        <v>79</v>
      </c>
      <c r="J60" s="52">
        <v>8822806877</v>
      </c>
      <c r="K60" s="52" t="s">
        <v>186</v>
      </c>
      <c r="L60" s="52" t="s">
        <v>600</v>
      </c>
      <c r="M60" s="52">
        <v>9864948003</v>
      </c>
      <c r="N60" s="52" t="s">
        <v>601</v>
      </c>
      <c r="O60" s="52">
        <v>9613712772</v>
      </c>
      <c r="P60" s="24">
        <v>43510</v>
      </c>
      <c r="Q60" s="55" t="s">
        <v>123</v>
      </c>
      <c r="R60" s="18">
        <v>9</v>
      </c>
      <c r="S60" s="52" t="s">
        <v>89</v>
      </c>
      <c r="T60" s="18"/>
    </row>
    <row r="61" spans="1:20" ht="33">
      <c r="A61" s="4">
        <v>57</v>
      </c>
      <c r="B61" s="51" t="s">
        <v>67</v>
      </c>
      <c r="C61" s="52" t="s">
        <v>429</v>
      </c>
      <c r="D61" s="52" t="s">
        <v>29</v>
      </c>
      <c r="E61" s="19">
        <v>27</v>
      </c>
      <c r="F61" s="18"/>
      <c r="G61" s="53">
        <v>12</v>
      </c>
      <c r="H61" s="53">
        <v>24</v>
      </c>
      <c r="I61" s="17">
        <f t="shared" si="0"/>
        <v>36</v>
      </c>
      <c r="J61" s="52">
        <v>9613843818</v>
      </c>
      <c r="K61" s="52" t="s">
        <v>196</v>
      </c>
      <c r="L61" s="52" t="s">
        <v>430</v>
      </c>
      <c r="M61" s="52">
        <v>8876890910</v>
      </c>
      <c r="N61" s="52" t="s">
        <v>432</v>
      </c>
      <c r="O61" s="52">
        <v>9854843155</v>
      </c>
      <c r="P61" s="24">
        <v>43510</v>
      </c>
      <c r="Q61" s="55" t="s">
        <v>123</v>
      </c>
      <c r="R61" s="18">
        <v>21</v>
      </c>
      <c r="S61" s="52" t="s">
        <v>89</v>
      </c>
      <c r="T61" s="18"/>
    </row>
    <row r="62" spans="1:20">
      <c r="A62" s="4">
        <v>58</v>
      </c>
      <c r="B62" s="51" t="s">
        <v>67</v>
      </c>
      <c r="C62" s="52" t="s">
        <v>871</v>
      </c>
      <c r="D62" s="52" t="s">
        <v>29</v>
      </c>
      <c r="E62" s="19">
        <v>36</v>
      </c>
      <c r="F62" s="18"/>
      <c r="G62" s="53">
        <v>4</v>
      </c>
      <c r="H62" s="53">
        <v>21</v>
      </c>
      <c r="I62" s="17">
        <f t="shared" si="0"/>
        <v>25</v>
      </c>
      <c r="J62" s="52">
        <v>9957557050</v>
      </c>
      <c r="K62" s="52" t="s">
        <v>300</v>
      </c>
      <c r="L62" s="52" t="s">
        <v>522</v>
      </c>
      <c r="M62" s="52">
        <v>9401006017</v>
      </c>
      <c r="N62" s="52" t="s">
        <v>637</v>
      </c>
      <c r="O62" s="52">
        <v>9613652207</v>
      </c>
      <c r="P62" s="24">
        <v>43510</v>
      </c>
      <c r="Q62" s="55" t="s">
        <v>123</v>
      </c>
      <c r="R62" s="18">
        <v>20</v>
      </c>
      <c r="S62" s="52" t="s">
        <v>89</v>
      </c>
      <c r="T62" s="18"/>
    </row>
    <row r="63" spans="1:20">
      <c r="A63" s="4">
        <v>59</v>
      </c>
      <c r="B63" s="51" t="s">
        <v>67</v>
      </c>
      <c r="C63" s="52" t="s">
        <v>634</v>
      </c>
      <c r="D63" s="52" t="s">
        <v>29</v>
      </c>
      <c r="E63" s="53">
        <v>244</v>
      </c>
      <c r="F63" s="18"/>
      <c r="G63" s="53">
        <v>16</v>
      </c>
      <c r="H63" s="53">
        <v>9</v>
      </c>
      <c r="I63" s="17">
        <f t="shared" si="0"/>
        <v>25</v>
      </c>
      <c r="J63" s="52">
        <v>9859306343</v>
      </c>
      <c r="K63" s="52" t="s">
        <v>300</v>
      </c>
      <c r="L63" s="52" t="s">
        <v>522</v>
      </c>
      <c r="M63" s="52">
        <v>9401006017</v>
      </c>
      <c r="N63" s="52" t="s">
        <v>637</v>
      </c>
      <c r="O63" s="52">
        <v>9613652207</v>
      </c>
      <c r="P63" s="24">
        <v>43510</v>
      </c>
      <c r="Q63" s="55" t="s">
        <v>123</v>
      </c>
      <c r="R63" s="18">
        <v>20</v>
      </c>
      <c r="S63" s="52" t="s">
        <v>89</v>
      </c>
      <c r="T63" s="18"/>
    </row>
    <row r="64" spans="1:20" ht="33">
      <c r="A64" s="4">
        <v>60</v>
      </c>
      <c r="B64" s="51" t="s">
        <v>67</v>
      </c>
      <c r="C64" s="52" t="s">
        <v>428</v>
      </c>
      <c r="D64" s="52" t="s">
        <v>29</v>
      </c>
      <c r="E64" s="53">
        <v>247</v>
      </c>
      <c r="F64" s="18"/>
      <c r="G64" s="53">
        <v>12</v>
      </c>
      <c r="H64" s="53">
        <v>18</v>
      </c>
      <c r="I64" s="17">
        <f t="shared" si="0"/>
        <v>30</v>
      </c>
      <c r="J64" s="52">
        <v>9577290604</v>
      </c>
      <c r="K64" s="52" t="s">
        <v>196</v>
      </c>
      <c r="L64" s="52" t="s">
        <v>430</v>
      </c>
      <c r="M64" s="52">
        <v>8876890910</v>
      </c>
      <c r="N64" s="52" t="s">
        <v>432</v>
      </c>
      <c r="O64" s="52">
        <v>9854843155</v>
      </c>
      <c r="P64" s="24">
        <v>43510</v>
      </c>
      <c r="Q64" s="55" t="s">
        <v>123</v>
      </c>
      <c r="R64" s="18">
        <v>21</v>
      </c>
      <c r="S64" s="52" t="s">
        <v>89</v>
      </c>
      <c r="T64" s="18"/>
    </row>
    <row r="65" spans="1:20">
      <c r="A65" s="4">
        <v>61</v>
      </c>
      <c r="B65" s="51" t="s">
        <v>66</v>
      </c>
      <c r="C65" s="52" t="s">
        <v>200</v>
      </c>
      <c r="D65" s="52" t="s">
        <v>29</v>
      </c>
      <c r="E65" s="19">
        <v>5</v>
      </c>
      <c r="F65" s="18"/>
      <c r="G65" s="53">
        <v>23</v>
      </c>
      <c r="H65" s="53">
        <v>28</v>
      </c>
      <c r="I65" s="17">
        <f t="shared" si="0"/>
        <v>51</v>
      </c>
      <c r="J65" s="52">
        <v>8752910231</v>
      </c>
      <c r="K65" s="52" t="s">
        <v>166</v>
      </c>
      <c r="L65" s="52" t="s">
        <v>418</v>
      </c>
      <c r="M65" s="52">
        <v>9854574405</v>
      </c>
      <c r="N65" s="52" t="s">
        <v>419</v>
      </c>
      <c r="O65" s="52">
        <v>7399158826</v>
      </c>
      <c r="P65" s="24">
        <v>43511</v>
      </c>
      <c r="Q65" s="55" t="s">
        <v>132</v>
      </c>
      <c r="R65" s="18">
        <v>31</v>
      </c>
      <c r="S65" s="52" t="s">
        <v>89</v>
      </c>
      <c r="T65" s="18"/>
    </row>
    <row r="66" spans="1:20" ht="16.5" customHeight="1">
      <c r="A66" s="4">
        <v>62</v>
      </c>
      <c r="B66" s="51" t="s">
        <v>66</v>
      </c>
      <c r="C66" s="52" t="s">
        <v>872</v>
      </c>
      <c r="D66" s="52" t="s">
        <v>29</v>
      </c>
      <c r="E66" s="19">
        <v>222</v>
      </c>
      <c r="F66" s="18"/>
      <c r="G66" s="53">
        <v>42</v>
      </c>
      <c r="H66" s="53">
        <v>47</v>
      </c>
      <c r="I66" s="17">
        <f t="shared" si="0"/>
        <v>89</v>
      </c>
      <c r="J66" s="52">
        <v>9859560719</v>
      </c>
      <c r="K66" s="52" t="s">
        <v>166</v>
      </c>
      <c r="L66" s="52" t="s">
        <v>418</v>
      </c>
      <c r="M66" s="52">
        <v>9854574405</v>
      </c>
      <c r="N66" s="52" t="s">
        <v>419</v>
      </c>
      <c r="O66" s="52">
        <v>7399158826</v>
      </c>
      <c r="P66" s="24">
        <v>43511</v>
      </c>
      <c r="Q66" s="55" t="s">
        <v>132</v>
      </c>
      <c r="R66" s="18">
        <v>32</v>
      </c>
      <c r="S66" s="52" t="s">
        <v>89</v>
      </c>
      <c r="T66" s="18"/>
    </row>
    <row r="67" spans="1:20">
      <c r="A67" s="4">
        <v>63</v>
      </c>
      <c r="B67" s="51" t="s">
        <v>67</v>
      </c>
      <c r="C67" s="52" t="s">
        <v>873</v>
      </c>
      <c r="D67" s="52" t="s">
        <v>27</v>
      </c>
      <c r="E67" s="53">
        <v>18260107302</v>
      </c>
      <c r="F67" s="52" t="s">
        <v>101</v>
      </c>
      <c r="G67" s="53">
        <v>50</v>
      </c>
      <c r="H67" s="53">
        <v>53</v>
      </c>
      <c r="I67" s="17">
        <f t="shared" si="0"/>
        <v>103</v>
      </c>
      <c r="J67" s="52">
        <v>8011409138</v>
      </c>
      <c r="K67" s="52" t="s">
        <v>499</v>
      </c>
      <c r="L67" s="52" t="s">
        <v>500</v>
      </c>
      <c r="M67" s="52">
        <v>9864343591</v>
      </c>
      <c r="N67" s="52" t="s">
        <v>564</v>
      </c>
      <c r="O67" s="52">
        <v>7896725174</v>
      </c>
      <c r="P67" s="24">
        <v>43511</v>
      </c>
      <c r="Q67" s="55" t="s">
        <v>132</v>
      </c>
      <c r="R67" s="18">
        <v>13</v>
      </c>
      <c r="S67" s="52" t="s">
        <v>89</v>
      </c>
      <c r="T67" s="18"/>
    </row>
    <row r="68" spans="1:20">
      <c r="A68" s="4">
        <v>64</v>
      </c>
      <c r="B68" s="51" t="s">
        <v>67</v>
      </c>
      <c r="C68" s="52" t="s">
        <v>874</v>
      </c>
      <c r="D68" s="52" t="s">
        <v>27</v>
      </c>
      <c r="E68" s="53">
        <v>18260107303</v>
      </c>
      <c r="F68" s="52" t="s">
        <v>103</v>
      </c>
      <c r="G68" s="53">
        <v>23</v>
      </c>
      <c r="H68" s="53">
        <v>17</v>
      </c>
      <c r="I68" s="17">
        <f t="shared" si="0"/>
        <v>40</v>
      </c>
      <c r="J68" s="52">
        <v>9957557508</v>
      </c>
      <c r="K68" s="52" t="s">
        <v>499</v>
      </c>
      <c r="L68" s="52" t="s">
        <v>500</v>
      </c>
      <c r="M68" s="52">
        <v>9864343591</v>
      </c>
      <c r="N68" s="52" t="s">
        <v>564</v>
      </c>
      <c r="O68" s="52">
        <v>7896725174</v>
      </c>
      <c r="P68" s="24">
        <v>43511</v>
      </c>
      <c r="Q68" s="55" t="s">
        <v>132</v>
      </c>
      <c r="R68" s="18">
        <v>14</v>
      </c>
      <c r="S68" s="52" t="s">
        <v>89</v>
      </c>
      <c r="T68" s="18"/>
    </row>
    <row r="69" spans="1:20">
      <c r="A69" s="4">
        <v>65</v>
      </c>
      <c r="B69" s="51" t="s">
        <v>66</v>
      </c>
      <c r="C69" s="52" t="s">
        <v>875</v>
      </c>
      <c r="D69" s="52" t="s">
        <v>27</v>
      </c>
      <c r="E69" s="53">
        <v>18260106101</v>
      </c>
      <c r="F69" s="52" t="s">
        <v>103</v>
      </c>
      <c r="G69" s="53">
        <v>25</v>
      </c>
      <c r="H69" s="53">
        <v>31</v>
      </c>
      <c r="I69" s="17">
        <f t="shared" si="0"/>
        <v>56</v>
      </c>
      <c r="J69" s="52">
        <v>9854230766</v>
      </c>
      <c r="K69" s="52" t="s">
        <v>74</v>
      </c>
      <c r="L69" s="52" t="s">
        <v>554</v>
      </c>
      <c r="M69" s="52">
        <v>9678258244</v>
      </c>
      <c r="N69" s="52" t="s">
        <v>652</v>
      </c>
      <c r="O69" s="52">
        <v>8255073964</v>
      </c>
      <c r="P69" s="24">
        <v>43512</v>
      </c>
      <c r="Q69" s="55" t="s">
        <v>88</v>
      </c>
      <c r="R69" s="18">
        <v>7</v>
      </c>
      <c r="S69" s="52" t="s">
        <v>89</v>
      </c>
      <c r="T69" s="18"/>
    </row>
    <row r="70" spans="1:20">
      <c r="A70" s="4">
        <v>66</v>
      </c>
      <c r="B70" s="51" t="s">
        <v>66</v>
      </c>
      <c r="C70" s="52" t="s">
        <v>876</v>
      </c>
      <c r="D70" s="52" t="s">
        <v>27</v>
      </c>
      <c r="E70" s="53">
        <v>18260106301</v>
      </c>
      <c r="F70" s="52" t="s">
        <v>103</v>
      </c>
      <c r="G70" s="53">
        <v>17</v>
      </c>
      <c r="H70" s="53">
        <v>19</v>
      </c>
      <c r="I70" s="17">
        <f t="shared" si="0"/>
        <v>36</v>
      </c>
      <c r="J70" s="52">
        <v>8822273452</v>
      </c>
      <c r="K70" s="52" t="s">
        <v>395</v>
      </c>
      <c r="L70" s="52" t="s">
        <v>461</v>
      </c>
      <c r="M70" s="52">
        <v>9957371236</v>
      </c>
      <c r="N70" s="52" t="s">
        <v>879</v>
      </c>
      <c r="O70" s="52">
        <v>8133994334</v>
      </c>
      <c r="P70" s="24">
        <v>43512</v>
      </c>
      <c r="Q70" s="55" t="s">
        <v>88</v>
      </c>
      <c r="R70" s="18">
        <v>10</v>
      </c>
      <c r="S70" s="52" t="s">
        <v>89</v>
      </c>
      <c r="T70" s="18"/>
    </row>
    <row r="71" spans="1:20">
      <c r="A71" s="4">
        <v>67</v>
      </c>
      <c r="B71" s="51" t="s">
        <v>66</v>
      </c>
      <c r="C71" s="52" t="s">
        <v>877</v>
      </c>
      <c r="D71" s="52" t="s">
        <v>27</v>
      </c>
      <c r="E71" s="53">
        <v>18260107101</v>
      </c>
      <c r="F71" s="52" t="s">
        <v>103</v>
      </c>
      <c r="G71" s="53">
        <v>9</v>
      </c>
      <c r="H71" s="53">
        <v>6</v>
      </c>
      <c r="I71" s="17">
        <f t="shared" ref="I71:I164" si="1">+G71+H71</f>
        <v>15</v>
      </c>
      <c r="J71" s="52">
        <v>9864678130</v>
      </c>
      <c r="K71" s="52" t="s">
        <v>395</v>
      </c>
      <c r="L71" s="52" t="s">
        <v>461</v>
      </c>
      <c r="M71" s="52">
        <v>9957371236</v>
      </c>
      <c r="N71" s="52" t="s">
        <v>878</v>
      </c>
      <c r="O71" s="52">
        <v>7035809295</v>
      </c>
      <c r="P71" s="24">
        <v>43512</v>
      </c>
      <c r="Q71" s="55" t="s">
        <v>88</v>
      </c>
      <c r="R71" s="18">
        <v>9</v>
      </c>
      <c r="S71" s="52" t="s">
        <v>89</v>
      </c>
      <c r="T71" s="18"/>
    </row>
    <row r="72" spans="1:20">
      <c r="A72" s="4">
        <v>68</v>
      </c>
      <c r="B72" s="51" t="s">
        <v>67</v>
      </c>
      <c r="C72" s="52" t="s">
        <v>880</v>
      </c>
      <c r="D72" s="52" t="s">
        <v>27</v>
      </c>
      <c r="E72" s="53">
        <v>18260102501</v>
      </c>
      <c r="F72" s="52" t="s">
        <v>103</v>
      </c>
      <c r="G72" s="53">
        <v>10</v>
      </c>
      <c r="H72" s="53">
        <v>8</v>
      </c>
      <c r="I72" s="17">
        <f t="shared" si="1"/>
        <v>18</v>
      </c>
      <c r="J72" s="52">
        <v>9854552030</v>
      </c>
      <c r="K72" s="52" t="s">
        <v>87</v>
      </c>
      <c r="L72" s="52" t="s">
        <v>479</v>
      </c>
      <c r="M72" s="52">
        <v>8473043983</v>
      </c>
      <c r="N72" s="52" t="s">
        <v>884</v>
      </c>
      <c r="O72" s="52">
        <v>8822173263</v>
      </c>
      <c r="P72" s="24">
        <v>43512</v>
      </c>
      <c r="Q72" s="55" t="s">
        <v>88</v>
      </c>
      <c r="R72" s="18">
        <v>23</v>
      </c>
      <c r="S72" s="52" t="s">
        <v>89</v>
      </c>
      <c r="T72" s="18"/>
    </row>
    <row r="73" spans="1:20">
      <c r="A73" s="4">
        <v>69</v>
      </c>
      <c r="B73" s="51" t="s">
        <v>67</v>
      </c>
      <c r="C73" s="52" t="s">
        <v>881</v>
      </c>
      <c r="D73" s="52" t="s">
        <v>27</v>
      </c>
      <c r="E73" s="53">
        <v>18260102602</v>
      </c>
      <c r="F73" s="52" t="s">
        <v>103</v>
      </c>
      <c r="G73" s="53">
        <v>26</v>
      </c>
      <c r="H73" s="53">
        <v>24</v>
      </c>
      <c r="I73" s="17">
        <f t="shared" si="1"/>
        <v>50</v>
      </c>
      <c r="J73" s="52">
        <v>9854593019</v>
      </c>
      <c r="K73" s="52" t="s">
        <v>87</v>
      </c>
      <c r="L73" s="52" t="s">
        <v>479</v>
      </c>
      <c r="M73" s="52">
        <v>8473043983</v>
      </c>
      <c r="N73" s="52" t="s">
        <v>884</v>
      </c>
      <c r="O73" s="52">
        <v>8822173263</v>
      </c>
      <c r="P73" s="24">
        <v>43512</v>
      </c>
      <c r="Q73" s="55" t="s">
        <v>88</v>
      </c>
      <c r="R73" s="18">
        <v>22</v>
      </c>
      <c r="S73" s="52" t="s">
        <v>89</v>
      </c>
      <c r="T73" s="18"/>
    </row>
    <row r="74" spans="1:20">
      <c r="A74" s="4">
        <v>70</v>
      </c>
      <c r="B74" s="51" t="s">
        <v>67</v>
      </c>
      <c r="C74" s="52" t="s">
        <v>882</v>
      </c>
      <c r="D74" s="52" t="s">
        <v>27</v>
      </c>
      <c r="E74" s="53">
        <v>18260102701</v>
      </c>
      <c r="F74" s="52" t="s">
        <v>103</v>
      </c>
      <c r="G74" s="53">
        <v>12</v>
      </c>
      <c r="H74" s="53">
        <v>12</v>
      </c>
      <c r="I74" s="17">
        <f t="shared" si="1"/>
        <v>24</v>
      </c>
      <c r="J74" s="52">
        <v>9854448386</v>
      </c>
      <c r="K74" s="52" t="s">
        <v>87</v>
      </c>
      <c r="L74" s="52" t="s">
        <v>479</v>
      </c>
      <c r="M74" s="52">
        <v>8473043983</v>
      </c>
      <c r="N74" s="52" t="s">
        <v>884</v>
      </c>
      <c r="O74" s="52">
        <v>8822173263</v>
      </c>
      <c r="P74" s="24">
        <v>43512</v>
      </c>
      <c r="Q74" s="55" t="s">
        <v>88</v>
      </c>
      <c r="R74" s="18">
        <v>22</v>
      </c>
      <c r="S74" s="52" t="s">
        <v>89</v>
      </c>
      <c r="T74" s="18"/>
    </row>
    <row r="75" spans="1:20">
      <c r="A75" s="4">
        <v>71</v>
      </c>
      <c r="B75" s="51" t="s">
        <v>67</v>
      </c>
      <c r="C75" s="52" t="s">
        <v>883</v>
      </c>
      <c r="D75" s="52" t="s">
        <v>27</v>
      </c>
      <c r="E75" s="53">
        <v>18260102703</v>
      </c>
      <c r="F75" s="52" t="s">
        <v>103</v>
      </c>
      <c r="G75" s="53">
        <v>12</v>
      </c>
      <c r="H75" s="53">
        <v>8</v>
      </c>
      <c r="I75" s="17">
        <f t="shared" si="1"/>
        <v>20</v>
      </c>
      <c r="J75" s="52">
        <v>9435491896</v>
      </c>
      <c r="K75" s="52" t="s">
        <v>87</v>
      </c>
      <c r="L75" s="52" t="s">
        <v>479</v>
      </c>
      <c r="M75" s="52">
        <v>8473043983</v>
      </c>
      <c r="N75" s="52" t="s">
        <v>884</v>
      </c>
      <c r="O75" s="52">
        <v>8822173263</v>
      </c>
      <c r="P75" s="24">
        <v>43512</v>
      </c>
      <c r="Q75" s="55" t="s">
        <v>88</v>
      </c>
      <c r="R75" s="18">
        <v>21</v>
      </c>
      <c r="S75" s="52" t="s">
        <v>89</v>
      </c>
      <c r="T75" s="18"/>
    </row>
    <row r="76" spans="1:20">
      <c r="A76" s="4">
        <v>72</v>
      </c>
      <c r="B76" s="51" t="s">
        <v>66</v>
      </c>
      <c r="C76" s="52" t="s">
        <v>885</v>
      </c>
      <c r="D76" s="52" t="s">
        <v>29</v>
      </c>
      <c r="E76" s="19">
        <v>218</v>
      </c>
      <c r="F76" s="18"/>
      <c r="G76" s="53">
        <v>30</v>
      </c>
      <c r="H76" s="53">
        <v>29</v>
      </c>
      <c r="I76" s="17">
        <f t="shared" si="1"/>
        <v>59</v>
      </c>
      <c r="J76" s="52">
        <v>7896605884</v>
      </c>
      <c r="K76" s="52" t="s">
        <v>798</v>
      </c>
      <c r="L76" s="52" t="s">
        <v>799</v>
      </c>
      <c r="M76" s="52">
        <v>9957670267</v>
      </c>
      <c r="N76" s="52" t="s">
        <v>887</v>
      </c>
      <c r="O76" s="52">
        <v>8473858615</v>
      </c>
      <c r="P76" s="24">
        <v>43514</v>
      </c>
      <c r="Q76" s="55" t="s">
        <v>99</v>
      </c>
      <c r="R76" s="18">
        <v>35</v>
      </c>
      <c r="S76" s="52" t="s">
        <v>89</v>
      </c>
      <c r="T76" s="18"/>
    </row>
    <row r="77" spans="1:20">
      <c r="A77" s="4">
        <v>73</v>
      </c>
      <c r="B77" s="51" t="s">
        <v>66</v>
      </c>
      <c r="C77" s="52" t="s">
        <v>886</v>
      </c>
      <c r="D77" s="52" t="s">
        <v>29</v>
      </c>
      <c r="E77" s="19">
        <v>217</v>
      </c>
      <c r="F77" s="18"/>
      <c r="G77" s="53">
        <v>31</v>
      </c>
      <c r="H77" s="53">
        <v>29</v>
      </c>
      <c r="I77" s="17">
        <f t="shared" si="1"/>
        <v>60</v>
      </c>
      <c r="J77" s="52">
        <v>7896569002</v>
      </c>
      <c r="K77" s="52" t="s">
        <v>798</v>
      </c>
      <c r="L77" s="52" t="s">
        <v>799</v>
      </c>
      <c r="M77" s="52">
        <v>9957670267</v>
      </c>
      <c r="N77" s="52" t="s">
        <v>888</v>
      </c>
      <c r="O77" s="52">
        <v>7896084260</v>
      </c>
      <c r="P77" s="24">
        <v>43514</v>
      </c>
      <c r="Q77" s="55" t="s">
        <v>99</v>
      </c>
      <c r="R77" s="18">
        <v>35</v>
      </c>
      <c r="S77" s="52" t="s">
        <v>89</v>
      </c>
      <c r="T77" s="18"/>
    </row>
    <row r="78" spans="1:20">
      <c r="A78" s="4">
        <v>74</v>
      </c>
      <c r="B78" s="51" t="s">
        <v>67</v>
      </c>
      <c r="C78" s="52" t="s">
        <v>889</v>
      </c>
      <c r="D78" s="52" t="s">
        <v>29</v>
      </c>
      <c r="E78" s="19">
        <v>281</v>
      </c>
      <c r="F78" s="18"/>
      <c r="G78" s="53">
        <v>10</v>
      </c>
      <c r="H78" s="53">
        <v>3</v>
      </c>
      <c r="I78" s="17">
        <f t="shared" si="1"/>
        <v>13</v>
      </c>
      <c r="J78" s="52">
        <v>9401625262</v>
      </c>
      <c r="K78" s="52" t="s">
        <v>490</v>
      </c>
      <c r="L78" s="52" t="s">
        <v>491</v>
      </c>
      <c r="M78" s="52">
        <v>9577890870</v>
      </c>
      <c r="N78" s="52" t="s">
        <v>493</v>
      </c>
      <c r="O78" s="52">
        <v>8822687818</v>
      </c>
      <c r="P78" s="24">
        <v>43514</v>
      </c>
      <c r="Q78" s="55" t="s">
        <v>99</v>
      </c>
      <c r="R78" s="18">
        <v>42</v>
      </c>
      <c r="S78" s="52" t="s">
        <v>89</v>
      </c>
      <c r="T78" s="18"/>
    </row>
    <row r="79" spans="1:20">
      <c r="A79" s="4">
        <v>75</v>
      </c>
      <c r="B79" s="51" t="s">
        <v>67</v>
      </c>
      <c r="C79" s="52" t="s">
        <v>890</v>
      </c>
      <c r="D79" s="52" t="s">
        <v>29</v>
      </c>
      <c r="E79" s="19">
        <v>284</v>
      </c>
      <c r="F79" s="18"/>
      <c r="G79" s="53">
        <v>13</v>
      </c>
      <c r="H79" s="53">
        <v>25</v>
      </c>
      <c r="I79" s="17">
        <f t="shared" si="1"/>
        <v>38</v>
      </c>
      <c r="J79" s="52"/>
      <c r="K79" s="52" t="s">
        <v>490</v>
      </c>
      <c r="L79" s="52" t="s">
        <v>491</v>
      </c>
      <c r="M79" s="52">
        <v>9577890870</v>
      </c>
      <c r="N79" s="52" t="s">
        <v>493</v>
      </c>
      <c r="O79" s="52">
        <v>8822687818</v>
      </c>
      <c r="P79" s="24">
        <v>43514</v>
      </c>
      <c r="Q79" s="55" t="s">
        <v>99</v>
      </c>
      <c r="R79" s="18">
        <v>42</v>
      </c>
      <c r="S79" s="52" t="s">
        <v>89</v>
      </c>
      <c r="T79" s="18"/>
    </row>
    <row r="80" spans="1:20">
      <c r="A80" s="4">
        <v>76</v>
      </c>
      <c r="B80" s="51" t="s">
        <v>67</v>
      </c>
      <c r="C80" s="52" t="s">
        <v>490</v>
      </c>
      <c r="D80" s="52" t="s">
        <v>29</v>
      </c>
      <c r="E80" s="19">
        <v>110</v>
      </c>
      <c r="F80" s="18"/>
      <c r="G80" s="19">
        <v>23</v>
      </c>
      <c r="H80" s="19">
        <v>29</v>
      </c>
      <c r="I80" s="17">
        <f t="shared" si="1"/>
        <v>52</v>
      </c>
      <c r="J80" s="52">
        <v>9401625347</v>
      </c>
      <c r="K80" s="52" t="s">
        <v>490</v>
      </c>
      <c r="L80" s="52" t="s">
        <v>491</v>
      </c>
      <c r="M80" s="52">
        <v>9577890870</v>
      </c>
      <c r="N80" s="52" t="s">
        <v>493</v>
      </c>
      <c r="O80" s="52">
        <v>8822687818</v>
      </c>
      <c r="P80" s="24">
        <v>43514</v>
      </c>
      <c r="Q80" s="55" t="s">
        <v>99</v>
      </c>
      <c r="R80" s="18">
        <v>42</v>
      </c>
      <c r="S80" s="52" t="s">
        <v>89</v>
      </c>
      <c r="T80" s="18"/>
    </row>
    <row r="81" spans="1:20" ht="33">
      <c r="A81" s="4">
        <v>77</v>
      </c>
      <c r="B81" s="51" t="s">
        <v>66</v>
      </c>
      <c r="C81" s="52" t="s">
        <v>891</v>
      </c>
      <c r="D81" s="52" t="s">
        <v>27</v>
      </c>
      <c r="E81" s="53">
        <v>18260100201</v>
      </c>
      <c r="F81" s="52" t="s">
        <v>103</v>
      </c>
      <c r="G81" s="53">
        <v>87</v>
      </c>
      <c r="H81" s="53">
        <v>94</v>
      </c>
      <c r="I81" s="17">
        <f t="shared" si="1"/>
        <v>181</v>
      </c>
      <c r="J81" s="52">
        <v>9854869464</v>
      </c>
      <c r="K81" s="52" t="s">
        <v>166</v>
      </c>
      <c r="L81" s="52" t="s">
        <v>418</v>
      </c>
      <c r="M81" s="52">
        <v>9854574405</v>
      </c>
      <c r="N81" s="52" t="s">
        <v>437</v>
      </c>
      <c r="O81" s="52">
        <v>7399879612</v>
      </c>
      <c r="P81" s="24">
        <v>43516</v>
      </c>
      <c r="Q81" s="55" t="s">
        <v>112</v>
      </c>
      <c r="R81" s="18">
        <v>38</v>
      </c>
      <c r="S81" s="52" t="s">
        <v>89</v>
      </c>
      <c r="T81" s="18"/>
    </row>
    <row r="82" spans="1:20" ht="33">
      <c r="A82" s="4">
        <v>78</v>
      </c>
      <c r="B82" s="51" t="s">
        <v>67</v>
      </c>
      <c r="C82" s="52" t="s">
        <v>892</v>
      </c>
      <c r="D82" s="52" t="s">
        <v>29</v>
      </c>
      <c r="E82" s="19">
        <v>8</v>
      </c>
      <c r="F82" s="18"/>
      <c r="G82" s="53">
        <v>10</v>
      </c>
      <c r="H82" s="53">
        <v>11</v>
      </c>
      <c r="I82" s="17">
        <f t="shared" si="1"/>
        <v>21</v>
      </c>
      <c r="J82" s="52">
        <v>9859086239</v>
      </c>
      <c r="K82" s="52" t="s">
        <v>471</v>
      </c>
      <c r="L82" s="52" t="s">
        <v>474</v>
      </c>
      <c r="M82" s="52">
        <v>9854262531</v>
      </c>
      <c r="N82" s="52" t="s">
        <v>896</v>
      </c>
      <c r="O82" s="52">
        <v>8256098684</v>
      </c>
      <c r="P82" s="24">
        <v>43516</v>
      </c>
      <c r="Q82" s="55" t="s">
        <v>112</v>
      </c>
      <c r="R82" s="18">
        <v>11</v>
      </c>
      <c r="S82" s="52" t="s">
        <v>89</v>
      </c>
      <c r="T82" s="18"/>
    </row>
    <row r="83" spans="1:20" ht="33">
      <c r="A83" s="4">
        <v>79</v>
      </c>
      <c r="B83" s="51" t="s">
        <v>67</v>
      </c>
      <c r="C83" s="52" t="s">
        <v>893</v>
      </c>
      <c r="D83" s="52" t="s">
        <v>29</v>
      </c>
      <c r="E83" s="19">
        <v>11</v>
      </c>
      <c r="F83" s="18"/>
      <c r="G83" s="53">
        <v>13</v>
      </c>
      <c r="H83" s="53">
        <v>13</v>
      </c>
      <c r="I83" s="17">
        <f t="shared" si="1"/>
        <v>26</v>
      </c>
      <c r="J83" s="52">
        <v>9508148458</v>
      </c>
      <c r="K83" s="52" t="s">
        <v>471</v>
      </c>
      <c r="L83" s="52" t="s">
        <v>474</v>
      </c>
      <c r="M83" s="52">
        <v>9854262531</v>
      </c>
      <c r="N83" s="52" t="s">
        <v>684</v>
      </c>
      <c r="O83" s="52">
        <v>9678355034</v>
      </c>
      <c r="P83" s="24">
        <v>43516</v>
      </c>
      <c r="Q83" s="55" t="s">
        <v>112</v>
      </c>
      <c r="R83" s="18">
        <v>12</v>
      </c>
      <c r="S83" s="52" t="s">
        <v>89</v>
      </c>
      <c r="T83" s="18"/>
    </row>
    <row r="84" spans="1:20" ht="33">
      <c r="A84" s="4">
        <v>80</v>
      </c>
      <c r="B84" s="51" t="s">
        <v>67</v>
      </c>
      <c r="C84" s="52" t="s">
        <v>894</v>
      </c>
      <c r="D84" s="52" t="s">
        <v>29</v>
      </c>
      <c r="E84" s="19">
        <v>3</v>
      </c>
      <c r="F84" s="18"/>
      <c r="G84" s="53">
        <v>23</v>
      </c>
      <c r="H84" s="53">
        <v>25</v>
      </c>
      <c r="I84" s="17">
        <f t="shared" si="1"/>
        <v>48</v>
      </c>
      <c r="J84" s="52">
        <v>9508764733</v>
      </c>
      <c r="K84" s="52" t="s">
        <v>471</v>
      </c>
      <c r="L84" s="52" t="s">
        <v>474</v>
      </c>
      <c r="M84" s="52">
        <v>9854262531</v>
      </c>
      <c r="N84" s="52" t="s">
        <v>684</v>
      </c>
      <c r="O84" s="52">
        <v>9678355034</v>
      </c>
      <c r="P84" s="24">
        <v>43516</v>
      </c>
      <c r="Q84" s="55" t="s">
        <v>112</v>
      </c>
      <c r="R84" s="18">
        <v>12</v>
      </c>
      <c r="S84" s="52" t="s">
        <v>89</v>
      </c>
      <c r="T84" s="18"/>
    </row>
    <row r="85" spans="1:20" ht="33">
      <c r="A85" s="4">
        <v>81</v>
      </c>
      <c r="B85" s="51" t="s">
        <v>67</v>
      </c>
      <c r="C85" s="52" t="s">
        <v>895</v>
      </c>
      <c r="D85" s="52" t="s">
        <v>29</v>
      </c>
      <c r="E85" s="19">
        <v>5</v>
      </c>
      <c r="F85" s="18"/>
      <c r="G85" s="53">
        <v>11</v>
      </c>
      <c r="H85" s="53">
        <v>12</v>
      </c>
      <c r="I85" s="17">
        <f t="shared" si="1"/>
        <v>23</v>
      </c>
      <c r="J85" s="52">
        <v>8751939249</v>
      </c>
      <c r="K85" s="52" t="s">
        <v>471</v>
      </c>
      <c r="L85" s="52" t="s">
        <v>474</v>
      </c>
      <c r="M85" s="52">
        <v>9854262531</v>
      </c>
      <c r="N85" s="52" t="s">
        <v>896</v>
      </c>
      <c r="O85" s="52">
        <v>8256098684</v>
      </c>
      <c r="P85" s="24">
        <v>43516</v>
      </c>
      <c r="Q85" s="55" t="s">
        <v>112</v>
      </c>
      <c r="R85" s="18">
        <v>11</v>
      </c>
      <c r="S85" s="52" t="s">
        <v>89</v>
      </c>
      <c r="T85" s="18"/>
    </row>
    <row r="86" spans="1:20">
      <c r="A86" s="4">
        <v>82</v>
      </c>
      <c r="B86" s="51" t="s">
        <v>66</v>
      </c>
      <c r="C86" s="52" t="s">
        <v>897</v>
      </c>
      <c r="D86" s="52" t="s">
        <v>29</v>
      </c>
      <c r="E86" s="53">
        <v>108</v>
      </c>
      <c r="F86" s="18"/>
      <c r="G86" s="53">
        <v>21</v>
      </c>
      <c r="H86" s="53">
        <v>18</v>
      </c>
      <c r="I86" s="17">
        <f t="shared" si="1"/>
        <v>39</v>
      </c>
      <c r="J86" s="52">
        <v>9957199554</v>
      </c>
      <c r="K86" s="52" t="s">
        <v>490</v>
      </c>
      <c r="L86" s="52" t="s">
        <v>491</v>
      </c>
      <c r="M86" s="52">
        <v>9577890870</v>
      </c>
      <c r="N86" s="52" t="s">
        <v>900</v>
      </c>
      <c r="O86" s="52">
        <v>8255042356</v>
      </c>
      <c r="P86" s="24">
        <v>43517</v>
      </c>
      <c r="Q86" s="55" t="s">
        <v>123</v>
      </c>
      <c r="R86" s="18">
        <v>43</v>
      </c>
      <c r="S86" s="52" t="s">
        <v>89</v>
      </c>
      <c r="T86" s="18"/>
    </row>
    <row r="87" spans="1:20">
      <c r="A87" s="4">
        <v>83</v>
      </c>
      <c r="B87" s="51" t="s">
        <v>66</v>
      </c>
      <c r="C87" s="52" t="s">
        <v>898</v>
      </c>
      <c r="D87" s="52" t="s">
        <v>29</v>
      </c>
      <c r="E87" s="53">
        <v>258</v>
      </c>
      <c r="F87" s="18"/>
      <c r="G87" s="53">
        <v>10</v>
      </c>
      <c r="H87" s="53">
        <v>14</v>
      </c>
      <c r="I87" s="17">
        <f t="shared" si="1"/>
        <v>24</v>
      </c>
      <c r="J87" s="52">
        <v>9864068841</v>
      </c>
      <c r="K87" s="52" t="s">
        <v>490</v>
      </c>
      <c r="L87" s="52" t="s">
        <v>491</v>
      </c>
      <c r="M87" s="52">
        <v>9577890870</v>
      </c>
      <c r="N87" s="52" t="s">
        <v>900</v>
      </c>
      <c r="O87" s="52">
        <v>8255042356</v>
      </c>
      <c r="P87" s="24">
        <v>43517</v>
      </c>
      <c r="Q87" s="55" t="s">
        <v>123</v>
      </c>
      <c r="R87" s="18">
        <v>43</v>
      </c>
      <c r="S87" s="52" t="s">
        <v>89</v>
      </c>
      <c r="T87" s="18"/>
    </row>
    <row r="88" spans="1:20">
      <c r="A88" s="4">
        <v>84</v>
      </c>
      <c r="B88" s="51" t="s">
        <v>66</v>
      </c>
      <c r="C88" s="52" t="s">
        <v>899</v>
      </c>
      <c r="D88" s="52" t="s">
        <v>29</v>
      </c>
      <c r="E88" s="53">
        <v>259</v>
      </c>
      <c r="F88" s="18"/>
      <c r="G88" s="53">
        <v>9</v>
      </c>
      <c r="H88" s="53">
        <v>16</v>
      </c>
      <c r="I88" s="17">
        <f t="shared" si="1"/>
        <v>25</v>
      </c>
      <c r="J88" s="52">
        <v>8471977491</v>
      </c>
      <c r="K88" s="52" t="s">
        <v>490</v>
      </c>
      <c r="L88" s="52" t="s">
        <v>491</v>
      </c>
      <c r="M88" s="52">
        <v>9577890870</v>
      </c>
      <c r="N88" s="52" t="s">
        <v>900</v>
      </c>
      <c r="O88" s="52">
        <v>8255042356</v>
      </c>
      <c r="P88" s="24">
        <v>43517</v>
      </c>
      <c r="Q88" s="55" t="s">
        <v>123</v>
      </c>
      <c r="R88" s="18">
        <v>43</v>
      </c>
      <c r="S88" s="52" t="s">
        <v>89</v>
      </c>
      <c r="T88" s="18"/>
    </row>
    <row r="89" spans="1:20">
      <c r="A89" s="4">
        <v>85</v>
      </c>
      <c r="B89" s="51" t="s">
        <v>67</v>
      </c>
      <c r="C89" s="52" t="s">
        <v>901</v>
      </c>
      <c r="D89" s="52" t="s">
        <v>27</v>
      </c>
      <c r="E89" s="53">
        <v>18260106203</v>
      </c>
      <c r="F89" s="52" t="s">
        <v>103</v>
      </c>
      <c r="G89" s="53">
        <v>25</v>
      </c>
      <c r="H89" s="53">
        <v>36</v>
      </c>
      <c r="I89" s="17">
        <f t="shared" si="1"/>
        <v>61</v>
      </c>
      <c r="J89" s="52">
        <v>9435979305</v>
      </c>
      <c r="K89" s="52" t="s">
        <v>156</v>
      </c>
      <c r="L89" s="52" t="s">
        <v>442</v>
      </c>
      <c r="M89" s="52">
        <v>9859444623</v>
      </c>
      <c r="N89" s="52" t="s">
        <v>904</v>
      </c>
      <c r="O89" s="52">
        <v>9864678844</v>
      </c>
      <c r="P89" s="24">
        <v>43517</v>
      </c>
      <c r="Q89" s="55" t="s">
        <v>123</v>
      </c>
      <c r="R89" s="18">
        <v>12</v>
      </c>
      <c r="S89" s="52" t="s">
        <v>89</v>
      </c>
      <c r="T89" s="18"/>
    </row>
    <row r="90" spans="1:20">
      <c r="A90" s="4">
        <v>86</v>
      </c>
      <c r="B90" s="51" t="s">
        <v>67</v>
      </c>
      <c r="C90" s="52" t="s">
        <v>902</v>
      </c>
      <c r="D90" s="52" t="s">
        <v>27</v>
      </c>
      <c r="E90" s="53">
        <v>18260109501</v>
      </c>
      <c r="F90" s="52" t="s">
        <v>103</v>
      </c>
      <c r="G90" s="53">
        <v>9</v>
      </c>
      <c r="H90" s="53">
        <v>15</v>
      </c>
      <c r="I90" s="17">
        <f t="shared" si="1"/>
        <v>24</v>
      </c>
      <c r="J90" s="52">
        <v>9707530210</v>
      </c>
      <c r="K90" s="52" t="s">
        <v>139</v>
      </c>
      <c r="L90" s="52" t="s">
        <v>721</v>
      </c>
      <c r="M90" s="52">
        <v>9957848221</v>
      </c>
      <c r="N90" s="52" t="s">
        <v>905</v>
      </c>
      <c r="O90" s="52">
        <v>8135973110</v>
      </c>
      <c r="P90" s="24">
        <v>43517</v>
      </c>
      <c r="Q90" s="55" t="s">
        <v>123</v>
      </c>
      <c r="R90" s="18">
        <v>15</v>
      </c>
      <c r="S90" s="52" t="s">
        <v>89</v>
      </c>
      <c r="T90" s="18"/>
    </row>
    <row r="91" spans="1:20">
      <c r="A91" s="4">
        <v>87</v>
      </c>
      <c r="B91" s="51" t="s">
        <v>67</v>
      </c>
      <c r="C91" s="52" t="s">
        <v>903</v>
      </c>
      <c r="D91" s="52" t="s">
        <v>27</v>
      </c>
      <c r="E91" s="53">
        <v>18260109601</v>
      </c>
      <c r="F91" s="52" t="s">
        <v>103</v>
      </c>
      <c r="G91" s="53">
        <v>5</v>
      </c>
      <c r="H91" s="53">
        <v>12</v>
      </c>
      <c r="I91" s="17">
        <f t="shared" si="1"/>
        <v>17</v>
      </c>
      <c r="J91" s="52">
        <v>9577531114</v>
      </c>
      <c r="K91" s="52" t="s">
        <v>156</v>
      </c>
      <c r="L91" s="52" t="s">
        <v>442</v>
      </c>
      <c r="M91" s="52">
        <v>9859444623</v>
      </c>
      <c r="N91" s="52" t="s">
        <v>904</v>
      </c>
      <c r="O91" s="52">
        <v>9864678844</v>
      </c>
      <c r="P91" s="24">
        <v>43517</v>
      </c>
      <c r="Q91" s="55" t="s">
        <v>123</v>
      </c>
      <c r="R91" s="18">
        <v>13</v>
      </c>
      <c r="S91" s="52" t="s">
        <v>89</v>
      </c>
      <c r="T91" s="18"/>
    </row>
    <row r="92" spans="1:20" ht="33">
      <c r="A92" s="4">
        <v>88</v>
      </c>
      <c r="B92" s="51" t="s">
        <v>66</v>
      </c>
      <c r="C92" s="52" t="s">
        <v>906</v>
      </c>
      <c r="D92" s="52" t="s">
        <v>27</v>
      </c>
      <c r="E92" s="53">
        <v>18260102802</v>
      </c>
      <c r="F92" s="52" t="s">
        <v>101</v>
      </c>
      <c r="G92" s="53">
        <v>31</v>
      </c>
      <c r="H92" s="53">
        <v>35</v>
      </c>
      <c r="I92" s="17">
        <f t="shared" si="1"/>
        <v>66</v>
      </c>
      <c r="J92" s="52">
        <v>9859206915</v>
      </c>
      <c r="K92" s="52" t="s">
        <v>94</v>
      </c>
      <c r="L92" s="52" t="s">
        <v>513</v>
      </c>
      <c r="M92" s="52">
        <v>9577920688</v>
      </c>
      <c r="N92" s="52" t="s">
        <v>908</v>
      </c>
      <c r="O92" s="52">
        <v>9577541847</v>
      </c>
      <c r="P92" s="24">
        <v>43518</v>
      </c>
      <c r="Q92" s="55" t="s">
        <v>132</v>
      </c>
      <c r="R92" s="18">
        <v>22</v>
      </c>
      <c r="S92" s="52" t="s">
        <v>89</v>
      </c>
      <c r="T92" s="18"/>
    </row>
    <row r="93" spans="1:20" ht="33">
      <c r="A93" s="4">
        <v>89</v>
      </c>
      <c r="B93" s="51" t="s">
        <v>66</v>
      </c>
      <c r="C93" s="52" t="s">
        <v>907</v>
      </c>
      <c r="D93" s="52" t="s">
        <v>27</v>
      </c>
      <c r="E93" s="53">
        <v>18260102803</v>
      </c>
      <c r="F93" s="52" t="s">
        <v>101</v>
      </c>
      <c r="G93" s="53">
        <v>46</v>
      </c>
      <c r="H93" s="53">
        <v>42</v>
      </c>
      <c r="I93" s="17">
        <f t="shared" si="1"/>
        <v>88</v>
      </c>
      <c r="J93" s="52">
        <v>9707573873</v>
      </c>
      <c r="K93" s="52" t="s">
        <v>94</v>
      </c>
      <c r="L93" s="52" t="s">
        <v>513</v>
      </c>
      <c r="M93" s="52">
        <v>9577920688</v>
      </c>
      <c r="N93" s="52" t="s">
        <v>908</v>
      </c>
      <c r="O93" s="52">
        <v>9577541847</v>
      </c>
      <c r="P93" s="24">
        <v>43518</v>
      </c>
      <c r="Q93" s="55" t="s">
        <v>132</v>
      </c>
      <c r="R93" s="18">
        <v>22</v>
      </c>
      <c r="S93" s="52" t="s">
        <v>89</v>
      </c>
      <c r="T93" s="18"/>
    </row>
    <row r="94" spans="1:20">
      <c r="A94" s="4">
        <v>90</v>
      </c>
      <c r="B94" s="51" t="s">
        <v>67</v>
      </c>
      <c r="C94" s="52" t="s">
        <v>909</v>
      </c>
      <c r="D94" s="52" t="s">
        <v>29</v>
      </c>
      <c r="E94" s="53">
        <v>89</v>
      </c>
      <c r="F94" s="18"/>
      <c r="G94" s="53">
        <v>31</v>
      </c>
      <c r="H94" s="53">
        <v>17</v>
      </c>
      <c r="I94" s="17">
        <f t="shared" si="1"/>
        <v>48</v>
      </c>
      <c r="J94" s="52">
        <v>9613760873</v>
      </c>
      <c r="K94" s="52" t="s">
        <v>116</v>
      </c>
      <c r="L94" s="52" t="s">
        <v>517</v>
      </c>
      <c r="M94" s="52">
        <v>9859964353</v>
      </c>
      <c r="N94" s="52" t="s">
        <v>912</v>
      </c>
      <c r="O94" s="52">
        <v>7086176449</v>
      </c>
      <c r="P94" s="24">
        <v>43518</v>
      </c>
      <c r="Q94" s="55" t="s">
        <v>132</v>
      </c>
      <c r="R94" s="18">
        <v>37</v>
      </c>
      <c r="S94" s="52" t="s">
        <v>89</v>
      </c>
      <c r="T94" s="18"/>
    </row>
    <row r="95" spans="1:20">
      <c r="A95" s="4">
        <v>91</v>
      </c>
      <c r="B95" s="51" t="s">
        <v>67</v>
      </c>
      <c r="C95" s="52" t="s">
        <v>910</v>
      </c>
      <c r="D95" s="52" t="s">
        <v>29</v>
      </c>
      <c r="E95" s="53">
        <v>90</v>
      </c>
      <c r="F95" s="18"/>
      <c r="G95" s="53">
        <v>30</v>
      </c>
      <c r="H95" s="53">
        <v>29</v>
      </c>
      <c r="I95" s="17">
        <f t="shared" si="1"/>
        <v>59</v>
      </c>
      <c r="J95" s="52">
        <v>9577248180</v>
      </c>
      <c r="K95" s="52" t="s">
        <v>116</v>
      </c>
      <c r="L95" s="52" t="s">
        <v>517</v>
      </c>
      <c r="M95" s="52">
        <v>9859964353</v>
      </c>
      <c r="N95" s="52" t="s">
        <v>912</v>
      </c>
      <c r="O95" s="52">
        <v>7086176449</v>
      </c>
      <c r="P95" s="24">
        <v>43518</v>
      </c>
      <c r="Q95" s="55" t="s">
        <v>132</v>
      </c>
      <c r="R95" s="18">
        <v>37</v>
      </c>
      <c r="S95" s="52" t="s">
        <v>89</v>
      </c>
      <c r="T95" s="18"/>
    </row>
    <row r="96" spans="1:20">
      <c r="A96" s="4">
        <v>92</v>
      </c>
      <c r="B96" s="51" t="s">
        <v>67</v>
      </c>
      <c r="C96" s="52" t="s">
        <v>911</v>
      </c>
      <c r="D96" s="52" t="s">
        <v>29</v>
      </c>
      <c r="E96" s="19">
        <v>8</v>
      </c>
      <c r="F96" s="18"/>
      <c r="G96" s="19">
        <v>28</v>
      </c>
      <c r="H96" s="19">
        <v>37</v>
      </c>
      <c r="I96" s="17">
        <f t="shared" si="1"/>
        <v>65</v>
      </c>
      <c r="J96" s="18"/>
      <c r="K96" s="52" t="s">
        <v>116</v>
      </c>
      <c r="L96" s="52" t="s">
        <v>517</v>
      </c>
      <c r="M96" s="52">
        <v>9859964353</v>
      </c>
      <c r="N96" s="52" t="s">
        <v>912</v>
      </c>
      <c r="O96" s="52">
        <v>7086176449</v>
      </c>
      <c r="P96" s="24">
        <v>43518</v>
      </c>
      <c r="Q96" s="55" t="s">
        <v>132</v>
      </c>
      <c r="R96" s="18">
        <v>37</v>
      </c>
      <c r="S96" s="52" t="s">
        <v>89</v>
      </c>
      <c r="T96" s="18"/>
    </row>
    <row r="97" spans="1:20">
      <c r="A97" s="4">
        <v>93</v>
      </c>
      <c r="B97" s="51" t="s">
        <v>66</v>
      </c>
      <c r="C97" s="52" t="s">
        <v>913</v>
      </c>
      <c r="D97" s="52" t="s">
        <v>29</v>
      </c>
      <c r="E97" s="53">
        <v>8</v>
      </c>
      <c r="F97" s="18"/>
      <c r="G97" s="53">
        <v>49</v>
      </c>
      <c r="H97" s="53">
        <v>48</v>
      </c>
      <c r="I97" s="17">
        <f t="shared" si="1"/>
        <v>97</v>
      </c>
      <c r="J97" s="52">
        <v>8134915088</v>
      </c>
      <c r="K97" s="52" t="s">
        <v>121</v>
      </c>
      <c r="L97" s="52" t="s">
        <v>447</v>
      </c>
      <c r="M97" s="52">
        <v>9577021048</v>
      </c>
      <c r="N97" s="52" t="s">
        <v>720</v>
      </c>
      <c r="O97" s="52">
        <v>9577062733</v>
      </c>
      <c r="P97" s="24">
        <v>43519</v>
      </c>
      <c r="Q97" s="55" t="s">
        <v>88</v>
      </c>
      <c r="R97" s="18">
        <v>27</v>
      </c>
      <c r="S97" s="52" t="s">
        <v>89</v>
      </c>
      <c r="T97" s="18"/>
    </row>
    <row r="98" spans="1:20">
      <c r="A98" s="4">
        <v>94</v>
      </c>
      <c r="B98" s="51" t="s">
        <v>66</v>
      </c>
      <c r="C98" s="52" t="s">
        <v>914</v>
      </c>
      <c r="D98" s="52" t="s">
        <v>29</v>
      </c>
      <c r="E98" s="53">
        <v>202</v>
      </c>
      <c r="F98" s="18"/>
      <c r="G98" s="53">
        <v>20</v>
      </c>
      <c r="H98" s="53">
        <v>16</v>
      </c>
      <c r="I98" s="17">
        <f t="shared" si="1"/>
        <v>36</v>
      </c>
      <c r="J98" s="52">
        <v>9859867258</v>
      </c>
      <c r="K98" s="52" t="s">
        <v>121</v>
      </c>
      <c r="L98" s="52" t="s">
        <v>447</v>
      </c>
      <c r="M98" s="52">
        <v>9577021048</v>
      </c>
      <c r="N98" s="52" t="s">
        <v>720</v>
      </c>
      <c r="O98" s="52">
        <v>9577062733</v>
      </c>
      <c r="P98" s="24">
        <v>43519</v>
      </c>
      <c r="Q98" s="55" t="s">
        <v>88</v>
      </c>
      <c r="R98" s="18">
        <v>27</v>
      </c>
      <c r="S98" s="52" t="s">
        <v>89</v>
      </c>
      <c r="T98" s="18"/>
    </row>
    <row r="99" spans="1:20">
      <c r="A99" s="4">
        <v>95</v>
      </c>
      <c r="B99" s="51" t="s">
        <v>66</v>
      </c>
      <c r="C99" s="52" t="s">
        <v>915</v>
      </c>
      <c r="D99" s="52" t="s">
        <v>29</v>
      </c>
      <c r="E99" s="53">
        <v>203</v>
      </c>
      <c r="F99" s="18"/>
      <c r="G99" s="53">
        <v>8</v>
      </c>
      <c r="H99" s="53">
        <v>17</v>
      </c>
      <c r="I99" s="17">
        <f t="shared" si="1"/>
        <v>25</v>
      </c>
      <c r="J99" s="52">
        <v>9577848208</v>
      </c>
      <c r="K99" s="52" t="s">
        <v>121</v>
      </c>
      <c r="L99" s="52" t="s">
        <v>447</v>
      </c>
      <c r="M99" s="52">
        <v>9577021048</v>
      </c>
      <c r="N99" s="52" t="s">
        <v>507</v>
      </c>
      <c r="O99" s="52">
        <v>8812948195</v>
      </c>
      <c r="P99" s="24">
        <v>43519</v>
      </c>
      <c r="Q99" s="55" t="s">
        <v>88</v>
      </c>
      <c r="R99" s="18">
        <v>24</v>
      </c>
      <c r="S99" s="52" t="s">
        <v>89</v>
      </c>
      <c r="T99" s="18"/>
    </row>
    <row r="100" spans="1:20">
      <c r="A100" s="4">
        <v>96</v>
      </c>
      <c r="B100" s="51" t="s">
        <v>67</v>
      </c>
      <c r="C100" s="52" t="s">
        <v>916</v>
      </c>
      <c r="D100" s="52" t="s">
        <v>27</v>
      </c>
      <c r="E100" s="53">
        <v>18260115002</v>
      </c>
      <c r="F100" s="52" t="s">
        <v>103</v>
      </c>
      <c r="G100" s="53">
        <v>40</v>
      </c>
      <c r="H100" s="53">
        <v>32</v>
      </c>
      <c r="I100" s="17">
        <f t="shared" si="1"/>
        <v>72</v>
      </c>
      <c r="J100" s="52">
        <v>9613281218</v>
      </c>
      <c r="K100" s="52" t="s">
        <v>296</v>
      </c>
      <c r="L100" s="52" t="s">
        <v>466</v>
      </c>
      <c r="M100" s="52">
        <v>9859735195</v>
      </c>
      <c r="N100" s="52" t="s">
        <v>918</v>
      </c>
      <c r="O100" s="52">
        <v>9859291626</v>
      </c>
      <c r="P100" s="24">
        <v>43519</v>
      </c>
      <c r="Q100" s="55" t="s">
        <v>88</v>
      </c>
      <c r="R100" s="18">
        <v>35</v>
      </c>
      <c r="S100" s="52" t="s">
        <v>89</v>
      </c>
      <c r="T100" s="18"/>
    </row>
    <row r="101" spans="1:20" ht="33">
      <c r="A101" s="4">
        <v>97</v>
      </c>
      <c r="B101" s="51" t="s">
        <v>67</v>
      </c>
      <c r="C101" s="52" t="s">
        <v>917</v>
      </c>
      <c r="D101" s="52" t="s">
        <v>27</v>
      </c>
      <c r="E101" s="53">
        <v>18260115003</v>
      </c>
      <c r="F101" s="52" t="s">
        <v>101</v>
      </c>
      <c r="G101" s="53">
        <v>25</v>
      </c>
      <c r="H101" s="53">
        <v>42</v>
      </c>
      <c r="I101" s="17">
        <f t="shared" si="1"/>
        <v>67</v>
      </c>
      <c r="J101" s="52">
        <v>9859758684</v>
      </c>
      <c r="K101" s="52" t="s">
        <v>296</v>
      </c>
      <c r="L101" s="52" t="s">
        <v>466</v>
      </c>
      <c r="M101" s="52">
        <v>9859735195</v>
      </c>
      <c r="N101" s="52" t="s">
        <v>918</v>
      </c>
      <c r="O101" s="52">
        <v>9859291626</v>
      </c>
      <c r="P101" s="24">
        <v>43519</v>
      </c>
      <c r="Q101" s="55" t="s">
        <v>88</v>
      </c>
      <c r="R101" s="18">
        <v>35</v>
      </c>
      <c r="S101" s="52" t="s">
        <v>89</v>
      </c>
      <c r="T101" s="18"/>
    </row>
    <row r="102" spans="1:20">
      <c r="A102" s="4">
        <v>98</v>
      </c>
      <c r="B102" s="51" t="s">
        <v>66</v>
      </c>
      <c r="C102" s="52" t="s">
        <v>919</v>
      </c>
      <c r="D102" s="52" t="s">
        <v>27</v>
      </c>
      <c r="E102" s="53">
        <v>18260108701</v>
      </c>
      <c r="F102" s="52" t="s">
        <v>103</v>
      </c>
      <c r="G102" s="53">
        <v>36</v>
      </c>
      <c r="H102" s="53">
        <v>33</v>
      </c>
      <c r="I102" s="17">
        <f t="shared" si="1"/>
        <v>69</v>
      </c>
      <c r="J102" s="52">
        <v>9401031573</v>
      </c>
      <c r="K102" s="52" t="s">
        <v>294</v>
      </c>
      <c r="L102" s="52" t="s">
        <v>573</v>
      </c>
      <c r="M102" s="52">
        <v>9577791481</v>
      </c>
      <c r="N102" s="52" t="s">
        <v>606</v>
      </c>
      <c r="O102" s="52">
        <v>9859644948</v>
      </c>
      <c r="P102" s="24">
        <v>43521</v>
      </c>
      <c r="Q102" s="55" t="s">
        <v>99</v>
      </c>
      <c r="R102" s="18">
        <v>23</v>
      </c>
      <c r="S102" s="52" t="s">
        <v>89</v>
      </c>
      <c r="T102" s="18"/>
    </row>
    <row r="103" spans="1:20" ht="33">
      <c r="A103" s="4">
        <v>99</v>
      </c>
      <c r="B103" s="51" t="s">
        <v>66</v>
      </c>
      <c r="C103" s="52" t="s">
        <v>920</v>
      </c>
      <c r="D103" s="52" t="s">
        <v>27</v>
      </c>
      <c r="E103" s="53">
        <v>18260108702</v>
      </c>
      <c r="F103" s="52" t="s">
        <v>103</v>
      </c>
      <c r="G103" s="53">
        <v>7</v>
      </c>
      <c r="H103" s="53">
        <v>6</v>
      </c>
      <c r="I103" s="17">
        <f t="shared" si="1"/>
        <v>13</v>
      </c>
      <c r="J103" s="52">
        <v>9864884969</v>
      </c>
      <c r="K103" s="52" t="s">
        <v>294</v>
      </c>
      <c r="L103" s="52" t="s">
        <v>573</v>
      </c>
      <c r="M103" s="52">
        <v>9577791481</v>
      </c>
      <c r="N103" s="52" t="s">
        <v>606</v>
      </c>
      <c r="O103" s="52">
        <v>9859644948</v>
      </c>
      <c r="P103" s="24">
        <v>43521</v>
      </c>
      <c r="Q103" s="55" t="s">
        <v>99</v>
      </c>
      <c r="R103" s="18">
        <v>23</v>
      </c>
      <c r="S103" s="52" t="s">
        <v>89</v>
      </c>
      <c r="T103" s="18"/>
    </row>
    <row r="104" spans="1:20">
      <c r="A104" s="4">
        <v>100</v>
      </c>
      <c r="B104" s="51" t="s">
        <v>67</v>
      </c>
      <c r="C104" s="52" t="s">
        <v>921</v>
      </c>
      <c r="D104" s="52" t="s">
        <v>29</v>
      </c>
      <c r="E104" s="53">
        <v>195</v>
      </c>
      <c r="F104" s="18"/>
      <c r="G104" s="53">
        <v>20</v>
      </c>
      <c r="H104" s="53">
        <v>15</v>
      </c>
      <c r="I104" s="17">
        <f t="shared" si="1"/>
        <v>35</v>
      </c>
      <c r="J104" s="52">
        <v>9678652491</v>
      </c>
      <c r="K104" s="52" t="s">
        <v>156</v>
      </c>
      <c r="L104" s="52" t="s">
        <v>447</v>
      </c>
      <c r="M104" s="52">
        <v>9577021048</v>
      </c>
      <c r="N104" s="52" t="s">
        <v>924</v>
      </c>
      <c r="O104" s="52">
        <v>9859822734</v>
      </c>
      <c r="P104" s="24">
        <v>43521</v>
      </c>
      <c r="Q104" s="55" t="s">
        <v>99</v>
      </c>
      <c r="R104" s="18">
        <v>18</v>
      </c>
      <c r="S104" s="52" t="s">
        <v>89</v>
      </c>
      <c r="T104" s="18"/>
    </row>
    <row r="105" spans="1:20">
      <c r="A105" s="4">
        <v>101</v>
      </c>
      <c r="B105" s="51" t="s">
        <v>67</v>
      </c>
      <c r="C105" s="52" t="s">
        <v>922</v>
      </c>
      <c r="D105" s="52" t="s">
        <v>29</v>
      </c>
      <c r="E105" s="53">
        <v>205</v>
      </c>
      <c r="F105" s="18"/>
      <c r="G105" s="53">
        <v>8</v>
      </c>
      <c r="H105" s="53">
        <v>11</v>
      </c>
      <c r="I105" s="17">
        <f t="shared" si="1"/>
        <v>19</v>
      </c>
      <c r="J105" s="52">
        <v>9577022967</v>
      </c>
      <c r="K105" s="52" t="s">
        <v>156</v>
      </c>
      <c r="L105" s="52" t="s">
        <v>447</v>
      </c>
      <c r="M105" s="52">
        <v>9577021048</v>
      </c>
      <c r="N105" s="52" t="s">
        <v>924</v>
      </c>
      <c r="O105" s="52">
        <v>9859822734</v>
      </c>
      <c r="P105" s="24">
        <v>43521</v>
      </c>
      <c r="Q105" s="55" t="s">
        <v>99</v>
      </c>
      <c r="R105" s="18">
        <v>18</v>
      </c>
      <c r="S105" s="52" t="s">
        <v>89</v>
      </c>
      <c r="T105" s="18"/>
    </row>
    <row r="106" spans="1:20">
      <c r="A106" s="4">
        <v>102</v>
      </c>
      <c r="B106" s="51" t="s">
        <v>67</v>
      </c>
      <c r="C106" s="52" t="s">
        <v>923</v>
      </c>
      <c r="D106" s="52" t="s">
        <v>29</v>
      </c>
      <c r="E106" s="53">
        <v>20</v>
      </c>
      <c r="F106" s="18"/>
      <c r="G106" s="53">
        <v>14</v>
      </c>
      <c r="H106" s="53">
        <v>17</v>
      </c>
      <c r="I106" s="17">
        <f t="shared" si="1"/>
        <v>31</v>
      </c>
      <c r="J106" s="52">
        <v>9859560933</v>
      </c>
      <c r="K106" s="52" t="s">
        <v>156</v>
      </c>
      <c r="L106" s="52" t="s">
        <v>447</v>
      </c>
      <c r="M106" s="52">
        <v>9577021048</v>
      </c>
      <c r="N106" s="52" t="s">
        <v>924</v>
      </c>
      <c r="O106" s="52">
        <v>9859822734</v>
      </c>
      <c r="P106" s="24">
        <v>43521</v>
      </c>
      <c r="Q106" s="55" t="s">
        <v>99</v>
      </c>
      <c r="R106" s="18">
        <v>18</v>
      </c>
      <c r="S106" s="52" t="s">
        <v>89</v>
      </c>
      <c r="T106" s="18"/>
    </row>
    <row r="107" spans="1:20">
      <c r="A107" s="4">
        <v>103</v>
      </c>
      <c r="B107" s="51" t="s">
        <v>66</v>
      </c>
      <c r="C107" s="52" t="s">
        <v>925</v>
      </c>
      <c r="D107" s="52" t="s">
        <v>29</v>
      </c>
      <c r="E107" s="53">
        <v>22</v>
      </c>
      <c r="F107" s="18"/>
      <c r="G107" s="53">
        <v>15</v>
      </c>
      <c r="H107" s="53">
        <v>23</v>
      </c>
      <c r="I107" s="17">
        <f t="shared" si="1"/>
        <v>38</v>
      </c>
      <c r="J107" s="52">
        <v>9707430392</v>
      </c>
      <c r="K107" s="52" t="s">
        <v>186</v>
      </c>
      <c r="L107" s="52" t="s">
        <v>600</v>
      </c>
      <c r="M107" s="52">
        <v>9864948003</v>
      </c>
      <c r="N107" s="52" t="s">
        <v>929</v>
      </c>
      <c r="O107" s="52">
        <v>9508509690</v>
      </c>
      <c r="P107" s="24">
        <v>43522</v>
      </c>
      <c r="Q107" s="55" t="s">
        <v>104</v>
      </c>
      <c r="R107" s="18">
        <v>15</v>
      </c>
      <c r="S107" s="52" t="s">
        <v>89</v>
      </c>
      <c r="T107" s="18"/>
    </row>
    <row r="108" spans="1:20">
      <c r="A108" s="4">
        <v>104</v>
      </c>
      <c r="B108" s="51" t="s">
        <v>66</v>
      </c>
      <c r="C108" s="52" t="s">
        <v>926</v>
      </c>
      <c r="D108" s="52" t="s">
        <v>29</v>
      </c>
      <c r="E108" s="53">
        <v>11</v>
      </c>
      <c r="F108" s="18"/>
      <c r="G108" s="53">
        <v>19</v>
      </c>
      <c r="H108" s="53">
        <v>15</v>
      </c>
      <c r="I108" s="17">
        <f t="shared" si="1"/>
        <v>34</v>
      </c>
      <c r="J108" s="52">
        <v>9577129774</v>
      </c>
      <c r="K108" s="52" t="s">
        <v>186</v>
      </c>
      <c r="L108" s="52" t="s">
        <v>600</v>
      </c>
      <c r="M108" s="52">
        <v>9864948003</v>
      </c>
      <c r="N108" s="52" t="s">
        <v>929</v>
      </c>
      <c r="O108" s="52">
        <v>9508509690</v>
      </c>
      <c r="P108" s="24">
        <v>43522</v>
      </c>
      <c r="Q108" s="55" t="s">
        <v>104</v>
      </c>
      <c r="R108" s="18">
        <v>15</v>
      </c>
      <c r="S108" s="52" t="s">
        <v>89</v>
      </c>
      <c r="T108" s="18"/>
    </row>
    <row r="109" spans="1:20" ht="33">
      <c r="A109" s="4">
        <v>105</v>
      </c>
      <c r="B109" s="51" t="s">
        <v>66</v>
      </c>
      <c r="C109" s="52" t="s">
        <v>927</v>
      </c>
      <c r="D109" s="52" t="s">
        <v>29</v>
      </c>
      <c r="E109" s="53">
        <v>7</v>
      </c>
      <c r="F109" s="18"/>
      <c r="G109" s="53">
        <v>15</v>
      </c>
      <c r="H109" s="53">
        <v>11</v>
      </c>
      <c r="I109" s="17">
        <f t="shared" si="1"/>
        <v>26</v>
      </c>
      <c r="J109" s="52">
        <v>8876009793</v>
      </c>
      <c r="K109" s="52" t="s">
        <v>186</v>
      </c>
      <c r="L109" s="52" t="s">
        <v>600</v>
      </c>
      <c r="M109" s="52">
        <v>9864948003</v>
      </c>
      <c r="N109" s="52" t="s">
        <v>929</v>
      </c>
      <c r="O109" s="52">
        <v>9508509690</v>
      </c>
      <c r="P109" s="24">
        <v>43522</v>
      </c>
      <c r="Q109" s="55" t="s">
        <v>104</v>
      </c>
      <c r="R109" s="18">
        <v>15</v>
      </c>
      <c r="S109" s="52" t="s">
        <v>89</v>
      </c>
      <c r="T109" s="18"/>
    </row>
    <row r="110" spans="1:20">
      <c r="A110" s="4">
        <v>106</v>
      </c>
      <c r="B110" s="51" t="s">
        <v>66</v>
      </c>
      <c r="C110" s="52" t="s">
        <v>928</v>
      </c>
      <c r="D110" s="52" t="s">
        <v>29</v>
      </c>
      <c r="E110" s="53">
        <v>6</v>
      </c>
      <c r="F110" s="18"/>
      <c r="G110" s="53">
        <v>24</v>
      </c>
      <c r="H110" s="53">
        <v>23</v>
      </c>
      <c r="I110" s="17">
        <f t="shared" si="1"/>
        <v>47</v>
      </c>
      <c r="J110" s="52">
        <v>7896085188</v>
      </c>
      <c r="K110" s="52" t="s">
        <v>186</v>
      </c>
      <c r="L110" s="52" t="s">
        <v>600</v>
      </c>
      <c r="M110" s="52">
        <v>9864948003</v>
      </c>
      <c r="N110" s="52" t="s">
        <v>929</v>
      </c>
      <c r="O110" s="52">
        <v>9508509690</v>
      </c>
      <c r="P110" s="24">
        <v>43522</v>
      </c>
      <c r="Q110" s="55" t="s">
        <v>104</v>
      </c>
      <c r="R110" s="18">
        <v>15</v>
      </c>
      <c r="S110" s="52" t="s">
        <v>89</v>
      </c>
      <c r="T110" s="18"/>
    </row>
    <row r="111" spans="1:20">
      <c r="A111" s="4">
        <v>107</v>
      </c>
      <c r="B111" s="51" t="s">
        <v>67</v>
      </c>
      <c r="C111" s="52" t="s">
        <v>930</v>
      </c>
      <c r="D111" s="52" t="s">
        <v>27</v>
      </c>
      <c r="E111" s="53">
        <v>18260108513</v>
      </c>
      <c r="F111" s="52" t="s">
        <v>93</v>
      </c>
      <c r="G111" s="53">
        <v>148</v>
      </c>
      <c r="H111" s="53">
        <v>103</v>
      </c>
      <c r="I111" s="17">
        <f t="shared" si="1"/>
        <v>251</v>
      </c>
      <c r="J111" s="52">
        <v>9957665152</v>
      </c>
      <c r="K111" s="52" t="s">
        <v>294</v>
      </c>
      <c r="L111" s="52" t="s">
        <v>573</v>
      </c>
      <c r="M111" s="52">
        <v>9577791481</v>
      </c>
      <c r="N111" s="52" t="s">
        <v>574</v>
      </c>
      <c r="O111" s="52">
        <v>9859961018</v>
      </c>
      <c r="P111" s="24">
        <v>43522</v>
      </c>
      <c r="Q111" s="55" t="s">
        <v>104</v>
      </c>
      <c r="R111" s="18">
        <v>18</v>
      </c>
      <c r="S111" s="52" t="s">
        <v>89</v>
      </c>
      <c r="T111" s="18"/>
    </row>
    <row r="112" spans="1:20" ht="33">
      <c r="A112" s="4">
        <v>108</v>
      </c>
      <c r="B112" s="51" t="s">
        <v>66</v>
      </c>
      <c r="C112" s="52" t="s">
        <v>931</v>
      </c>
      <c r="D112" s="52" t="s">
        <v>27</v>
      </c>
      <c r="E112" s="53">
        <v>18260120004</v>
      </c>
      <c r="F112" s="52" t="s">
        <v>103</v>
      </c>
      <c r="G112" s="53">
        <v>14</v>
      </c>
      <c r="H112" s="53">
        <v>12</v>
      </c>
      <c r="I112" s="17">
        <f t="shared" si="1"/>
        <v>26</v>
      </c>
      <c r="J112" s="52">
        <v>9864158800</v>
      </c>
      <c r="K112" s="52" t="s">
        <v>128</v>
      </c>
      <c r="L112" s="52" t="s">
        <v>847</v>
      </c>
      <c r="M112" s="52">
        <v>7578024434</v>
      </c>
      <c r="N112" s="52" t="s">
        <v>849</v>
      </c>
      <c r="O112" s="52">
        <v>8752050448</v>
      </c>
      <c r="P112" s="24">
        <v>43523</v>
      </c>
      <c r="Q112" s="55" t="s">
        <v>112</v>
      </c>
      <c r="R112" s="18">
        <v>21</v>
      </c>
      <c r="S112" s="52" t="s">
        <v>89</v>
      </c>
      <c r="T112" s="18"/>
    </row>
    <row r="113" spans="1:20" ht="33">
      <c r="A113" s="4">
        <v>109</v>
      </c>
      <c r="B113" s="51" t="s">
        <v>66</v>
      </c>
      <c r="C113" s="52" t="s">
        <v>932</v>
      </c>
      <c r="D113" s="52" t="s">
        <v>27</v>
      </c>
      <c r="E113" s="53">
        <v>18260120006</v>
      </c>
      <c r="F113" s="52" t="s">
        <v>101</v>
      </c>
      <c r="G113" s="53">
        <v>25</v>
      </c>
      <c r="H113" s="53">
        <v>17</v>
      </c>
      <c r="I113" s="17">
        <f t="shared" si="1"/>
        <v>42</v>
      </c>
      <c r="J113" s="52">
        <v>9435510763</v>
      </c>
      <c r="K113" s="52" t="s">
        <v>128</v>
      </c>
      <c r="L113" s="52" t="s">
        <v>847</v>
      </c>
      <c r="M113" s="52">
        <v>7578024434</v>
      </c>
      <c r="N113" s="52" t="s">
        <v>849</v>
      </c>
      <c r="O113" s="52">
        <v>8752050448</v>
      </c>
      <c r="P113" s="24">
        <v>43523</v>
      </c>
      <c r="Q113" s="55" t="s">
        <v>112</v>
      </c>
      <c r="R113" s="18">
        <v>21</v>
      </c>
      <c r="S113" s="52" t="s">
        <v>89</v>
      </c>
      <c r="T113" s="18"/>
    </row>
    <row r="114" spans="1:20" ht="33">
      <c r="A114" s="4">
        <v>110</v>
      </c>
      <c r="B114" s="51" t="s">
        <v>66</v>
      </c>
      <c r="C114" s="52" t="s">
        <v>933</v>
      </c>
      <c r="D114" s="52" t="s">
        <v>27</v>
      </c>
      <c r="E114" s="53">
        <v>18260120008</v>
      </c>
      <c r="F114" s="52" t="s">
        <v>93</v>
      </c>
      <c r="G114" s="53">
        <v>25</v>
      </c>
      <c r="H114" s="53">
        <v>40</v>
      </c>
      <c r="I114" s="17">
        <f t="shared" si="1"/>
        <v>65</v>
      </c>
      <c r="J114" s="52">
        <v>9707606145</v>
      </c>
      <c r="K114" s="52" t="s">
        <v>128</v>
      </c>
      <c r="L114" s="52" t="s">
        <v>847</v>
      </c>
      <c r="M114" s="52">
        <v>7578024434</v>
      </c>
      <c r="N114" s="52" t="s">
        <v>849</v>
      </c>
      <c r="O114" s="52">
        <v>8752050448</v>
      </c>
      <c r="P114" s="24">
        <v>43523</v>
      </c>
      <c r="Q114" s="55" t="s">
        <v>112</v>
      </c>
      <c r="R114" s="18">
        <v>21</v>
      </c>
      <c r="S114" s="52" t="s">
        <v>89</v>
      </c>
      <c r="T114" s="18"/>
    </row>
    <row r="115" spans="1:20" ht="33">
      <c r="A115" s="4">
        <v>111</v>
      </c>
      <c r="B115" s="51" t="s">
        <v>67</v>
      </c>
      <c r="C115" s="52" t="s">
        <v>934</v>
      </c>
      <c r="D115" s="52" t="s">
        <v>29</v>
      </c>
      <c r="E115" s="53">
        <v>14</v>
      </c>
      <c r="F115" s="18"/>
      <c r="G115" s="53">
        <v>20</v>
      </c>
      <c r="H115" s="53">
        <v>18</v>
      </c>
      <c r="I115" s="17">
        <f t="shared" si="1"/>
        <v>38</v>
      </c>
      <c r="J115" s="52"/>
      <c r="K115" s="52" t="s">
        <v>395</v>
      </c>
      <c r="L115" s="52" t="s">
        <v>461</v>
      </c>
      <c r="M115" s="52">
        <v>9957371236</v>
      </c>
      <c r="N115" s="52" t="s">
        <v>937</v>
      </c>
      <c r="O115" s="52">
        <v>8011497830</v>
      </c>
      <c r="P115" s="24">
        <v>43523</v>
      </c>
      <c r="Q115" s="55" t="s">
        <v>112</v>
      </c>
      <c r="R115" s="18">
        <v>5</v>
      </c>
      <c r="S115" s="52" t="s">
        <v>89</v>
      </c>
      <c r="T115" s="18"/>
    </row>
    <row r="116" spans="1:20" ht="33">
      <c r="A116" s="4">
        <v>112</v>
      </c>
      <c r="B116" s="51" t="s">
        <v>67</v>
      </c>
      <c r="C116" s="52" t="s">
        <v>935</v>
      </c>
      <c r="D116" s="52" t="s">
        <v>29</v>
      </c>
      <c r="E116" s="53">
        <v>14</v>
      </c>
      <c r="F116" s="18"/>
      <c r="G116" s="53">
        <v>31</v>
      </c>
      <c r="H116" s="53">
        <v>18</v>
      </c>
      <c r="I116" s="17">
        <f t="shared" si="1"/>
        <v>49</v>
      </c>
      <c r="J116" s="52">
        <v>8822273795</v>
      </c>
      <c r="K116" s="52" t="s">
        <v>395</v>
      </c>
      <c r="L116" s="52" t="s">
        <v>461</v>
      </c>
      <c r="M116" s="52">
        <v>9957371236</v>
      </c>
      <c r="N116" s="52" t="s">
        <v>937</v>
      </c>
      <c r="O116" s="52">
        <v>8011497830</v>
      </c>
      <c r="P116" s="24">
        <v>43523</v>
      </c>
      <c r="Q116" s="55" t="s">
        <v>112</v>
      </c>
      <c r="R116" s="18">
        <v>7</v>
      </c>
      <c r="S116" s="52" t="s">
        <v>89</v>
      </c>
      <c r="T116" s="18"/>
    </row>
    <row r="117" spans="1:20" ht="33">
      <c r="A117" s="4">
        <v>113</v>
      </c>
      <c r="B117" s="51" t="s">
        <v>67</v>
      </c>
      <c r="C117" s="52" t="s">
        <v>936</v>
      </c>
      <c r="D117" s="52" t="s">
        <v>29</v>
      </c>
      <c r="E117" s="53">
        <v>15</v>
      </c>
      <c r="F117" s="18"/>
      <c r="G117" s="53">
        <v>23</v>
      </c>
      <c r="H117" s="53">
        <v>22</v>
      </c>
      <c r="I117" s="17">
        <f t="shared" si="1"/>
        <v>45</v>
      </c>
      <c r="J117" s="52">
        <v>9613042914</v>
      </c>
      <c r="K117" s="52" t="s">
        <v>74</v>
      </c>
      <c r="L117" s="52" t="s">
        <v>461</v>
      </c>
      <c r="M117" s="52">
        <v>9957371236</v>
      </c>
      <c r="N117" s="52" t="s">
        <v>937</v>
      </c>
      <c r="O117" s="52">
        <v>8011497830</v>
      </c>
      <c r="P117" s="24">
        <v>43523</v>
      </c>
      <c r="Q117" s="55" t="s">
        <v>112</v>
      </c>
      <c r="R117" s="18">
        <v>1</v>
      </c>
      <c r="S117" s="52" t="s">
        <v>89</v>
      </c>
      <c r="T117" s="18"/>
    </row>
    <row r="118" spans="1:20" ht="33">
      <c r="A118" s="4">
        <v>114</v>
      </c>
      <c r="B118" s="51" t="s">
        <v>66</v>
      </c>
      <c r="C118" s="52" t="s">
        <v>938</v>
      </c>
      <c r="D118" s="52" t="s">
        <v>29</v>
      </c>
      <c r="E118" s="19">
        <v>96</v>
      </c>
      <c r="F118" s="18"/>
      <c r="G118" s="53">
        <v>34</v>
      </c>
      <c r="H118" s="53">
        <v>34</v>
      </c>
      <c r="I118" s="17">
        <f t="shared" si="1"/>
        <v>68</v>
      </c>
      <c r="J118" s="52">
        <v>9613087941</v>
      </c>
      <c r="K118" s="52" t="s">
        <v>116</v>
      </c>
      <c r="L118" s="52" t="s">
        <v>517</v>
      </c>
      <c r="M118" s="52">
        <v>9859964353</v>
      </c>
      <c r="N118" s="52" t="s">
        <v>940</v>
      </c>
      <c r="O118" s="52">
        <v>9435277655</v>
      </c>
      <c r="P118" s="24">
        <v>43524</v>
      </c>
      <c r="Q118" s="55" t="s">
        <v>123</v>
      </c>
      <c r="R118" s="18">
        <v>41</v>
      </c>
      <c r="S118" s="52" t="s">
        <v>89</v>
      </c>
      <c r="T118" s="18"/>
    </row>
    <row r="119" spans="1:20" ht="33">
      <c r="A119" s="4">
        <v>115</v>
      </c>
      <c r="B119" s="51" t="s">
        <v>66</v>
      </c>
      <c r="C119" s="52" t="s">
        <v>939</v>
      </c>
      <c r="D119" s="52" t="s">
        <v>29</v>
      </c>
      <c r="E119" s="19">
        <v>97</v>
      </c>
      <c r="F119" s="18"/>
      <c r="G119" s="53">
        <v>14</v>
      </c>
      <c r="H119" s="53">
        <v>12</v>
      </c>
      <c r="I119" s="17">
        <f t="shared" si="1"/>
        <v>26</v>
      </c>
      <c r="J119" s="52">
        <v>7086176448</v>
      </c>
      <c r="K119" s="52" t="s">
        <v>116</v>
      </c>
      <c r="L119" s="52" t="s">
        <v>517</v>
      </c>
      <c r="M119" s="52">
        <v>9859964353</v>
      </c>
      <c r="N119" s="52" t="s">
        <v>941</v>
      </c>
      <c r="O119" s="52">
        <v>9401349464</v>
      </c>
      <c r="P119" s="24">
        <v>43524</v>
      </c>
      <c r="Q119" s="55" t="s">
        <v>123</v>
      </c>
      <c r="R119" s="18">
        <v>41</v>
      </c>
      <c r="S119" s="52" t="s">
        <v>89</v>
      </c>
      <c r="T119" s="18"/>
    </row>
    <row r="120" spans="1:20" ht="33">
      <c r="A120" s="4">
        <v>116</v>
      </c>
      <c r="B120" s="51" t="s">
        <v>67</v>
      </c>
      <c r="C120" s="52" t="s">
        <v>942</v>
      </c>
      <c r="D120" s="52" t="s">
        <v>27</v>
      </c>
      <c r="E120" s="53">
        <v>18260102301</v>
      </c>
      <c r="F120" s="52" t="s">
        <v>103</v>
      </c>
      <c r="G120" s="53">
        <v>23</v>
      </c>
      <c r="H120" s="53">
        <v>25</v>
      </c>
      <c r="I120" s="17">
        <f t="shared" si="1"/>
        <v>48</v>
      </c>
      <c r="J120" s="52">
        <v>9859244630</v>
      </c>
      <c r="K120" s="52" t="s">
        <v>166</v>
      </c>
      <c r="L120" s="52" t="s">
        <v>418</v>
      </c>
      <c r="M120" s="52">
        <v>9854574405</v>
      </c>
      <c r="N120" s="52" t="s">
        <v>745</v>
      </c>
      <c r="O120" s="52">
        <v>9401625438</v>
      </c>
      <c r="P120" s="24">
        <v>43524</v>
      </c>
      <c r="Q120" s="55" t="s">
        <v>123</v>
      </c>
      <c r="R120" s="18">
        <v>41</v>
      </c>
      <c r="S120" s="52" t="s">
        <v>89</v>
      </c>
      <c r="T120" s="18"/>
    </row>
    <row r="121" spans="1:20">
      <c r="A121" s="4">
        <v>117</v>
      </c>
      <c r="B121" s="51" t="s">
        <v>67</v>
      </c>
      <c r="C121" s="52" t="s">
        <v>943</v>
      </c>
      <c r="D121" s="52" t="s">
        <v>27</v>
      </c>
      <c r="E121" s="53">
        <v>18260102302</v>
      </c>
      <c r="F121" s="52" t="s">
        <v>103</v>
      </c>
      <c r="G121" s="53">
        <v>27</v>
      </c>
      <c r="H121" s="53">
        <v>16</v>
      </c>
      <c r="I121" s="17">
        <f t="shared" si="1"/>
        <v>43</v>
      </c>
      <c r="J121" s="52">
        <v>9435242494</v>
      </c>
      <c r="K121" s="52" t="s">
        <v>166</v>
      </c>
      <c r="L121" s="52" t="s">
        <v>418</v>
      </c>
      <c r="M121" s="52">
        <v>9854574405</v>
      </c>
      <c r="N121" s="52" t="s">
        <v>745</v>
      </c>
      <c r="O121" s="52">
        <v>9401625438</v>
      </c>
      <c r="P121" s="24">
        <v>43524</v>
      </c>
      <c r="Q121" s="55" t="s">
        <v>123</v>
      </c>
      <c r="R121" s="18">
        <v>41</v>
      </c>
      <c r="S121" s="52" t="s">
        <v>89</v>
      </c>
      <c r="T121" s="18"/>
    </row>
    <row r="122" spans="1:20">
      <c r="A122" s="4">
        <v>118</v>
      </c>
      <c r="B122" s="51"/>
      <c r="C122" s="52"/>
      <c r="D122" s="52"/>
      <c r="E122" s="53"/>
      <c r="F122" s="52"/>
      <c r="G122" s="53"/>
      <c r="H122" s="53"/>
      <c r="I122" s="17">
        <f t="shared" si="1"/>
        <v>0</v>
      </c>
      <c r="J122" s="52"/>
      <c r="K122" s="52"/>
      <c r="L122" s="52"/>
      <c r="M122" s="52"/>
      <c r="N122" s="52"/>
      <c r="O122" s="52"/>
      <c r="P122" s="24"/>
      <c r="Q122" s="52"/>
      <c r="R122" s="18"/>
      <c r="S122" s="52"/>
      <c r="T122" s="18"/>
    </row>
    <row r="123" spans="1:20">
      <c r="A123" s="4">
        <v>119</v>
      </c>
      <c r="B123" s="51"/>
      <c r="C123" s="52"/>
      <c r="D123" s="52"/>
      <c r="E123" s="53"/>
      <c r="F123" s="52"/>
      <c r="G123" s="53"/>
      <c r="H123" s="53"/>
      <c r="I123" s="17">
        <f t="shared" si="1"/>
        <v>0</v>
      </c>
      <c r="J123" s="52"/>
      <c r="K123" s="52"/>
      <c r="L123" s="52"/>
      <c r="M123" s="52"/>
      <c r="N123" s="52"/>
      <c r="O123" s="52"/>
      <c r="P123" s="24"/>
      <c r="Q123" s="52"/>
      <c r="R123" s="18"/>
      <c r="S123" s="52"/>
      <c r="T123" s="18"/>
    </row>
    <row r="124" spans="1:20">
      <c r="A124" s="4">
        <v>120</v>
      </c>
      <c r="B124" s="51"/>
      <c r="C124" s="52"/>
      <c r="D124" s="52"/>
      <c r="E124" s="19"/>
      <c r="F124" s="18"/>
      <c r="G124" s="53"/>
      <c r="H124" s="53"/>
      <c r="I124" s="17">
        <f t="shared" si="1"/>
        <v>0</v>
      </c>
      <c r="J124" s="52"/>
      <c r="K124" s="52"/>
      <c r="L124" s="52"/>
      <c r="M124" s="52"/>
      <c r="N124" s="52"/>
      <c r="O124" s="52"/>
      <c r="P124" s="24"/>
      <c r="Q124" s="52"/>
      <c r="R124" s="18"/>
      <c r="S124" s="52"/>
      <c r="T124" s="18"/>
    </row>
    <row r="125" spans="1:20">
      <c r="A125" s="4">
        <v>121</v>
      </c>
      <c r="B125" s="51"/>
      <c r="C125" s="52"/>
      <c r="D125" s="52"/>
      <c r="E125" s="19"/>
      <c r="F125" s="18"/>
      <c r="G125" s="53"/>
      <c r="H125" s="53"/>
      <c r="I125" s="17">
        <f t="shared" si="1"/>
        <v>0</v>
      </c>
      <c r="J125" s="52"/>
      <c r="K125" s="52"/>
      <c r="L125" s="52"/>
      <c r="M125" s="52"/>
      <c r="N125" s="52"/>
      <c r="O125" s="52"/>
      <c r="P125" s="24"/>
      <c r="Q125" s="52"/>
      <c r="R125" s="18"/>
      <c r="S125" s="52"/>
      <c r="T125" s="18"/>
    </row>
    <row r="126" spans="1:20">
      <c r="A126" s="4">
        <v>122</v>
      </c>
      <c r="B126" s="51"/>
      <c r="C126" s="52"/>
      <c r="D126" s="52"/>
      <c r="E126" s="53"/>
      <c r="F126" s="18"/>
      <c r="G126" s="53"/>
      <c r="H126" s="53"/>
      <c r="I126" s="17">
        <f t="shared" si="1"/>
        <v>0</v>
      </c>
      <c r="J126" s="52"/>
      <c r="K126" s="52"/>
      <c r="L126" s="52"/>
      <c r="M126" s="52"/>
      <c r="N126" s="52"/>
      <c r="O126" s="52"/>
      <c r="P126" s="24"/>
      <c r="Q126" s="52"/>
      <c r="R126" s="18"/>
      <c r="S126" s="52"/>
      <c r="T126" s="18"/>
    </row>
    <row r="127" spans="1:20">
      <c r="A127" s="4">
        <v>123</v>
      </c>
      <c r="B127" s="51"/>
      <c r="C127" s="52"/>
      <c r="D127" s="52"/>
      <c r="E127" s="53"/>
      <c r="F127" s="18"/>
      <c r="G127" s="53"/>
      <c r="H127" s="53"/>
      <c r="I127" s="17">
        <f t="shared" si="1"/>
        <v>0</v>
      </c>
      <c r="J127" s="52"/>
      <c r="K127" s="52"/>
      <c r="L127" s="52"/>
      <c r="M127" s="52"/>
      <c r="N127" s="52"/>
      <c r="O127" s="52"/>
      <c r="P127" s="24"/>
      <c r="Q127" s="52"/>
      <c r="R127" s="18"/>
      <c r="S127" s="52"/>
      <c r="T127" s="18"/>
    </row>
    <row r="128" spans="1:20">
      <c r="A128" s="4">
        <v>124</v>
      </c>
      <c r="B128" s="51"/>
      <c r="C128" s="52"/>
      <c r="D128" s="52"/>
      <c r="E128" s="53"/>
      <c r="F128" s="18"/>
      <c r="G128" s="53"/>
      <c r="H128" s="53"/>
      <c r="I128" s="17">
        <f t="shared" si="1"/>
        <v>0</v>
      </c>
      <c r="J128" s="52"/>
      <c r="K128" s="52"/>
      <c r="L128" s="52"/>
      <c r="M128" s="52"/>
      <c r="N128" s="52"/>
      <c r="O128" s="52"/>
      <c r="P128" s="24"/>
      <c r="Q128" s="52"/>
      <c r="R128" s="18"/>
      <c r="S128" s="52"/>
      <c r="T128" s="18"/>
    </row>
    <row r="129" spans="1:20">
      <c r="A129" s="4">
        <v>125</v>
      </c>
      <c r="B129" s="51"/>
      <c r="C129" s="52"/>
      <c r="D129" s="52"/>
      <c r="E129" s="53"/>
      <c r="F129" s="52"/>
      <c r="G129" s="53"/>
      <c r="H129" s="53"/>
      <c r="I129" s="17">
        <f t="shared" si="1"/>
        <v>0</v>
      </c>
      <c r="J129" s="52"/>
      <c r="K129" s="52"/>
      <c r="L129" s="52"/>
      <c r="M129" s="52"/>
      <c r="N129" s="52"/>
      <c r="O129" s="52"/>
      <c r="P129" s="24"/>
      <c r="Q129" s="52"/>
      <c r="R129" s="18"/>
      <c r="S129" s="52"/>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117</v>
      </c>
      <c r="D165" s="21"/>
      <c r="E165" s="13"/>
      <c r="F165" s="21"/>
      <c r="G165" s="21">
        <f>SUM(G5:G164)</f>
        <v>2802</v>
      </c>
      <c r="H165" s="21">
        <f>SUM(H5:H164)</f>
        <v>3070</v>
      </c>
      <c r="I165" s="21">
        <f>SUM(I5:I164)</f>
        <v>5872</v>
      </c>
      <c r="J165" s="21"/>
      <c r="K165" s="21"/>
      <c r="L165" s="21"/>
      <c r="M165" s="21"/>
      <c r="N165" s="21"/>
      <c r="O165" s="21"/>
      <c r="P165" s="14"/>
      <c r="Q165" s="21"/>
      <c r="R165" s="21"/>
      <c r="S165" s="21"/>
      <c r="T165" s="12"/>
    </row>
    <row r="166" spans="1:20">
      <c r="A166" s="45" t="s">
        <v>66</v>
      </c>
      <c r="B166" s="10">
        <f>COUNTIF(B$5:B$164,"Team 1")</f>
        <v>59</v>
      </c>
      <c r="C166" s="45" t="s">
        <v>29</v>
      </c>
      <c r="D166" s="10">
        <f>COUNTIF(D5:D164,"Anganwadi")</f>
        <v>58</v>
      </c>
    </row>
    <row r="167" spans="1:20">
      <c r="A167" s="45" t="s">
        <v>67</v>
      </c>
      <c r="B167" s="10">
        <f>COUNTIF(B$6:B$164,"Team 2")</f>
        <v>58</v>
      </c>
      <c r="C167" s="45" t="s">
        <v>27</v>
      </c>
      <c r="D167" s="10">
        <f>COUNTIF(D5:D164,"School")</f>
        <v>59</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8" t="s">
        <v>1050</v>
      </c>
      <c r="B1" s="108"/>
      <c r="C1" s="108"/>
      <c r="D1" s="109"/>
      <c r="E1" s="109"/>
      <c r="F1" s="109"/>
      <c r="G1" s="109"/>
      <c r="H1" s="109"/>
      <c r="I1" s="109"/>
      <c r="J1" s="109"/>
      <c r="K1" s="109"/>
      <c r="L1" s="109"/>
      <c r="M1" s="109"/>
      <c r="N1" s="109"/>
      <c r="O1" s="109"/>
      <c r="P1" s="109"/>
      <c r="Q1" s="109"/>
      <c r="R1" s="109"/>
      <c r="S1" s="109"/>
    </row>
    <row r="2" spans="1:20">
      <c r="A2" s="112" t="s">
        <v>63</v>
      </c>
      <c r="B2" s="113"/>
      <c r="C2" s="113"/>
      <c r="D2" s="25" t="s">
        <v>1047</v>
      </c>
      <c r="E2" s="22"/>
      <c r="F2" s="22"/>
      <c r="G2" s="22"/>
      <c r="H2" s="22"/>
      <c r="I2" s="22"/>
      <c r="J2" s="22"/>
      <c r="K2" s="22"/>
      <c r="L2" s="22"/>
      <c r="M2" s="22"/>
      <c r="N2" s="22"/>
      <c r="O2" s="22"/>
      <c r="P2" s="22"/>
      <c r="Q2" s="22"/>
      <c r="R2" s="22"/>
      <c r="S2" s="22"/>
    </row>
    <row r="3" spans="1:20" ht="24" customHeight="1">
      <c r="A3" s="114" t="s">
        <v>14</v>
      </c>
      <c r="B3" s="110" t="s">
        <v>65</v>
      </c>
      <c r="C3" s="115" t="s">
        <v>7</v>
      </c>
      <c r="D3" s="115" t="s">
        <v>59</v>
      </c>
      <c r="E3" s="115" t="s">
        <v>16</v>
      </c>
      <c r="F3" s="116" t="s">
        <v>17</v>
      </c>
      <c r="G3" s="115" t="s">
        <v>8</v>
      </c>
      <c r="H3" s="115"/>
      <c r="I3" s="115"/>
      <c r="J3" s="115" t="s">
        <v>35</v>
      </c>
      <c r="K3" s="110" t="s">
        <v>37</v>
      </c>
      <c r="L3" s="110" t="s">
        <v>54</v>
      </c>
      <c r="M3" s="110" t="s">
        <v>55</v>
      </c>
      <c r="N3" s="110" t="s">
        <v>38</v>
      </c>
      <c r="O3" s="110" t="s">
        <v>39</v>
      </c>
      <c r="P3" s="114" t="s">
        <v>58</v>
      </c>
      <c r="Q3" s="115" t="s">
        <v>56</v>
      </c>
      <c r="R3" s="115" t="s">
        <v>36</v>
      </c>
      <c r="S3" s="115" t="s">
        <v>57</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51" t="s">
        <v>66</v>
      </c>
      <c r="C5" s="52" t="s">
        <v>944</v>
      </c>
      <c r="D5" s="52" t="s">
        <v>27</v>
      </c>
      <c r="E5" s="53">
        <v>18260100408</v>
      </c>
      <c r="F5" s="52" t="s">
        <v>101</v>
      </c>
      <c r="G5" s="53">
        <v>32</v>
      </c>
      <c r="H5" s="53">
        <v>34</v>
      </c>
      <c r="I5" s="17">
        <f>+G5+H5</f>
        <v>66</v>
      </c>
      <c r="J5" s="52">
        <v>9577151280</v>
      </c>
      <c r="K5" s="52" t="s">
        <v>166</v>
      </c>
      <c r="L5" s="52" t="s">
        <v>418</v>
      </c>
      <c r="M5" s="52">
        <v>9854574405</v>
      </c>
      <c r="N5" s="52" t="s">
        <v>419</v>
      </c>
      <c r="O5" s="52">
        <v>7399158826</v>
      </c>
      <c r="P5" s="24">
        <v>43525</v>
      </c>
      <c r="Q5" s="52" t="s">
        <v>132</v>
      </c>
      <c r="R5" s="18">
        <v>27</v>
      </c>
      <c r="S5" s="52" t="s">
        <v>89</v>
      </c>
      <c r="T5" s="18"/>
    </row>
    <row r="6" spans="1:20" ht="33">
      <c r="A6" s="4">
        <v>2</v>
      </c>
      <c r="B6" s="51" t="s">
        <v>66</v>
      </c>
      <c r="C6" s="52" t="s">
        <v>945</v>
      </c>
      <c r="D6" s="52" t="s">
        <v>27</v>
      </c>
      <c r="E6" s="53">
        <v>18260100409</v>
      </c>
      <c r="F6" s="52" t="s">
        <v>103</v>
      </c>
      <c r="G6" s="53">
        <v>30</v>
      </c>
      <c r="H6" s="53">
        <v>30</v>
      </c>
      <c r="I6" s="17">
        <f>+G6+H6</f>
        <v>60</v>
      </c>
      <c r="J6" s="52">
        <v>9859565053</v>
      </c>
      <c r="K6" s="52" t="s">
        <v>166</v>
      </c>
      <c r="L6" s="52" t="s">
        <v>418</v>
      </c>
      <c r="M6" s="52">
        <v>9854574405</v>
      </c>
      <c r="N6" s="52" t="s">
        <v>419</v>
      </c>
      <c r="O6" s="52">
        <v>7399158826</v>
      </c>
      <c r="P6" s="24">
        <v>43525</v>
      </c>
      <c r="Q6" s="52" t="s">
        <v>132</v>
      </c>
      <c r="R6" s="18">
        <v>27</v>
      </c>
      <c r="S6" s="52" t="s">
        <v>89</v>
      </c>
      <c r="T6" s="18"/>
    </row>
    <row r="7" spans="1:20">
      <c r="A7" s="4">
        <v>3</v>
      </c>
      <c r="B7" s="51" t="s">
        <v>67</v>
      </c>
      <c r="C7" s="52" t="s">
        <v>946</v>
      </c>
      <c r="D7" s="52" t="s">
        <v>29</v>
      </c>
      <c r="E7" s="53">
        <v>70</v>
      </c>
      <c r="F7" s="18"/>
      <c r="G7" s="53">
        <v>36</v>
      </c>
      <c r="H7" s="53">
        <v>26</v>
      </c>
      <c r="I7" s="17">
        <f t="shared" ref="I7:I70" si="0">+G7+H7</f>
        <v>62</v>
      </c>
      <c r="J7" s="52">
        <v>9854879413</v>
      </c>
      <c r="K7" s="52" t="s">
        <v>569</v>
      </c>
      <c r="L7" s="52" t="s">
        <v>595</v>
      </c>
      <c r="M7" s="52" t="s">
        <v>474</v>
      </c>
      <c r="N7" s="52">
        <v>9854262531</v>
      </c>
      <c r="O7" s="52">
        <v>9577019656</v>
      </c>
      <c r="P7" s="24">
        <v>43525</v>
      </c>
      <c r="Q7" s="52" t="s">
        <v>132</v>
      </c>
      <c r="R7" s="18">
        <v>30</v>
      </c>
      <c r="S7" s="52" t="s">
        <v>89</v>
      </c>
      <c r="T7" s="18"/>
    </row>
    <row r="8" spans="1:20">
      <c r="A8" s="4">
        <v>4</v>
      </c>
      <c r="B8" s="51" t="s">
        <v>67</v>
      </c>
      <c r="C8" s="52" t="s">
        <v>947</v>
      </c>
      <c r="D8" s="52" t="s">
        <v>27</v>
      </c>
      <c r="E8" s="53">
        <v>18260117601</v>
      </c>
      <c r="F8" s="52" t="s">
        <v>103</v>
      </c>
      <c r="G8" s="53">
        <v>7</v>
      </c>
      <c r="H8" s="53">
        <v>16</v>
      </c>
      <c r="I8" s="17">
        <f t="shared" si="0"/>
        <v>23</v>
      </c>
      <c r="J8" s="50">
        <v>8822273475</v>
      </c>
      <c r="K8" s="52" t="s">
        <v>569</v>
      </c>
      <c r="L8" s="52" t="s">
        <v>595</v>
      </c>
      <c r="M8" s="52">
        <v>8133098405</v>
      </c>
      <c r="N8" s="52" t="s">
        <v>949</v>
      </c>
      <c r="O8" s="52">
        <v>9577019656</v>
      </c>
      <c r="P8" s="24">
        <v>43525</v>
      </c>
      <c r="Q8" s="52" t="s">
        <v>132</v>
      </c>
      <c r="R8" s="18">
        <v>30</v>
      </c>
      <c r="S8" s="52" t="s">
        <v>89</v>
      </c>
      <c r="T8" s="18"/>
    </row>
    <row r="9" spans="1:20">
      <c r="A9" s="4">
        <v>5</v>
      </c>
      <c r="B9" s="51" t="s">
        <v>67</v>
      </c>
      <c r="C9" s="52" t="s">
        <v>948</v>
      </c>
      <c r="D9" s="52" t="s">
        <v>27</v>
      </c>
      <c r="E9" s="53">
        <v>18260117602</v>
      </c>
      <c r="F9" s="52" t="s">
        <v>103</v>
      </c>
      <c r="G9" s="53">
        <v>22</v>
      </c>
      <c r="H9" s="53">
        <v>18</v>
      </c>
      <c r="I9" s="17">
        <f t="shared" si="0"/>
        <v>40</v>
      </c>
      <c r="J9" s="52">
        <v>9859002347</v>
      </c>
      <c r="K9" s="52" t="s">
        <v>569</v>
      </c>
      <c r="L9" s="52" t="s">
        <v>595</v>
      </c>
      <c r="M9" s="52">
        <v>8133098405</v>
      </c>
      <c r="N9" s="52" t="s">
        <v>950</v>
      </c>
      <c r="O9" s="52">
        <v>9957733567</v>
      </c>
      <c r="P9" s="24">
        <v>43525</v>
      </c>
      <c r="Q9" s="52" t="s">
        <v>132</v>
      </c>
      <c r="R9" s="18">
        <v>30</v>
      </c>
      <c r="S9" s="52" t="s">
        <v>89</v>
      </c>
      <c r="T9" s="18"/>
    </row>
    <row r="10" spans="1:20">
      <c r="A10" s="4">
        <v>6</v>
      </c>
      <c r="B10" s="51" t="s">
        <v>66</v>
      </c>
      <c r="C10" s="52" t="s">
        <v>471</v>
      </c>
      <c r="D10" s="52" t="s">
        <v>29</v>
      </c>
      <c r="E10" s="53">
        <v>24</v>
      </c>
      <c r="F10" s="18"/>
      <c r="G10" s="53">
        <v>14</v>
      </c>
      <c r="H10" s="53">
        <v>22</v>
      </c>
      <c r="I10" s="17">
        <f t="shared" si="0"/>
        <v>36</v>
      </c>
      <c r="J10" s="52">
        <v>9508867157</v>
      </c>
      <c r="K10" s="52" t="s">
        <v>471</v>
      </c>
      <c r="L10" s="52" t="s">
        <v>474</v>
      </c>
      <c r="M10" s="52">
        <v>9854262531</v>
      </c>
      <c r="N10" s="52" t="s">
        <v>475</v>
      </c>
      <c r="O10" s="52">
        <v>9859358416</v>
      </c>
      <c r="P10" s="24">
        <v>43526</v>
      </c>
      <c r="Q10" s="55" t="s">
        <v>88</v>
      </c>
      <c r="R10" s="18">
        <v>11</v>
      </c>
      <c r="S10" s="52" t="s">
        <v>89</v>
      </c>
      <c r="T10" s="18"/>
    </row>
    <row r="11" spans="1:20">
      <c r="A11" s="4">
        <v>7</v>
      </c>
      <c r="B11" s="51" t="s">
        <v>66</v>
      </c>
      <c r="C11" s="52" t="s">
        <v>951</v>
      </c>
      <c r="D11" s="52" t="s">
        <v>29</v>
      </c>
      <c r="E11" s="53">
        <v>25</v>
      </c>
      <c r="F11" s="18"/>
      <c r="G11" s="53">
        <v>20</v>
      </c>
      <c r="H11" s="53">
        <v>27</v>
      </c>
      <c r="I11" s="17">
        <f t="shared" si="0"/>
        <v>47</v>
      </c>
      <c r="J11" s="52">
        <v>9957061315</v>
      </c>
      <c r="K11" s="52" t="s">
        <v>471</v>
      </c>
      <c r="L11" s="52" t="s">
        <v>474</v>
      </c>
      <c r="M11" s="52">
        <v>9854262531</v>
      </c>
      <c r="N11" s="52" t="s">
        <v>475</v>
      </c>
      <c r="O11" s="52">
        <v>9859358416</v>
      </c>
      <c r="P11" s="24">
        <v>43526</v>
      </c>
      <c r="Q11" s="55" t="s">
        <v>88</v>
      </c>
      <c r="R11" s="18">
        <v>11</v>
      </c>
      <c r="S11" s="52" t="s">
        <v>89</v>
      </c>
      <c r="T11" s="18"/>
    </row>
    <row r="12" spans="1:20">
      <c r="A12" s="4">
        <v>8</v>
      </c>
      <c r="B12" s="51" t="s">
        <v>66</v>
      </c>
      <c r="C12" s="52" t="s">
        <v>892</v>
      </c>
      <c r="D12" s="52" t="s">
        <v>29</v>
      </c>
      <c r="E12" s="53">
        <v>5</v>
      </c>
      <c r="F12" s="18"/>
      <c r="G12" s="53">
        <v>13</v>
      </c>
      <c r="H12" s="53">
        <v>12</v>
      </c>
      <c r="I12" s="17">
        <f t="shared" si="0"/>
        <v>25</v>
      </c>
      <c r="J12" s="52">
        <v>8751939249</v>
      </c>
      <c r="K12" s="52" t="s">
        <v>471</v>
      </c>
      <c r="L12" s="52" t="s">
        <v>474</v>
      </c>
      <c r="M12" s="52">
        <v>9854262531</v>
      </c>
      <c r="N12" s="52" t="s">
        <v>475</v>
      </c>
      <c r="O12" s="52">
        <v>9859358416</v>
      </c>
      <c r="P12" s="24">
        <v>43526</v>
      </c>
      <c r="Q12" s="55" t="s">
        <v>88</v>
      </c>
      <c r="R12" s="18">
        <v>11</v>
      </c>
      <c r="S12" s="52" t="s">
        <v>89</v>
      </c>
      <c r="T12" s="18"/>
    </row>
    <row r="13" spans="1:20" ht="33">
      <c r="A13" s="4">
        <v>9</v>
      </c>
      <c r="B13" s="51" t="s">
        <v>67</v>
      </c>
      <c r="C13" s="52" t="s">
        <v>952</v>
      </c>
      <c r="D13" s="52" t="s">
        <v>27</v>
      </c>
      <c r="E13" s="53">
        <v>18260118102</v>
      </c>
      <c r="F13" s="52" t="s">
        <v>103</v>
      </c>
      <c r="G13" s="53">
        <v>91</v>
      </c>
      <c r="H13" s="53">
        <v>108</v>
      </c>
      <c r="I13" s="17">
        <f t="shared" si="0"/>
        <v>199</v>
      </c>
      <c r="J13" s="52">
        <v>9678751970</v>
      </c>
      <c r="K13" s="52" t="s">
        <v>569</v>
      </c>
      <c r="L13" s="52" t="s">
        <v>547</v>
      </c>
      <c r="M13" s="52">
        <v>9706627717</v>
      </c>
      <c r="N13" s="52" t="s">
        <v>495</v>
      </c>
      <c r="O13" s="52">
        <v>9613181808</v>
      </c>
      <c r="P13" s="24">
        <v>43526</v>
      </c>
      <c r="Q13" s="55" t="s">
        <v>88</v>
      </c>
      <c r="R13" s="18">
        <v>27</v>
      </c>
      <c r="S13" s="52" t="s">
        <v>89</v>
      </c>
      <c r="T13" s="18"/>
    </row>
    <row r="14" spans="1:20">
      <c r="A14" s="4">
        <v>10</v>
      </c>
      <c r="B14" s="51" t="s">
        <v>66</v>
      </c>
      <c r="C14" s="52" t="s">
        <v>953</v>
      </c>
      <c r="D14" s="52" t="s">
        <v>29</v>
      </c>
      <c r="E14" s="53">
        <v>266</v>
      </c>
      <c r="F14" s="18"/>
      <c r="G14" s="53">
        <v>17</v>
      </c>
      <c r="H14" s="53">
        <v>20</v>
      </c>
      <c r="I14" s="17">
        <f t="shared" si="0"/>
        <v>37</v>
      </c>
      <c r="J14" s="52">
        <v>9859360157</v>
      </c>
      <c r="K14" s="52" t="s">
        <v>956</v>
      </c>
      <c r="L14" s="52" t="s">
        <v>528</v>
      </c>
      <c r="M14" s="52">
        <v>9613842635</v>
      </c>
      <c r="N14" s="52" t="s">
        <v>487</v>
      </c>
      <c r="O14" s="52">
        <v>8753001747</v>
      </c>
      <c r="P14" s="24">
        <v>43528</v>
      </c>
      <c r="Q14" s="55" t="s">
        <v>99</v>
      </c>
      <c r="R14" s="18">
        <v>41</v>
      </c>
      <c r="S14" s="52" t="s">
        <v>89</v>
      </c>
      <c r="T14" s="18"/>
    </row>
    <row r="15" spans="1:20">
      <c r="A15" s="4">
        <v>11</v>
      </c>
      <c r="B15" s="51" t="s">
        <v>66</v>
      </c>
      <c r="C15" s="52" t="s">
        <v>954</v>
      </c>
      <c r="D15" s="52" t="s">
        <v>29</v>
      </c>
      <c r="E15" s="53">
        <v>267</v>
      </c>
      <c r="F15" s="18"/>
      <c r="G15" s="53">
        <v>18</v>
      </c>
      <c r="H15" s="53">
        <v>20</v>
      </c>
      <c r="I15" s="17">
        <f t="shared" si="0"/>
        <v>38</v>
      </c>
      <c r="J15" s="52">
        <v>8752859368</v>
      </c>
      <c r="K15" s="52" t="s">
        <v>956</v>
      </c>
      <c r="L15" s="52" t="s">
        <v>528</v>
      </c>
      <c r="M15" s="52">
        <v>9613842635</v>
      </c>
      <c r="N15" s="52" t="s">
        <v>487</v>
      </c>
      <c r="O15" s="52">
        <v>8753001747</v>
      </c>
      <c r="P15" s="24">
        <v>43528</v>
      </c>
      <c r="Q15" s="55" t="s">
        <v>99</v>
      </c>
      <c r="R15" s="18">
        <v>41</v>
      </c>
      <c r="S15" s="52" t="s">
        <v>89</v>
      </c>
      <c r="T15" s="18"/>
    </row>
    <row r="16" spans="1:20">
      <c r="A16" s="4">
        <v>12</v>
      </c>
      <c r="B16" s="51" t="s">
        <v>66</v>
      </c>
      <c r="C16" s="52" t="s">
        <v>955</v>
      </c>
      <c r="D16" s="52" t="s">
        <v>29</v>
      </c>
      <c r="E16" s="53">
        <v>290</v>
      </c>
      <c r="F16" s="18"/>
      <c r="G16" s="53">
        <v>13</v>
      </c>
      <c r="H16" s="53">
        <v>15</v>
      </c>
      <c r="I16" s="17">
        <f t="shared" si="0"/>
        <v>28</v>
      </c>
      <c r="J16" s="52">
        <v>8749971322</v>
      </c>
      <c r="K16" s="52" t="s">
        <v>956</v>
      </c>
      <c r="L16" s="52" t="s">
        <v>528</v>
      </c>
      <c r="M16" s="52">
        <v>9613842635</v>
      </c>
      <c r="N16" s="52" t="s">
        <v>487</v>
      </c>
      <c r="O16" s="52">
        <v>8753001747</v>
      </c>
      <c r="P16" s="24">
        <v>43528</v>
      </c>
      <c r="Q16" s="55" t="s">
        <v>99</v>
      </c>
      <c r="R16" s="18">
        <v>42</v>
      </c>
      <c r="S16" s="52" t="s">
        <v>89</v>
      </c>
      <c r="T16" s="18"/>
    </row>
    <row r="17" spans="1:20">
      <c r="A17" s="4">
        <v>13</v>
      </c>
      <c r="B17" s="51" t="s">
        <v>66</v>
      </c>
      <c r="C17" s="52" t="s">
        <v>610</v>
      </c>
      <c r="D17" s="52" t="s">
        <v>29</v>
      </c>
      <c r="E17" s="53">
        <v>291</v>
      </c>
      <c r="F17" s="18"/>
      <c r="G17" s="53">
        <v>11</v>
      </c>
      <c r="H17" s="53">
        <v>15</v>
      </c>
      <c r="I17" s="17">
        <f t="shared" si="0"/>
        <v>26</v>
      </c>
      <c r="J17" s="52">
        <v>9577857922</v>
      </c>
      <c r="K17" s="52" t="s">
        <v>956</v>
      </c>
      <c r="L17" s="52" t="s">
        <v>528</v>
      </c>
      <c r="M17" s="52">
        <v>9613842635</v>
      </c>
      <c r="N17" s="52" t="s">
        <v>487</v>
      </c>
      <c r="O17" s="52">
        <v>8753001747</v>
      </c>
      <c r="P17" s="24">
        <v>43528</v>
      </c>
      <c r="Q17" s="55" t="s">
        <v>99</v>
      </c>
      <c r="R17" s="18">
        <v>42</v>
      </c>
      <c r="S17" s="52" t="s">
        <v>89</v>
      </c>
      <c r="T17" s="18"/>
    </row>
    <row r="18" spans="1:20">
      <c r="A18" s="4">
        <v>14</v>
      </c>
      <c r="B18" s="51" t="s">
        <v>67</v>
      </c>
      <c r="C18" s="52" t="s">
        <v>957</v>
      </c>
      <c r="D18" s="52" t="s">
        <v>29</v>
      </c>
      <c r="E18" s="19">
        <v>213</v>
      </c>
      <c r="F18" s="18"/>
      <c r="G18" s="53">
        <v>34</v>
      </c>
      <c r="H18" s="53">
        <v>35</v>
      </c>
      <c r="I18" s="17">
        <f t="shared" si="0"/>
        <v>69</v>
      </c>
      <c r="J18" s="52">
        <v>7896438764</v>
      </c>
      <c r="K18" s="52" t="s">
        <v>885</v>
      </c>
      <c r="L18" s="52" t="s">
        <v>799</v>
      </c>
      <c r="M18" s="52">
        <v>9957670267</v>
      </c>
      <c r="N18" s="52" t="s">
        <v>887</v>
      </c>
      <c r="O18" s="52">
        <v>8473858615</v>
      </c>
      <c r="P18" s="24">
        <v>43528</v>
      </c>
      <c r="Q18" s="55" t="s">
        <v>99</v>
      </c>
      <c r="R18" s="18">
        <v>33</v>
      </c>
      <c r="S18" s="52" t="s">
        <v>89</v>
      </c>
      <c r="T18" s="18"/>
    </row>
    <row r="19" spans="1:20">
      <c r="A19" s="4">
        <v>15</v>
      </c>
      <c r="B19" s="51" t="s">
        <v>67</v>
      </c>
      <c r="C19" s="52" t="s">
        <v>957</v>
      </c>
      <c r="D19" s="52" t="s">
        <v>29</v>
      </c>
      <c r="E19" s="19">
        <v>214</v>
      </c>
      <c r="F19" s="18"/>
      <c r="G19" s="53">
        <v>24</v>
      </c>
      <c r="H19" s="53">
        <v>26</v>
      </c>
      <c r="I19" s="17">
        <f t="shared" si="0"/>
        <v>50</v>
      </c>
      <c r="J19" s="52">
        <v>9678920576</v>
      </c>
      <c r="K19" s="52" t="s">
        <v>885</v>
      </c>
      <c r="L19" s="52" t="s">
        <v>799</v>
      </c>
      <c r="M19" s="52">
        <v>9957670267</v>
      </c>
      <c r="N19" s="52" t="s">
        <v>887</v>
      </c>
      <c r="O19" s="52">
        <v>8473858615</v>
      </c>
      <c r="P19" s="24">
        <v>43528</v>
      </c>
      <c r="Q19" s="55" t="s">
        <v>99</v>
      </c>
      <c r="R19" s="18">
        <v>33</v>
      </c>
      <c r="S19" s="52" t="s">
        <v>89</v>
      </c>
      <c r="T19" s="18"/>
    </row>
    <row r="20" spans="1:20">
      <c r="A20" s="4">
        <v>16</v>
      </c>
      <c r="B20" s="51" t="s">
        <v>66</v>
      </c>
      <c r="C20" s="52" t="s">
        <v>958</v>
      </c>
      <c r="D20" s="52" t="s">
        <v>27</v>
      </c>
      <c r="E20" s="53">
        <v>18260117503</v>
      </c>
      <c r="F20" s="52" t="s">
        <v>103</v>
      </c>
      <c r="G20" s="53">
        <v>52</v>
      </c>
      <c r="H20" s="53">
        <v>69</v>
      </c>
      <c r="I20" s="17">
        <f t="shared" si="0"/>
        <v>121</v>
      </c>
      <c r="J20" s="55">
        <v>9854710945</v>
      </c>
      <c r="K20" s="55" t="s">
        <v>240</v>
      </c>
      <c r="L20" s="52" t="s">
        <v>528</v>
      </c>
      <c r="M20" s="18">
        <v>9613842635</v>
      </c>
      <c r="N20" s="52" t="s">
        <v>487</v>
      </c>
      <c r="O20" s="18">
        <v>8753001747</v>
      </c>
      <c r="P20" s="24">
        <v>43529</v>
      </c>
      <c r="Q20" s="55" t="s">
        <v>104</v>
      </c>
      <c r="R20" s="18">
        <v>40</v>
      </c>
      <c r="S20" s="52" t="s">
        <v>89</v>
      </c>
      <c r="T20" s="18"/>
    </row>
    <row r="21" spans="1:20" ht="33">
      <c r="A21" s="4">
        <v>17</v>
      </c>
      <c r="B21" s="54" t="s">
        <v>67</v>
      </c>
      <c r="C21" s="55" t="s">
        <v>959</v>
      </c>
      <c r="D21" s="55" t="s">
        <v>27</v>
      </c>
      <c r="E21" s="56">
        <v>18260100202</v>
      </c>
      <c r="F21" s="55" t="s">
        <v>101</v>
      </c>
      <c r="G21" s="56">
        <v>100</v>
      </c>
      <c r="H21" s="56">
        <v>141</v>
      </c>
      <c r="I21" s="17">
        <f t="shared" si="0"/>
        <v>241</v>
      </c>
      <c r="J21" s="55">
        <v>9859256034</v>
      </c>
      <c r="K21" s="55" t="s">
        <v>97</v>
      </c>
      <c r="L21" s="55" t="s">
        <v>509</v>
      </c>
      <c r="M21" s="55">
        <v>9577055733</v>
      </c>
      <c r="N21" s="55" t="s">
        <v>510</v>
      </c>
      <c r="O21" s="55">
        <v>9577616343</v>
      </c>
      <c r="P21" s="24">
        <v>43529</v>
      </c>
      <c r="Q21" s="55" t="s">
        <v>104</v>
      </c>
      <c r="R21" s="18">
        <v>38</v>
      </c>
      <c r="S21" s="55" t="s">
        <v>89</v>
      </c>
      <c r="T21" s="18"/>
    </row>
    <row r="22" spans="1:20" ht="33">
      <c r="A22" s="4">
        <v>18</v>
      </c>
      <c r="B22" s="54" t="s">
        <v>66</v>
      </c>
      <c r="C22" s="55" t="s">
        <v>885</v>
      </c>
      <c r="D22" s="55" t="s">
        <v>29</v>
      </c>
      <c r="E22" s="19">
        <v>218</v>
      </c>
      <c r="F22" s="18"/>
      <c r="G22" s="56">
        <v>30</v>
      </c>
      <c r="H22" s="56">
        <v>29</v>
      </c>
      <c r="I22" s="17">
        <f t="shared" si="0"/>
        <v>59</v>
      </c>
      <c r="J22" s="55">
        <v>7896605884</v>
      </c>
      <c r="K22" s="55" t="s">
        <v>885</v>
      </c>
      <c r="L22" s="55" t="s">
        <v>799</v>
      </c>
      <c r="M22" s="55">
        <v>9957670267</v>
      </c>
      <c r="N22" s="55" t="s">
        <v>888</v>
      </c>
      <c r="O22" s="55">
        <v>7896084260</v>
      </c>
      <c r="P22" s="24">
        <v>43530</v>
      </c>
      <c r="Q22" s="55" t="s">
        <v>112</v>
      </c>
      <c r="R22" s="18">
        <v>37</v>
      </c>
      <c r="S22" s="55" t="s">
        <v>89</v>
      </c>
      <c r="T22" s="18"/>
    </row>
    <row r="23" spans="1:20" ht="33">
      <c r="A23" s="4">
        <v>19</v>
      </c>
      <c r="B23" s="54" t="s">
        <v>66</v>
      </c>
      <c r="C23" s="55" t="s">
        <v>960</v>
      </c>
      <c r="D23" s="55" t="s">
        <v>29</v>
      </c>
      <c r="E23" s="19">
        <v>217</v>
      </c>
      <c r="F23" s="18"/>
      <c r="G23" s="56">
        <v>31</v>
      </c>
      <c r="H23" s="56">
        <v>29</v>
      </c>
      <c r="I23" s="17">
        <f t="shared" si="0"/>
        <v>60</v>
      </c>
      <c r="J23" s="55">
        <v>7896569002</v>
      </c>
      <c r="K23" s="55" t="s">
        <v>885</v>
      </c>
      <c r="L23" s="55" t="s">
        <v>799</v>
      </c>
      <c r="M23" s="55">
        <v>9957670267</v>
      </c>
      <c r="N23" s="55" t="s">
        <v>888</v>
      </c>
      <c r="O23" s="55">
        <v>7896084260</v>
      </c>
      <c r="P23" s="24">
        <v>43530</v>
      </c>
      <c r="Q23" s="55" t="s">
        <v>112</v>
      </c>
      <c r="R23" s="18">
        <v>37</v>
      </c>
      <c r="S23" s="55" t="s">
        <v>89</v>
      </c>
      <c r="T23" s="18"/>
    </row>
    <row r="24" spans="1:20" ht="33">
      <c r="A24" s="4">
        <v>20</v>
      </c>
      <c r="B24" s="54" t="s">
        <v>67</v>
      </c>
      <c r="C24" s="55" t="s">
        <v>961</v>
      </c>
      <c r="D24" s="55" t="s">
        <v>29</v>
      </c>
      <c r="E24" s="56">
        <v>270</v>
      </c>
      <c r="F24" s="18"/>
      <c r="G24" s="56">
        <v>5</v>
      </c>
      <c r="H24" s="56">
        <v>9</v>
      </c>
      <c r="I24" s="17">
        <f t="shared" si="0"/>
        <v>14</v>
      </c>
      <c r="J24" s="55">
        <v>9859600514</v>
      </c>
      <c r="K24" s="55" t="s">
        <v>97</v>
      </c>
      <c r="L24" s="55" t="s">
        <v>509</v>
      </c>
      <c r="M24" s="55">
        <v>9577055733</v>
      </c>
      <c r="N24" s="55" t="s">
        <v>963</v>
      </c>
      <c r="O24" s="55">
        <v>8472000850</v>
      </c>
      <c r="P24" s="24">
        <v>43530</v>
      </c>
      <c r="Q24" s="55" t="s">
        <v>112</v>
      </c>
      <c r="R24" s="18">
        <v>40</v>
      </c>
      <c r="S24" s="55" t="s">
        <v>89</v>
      </c>
      <c r="T24" s="18"/>
    </row>
    <row r="25" spans="1:20" ht="33">
      <c r="A25" s="4">
        <v>21</v>
      </c>
      <c r="B25" s="54" t="s">
        <v>67</v>
      </c>
      <c r="C25" s="55" t="s">
        <v>962</v>
      </c>
      <c r="D25" s="55" t="s">
        <v>29</v>
      </c>
      <c r="E25" s="56">
        <v>138</v>
      </c>
      <c r="F25" s="18"/>
      <c r="G25" s="56">
        <v>49</v>
      </c>
      <c r="H25" s="56">
        <v>53</v>
      </c>
      <c r="I25" s="17">
        <f t="shared" si="0"/>
        <v>102</v>
      </c>
      <c r="J25" s="55">
        <v>9859311914</v>
      </c>
      <c r="K25" s="55" t="s">
        <v>97</v>
      </c>
      <c r="L25" s="55" t="s">
        <v>509</v>
      </c>
      <c r="M25" s="55">
        <v>9577055733</v>
      </c>
      <c r="N25" s="55" t="s">
        <v>963</v>
      </c>
      <c r="O25" s="55">
        <v>8472000850</v>
      </c>
      <c r="P25" s="24">
        <v>43530</v>
      </c>
      <c r="Q25" s="55" t="s">
        <v>112</v>
      </c>
      <c r="R25" s="18">
        <v>40</v>
      </c>
      <c r="S25" s="55" t="s">
        <v>89</v>
      </c>
      <c r="T25" s="18"/>
    </row>
    <row r="26" spans="1:20" ht="33">
      <c r="A26" s="4">
        <v>22</v>
      </c>
      <c r="B26" s="54" t="s">
        <v>66</v>
      </c>
      <c r="C26" s="55" t="s">
        <v>964</v>
      </c>
      <c r="D26" s="55" t="s">
        <v>27</v>
      </c>
      <c r="E26" s="56">
        <v>18260116103</v>
      </c>
      <c r="F26" s="55" t="s">
        <v>103</v>
      </c>
      <c r="G26" s="56">
        <v>47</v>
      </c>
      <c r="H26" s="56">
        <v>48</v>
      </c>
      <c r="I26" s="17">
        <f t="shared" si="0"/>
        <v>95</v>
      </c>
      <c r="J26" s="55">
        <v>9859710372</v>
      </c>
      <c r="K26" s="55" t="s">
        <v>885</v>
      </c>
      <c r="L26" s="55" t="s">
        <v>799</v>
      </c>
      <c r="M26" s="55">
        <v>9957670267</v>
      </c>
      <c r="N26" s="55" t="s">
        <v>966</v>
      </c>
      <c r="O26" s="55">
        <v>9678787985</v>
      </c>
      <c r="P26" s="24">
        <v>43531</v>
      </c>
      <c r="Q26" s="55" t="s">
        <v>123</v>
      </c>
      <c r="R26" s="18">
        <v>36</v>
      </c>
      <c r="S26" s="55" t="s">
        <v>89</v>
      </c>
      <c r="T26" s="18"/>
    </row>
    <row r="27" spans="1:20" ht="33">
      <c r="A27" s="4">
        <v>23</v>
      </c>
      <c r="B27" s="54" t="s">
        <v>66</v>
      </c>
      <c r="C27" s="55" t="s">
        <v>965</v>
      </c>
      <c r="D27" s="55" t="s">
        <v>27</v>
      </c>
      <c r="E27" s="56">
        <v>18260116104</v>
      </c>
      <c r="F27" s="55" t="s">
        <v>103</v>
      </c>
      <c r="G27" s="56">
        <v>33</v>
      </c>
      <c r="H27" s="56">
        <v>24</v>
      </c>
      <c r="I27" s="17">
        <f t="shared" si="0"/>
        <v>57</v>
      </c>
      <c r="J27" s="55">
        <v>8011340221</v>
      </c>
      <c r="K27" s="55" t="s">
        <v>885</v>
      </c>
      <c r="L27" s="55" t="s">
        <v>799</v>
      </c>
      <c r="M27" s="55">
        <v>9957670267</v>
      </c>
      <c r="N27" s="55" t="s">
        <v>966</v>
      </c>
      <c r="O27" s="55">
        <v>9678787985</v>
      </c>
      <c r="P27" s="57">
        <v>43531</v>
      </c>
      <c r="Q27" s="55" t="s">
        <v>123</v>
      </c>
      <c r="R27" s="18">
        <v>36</v>
      </c>
      <c r="S27" s="55" t="s">
        <v>89</v>
      </c>
      <c r="T27" s="18"/>
    </row>
    <row r="28" spans="1:20">
      <c r="A28" s="4">
        <v>24</v>
      </c>
      <c r="B28" s="54" t="s">
        <v>67</v>
      </c>
      <c r="C28" s="55" t="s">
        <v>967</v>
      </c>
      <c r="D28" s="55" t="s">
        <v>27</v>
      </c>
      <c r="E28" s="56">
        <v>18260100102</v>
      </c>
      <c r="F28" s="55" t="s">
        <v>103</v>
      </c>
      <c r="G28" s="56">
        <v>31</v>
      </c>
      <c r="H28" s="56">
        <v>24</v>
      </c>
      <c r="I28" s="17">
        <f t="shared" si="0"/>
        <v>55</v>
      </c>
      <c r="J28" s="55">
        <v>9577587402</v>
      </c>
      <c r="K28" s="55" t="s">
        <v>97</v>
      </c>
      <c r="L28" s="55" t="s">
        <v>509</v>
      </c>
      <c r="M28" s="55">
        <v>9577055733</v>
      </c>
      <c r="N28" s="55" t="s">
        <v>963</v>
      </c>
      <c r="O28" s="55">
        <v>8472000850</v>
      </c>
      <c r="P28" s="24">
        <v>43531</v>
      </c>
      <c r="Q28" s="55" t="s">
        <v>123</v>
      </c>
      <c r="R28" s="18">
        <v>38</v>
      </c>
      <c r="S28" s="55" t="s">
        <v>89</v>
      </c>
      <c r="T28" s="18"/>
    </row>
    <row r="29" spans="1:20">
      <c r="A29" s="4">
        <v>25</v>
      </c>
      <c r="B29" s="54" t="s">
        <v>67</v>
      </c>
      <c r="C29" s="55" t="s">
        <v>968</v>
      </c>
      <c r="D29" s="55" t="s">
        <v>27</v>
      </c>
      <c r="E29" s="56">
        <v>18260100103</v>
      </c>
      <c r="F29" s="55" t="s">
        <v>103</v>
      </c>
      <c r="G29" s="56">
        <v>36</v>
      </c>
      <c r="H29" s="56">
        <v>25</v>
      </c>
      <c r="I29" s="17">
        <f t="shared" si="0"/>
        <v>61</v>
      </c>
      <c r="J29" s="55">
        <v>9854881627</v>
      </c>
      <c r="K29" s="55" t="s">
        <v>97</v>
      </c>
      <c r="L29" s="55" t="s">
        <v>509</v>
      </c>
      <c r="M29" s="55">
        <v>9577055733</v>
      </c>
      <c r="N29" s="55" t="s">
        <v>963</v>
      </c>
      <c r="O29" s="55">
        <v>8472000850</v>
      </c>
      <c r="P29" s="24">
        <v>43531</v>
      </c>
      <c r="Q29" s="55" t="s">
        <v>123</v>
      </c>
      <c r="R29" s="18">
        <v>36</v>
      </c>
      <c r="S29" s="55" t="s">
        <v>89</v>
      </c>
      <c r="T29" s="18"/>
    </row>
    <row r="30" spans="1:20">
      <c r="A30" s="4">
        <v>26</v>
      </c>
      <c r="B30" s="54" t="s">
        <v>66</v>
      </c>
      <c r="C30" s="55" t="s">
        <v>969</v>
      </c>
      <c r="D30" s="55" t="s">
        <v>29</v>
      </c>
      <c r="E30" s="56">
        <v>13</v>
      </c>
      <c r="F30" s="18"/>
      <c r="G30" s="56">
        <v>14</v>
      </c>
      <c r="H30" s="56">
        <v>22</v>
      </c>
      <c r="I30" s="17">
        <f t="shared" si="0"/>
        <v>36</v>
      </c>
      <c r="J30" s="55">
        <v>9859600514</v>
      </c>
      <c r="K30" s="55" t="s">
        <v>395</v>
      </c>
      <c r="L30" s="55" t="s">
        <v>461</v>
      </c>
      <c r="M30" s="55">
        <v>9957371236</v>
      </c>
      <c r="N30" s="55" t="s">
        <v>878</v>
      </c>
      <c r="O30" s="18">
        <v>7035809295</v>
      </c>
      <c r="P30" s="24">
        <v>43532</v>
      </c>
      <c r="Q30" s="55" t="s">
        <v>132</v>
      </c>
      <c r="R30" s="18">
        <v>10</v>
      </c>
      <c r="S30" s="55" t="s">
        <v>89</v>
      </c>
      <c r="T30" s="18"/>
    </row>
    <row r="31" spans="1:20">
      <c r="A31" s="4">
        <v>27</v>
      </c>
      <c r="B31" s="54" t="s">
        <v>66</v>
      </c>
      <c r="C31" s="55" t="s">
        <v>970</v>
      </c>
      <c r="D31" s="55" t="s">
        <v>29</v>
      </c>
      <c r="E31" s="56">
        <v>14</v>
      </c>
      <c r="F31" s="18"/>
      <c r="G31" s="56">
        <v>24</v>
      </c>
      <c r="H31" s="56">
        <v>32</v>
      </c>
      <c r="I31" s="17">
        <f t="shared" si="0"/>
        <v>56</v>
      </c>
      <c r="J31" s="55">
        <v>9859311914</v>
      </c>
      <c r="K31" s="55" t="s">
        <v>395</v>
      </c>
      <c r="L31" s="55" t="s">
        <v>461</v>
      </c>
      <c r="M31" s="55">
        <v>9957371236</v>
      </c>
      <c r="N31" s="55" t="s">
        <v>937</v>
      </c>
      <c r="O31" s="18">
        <v>8011497830</v>
      </c>
      <c r="P31" s="24">
        <v>43532</v>
      </c>
      <c r="Q31" s="55" t="s">
        <v>132</v>
      </c>
      <c r="R31" s="18">
        <v>11</v>
      </c>
      <c r="S31" s="55" t="s">
        <v>89</v>
      </c>
      <c r="T31" s="18"/>
    </row>
    <row r="32" spans="1:20">
      <c r="A32" s="4">
        <v>28</v>
      </c>
      <c r="B32" s="54" t="s">
        <v>66</v>
      </c>
      <c r="C32" s="55" t="s">
        <v>971</v>
      </c>
      <c r="D32" s="55" t="s">
        <v>29</v>
      </c>
      <c r="E32" s="56">
        <v>23</v>
      </c>
      <c r="F32" s="18"/>
      <c r="G32" s="56">
        <v>28</v>
      </c>
      <c r="H32" s="56">
        <v>27</v>
      </c>
      <c r="I32" s="17">
        <f t="shared" si="0"/>
        <v>55</v>
      </c>
      <c r="J32" s="55">
        <v>7896571359</v>
      </c>
      <c r="K32" s="55" t="s">
        <v>395</v>
      </c>
      <c r="L32" s="55" t="s">
        <v>461</v>
      </c>
      <c r="M32" s="55">
        <v>9957371236</v>
      </c>
      <c r="N32" s="55" t="s">
        <v>879</v>
      </c>
      <c r="O32" s="18">
        <v>8133994334</v>
      </c>
      <c r="P32" s="24">
        <v>43532</v>
      </c>
      <c r="Q32" s="55" t="s">
        <v>132</v>
      </c>
      <c r="R32" s="18">
        <v>12</v>
      </c>
      <c r="S32" s="55" t="s">
        <v>89</v>
      </c>
      <c r="T32" s="18"/>
    </row>
    <row r="33" spans="1:20">
      <c r="A33" s="4">
        <v>29</v>
      </c>
      <c r="B33" s="54" t="s">
        <v>67</v>
      </c>
      <c r="C33" s="55" t="s">
        <v>972</v>
      </c>
      <c r="D33" s="55" t="s">
        <v>29</v>
      </c>
      <c r="E33" s="56">
        <v>216</v>
      </c>
      <c r="F33" s="18"/>
      <c r="G33" s="56">
        <v>31</v>
      </c>
      <c r="H33" s="56">
        <v>43</v>
      </c>
      <c r="I33" s="17">
        <f t="shared" si="0"/>
        <v>74</v>
      </c>
      <c r="J33" s="55">
        <v>9954517727</v>
      </c>
      <c r="K33" s="55" t="s">
        <v>885</v>
      </c>
      <c r="L33" s="55" t="s">
        <v>799</v>
      </c>
      <c r="M33" s="55">
        <v>9957670267</v>
      </c>
      <c r="N33" s="55" t="s">
        <v>800</v>
      </c>
      <c r="O33" s="55">
        <v>8011118134</v>
      </c>
      <c r="P33" s="24">
        <v>43532</v>
      </c>
      <c r="Q33" s="55" t="s">
        <v>132</v>
      </c>
      <c r="R33" s="18">
        <v>37</v>
      </c>
      <c r="S33" s="55" t="s">
        <v>89</v>
      </c>
      <c r="T33" s="18"/>
    </row>
    <row r="34" spans="1:20">
      <c r="A34" s="4">
        <v>30</v>
      </c>
      <c r="B34" s="54" t="s">
        <v>67</v>
      </c>
      <c r="C34" s="55" t="s">
        <v>973</v>
      </c>
      <c r="D34" s="55" t="s">
        <v>29</v>
      </c>
      <c r="E34" s="56">
        <v>219</v>
      </c>
      <c r="F34" s="18"/>
      <c r="G34" s="56">
        <v>31</v>
      </c>
      <c r="H34" s="56">
        <v>43</v>
      </c>
      <c r="I34" s="17">
        <f t="shared" si="0"/>
        <v>74</v>
      </c>
      <c r="J34" s="55">
        <v>967887680</v>
      </c>
      <c r="K34" s="55" t="s">
        <v>885</v>
      </c>
      <c r="L34" s="55" t="s">
        <v>799</v>
      </c>
      <c r="M34" s="55">
        <v>9957670267</v>
      </c>
      <c r="N34" s="55" t="s">
        <v>800</v>
      </c>
      <c r="O34" s="55">
        <v>8011118134</v>
      </c>
      <c r="P34" s="24">
        <v>43532</v>
      </c>
      <c r="Q34" s="55" t="s">
        <v>132</v>
      </c>
      <c r="R34" s="18">
        <v>37</v>
      </c>
      <c r="S34" s="55" t="s">
        <v>89</v>
      </c>
      <c r="T34" s="18"/>
    </row>
    <row r="35" spans="1:20">
      <c r="A35" s="4">
        <v>31</v>
      </c>
      <c r="B35" s="54" t="s">
        <v>66</v>
      </c>
      <c r="C35" s="55" t="s">
        <v>974</v>
      </c>
      <c r="D35" s="55" t="s">
        <v>27</v>
      </c>
      <c r="E35" s="56">
        <v>18260123002</v>
      </c>
      <c r="F35" s="55" t="s">
        <v>93</v>
      </c>
      <c r="G35" s="56">
        <v>138</v>
      </c>
      <c r="H35" s="56">
        <v>141</v>
      </c>
      <c r="I35" s="17">
        <f t="shared" si="0"/>
        <v>279</v>
      </c>
      <c r="J35" s="55">
        <v>9854891758</v>
      </c>
      <c r="K35" s="55" t="s">
        <v>166</v>
      </c>
      <c r="L35" s="55" t="s">
        <v>418</v>
      </c>
      <c r="M35" s="55">
        <v>9854574405</v>
      </c>
      <c r="N35" s="55" t="s">
        <v>745</v>
      </c>
      <c r="O35" s="55">
        <v>9401625438</v>
      </c>
      <c r="P35" s="24">
        <v>43533</v>
      </c>
      <c r="Q35" s="55" t="s">
        <v>88</v>
      </c>
      <c r="R35" s="18">
        <v>33</v>
      </c>
      <c r="S35" s="55" t="s">
        <v>89</v>
      </c>
      <c r="T35" s="18"/>
    </row>
    <row r="36" spans="1:20">
      <c r="A36" s="4">
        <v>32</v>
      </c>
      <c r="B36" s="54" t="s">
        <v>67</v>
      </c>
      <c r="C36" s="55" t="s">
        <v>974</v>
      </c>
      <c r="D36" s="55" t="s">
        <v>27</v>
      </c>
      <c r="E36" s="19">
        <v>18260123002</v>
      </c>
      <c r="F36" s="55" t="s">
        <v>93</v>
      </c>
      <c r="G36" s="19">
        <v>0</v>
      </c>
      <c r="H36" s="19">
        <v>0</v>
      </c>
      <c r="I36" s="17">
        <f t="shared" si="0"/>
        <v>0</v>
      </c>
      <c r="J36" s="18">
        <v>9854891758</v>
      </c>
      <c r="K36" s="55" t="s">
        <v>166</v>
      </c>
      <c r="L36" s="55" t="s">
        <v>418</v>
      </c>
      <c r="M36" s="18">
        <v>9854574405</v>
      </c>
      <c r="N36" s="55" t="s">
        <v>745</v>
      </c>
      <c r="O36" s="18">
        <v>9401625438</v>
      </c>
      <c r="P36" s="24">
        <v>43533</v>
      </c>
      <c r="Q36" s="55" t="s">
        <v>88</v>
      </c>
      <c r="R36" s="18">
        <v>33</v>
      </c>
      <c r="S36" s="55" t="s">
        <v>89</v>
      </c>
      <c r="T36" s="18"/>
    </row>
    <row r="37" spans="1:20">
      <c r="A37" s="4">
        <v>33</v>
      </c>
      <c r="B37" s="54" t="s">
        <v>66</v>
      </c>
      <c r="C37" s="55" t="s">
        <v>975</v>
      </c>
      <c r="D37" s="55" t="s">
        <v>29</v>
      </c>
      <c r="E37" s="56">
        <v>23</v>
      </c>
      <c r="F37" s="18"/>
      <c r="G37" s="56">
        <v>24</v>
      </c>
      <c r="H37" s="56">
        <v>33</v>
      </c>
      <c r="I37" s="17">
        <f t="shared" si="0"/>
        <v>57</v>
      </c>
      <c r="J37" s="55">
        <v>8471972953</v>
      </c>
      <c r="K37" s="55" t="s">
        <v>294</v>
      </c>
      <c r="L37" s="55" t="s">
        <v>573</v>
      </c>
      <c r="M37" s="55">
        <v>9577791481</v>
      </c>
      <c r="N37" s="55" t="s">
        <v>978</v>
      </c>
      <c r="O37" s="55">
        <v>9954580472</v>
      </c>
      <c r="P37" s="24">
        <v>43535</v>
      </c>
      <c r="Q37" s="55" t="s">
        <v>99</v>
      </c>
      <c r="R37" s="18">
        <v>17</v>
      </c>
      <c r="S37" s="55" t="s">
        <v>89</v>
      </c>
      <c r="T37" s="18"/>
    </row>
    <row r="38" spans="1:20">
      <c r="A38" s="4">
        <v>34</v>
      </c>
      <c r="B38" s="54" t="s">
        <v>66</v>
      </c>
      <c r="C38" s="55" t="s">
        <v>976</v>
      </c>
      <c r="D38" s="55" t="s">
        <v>29</v>
      </c>
      <c r="E38" s="56">
        <v>18</v>
      </c>
      <c r="F38" s="18"/>
      <c r="G38" s="56">
        <v>28</v>
      </c>
      <c r="H38" s="56">
        <v>28</v>
      </c>
      <c r="I38" s="17">
        <f t="shared" si="0"/>
        <v>56</v>
      </c>
      <c r="J38" s="55">
        <v>8474814617</v>
      </c>
      <c r="K38" s="55" t="s">
        <v>294</v>
      </c>
      <c r="L38" s="55" t="s">
        <v>573</v>
      </c>
      <c r="M38" s="55">
        <v>9577791481</v>
      </c>
      <c r="N38" s="55" t="s">
        <v>977</v>
      </c>
      <c r="O38" s="55">
        <v>9957561692</v>
      </c>
      <c r="P38" s="24">
        <v>43535</v>
      </c>
      <c r="Q38" s="55" t="s">
        <v>99</v>
      </c>
      <c r="R38" s="18">
        <v>17</v>
      </c>
      <c r="S38" s="55" t="s">
        <v>89</v>
      </c>
      <c r="T38" s="18"/>
    </row>
    <row r="39" spans="1:20">
      <c r="A39" s="4">
        <v>35</v>
      </c>
      <c r="B39" s="54" t="s">
        <v>67</v>
      </c>
      <c r="C39" s="55" t="s">
        <v>979</v>
      </c>
      <c r="D39" s="55" t="s">
        <v>29</v>
      </c>
      <c r="E39" s="56">
        <v>11</v>
      </c>
      <c r="F39" s="18"/>
      <c r="G39" s="56">
        <v>14</v>
      </c>
      <c r="H39" s="56">
        <v>21</v>
      </c>
      <c r="I39" s="17">
        <f t="shared" si="0"/>
        <v>35</v>
      </c>
      <c r="J39" s="18"/>
      <c r="K39" s="55" t="s">
        <v>300</v>
      </c>
      <c r="L39" s="55" t="s">
        <v>522</v>
      </c>
      <c r="M39" s="55">
        <v>9401006017</v>
      </c>
      <c r="N39" s="55" t="s">
        <v>523</v>
      </c>
      <c r="O39" s="55">
        <v>8011749099</v>
      </c>
      <c r="P39" s="24">
        <v>43535</v>
      </c>
      <c r="Q39" s="55" t="s">
        <v>99</v>
      </c>
      <c r="R39" s="18">
        <v>30</v>
      </c>
      <c r="S39" s="55" t="s">
        <v>89</v>
      </c>
      <c r="T39" s="18"/>
    </row>
    <row r="40" spans="1:20">
      <c r="A40" s="4">
        <v>36</v>
      </c>
      <c r="B40" s="54" t="s">
        <v>67</v>
      </c>
      <c r="C40" s="55" t="s">
        <v>980</v>
      </c>
      <c r="D40" s="55" t="s">
        <v>29</v>
      </c>
      <c r="E40" s="56">
        <v>10</v>
      </c>
      <c r="F40" s="18"/>
      <c r="G40" s="56">
        <v>16</v>
      </c>
      <c r="H40" s="56">
        <v>17</v>
      </c>
      <c r="I40" s="17">
        <f t="shared" si="0"/>
        <v>33</v>
      </c>
      <c r="J40" s="18"/>
      <c r="K40" s="55" t="s">
        <v>300</v>
      </c>
      <c r="L40" s="55" t="s">
        <v>522</v>
      </c>
      <c r="M40" s="55">
        <v>9401006017</v>
      </c>
      <c r="N40" s="55" t="s">
        <v>636</v>
      </c>
      <c r="O40" s="55">
        <v>9957109717</v>
      </c>
      <c r="P40" s="24">
        <v>43535</v>
      </c>
      <c r="Q40" s="55" t="s">
        <v>99</v>
      </c>
      <c r="R40" s="18">
        <v>32</v>
      </c>
      <c r="S40" s="55" t="s">
        <v>89</v>
      </c>
      <c r="T40" s="18"/>
    </row>
    <row r="41" spans="1:20">
      <c r="A41" s="4">
        <v>37</v>
      </c>
      <c r="B41" s="54" t="s">
        <v>67</v>
      </c>
      <c r="C41" s="55" t="s">
        <v>981</v>
      </c>
      <c r="D41" s="55" t="s">
        <v>29</v>
      </c>
      <c r="E41" s="56">
        <v>7</v>
      </c>
      <c r="F41" s="18"/>
      <c r="G41" s="56">
        <v>19</v>
      </c>
      <c r="H41" s="56">
        <v>21</v>
      </c>
      <c r="I41" s="17">
        <f t="shared" si="0"/>
        <v>40</v>
      </c>
      <c r="J41" s="55">
        <v>9707635268</v>
      </c>
      <c r="K41" s="55" t="s">
        <v>196</v>
      </c>
      <c r="L41" s="55" t="s">
        <v>430</v>
      </c>
      <c r="M41" s="55">
        <v>8876890910</v>
      </c>
      <c r="N41" s="55" t="s">
        <v>431</v>
      </c>
      <c r="O41" s="55">
        <v>9957660819</v>
      </c>
      <c r="P41" s="24">
        <v>43535</v>
      </c>
      <c r="Q41" s="55" t="s">
        <v>99</v>
      </c>
      <c r="R41" s="18">
        <v>28</v>
      </c>
      <c r="S41" s="55" t="s">
        <v>89</v>
      </c>
      <c r="T41" s="18"/>
    </row>
    <row r="42" spans="1:20">
      <c r="A42" s="4">
        <v>38</v>
      </c>
      <c r="B42" s="54" t="s">
        <v>67</v>
      </c>
      <c r="C42" s="55" t="s">
        <v>982</v>
      </c>
      <c r="D42" s="55" t="s">
        <v>29</v>
      </c>
      <c r="E42" s="56">
        <v>8</v>
      </c>
      <c r="F42" s="18"/>
      <c r="G42" s="56">
        <v>23</v>
      </c>
      <c r="H42" s="56">
        <v>29</v>
      </c>
      <c r="I42" s="17">
        <f t="shared" si="0"/>
        <v>52</v>
      </c>
      <c r="J42" s="55">
        <v>9577236968</v>
      </c>
      <c r="K42" s="55" t="s">
        <v>196</v>
      </c>
      <c r="L42" s="55" t="s">
        <v>430</v>
      </c>
      <c r="M42" s="55">
        <v>8876890910</v>
      </c>
      <c r="N42" s="55" t="s">
        <v>983</v>
      </c>
      <c r="O42" s="55">
        <v>9508997287</v>
      </c>
      <c r="P42" s="24">
        <v>43535</v>
      </c>
      <c r="Q42" s="55" t="s">
        <v>99</v>
      </c>
      <c r="R42" s="18">
        <v>28</v>
      </c>
      <c r="S42" s="55" t="s">
        <v>89</v>
      </c>
      <c r="T42" s="18"/>
    </row>
    <row r="43" spans="1:20">
      <c r="A43" s="4">
        <v>39</v>
      </c>
      <c r="B43" s="54" t="s">
        <v>66</v>
      </c>
      <c r="C43" s="55" t="s">
        <v>984</v>
      </c>
      <c r="D43" s="55" t="s">
        <v>29</v>
      </c>
      <c r="E43" s="56">
        <v>2</v>
      </c>
      <c r="F43" s="18"/>
      <c r="G43" s="56">
        <v>8</v>
      </c>
      <c r="H43" s="56">
        <v>10</v>
      </c>
      <c r="I43" s="17">
        <f t="shared" si="0"/>
        <v>18</v>
      </c>
      <c r="J43" s="55">
        <v>8876252825</v>
      </c>
      <c r="K43" s="55" t="s">
        <v>186</v>
      </c>
      <c r="L43" s="55" t="s">
        <v>600</v>
      </c>
      <c r="M43" s="55">
        <v>9864948003</v>
      </c>
      <c r="N43" s="55" t="s">
        <v>929</v>
      </c>
      <c r="O43" s="55">
        <v>9508509690</v>
      </c>
      <c r="P43" s="24">
        <v>43536</v>
      </c>
      <c r="Q43" s="55" t="s">
        <v>104</v>
      </c>
      <c r="R43" s="18">
        <v>18</v>
      </c>
      <c r="S43" s="55" t="s">
        <v>89</v>
      </c>
      <c r="T43" s="18"/>
    </row>
    <row r="44" spans="1:20">
      <c r="A44" s="4">
        <v>40</v>
      </c>
      <c r="B44" s="54" t="s">
        <v>66</v>
      </c>
      <c r="C44" s="55" t="s">
        <v>985</v>
      </c>
      <c r="D44" s="55" t="s">
        <v>29</v>
      </c>
      <c r="E44" s="56">
        <v>25</v>
      </c>
      <c r="F44" s="18"/>
      <c r="G44" s="56">
        <v>8</v>
      </c>
      <c r="H44" s="56">
        <v>12</v>
      </c>
      <c r="I44" s="17">
        <f t="shared" si="0"/>
        <v>20</v>
      </c>
      <c r="J44" s="55">
        <v>9707516185</v>
      </c>
      <c r="K44" s="55" t="s">
        <v>186</v>
      </c>
      <c r="L44" s="55" t="s">
        <v>600</v>
      </c>
      <c r="M44" s="55">
        <v>9864948003</v>
      </c>
      <c r="N44" s="55" t="s">
        <v>929</v>
      </c>
      <c r="O44" s="55">
        <v>9508509690</v>
      </c>
      <c r="P44" s="24">
        <v>43536</v>
      </c>
      <c r="Q44" s="55" t="s">
        <v>104</v>
      </c>
      <c r="R44" s="18">
        <v>18</v>
      </c>
      <c r="S44" s="55" t="s">
        <v>89</v>
      </c>
      <c r="T44" s="18"/>
    </row>
    <row r="45" spans="1:20">
      <c r="A45" s="4">
        <v>41</v>
      </c>
      <c r="B45" s="54" t="s">
        <v>66</v>
      </c>
      <c r="C45" s="55" t="s">
        <v>986</v>
      </c>
      <c r="D45" s="55" t="s">
        <v>27</v>
      </c>
      <c r="E45" s="56">
        <v>18260111101</v>
      </c>
      <c r="F45" s="55" t="s">
        <v>103</v>
      </c>
      <c r="G45" s="56">
        <v>10</v>
      </c>
      <c r="H45" s="56">
        <v>14</v>
      </c>
      <c r="I45" s="17">
        <f t="shared" si="0"/>
        <v>24</v>
      </c>
      <c r="J45" s="55">
        <v>9864451119</v>
      </c>
      <c r="K45" s="55" t="s">
        <v>186</v>
      </c>
      <c r="L45" s="55" t="s">
        <v>600</v>
      </c>
      <c r="M45" s="55">
        <v>9864948003</v>
      </c>
      <c r="N45" s="55" t="s">
        <v>988</v>
      </c>
      <c r="O45" s="55">
        <v>9508481258</v>
      </c>
      <c r="P45" s="24">
        <v>43536</v>
      </c>
      <c r="Q45" s="55" t="s">
        <v>104</v>
      </c>
      <c r="R45" s="18">
        <v>16</v>
      </c>
      <c r="S45" s="55" t="s">
        <v>89</v>
      </c>
      <c r="T45" s="18"/>
    </row>
    <row r="46" spans="1:20">
      <c r="A46" s="4">
        <v>42</v>
      </c>
      <c r="B46" s="54" t="s">
        <v>66</v>
      </c>
      <c r="C46" s="55" t="s">
        <v>987</v>
      </c>
      <c r="D46" s="55" t="s">
        <v>27</v>
      </c>
      <c r="E46" s="56">
        <v>18260111102</v>
      </c>
      <c r="F46" s="55" t="s">
        <v>103</v>
      </c>
      <c r="G46" s="56">
        <v>20</v>
      </c>
      <c r="H46" s="56">
        <v>22</v>
      </c>
      <c r="I46" s="17">
        <f t="shared" si="0"/>
        <v>42</v>
      </c>
      <c r="J46" s="55">
        <v>9864575270</v>
      </c>
      <c r="K46" s="55" t="s">
        <v>186</v>
      </c>
      <c r="L46" s="55" t="s">
        <v>600</v>
      </c>
      <c r="M46" s="55">
        <v>9864948003</v>
      </c>
      <c r="N46" s="55" t="s">
        <v>988</v>
      </c>
      <c r="O46" s="55">
        <v>9508481258</v>
      </c>
      <c r="P46" s="24">
        <v>43536</v>
      </c>
      <c r="Q46" s="55" t="s">
        <v>104</v>
      </c>
      <c r="R46" s="18">
        <v>18</v>
      </c>
      <c r="S46" s="55" t="s">
        <v>89</v>
      </c>
      <c r="T46" s="18"/>
    </row>
    <row r="47" spans="1:20">
      <c r="A47" s="4">
        <v>43</v>
      </c>
      <c r="B47" s="54" t="s">
        <v>67</v>
      </c>
      <c r="C47" s="55" t="s">
        <v>726</v>
      </c>
      <c r="D47" s="55" t="s">
        <v>29</v>
      </c>
      <c r="E47" s="56">
        <v>73</v>
      </c>
      <c r="F47" s="18"/>
      <c r="G47" s="56">
        <v>28</v>
      </c>
      <c r="H47" s="56">
        <v>22</v>
      </c>
      <c r="I47" s="17">
        <f t="shared" si="0"/>
        <v>50</v>
      </c>
      <c r="J47" s="55">
        <v>9706967451</v>
      </c>
      <c r="K47" s="55" t="s">
        <v>569</v>
      </c>
      <c r="L47" s="55" t="s">
        <v>547</v>
      </c>
      <c r="M47" s="55">
        <v>9706627717</v>
      </c>
      <c r="N47" s="55" t="s">
        <v>990</v>
      </c>
      <c r="O47" s="55">
        <v>9678751931</v>
      </c>
      <c r="P47" s="24">
        <v>43536</v>
      </c>
      <c r="Q47" s="55" t="s">
        <v>104</v>
      </c>
      <c r="R47" s="18">
        <v>27</v>
      </c>
      <c r="S47" s="55" t="s">
        <v>89</v>
      </c>
      <c r="T47" s="18"/>
    </row>
    <row r="48" spans="1:20">
      <c r="A48" s="4">
        <v>44</v>
      </c>
      <c r="B48" s="54" t="s">
        <v>67</v>
      </c>
      <c r="C48" s="55" t="s">
        <v>727</v>
      </c>
      <c r="D48" s="55" t="s">
        <v>29</v>
      </c>
      <c r="E48" s="56">
        <v>74</v>
      </c>
      <c r="F48" s="18"/>
      <c r="G48" s="56">
        <v>24</v>
      </c>
      <c r="H48" s="56">
        <v>29</v>
      </c>
      <c r="I48" s="17">
        <f t="shared" si="0"/>
        <v>53</v>
      </c>
      <c r="J48" s="55">
        <v>9706967451</v>
      </c>
      <c r="K48" s="55" t="s">
        <v>569</v>
      </c>
      <c r="L48" s="55" t="s">
        <v>547</v>
      </c>
      <c r="M48" s="55">
        <v>9706627717</v>
      </c>
      <c r="N48" s="55" t="s">
        <v>990</v>
      </c>
      <c r="O48" s="55">
        <v>9678751931</v>
      </c>
      <c r="P48" s="24">
        <v>43536</v>
      </c>
      <c r="Q48" s="55" t="s">
        <v>104</v>
      </c>
      <c r="R48" s="18">
        <v>27</v>
      </c>
      <c r="S48" s="55" t="s">
        <v>89</v>
      </c>
      <c r="T48" s="18"/>
    </row>
    <row r="49" spans="1:20">
      <c r="A49" s="4">
        <v>45</v>
      </c>
      <c r="B49" s="54" t="s">
        <v>67</v>
      </c>
      <c r="C49" s="55" t="s">
        <v>989</v>
      </c>
      <c r="D49" s="55" t="s">
        <v>29</v>
      </c>
      <c r="E49" s="56">
        <v>75</v>
      </c>
      <c r="F49" s="18"/>
      <c r="G49" s="56">
        <v>30</v>
      </c>
      <c r="H49" s="56">
        <v>24</v>
      </c>
      <c r="I49" s="17">
        <f t="shared" si="0"/>
        <v>54</v>
      </c>
      <c r="J49" s="55">
        <v>9706967451</v>
      </c>
      <c r="K49" s="55" t="s">
        <v>569</v>
      </c>
      <c r="L49" s="55" t="s">
        <v>547</v>
      </c>
      <c r="M49" s="55">
        <v>9706627717</v>
      </c>
      <c r="N49" s="55" t="s">
        <v>990</v>
      </c>
      <c r="O49" s="55">
        <v>9678751931</v>
      </c>
      <c r="P49" s="24">
        <v>43536</v>
      </c>
      <c r="Q49" s="55" t="s">
        <v>104</v>
      </c>
      <c r="R49" s="18">
        <v>27</v>
      </c>
      <c r="S49" s="55" t="s">
        <v>89</v>
      </c>
      <c r="T49" s="18"/>
    </row>
    <row r="50" spans="1:20" ht="33">
      <c r="A50" s="4">
        <v>46</v>
      </c>
      <c r="B50" s="54" t="s">
        <v>66</v>
      </c>
      <c r="C50" s="55" t="s">
        <v>991</v>
      </c>
      <c r="D50" s="55" t="s">
        <v>29</v>
      </c>
      <c r="E50" s="56">
        <v>24</v>
      </c>
      <c r="F50" s="18"/>
      <c r="G50" s="56">
        <v>17</v>
      </c>
      <c r="H50" s="56">
        <v>16</v>
      </c>
      <c r="I50" s="17">
        <f t="shared" si="0"/>
        <v>33</v>
      </c>
      <c r="J50" s="55">
        <v>8721926655</v>
      </c>
      <c r="K50" s="55" t="s">
        <v>328</v>
      </c>
      <c r="L50" s="55" t="s">
        <v>662</v>
      </c>
      <c r="M50" s="55">
        <v>8254935209</v>
      </c>
      <c r="N50" s="55" t="s">
        <v>773</v>
      </c>
      <c r="O50" s="55">
        <v>9854381346</v>
      </c>
      <c r="P50" s="24">
        <v>43537</v>
      </c>
      <c r="Q50" s="55" t="s">
        <v>112</v>
      </c>
      <c r="R50" s="18">
        <v>20</v>
      </c>
      <c r="S50" s="55" t="s">
        <v>89</v>
      </c>
      <c r="T50" s="18"/>
    </row>
    <row r="51" spans="1:20" ht="33">
      <c r="A51" s="4">
        <v>47</v>
      </c>
      <c r="B51" s="54" t="s">
        <v>66</v>
      </c>
      <c r="C51" s="55" t="s">
        <v>992</v>
      </c>
      <c r="D51" s="55" t="s">
        <v>29</v>
      </c>
      <c r="E51" s="56">
        <v>20</v>
      </c>
      <c r="F51" s="18"/>
      <c r="G51" s="56">
        <v>19</v>
      </c>
      <c r="H51" s="56">
        <v>23</v>
      </c>
      <c r="I51" s="17">
        <f t="shared" si="0"/>
        <v>42</v>
      </c>
      <c r="J51" s="55">
        <v>9577641352</v>
      </c>
      <c r="K51" s="55" t="s">
        <v>328</v>
      </c>
      <c r="L51" s="55" t="s">
        <v>662</v>
      </c>
      <c r="M51" s="55">
        <v>8254935209</v>
      </c>
      <c r="N51" s="55" t="s">
        <v>774</v>
      </c>
      <c r="O51" s="55">
        <v>9613436092</v>
      </c>
      <c r="P51" s="24">
        <v>43537</v>
      </c>
      <c r="Q51" s="55" t="s">
        <v>112</v>
      </c>
      <c r="R51" s="18">
        <v>21</v>
      </c>
      <c r="S51" s="55" t="s">
        <v>89</v>
      </c>
      <c r="T51" s="18"/>
    </row>
    <row r="52" spans="1:20" ht="33">
      <c r="A52" s="4">
        <v>48</v>
      </c>
      <c r="B52" s="54" t="s">
        <v>66</v>
      </c>
      <c r="C52" s="55" t="s">
        <v>993</v>
      </c>
      <c r="D52" s="55" t="s">
        <v>29</v>
      </c>
      <c r="E52" s="56">
        <v>19</v>
      </c>
      <c r="F52" s="18"/>
      <c r="G52" s="56">
        <v>32</v>
      </c>
      <c r="H52" s="56">
        <v>30</v>
      </c>
      <c r="I52" s="17">
        <f t="shared" si="0"/>
        <v>62</v>
      </c>
      <c r="J52" s="55">
        <v>9859002320</v>
      </c>
      <c r="K52" s="55" t="s">
        <v>328</v>
      </c>
      <c r="L52" s="55" t="s">
        <v>662</v>
      </c>
      <c r="M52" s="55">
        <v>8254935209</v>
      </c>
      <c r="N52" s="55" t="s">
        <v>773</v>
      </c>
      <c r="O52" s="55">
        <v>9854381346</v>
      </c>
      <c r="P52" s="24">
        <v>43537</v>
      </c>
      <c r="Q52" s="55" t="s">
        <v>112</v>
      </c>
      <c r="R52" s="18">
        <v>20</v>
      </c>
      <c r="S52" s="55" t="s">
        <v>89</v>
      </c>
      <c r="T52" s="18"/>
    </row>
    <row r="53" spans="1:20" ht="33">
      <c r="A53" s="4">
        <v>49</v>
      </c>
      <c r="B53" s="54" t="s">
        <v>67</v>
      </c>
      <c r="C53" s="55" t="s">
        <v>994</v>
      </c>
      <c r="D53" s="55" t="s">
        <v>27</v>
      </c>
      <c r="E53" s="56">
        <v>18260100301</v>
      </c>
      <c r="F53" s="55" t="s">
        <v>103</v>
      </c>
      <c r="G53" s="19">
        <v>70</v>
      </c>
      <c r="H53" s="19">
        <v>80</v>
      </c>
      <c r="I53" s="17">
        <f t="shared" si="0"/>
        <v>150</v>
      </c>
      <c r="J53" s="55">
        <v>9854153640</v>
      </c>
      <c r="K53" s="55" t="s">
        <v>97</v>
      </c>
      <c r="L53" s="55" t="s">
        <v>509</v>
      </c>
      <c r="M53" s="55">
        <v>9577055733</v>
      </c>
      <c r="N53" s="55" t="s">
        <v>995</v>
      </c>
      <c r="O53" s="55">
        <v>7035603639</v>
      </c>
      <c r="P53" s="24">
        <v>43537</v>
      </c>
      <c r="Q53" s="55" t="s">
        <v>112</v>
      </c>
      <c r="R53" s="18">
        <v>41</v>
      </c>
      <c r="S53" s="55" t="s">
        <v>89</v>
      </c>
      <c r="T53" s="18"/>
    </row>
    <row r="54" spans="1:20" ht="33">
      <c r="A54" s="4">
        <v>50</v>
      </c>
      <c r="B54" s="54" t="s">
        <v>66</v>
      </c>
      <c r="C54" s="55" t="s">
        <v>996</v>
      </c>
      <c r="D54" s="55" t="s">
        <v>27</v>
      </c>
      <c r="E54" s="56">
        <v>18260101203</v>
      </c>
      <c r="F54" s="55" t="s">
        <v>101</v>
      </c>
      <c r="G54" s="56">
        <v>145</v>
      </c>
      <c r="H54" s="56">
        <v>174</v>
      </c>
      <c r="I54" s="17">
        <f t="shared" si="0"/>
        <v>319</v>
      </c>
      <c r="J54" s="55">
        <v>8751012004</v>
      </c>
      <c r="K54" s="55" t="s">
        <v>97</v>
      </c>
      <c r="L54" s="55" t="s">
        <v>509</v>
      </c>
      <c r="M54" s="18">
        <v>9577055733</v>
      </c>
      <c r="N54" s="55" t="s">
        <v>859</v>
      </c>
      <c r="O54" s="55">
        <v>9957285420</v>
      </c>
      <c r="P54" s="24">
        <v>43538</v>
      </c>
      <c r="Q54" s="55" t="s">
        <v>123</v>
      </c>
      <c r="R54" s="18">
        <v>40</v>
      </c>
      <c r="S54" s="55" t="s">
        <v>89</v>
      </c>
      <c r="T54" s="18"/>
    </row>
    <row r="55" spans="1:20" ht="33">
      <c r="A55" s="4">
        <v>51</v>
      </c>
      <c r="B55" s="54" t="s">
        <v>67</v>
      </c>
      <c r="C55" s="55" t="s">
        <v>996</v>
      </c>
      <c r="D55" s="55" t="s">
        <v>27</v>
      </c>
      <c r="E55" s="56">
        <v>18260101203</v>
      </c>
      <c r="F55" s="55" t="s">
        <v>101</v>
      </c>
      <c r="G55" s="19">
        <v>0</v>
      </c>
      <c r="H55" s="19">
        <v>0</v>
      </c>
      <c r="I55" s="17">
        <f t="shared" si="0"/>
        <v>0</v>
      </c>
      <c r="J55" s="55">
        <v>8751012004</v>
      </c>
      <c r="K55" s="55" t="s">
        <v>97</v>
      </c>
      <c r="L55" s="55" t="s">
        <v>509</v>
      </c>
      <c r="M55" s="18">
        <v>95770055733</v>
      </c>
      <c r="N55" s="55" t="s">
        <v>859</v>
      </c>
      <c r="O55" s="55">
        <v>9957285420</v>
      </c>
      <c r="P55" s="24">
        <v>43538</v>
      </c>
      <c r="Q55" s="55" t="s">
        <v>123</v>
      </c>
      <c r="R55" s="18">
        <v>40</v>
      </c>
      <c r="S55" s="55" t="s">
        <v>89</v>
      </c>
      <c r="T55" s="18"/>
    </row>
    <row r="56" spans="1:20">
      <c r="A56" s="4">
        <v>52</v>
      </c>
      <c r="B56" s="54" t="s">
        <v>66</v>
      </c>
      <c r="C56" s="55" t="s">
        <v>568</v>
      </c>
      <c r="D56" s="55" t="s">
        <v>29</v>
      </c>
      <c r="E56" s="19">
        <v>59</v>
      </c>
      <c r="F56" s="18"/>
      <c r="G56" s="56">
        <v>76</v>
      </c>
      <c r="H56" s="56">
        <v>71</v>
      </c>
      <c r="I56" s="17">
        <f t="shared" si="0"/>
        <v>147</v>
      </c>
      <c r="J56" s="55">
        <v>9613139336</v>
      </c>
      <c r="K56" s="55" t="s">
        <v>569</v>
      </c>
      <c r="L56" s="55" t="s">
        <v>794</v>
      </c>
      <c r="M56" s="55">
        <v>9854752168</v>
      </c>
      <c r="N56" s="55" t="s">
        <v>495</v>
      </c>
      <c r="O56" s="55">
        <v>9613181808</v>
      </c>
      <c r="P56" s="24">
        <v>43539</v>
      </c>
      <c r="Q56" s="55" t="s">
        <v>132</v>
      </c>
      <c r="R56" s="18">
        <v>35</v>
      </c>
      <c r="S56" s="55" t="s">
        <v>89</v>
      </c>
      <c r="T56" s="18"/>
    </row>
    <row r="57" spans="1:20">
      <c r="A57" s="4">
        <v>53</v>
      </c>
      <c r="B57" s="54" t="s">
        <v>67</v>
      </c>
      <c r="C57" s="55" t="s">
        <v>997</v>
      </c>
      <c r="D57" s="55" t="s">
        <v>29</v>
      </c>
      <c r="E57" s="56">
        <v>107</v>
      </c>
      <c r="F57" s="18"/>
      <c r="G57" s="56">
        <v>20</v>
      </c>
      <c r="H57" s="56">
        <v>13</v>
      </c>
      <c r="I57" s="17">
        <f t="shared" si="0"/>
        <v>33</v>
      </c>
      <c r="J57" s="55">
        <v>8011499265</v>
      </c>
      <c r="K57" s="55" t="s">
        <v>885</v>
      </c>
      <c r="L57" s="55" t="s">
        <v>799</v>
      </c>
      <c r="M57" s="55">
        <v>9957670267</v>
      </c>
      <c r="N57" s="55" t="s">
        <v>800</v>
      </c>
      <c r="O57" s="18">
        <v>8011118134</v>
      </c>
      <c r="P57" s="24">
        <v>43539</v>
      </c>
      <c r="Q57" s="55" t="s">
        <v>132</v>
      </c>
      <c r="R57" s="18">
        <v>37</v>
      </c>
      <c r="S57" s="55" t="s">
        <v>89</v>
      </c>
      <c r="T57" s="18"/>
    </row>
    <row r="58" spans="1:20">
      <c r="A58" s="4">
        <v>54</v>
      </c>
      <c r="B58" s="54" t="s">
        <v>67</v>
      </c>
      <c r="C58" s="55" t="s">
        <v>972</v>
      </c>
      <c r="D58" s="55" t="s">
        <v>29</v>
      </c>
      <c r="E58" s="56">
        <v>215</v>
      </c>
      <c r="F58" s="18"/>
      <c r="G58" s="56">
        <v>32</v>
      </c>
      <c r="H58" s="56">
        <v>30</v>
      </c>
      <c r="I58" s="17">
        <f t="shared" si="0"/>
        <v>62</v>
      </c>
      <c r="J58" s="55">
        <v>8011133227</v>
      </c>
      <c r="K58" s="55" t="s">
        <v>885</v>
      </c>
      <c r="L58" s="55" t="s">
        <v>799</v>
      </c>
      <c r="M58" s="55">
        <v>9957670267</v>
      </c>
      <c r="N58" s="55" t="s">
        <v>800</v>
      </c>
      <c r="O58" s="18">
        <v>8011118134</v>
      </c>
      <c r="P58" s="24">
        <v>43539</v>
      </c>
      <c r="Q58" s="55" t="s">
        <v>132</v>
      </c>
      <c r="R58" s="18">
        <v>38</v>
      </c>
      <c r="S58" s="55" t="s">
        <v>89</v>
      </c>
      <c r="T58" s="18"/>
    </row>
    <row r="59" spans="1:20">
      <c r="A59" s="4">
        <v>55</v>
      </c>
      <c r="B59" s="54" t="s">
        <v>67</v>
      </c>
      <c r="C59" s="55" t="s">
        <v>998</v>
      </c>
      <c r="D59" s="55" t="s">
        <v>29</v>
      </c>
      <c r="E59" s="19">
        <v>212</v>
      </c>
      <c r="F59" s="18"/>
      <c r="G59" s="19">
        <v>23</v>
      </c>
      <c r="H59" s="19">
        <v>22</v>
      </c>
      <c r="I59" s="17">
        <f t="shared" si="0"/>
        <v>45</v>
      </c>
      <c r="J59" s="55">
        <v>8752859257</v>
      </c>
      <c r="K59" s="55" t="s">
        <v>885</v>
      </c>
      <c r="L59" s="55" t="s">
        <v>799</v>
      </c>
      <c r="M59" s="55">
        <v>9957670267</v>
      </c>
      <c r="N59" s="55" t="s">
        <v>888</v>
      </c>
      <c r="O59" s="18">
        <v>7896084260</v>
      </c>
      <c r="P59" s="24">
        <v>43539</v>
      </c>
      <c r="Q59" s="55" t="s">
        <v>132</v>
      </c>
      <c r="R59" s="18">
        <v>35</v>
      </c>
      <c r="S59" s="55" t="s">
        <v>89</v>
      </c>
      <c r="T59" s="18"/>
    </row>
    <row r="60" spans="1:20" ht="33">
      <c r="A60" s="4">
        <v>56</v>
      </c>
      <c r="B60" s="54" t="s">
        <v>66</v>
      </c>
      <c r="C60" s="55" t="s">
        <v>999</v>
      </c>
      <c r="D60" s="55" t="s">
        <v>27</v>
      </c>
      <c r="E60" s="56">
        <v>18260114303</v>
      </c>
      <c r="F60" s="55" t="s">
        <v>103</v>
      </c>
      <c r="G60" s="56">
        <v>88</v>
      </c>
      <c r="H60" s="56">
        <v>91</v>
      </c>
      <c r="I60" s="17">
        <f t="shared" si="0"/>
        <v>179</v>
      </c>
      <c r="J60" s="55">
        <v>9435059717</v>
      </c>
      <c r="K60" s="55" t="s">
        <v>110</v>
      </c>
      <c r="L60" s="55" t="s">
        <v>614</v>
      </c>
      <c r="M60" s="55">
        <v>7399715144</v>
      </c>
      <c r="N60" s="55" t="s">
        <v>544</v>
      </c>
      <c r="O60" s="55">
        <v>8761015834</v>
      </c>
      <c r="P60" s="24">
        <v>43540</v>
      </c>
      <c r="Q60" s="55" t="s">
        <v>88</v>
      </c>
      <c r="R60" s="18">
        <v>37</v>
      </c>
      <c r="S60" s="55" t="s">
        <v>89</v>
      </c>
      <c r="T60" s="18"/>
    </row>
    <row r="61" spans="1:20">
      <c r="A61" s="4">
        <v>57</v>
      </c>
      <c r="B61" s="54" t="s">
        <v>67</v>
      </c>
      <c r="C61" s="55" t="s">
        <v>1000</v>
      </c>
      <c r="D61" s="55" t="s">
        <v>27</v>
      </c>
      <c r="E61" s="56">
        <v>18260123404</v>
      </c>
      <c r="F61" s="55" t="s">
        <v>101</v>
      </c>
      <c r="G61" s="56">
        <v>62</v>
      </c>
      <c r="H61" s="56">
        <v>114</v>
      </c>
      <c r="I61" s="17">
        <f t="shared" si="0"/>
        <v>176</v>
      </c>
      <c r="J61" s="55">
        <v>9859560992</v>
      </c>
      <c r="K61" s="55" t="s">
        <v>121</v>
      </c>
      <c r="L61" s="55" t="s">
        <v>447</v>
      </c>
      <c r="M61" s="55">
        <v>9577021048</v>
      </c>
      <c r="N61" s="55" t="s">
        <v>507</v>
      </c>
      <c r="O61" s="55">
        <v>8812948195</v>
      </c>
      <c r="P61" s="24">
        <v>43540</v>
      </c>
      <c r="Q61" s="55" t="s">
        <v>88</v>
      </c>
      <c r="R61" s="18">
        <v>31</v>
      </c>
      <c r="S61" s="55" t="s">
        <v>89</v>
      </c>
      <c r="T61" s="18"/>
    </row>
    <row r="62" spans="1:20">
      <c r="A62" s="4">
        <v>58</v>
      </c>
      <c r="B62" s="54" t="s">
        <v>66</v>
      </c>
      <c r="C62" s="55" t="s">
        <v>1001</v>
      </c>
      <c r="D62" s="55" t="s">
        <v>29</v>
      </c>
      <c r="E62" s="56">
        <v>10</v>
      </c>
      <c r="F62" s="18"/>
      <c r="G62" s="56">
        <v>16</v>
      </c>
      <c r="H62" s="56">
        <v>13</v>
      </c>
      <c r="I62" s="17">
        <f t="shared" si="0"/>
        <v>29</v>
      </c>
      <c r="J62" s="55">
        <v>9957552025</v>
      </c>
      <c r="K62" s="55" t="s">
        <v>395</v>
      </c>
      <c r="L62" s="55" t="s">
        <v>461</v>
      </c>
      <c r="M62" s="55">
        <v>9957371236</v>
      </c>
      <c r="N62" s="55" t="s">
        <v>463</v>
      </c>
      <c r="O62" s="55">
        <v>9678340417</v>
      </c>
      <c r="P62" s="24">
        <v>43542</v>
      </c>
      <c r="Q62" s="55" t="s">
        <v>99</v>
      </c>
      <c r="R62" s="18">
        <v>9</v>
      </c>
      <c r="S62" s="55" t="s">
        <v>89</v>
      </c>
      <c r="T62" s="18"/>
    </row>
    <row r="63" spans="1:20">
      <c r="A63" s="4">
        <v>59</v>
      </c>
      <c r="B63" s="54" t="s">
        <v>66</v>
      </c>
      <c r="C63" s="55" t="s">
        <v>1002</v>
      </c>
      <c r="D63" s="55" t="s">
        <v>29</v>
      </c>
      <c r="E63" s="56">
        <v>22</v>
      </c>
      <c r="F63" s="18"/>
      <c r="G63" s="56">
        <v>34</v>
      </c>
      <c r="H63" s="56">
        <v>37</v>
      </c>
      <c r="I63" s="17">
        <f t="shared" si="0"/>
        <v>71</v>
      </c>
      <c r="J63" s="55">
        <v>9706093713</v>
      </c>
      <c r="K63" s="55" t="s">
        <v>395</v>
      </c>
      <c r="L63" s="55" t="s">
        <v>461</v>
      </c>
      <c r="M63" s="55">
        <v>9957371236</v>
      </c>
      <c r="N63" s="55" t="s">
        <v>1004</v>
      </c>
      <c r="O63" s="55">
        <v>8811892639</v>
      </c>
      <c r="P63" s="57">
        <v>43542</v>
      </c>
      <c r="Q63" s="55" t="s">
        <v>99</v>
      </c>
      <c r="R63" s="18">
        <v>7</v>
      </c>
      <c r="S63" s="55" t="s">
        <v>89</v>
      </c>
      <c r="T63" s="18"/>
    </row>
    <row r="64" spans="1:20">
      <c r="A64" s="4">
        <v>60</v>
      </c>
      <c r="B64" s="54" t="s">
        <v>66</v>
      </c>
      <c r="C64" s="55" t="s">
        <v>1003</v>
      </c>
      <c r="D64" s="55" t="s">
        <v>29</v>
      </c>
      <c r="E64" s="56">
        <v>25</v>
      </c>
      <c r="F64" s="18"/>
      <c r="G64" s="56">
        <v>21</v>
      </c>
      <c r="H64" s="56">
        <v>14</v>
      </c>
      <c r="I64" s="17">
        <f t="shared" si="0"/>
        <v>35</v>
      </c>
      <c r="J64" s="18"/>
      <c r="K64" s="55" t="s">
        <v>395</v>
      </c>
      <c r="L64" s="55" t="s">
        <v>461</v>
      </c>
      <c r="M64" s="55">
        <v>9957371236</v>
      </c>
      <c r="N64" s="55" t="s">
        <v>937</v>
      </c>
      <c r="O64" s="55">
        <v>8011497830</v>
      </c>
      <c r="P64" s="57">
        <v>43542</v>
      </c>
      <c r="Q64" s="55" t="s">
        <v>99</v>
      </c>
      <c r="R64" s="18">
        <v>10</v>
      </c>
      <c r="S64" s="55" t="s">
        <v>89</v>
      </c>
      <c r="T64" s="18"/>
    </row>
    <row r="65" spans="1:20">
      <c r="A65" s="4">
        <v>61</v>
      </c>
      <c r="B65" s="54" t="s">
        <v>67</v>
      </c>
      <c r="C65" s="55" t="s">
        <v>1005</v>
      </c>
      <c r="D65" s="55" t="s">
        <v>29</v>
      </c>
      <c r="E65" s="56">
        <v>288</v>
      </c>
      <c r="F65" s="18"/>
      <c r="G65" s="56">
        <v>8</v>
      </c>
      <c r="H65" s="56">
        <v>6</v>
      </c>
      <c r="I65" s="17">
        <f t="shared" si="0"/>
        <v>14</v>
      </c>
      <c r="J65" s="55">
        <v>9613838891</v>
      </c>
      <c r="K65" s="55" t="s">
        <v>166</v>
      </c>
      <c r="L65" s="55" t="s">
        <v>418</v>
      </c>
      <c r="M65" s="55">
        <v>9854574405</v>
      </c>
      <c r="N65" s="55" t="s">
        <v>437</v>
      </c>
      <c r="O65" s="55">
        <v>7399879612</v>
      </c>
      <c r="P65" s="24">
        <v>43542</v>
      </c>
      <c r="Q65" s="55" t="s">
        <v>99</v>
      </c>
      <c r="R65" s="18">
        <v>37</v>
      </c>
      <c r="S65" s="55" t="s">
        <v>89</v>
      </c>
      <c r="T65" s="18"/>
    </row>
    <row r="66" spans="1:20">
      <c r="A66" s="4">
        <v>62</v>
      </c>
      <c r="B66" s="54" t="s">
        <v>67</v>
      </c>
      <c r="C66" s="55" t="s">
        <v>1006</v>
      </c>
      <c r="D66" s="55" t="s">
        <v>29</v>
      </c>
      <c r="E66" s="56">
        <v>124</v>
      </c>
      <c r="F66" s="18"/>
      <c r="G66" s="56">
        <v>24</v>
      </c>
      <c r="H66" s="56">
        <v>19</v>
      </c>
      <c r="I66" s="17">
        <f t="shared" si="0"/>
        <v>43</v>
      </c>
      <c r="J66" s="55">
        <v>9859420617</v>
      </c>
      <c r="K66" s="55" t="s">
        <v>166</v>
      </c>
      <c r="L66" s="55" t="s">
        <v>418</v>
      </c>
      <c r="M66" s="55">
        <v>9854574405</v>
      </c>
      <c r="N66" s="55" t="s">
        <v>437</v>
      </c>
      <c r="O66" s="55">
        <v>7399879612</v>
      </c>
      <c r="P66" s="24">
        <v>43542</v>
      </c>
      <c r="Q66" s="55" t="s">
        <v>99</v>
      </c>
      <c r="R66" s="18">
        <v>35</v>
      </c>
      <c r="S66" s="55" t="s">
        <v>89</v>
      </c>
      <c r="T66" s="18"/>
    </row>
    <row r="67" spans="1:20">
      <c r="A67" s="4">
        <v>63</v>
      </c>
      <c r="B67" s="54" t="s">
        <v>67</v>
      </c>
      <c r="C67" s="55" t="s">
        <v>1007</v>
      </c>
      <c r="D67" s="55" t="s">
        <v>29</v>
      </c>
      <c r="E67" s="56">
        <v>289</v>
      </c>
      <c r="F67" s="18"/>
      <c r="G67" s="56">
        <v>30</v>
      </c>
      <c r="H67" s="56">
        <v>21</v>
      </c>
      <c r="I67" s="17">
        <f t="shared" si="0"/>
        <v>51</v>
      </c>
      <c r="J67" s="55">
        <v>9854722515</v>
      </c>
      <c r="K67" s="55" t="s">
        <v>166</v>
      </c>
      <c r="L67" s="55" t="s">
        <v>418</v>
      </c>
      <c r="M67" s="55">
        <v>9854574405</v>
      </c>
      <c r="N67" s="55" t="s">
        <v>437</v>
      </c>
      <c r="O67" s="55">
        <v>7399879612</v>
      </c>
      <c r="P67" s="24">
        <v>43542</v>
      </c>
      <c r="Q67" s="55" t="s">
        <v>99</v>
      </c>
      <c r="R67" s="18">
        <v>38</v>
      </c>
      <c r="S67" s="55" t="s">
        <v>89</v>
      </c>
      <c r="T67" s="18"/>
    </row>
    <row r="68" spans="1:20">
      <c r="A68" s="4">
        <v>64</v>
      </c>
      <c r="B68" s="54" t="s">
        <v>66</v>
      </c>
      <c r="C68" s="55" t="s">
        <v>1008</v>
      </c>
      <c r="D68" s="55" t="s">
        <v>27</v>
      </c>
      <c r="E68" s="56">
        <v>18260100303</v>
      </c>
      <c r="F68" s="55" t="s">
        <v>103</v>
      </c>
      <c r="G68" s="56">
        <v>73</v>
      </c>
      <c r="H68" s="56">
        <v>94</v>
      </c>
      <c r="I68" s="17">
        <f t="shared" si="0"/>
        <v>167</v>
      </c>
      <c r="J68" s="55">
        <v>8752805059</v>
      </c>
      <c r="K68" s="55" t="s">
        <v>97</v>
      </c>
      <c r="L68" s="55" t="s">
        <v>509</v>
      </c>
      <c r="M68" s="55">
        <v>9577055733</v>
      </c>
      <c r="N68" s="55" t="s">
        <v>859</v>
      </c>
      <c r="O68" s="55">
        <v>9957285420</v>
      </c>
      <c r="P68" s="24">
        <v>43543</v>
      </c>
      <c r="Q68" s="55" t="s">
        <v>104</v>
      </c>
      <c r="R68" s="18">
        <v>39</v>
      </c>
      <c r="S68" s="55" t="s">
        <v>89</v>
      </c>
      <c r="T68" s="18"/>
    </row>
    <row r="69" spans="1:20" ht="33">
      <c r="A69" s="4">
        <v>65</v>
      </c>
      <c r="B69" s="54" t="s">
        <v>67</v>
      </c>
      <c r="C69" s="55" t="s">
        <v>1009</v>
      </c>
      <c r="D69" s="55" t="s">
        <v>27</v>
      </c>
      <c r="E69" s="56">
        <v>18260100601</v>
      </c>
      <c r="F69" s="55" t="s">
        <v>103</v>
      </c>
      <c r="G69" s="19">
        <v>49</v>
      </c>
      <c r="H69" s="19">
        <v>60</v>
      </c>
      <c r="I69" s="17">
        <f t="shared" si="0"/>
        <v>109</v>
      </c>
      <c r="J69" s="55">
        <v>9854845797</v>
      </c>
      <c r="K69" s="55" t="s">
        <v>166</v>
      </c>
      <c r="L69" s="55" t="s">
        <v>418</v>
      </c>
      <c r="M69" s="18">
        <v>9854574405</v>
      </c>
      <c r="N69" s="55" t="s">
        <v>745</v>
      </c>
      <c r="O69" s="55">
        <v>9401625438</v>
      </c>
      <c r="P69" s="24">
        <v>43543</v>
      </c>
      <c r="Q69" s="55" t="s">
        <v>104</v>
      </c>
      <c r="R69" s="18">
        <v>31</v>
      </c>
      <c r="S69" s="55" t="s">
        <v>89</v>
      </c>
      <c r="T69" s="18"/>
    </row>
    <row r="70" spans="1:20" ht="33">
      <c r="A70" s="4">
        <v>66</v>
      </c>
      <c r="B70" s="54" t="s">
        <v>66</v>
      </c>
      <c r="C70" s="55" t="s">
        <v>742</v>
      </c>
      <c r="D70" s="55" t="s">
        <v>29</v>
      </c>
      <c r="E70" s="56">
        <v>283</v>
      </c>
      <c r="F70" s="18"/>
      <c r="G70" s="56">
        <v>15</v>
      </c>
      <c r="H70" s="56">
        <v>18</v>
      </c>
      <c r="I70" s="17">
        <f t="shared" si="0"/>
        <v>33</v>
      </c>
      <c r="J70" s="55">
        <v>9613115074</v>
      </c>
      <c r="K70" s="55" t="s">
        <v>166</v>
      </c>
      <c r="L70" s="55" t="s">
        <v>418</v>
      </c>
      <c r="M70" s="18">
        <v>9854574405</v>
      </c>
      <c r="N70" s="55" t="s">
        <v>745</v>
      </c>
      <c r="O70" s="18">
        <v>9401625438</v>
      </c>
      <c r="P70" s="24">
        <v>43544</v>
      </c>
      <c r="Q70" s="55" t="s">
        <v>112</v>
      </c>
      <c r="R70" s="18">
        <v>33</v>
      </c>
      <c r="S70" s="55" t="s">
        <v>89</v>
      </c>
      <c r="T70" s="18"/>
    </row>
    <row r="71" spans="1:20" ht="33">
      <c r="A71" s="4">
        <v>67</v>
      </c>
      <c r="B71" s="54" t="s">
        <v>66</v>
      </c>
      <c r="C71" s="55" t="s">
        <v>1010</v>
      </c>
      <c r="D71" s="55" t="s">
        <v>29</v>
      </c>
      <c r="E71" s="56">
        <v>286</v>
      </c>
      <c r="F71" s="18"/>
      <c r="G71" s="56">
        <v>16</v>
      </c>
      <c r="H71" s="56">
        <v>17</v>
      </c>
      <c r="I71" s="17">
        <f t="shared" ref="I71:I164" si="1">+G71+H71</f>
        <v>33</v>
      </c>
      <c r="J71" s="55">
        <v>9577494615</v>
      </c>
      <c r="K71" s="55" t="s">
        <v>166</v>
      </c>
      <c r="L71" s="55" t="s">
        <v>418</v>
      </c>
      <c r="M71" s="18">
        <v>9854574405</v>
      </c>
      <c r="N71" s="55" t="s">
        <v>745</v>
      </c>
      <c r="O71" s="18">
        <v>9401625438</v>
      </c>
      <c r="P71" s="57">
        <v>43544</v>
      </c>
      <c r="Q71" s="55" t="s">
        <v>112</v>
      </c>
      <c r="R71" s="18">
        <v>33</v>
      </c>
      <c r="S71" s="55" t="s">
        <v>89</v>
      </c>
      <c r="T71" s="18"/>
    </row>
    <row r="72" spans="1:20" ht="33">
      <c r="A72" s="4">
        <v>68</v>
      </c>
      <c r="B72" s="54" t="s">
        <v>66</v>
      </c>
      <c r="C72" s="55" t="s">
        <v>274</v>
      </c>
      <c r="D72" s="55" t="s">
        <v>29</v>
      </c>
      <c r="E72" s="56">
        <v>114</v>
      </c>
      <c r="F72" s="18"/>
      <c r="G72" s="56">
        <v>37</v>
      </c>
      <c r="H72" s="56">
        <v>27</v>
      </c>
      <c r="I72" s="17">
        <f t="shared" si="1"/>
        <v>64</v>
      </c>
      <c r="J72" s="55">
        <v>9577341194</v>
      </c>
      <c r="K72" s="55" t="s">
        <v>166</v>
      </c>
      <c r="L72" s="55" t="s">
        <v>418</v>
      </c>
      <c r="M72" s="18">
        <v>9854574405</v>
      </c>
      <c r="N72" s="55" t="s">
        <v>745</v>
      </c>
      <c r="O72" s="18">
        <v>9401625438</v>
      </c>
      <c r="P72" s="24">
        <v>43544</v>
      </c>
      <c r="Q72" s="55" t="s">
        <v>112</v>
      </c>
      <c r="R72" s="18">
        <v>33</v>
      </c>
      <c r="S72" s="55" t="s">
        <v>89</v>
      </c>
      <c r="T72" s="18"/>
    </row>
    <row r="73" spans="1:20" ht="33">
      <c r="A73" s="4">
        <v>69</v>
      </c>
      <c r="B73" s="54" t="s">
        <v>67</v>
      </c>
      <c r="C73" s="55" t="s">
        <v>1011</v>
      </c>
      <c r="D73" s="55" t="s">
        <v>29</v>
      </c>
      <c r="E73" s="19">
        <v>16</v>
      </c>
      <c r="F73" s="18"/>
      <c r="G73" s="56">
        <v>29</v>
      </c>
      <c r="H73" s="56">
        <v>29</v>
      </c>
      <c r="I73" s="17">
        <f t="shared" si="1"/>
        <v>58</v>
      </c>
      <c r="J73" s="55">
        <v>8752858791</v>
      </c>
      <c r="K73" s="55" t="s">
        <v>198</v>
      </c>
      <c r="L73" s="55" t="s">
        <v>559</v>
      </c>
      <c r="M73" s="55">
        <v>9577776448</v>
      </c>
      <c r="N73" s="55" t="s">
        <v>769</v>
      </c>
      <c r="O73" s="55">
        <v>9678283207</v>
      </c>
      <c r="P73" s="57">
        <v>43544</v>
      </c>
      <c r="Q73" s="55" t="s">
        <v>112</v>
      </c>
      <c r="R73" s="18">
        <v>26</v>
      </c>
      <c r="S73" s="55" t="s">
        <v>89</v>
      </c>
      <c r="T73" s="18"/>
    </row>
    <row r="74" spans="1:20" ht="33">
      <c r="A74" s="4">
        <v>70</v>
      </c>
      <c r="B74" s="54" t="s">
        <v>67</v>
      </c>
      <c r="C74" s="55" t="s">
        <v>1012</v>
      </c>
      <c r="D74" s="55" t="s">
        <v>29</v>
      </c>
      <c r="E74" s="19">
        <v>11</v>
      </c>
      <c r="F74" s="18"/>
      <c r="G74" s="56">
        <v>35</v>
      </c>
      <c r="H74" s="56">
        <v>25</v>
      </c>
      <c r="I74" s="17">
        <f t="shared" si="1"/>
        <v>60</v>
      </c>
      <c r="J74" s="55">
        <v>9854664177</v>
      </c>
      <c r="K74" s="55" t="s">
        <v>198</v>
      </c>
      <c r="L74" s="55" t="s">
        <v>559</v>
      </c>
      <c r="M74" s="55">
        <v>9577776448</v>
      </c>
      <c r="N74" s="55" t="s">
        <v>769</v>
      </c>
      <c r="O74" s="55">
        <v>9678283207</v>
      </c>
      <c r="P74" s="24">
        <v>43544</v>
      </c>
      <c r="Q74" s="55" t="s">
        <v>112</v>
      </c>
      <c r="R74" s="18">
        <v>26</v>
      </c>
      <c r="S74" s="55" t="s">
        <v>89</v>
      </c>
      <c r="T74" s="18"/>
    </row>
    <row r="75" spans="1:20">
      <c r="A75" s="4">
        <v>71</v>
      </c>
      <c r="B75" s="54" t="s">
        <v>66</v>
      </c>
      <c r="C75" s="55" t="s">
        <v>1013</v>
      </c>
      <c r="D75" s="55" t="s">
        <v>27</v>
      </c>
      <c r="E75" s="56">
        <v>18260108501</v>
      </c>
      <c r="F75" s="55" t="s">
        <v>103</v>
      </c>
      <c r="G75" s="56">
        <v>16</v>
      </c>
      <c r="H75" s="56">
        <v>25</v>
      </c>
      <c r="I75" s="17">
        <f t="shared" si="1"/>
        <v>41</v>
      </c>
      <c r="J75" s="55">
        <v>9854482604</v>
      </c>
      <c r="K75" s="55" t="s">
        <v>294</v>
      </c>
      <c r="L75" s="55" t="s">
        <v>573</v>
      </c>
      <c r="M75" s="55">
        <v>9577791481</v>
      </c>
      <c r="N75" s="55" t="s">
        <v>978</v>
      </c>
      <c r="O75" s="55">
        <v>9954580472</v>
      </c>
      <c r="P75" s="24">
        <v>43546</v>
      </c>
      <c r="Q75" s="55" t="s">
        <v>132</v>
      </c>
      <c r="R75" s="18">
        <v>23</v>
      </c>
      <c r="S75" s="55" t="s">
        <v>89</v>
      </c>
      <c r="T75" s="18"/>
    </row>
    <row r="76" spans="1:20" ht="33">
      <c r="A76" s="4">
        <v>72</v>
      </c>
      <c r="B76" s="54" t="s">
        <v>66</v>
      </c>
      <c r="C76" s="55" t="s">
        <v>1014</v>
      </c>
      <c r="D76" s="55" t="s">
        <v>27</v>
      </c>
      <c r="E76" s="56">
        <v>18260108502</v>
      </c>
      <c r="F76" s="55" t="s">
        <v>103</v>
      </c>
      <c r="G76" s="56">
        <v>14</v>
      </c>
      <c r="H76" s="56">
        <v>22</v>
      </c>
      <c r="I76" s="17">
        <f t="shared" si="1"/>
        <v>36</v>
      </c>
      <c r="J76" s="55">
        <v>9577538781</v>
      </c>
      <c r="K76" s="55" t="s">
        <v>294</v>
      </c>
      <c r="L76" s="55" t="s">
        <v>573</v>
      </c>
      <c r="M76" s="55">
        <v>9577791481</v>
      </c>
      <c r="N76" s="55" t="s">
        <v>574</v>
      </c>
      <c r="O76" s="55">
        <v>9859961018</v>
      </c>
      <c r="P76" s="24">
        <v>43546</v>
      </c>
      <c r="Q76" s="55" t="s">
        <v>132</v>
      </c>
      <c r="R76" s="18">
        <v>20</v>
      </c>
      <c r="S76" s="55" t="s">
        <v>89</v>
      </c>
      <c r="T76" s="18"/>
    </row>
    <row r="77" spans="1:20">
      <c r="A77" s="4">
        <v>73</v>
      </c>
      <c r="B77" s="54" t="s">
        <v>66</v>
      </c>
      <c r="C77" s="55" t="s">
        <v>1015</v>
      </c>
      <c r="D77" s="55" t="s">
        <v>27</v>
      </c>
      <c r="E77" s="56">
        <v>18260108503</v>
      </c>
      <c r="F77" s="55" t="s">
        <v>103</v>
      </c>
      <c r="G77" s="56">
        <v>9</v>
      </c>
      <c r="H77" s="56">
        <v>15</v>
      </c>
      <c r="I77" s="17">
        <f t="shared" si="1"/>
        <v>24</v>
      </c>
      <c r="J77" s="55">
        <v>7086547425</v>
      </c>
      <c r="K77" s="55" t="s">
        <v>294</v>
      </c>
      <c r="L77" s="55" t="s">
        <v>573</v>
      </c>
      <c r="M77" s="55">
        <v>9577791481</v>
      </c>
      <c r="N77" s="55" t="s">
        <v>1017</v>
      </c>
      <c r="O77" s="55">
        <v>9859804873</v>
      </c>
      <c r="P77" s="24">
        <v>43546</v>
      </c>
      <c r="Q77" s="55" t="s">
        <v>132</v>
      </c>
      <c r="R77" s="18">
        <v>23</v>
      </c>
      <c r="S77" s="55" t="s">
        <v>89</v>
      </c>
      <c r="T77" s="18"/>
    </row>
    <row r="78" spans="1:20">
      <c r="A78" s="4">
        <v>74</v>
      </c>
      <c r="B78" s="54" t="s">
        <v>66</v>
      </c>
      <c r="C78" s="55" t="s">
        <v>1016</v>
      </c>
      <c r="D78" s="55" t="s">
        <v>27</v>
      </c>
      <c r="E78" s="56">
        <v>18260108504</v>
      </c>
      <c r="F78" s="55" t="s">
        <v>103</v>
      </c>
      <c r="G78" s="56">
        <v>3</v>
      </c>
      <c r="H78" s="56">
        <v>9</v>
      </c>
      <c r="I78" s="17">
        <f t="shared" si="1"/>
        <v>12</v>
      </c>
      <c r="J78" s="55">
        <v>9864878529</v>
      </c>
      <c r="K78" s="55" t="s">
        <v>294</v>
      </c>
      <c r="L78" s="55" t="s">
        <v>573</v>
      </c>
      <c r="M78" s="55">
        <v>9577791481</v>
      </c>
      <c r="N78" s="55" t="s">
        <v>1017</v>
      </c>
      <c r="O78" s="55">
        <v>9859804873</v>
      </c>
      <c r="P78" s="57">
        <v>43546</v>
      </c>
      <c r="Q78" s="55" t="s">
        <v>132</v>
      </c>
      <c r="R78" s="18">
        <v>24</v>
      </c>
      <c r="S78" s="55" t="s">
        <v>89</v>
      </c>
      <c r="T78" s="18"/>
    </row>
    <row r="79" spans="1:20">
      <c r="A79" s="4">
        <v>75</v>
      </c>
      <c r="B79" s="54" t="s">
        <v>67</v>
      </c>
      <c r="C79" s="55" t="s">
        <v>1018</v>
      </c>
      <c r="D79" s="55" t="s">
        <v>27</v>
      </c>
      <c r="E79" s="56">
        <v>18260100404</v>
      </c>
      <c r="F79" s="55" t="s">
        <v>103</v>
      </c>
      <c r="G79" s="56">
        <v>15</v>
      </c>
      <c r="H79" s="56">
        <v>12</v>
      </c>
      <c r="I79" s="17">
        <f t="shared" si="1"/>
        <v>27</v>
      </c>
      <c r="J79" s="55">
        <v>9577926556</v>
      </c>
      <c r="K79" s="55" t="s">
        <v>166</v>
      </c>
      <c r="L79" s="55" t="s">
        <v>418</v>
      </c>
      <c r="M79" s="18">
        <v>9854574405</v>
      </c>
      <c r="N79" s="55" t="s">
        <v>437</v>
      </c>
      <c r="O79" s="55">
        <v>7399879612</v>
      </c>
      <c r="P79" s="24">
        <v>43546</v>
      </c>
      <c r="Q79" s="55" t="s">
        <v>132</v>
      </c>
      <c r="R79" s="18">
        <v>35</v>
      </c>
      <c r="S79" s="55" t="s">
        <v>89</v>
      </c>
      <c r="T79" s="18"/>
    </row>
    <row r="80" spans="1:20">
      <c r="A80" s="4">
        <v>76</v>
      </c>
      <c r="B80" s="54" t="s">
        <v>67</v>
      </c>
      <c r="C80" s="55" t="s">
        <v>1019</v>
      </c>
      <c r="D80" s="55" t="s">
        <v>27</v>
      </c>
      <c r="E80" s="56">
        <v>18260100406</v>
      </c>
      <c r="F80" s="55" t="s">
        <v>103</v>
      </c>
      <c r="G80" s="56">
        <v>20</v>
      </c>
      <c r="H80" s="56">
        <v>14</v>
      </c>
      <c r="I80" s="17">
        <f t="shared" si="1"/>
        <v>34</v>
      </c>
      <c r="J80" s="55">
        <v>8011348606</v>
      </c>
      <c r="K80" s="55" t="s">
        <v>166</v>
      </c>
      <c r="L80" s="55" t="s">
        <v>418</v>
      </c>
      <c r="M80" s="18">
        <v>9854574405</v>
      </c>
      <c r="N80" s="55" t="s">
        <v>437</v>
      </c>
      <c r="O80" s="55">
        <v>7399879612</v>
      </c>
      <c r="P80" s="24">
        <v>43546</v>
      </c>
      <c r="Q80" s="55" t="s">
        <v>132</v>
      </c>
      <c r="R80" s="18">
        <v>34</v>
      </c>
      <c r="S80" s="55" t="s">
        <v>89</v>
      </c>
      <c r="T80" s="18"/>
    </row>
    <row r="81" spans="1:20">
      <c r="A81" s="4">
        <v>77</v>
      </c>
      <c r="B81" s="54" t="s">
        <v>67</v>
      </c>
      <c r="C81" s="55" t="s">
        <v>1020</v>
      </c>
      <c r="D81" s="55" t="s">
        <v>27</v>
      </c>
      <c r="E81" s="56">
        <v>18260100407</v>
      </c>
      <c r="F81" s="55" t="s">
        <v>103</v>
      </c>
      <c r="G81" s="56">
        <v>20</v>
      </c>
      <c r="H81" s="56">
        <v>22</v>
      </c>
      <c r="I81" s="17">
        <f t="shared" si="1"/>
        <v>42</v>
      </c>
      <c r="J81" s="55">
        <v>9864451516</v>
      </c>
      <c r="K81" s="55" t="s">
        <v>166</v>
      </c>
      <c r="L81" s="55" t="s">
        <v>418</v>
      </c>
      <c r="M81" s="18">
        <v>9854574405</v>
      </c>
      <c r="N81" s="55" t="s">
        <v>437</v>
      </c>
      <c r="O81" s="55">
        <v>7399879612</v>
      </c>
      <c r="P81" s="24">
        <v>43546</v>
      </c>
      <c r="Q81" s="55" t="s">
        <v>132</v>
      </c>
      <c r="R81" s="18">
        <v>35</v>
      </c>
      <c r="S81" s="55" t="s">
        <v>89</v>
      </c>
      <c r="T81" s="18"/>
    </row>
    <row r="82" spans="1:20">
      <c r="A82" s="4">
        <v>78</v>
      </c>
      <c r="B82" s="54" t="s">
        <v>66</v>
      </c>
      <c r="C82" s="55" t="s">
        <v>1021</v>
      </c>
      <c r="D82" s="55" t="s">
        <v>29</v>
      </c>
      <c r="E82" s="56">
        <v>13</v>
      </c>
      <c r="F82" s="18"/>
      <c r="G82" s="56">
        <v>17</v>
      </c>
      <c r="H82" s="56">
        <v>13</v>
      </c>
      <c r="I82" s="17">
        <f t="shared" si="1"/>
        <v>30</v>
      </c>
      <c r="J82" s="55">
        <v>9854744855</v>
      </c>
      <c r="K82" s="55" t="s">
        <v>683</v>
      </c>
      <c r="L82" s="55" t="s">
        <v>442</v>
      </c>
      <c r="M82" s="55">
        <v>9859444623</v>
      </c>
      <c r="N82" s="55" t="s">
        <v>762</v>
      </c>
      <c r="O82" s="55">
        <v>9577236608</v>
      </c>
      <c r="P82" s="24">
        <v>43547</v>
      </c>
      <c r="Q82" s="55" t="s">
        <v>88</v>
      </c>
      <c r="R82" s="18">
        <v>15</v>
      </c>
      <c r="S82" s="55" t="s">
        <v>89</v>
      </c>
      <c r="T82" s="18"/>
    </row>
    <row r="83" spans="1:20">
      <c r="A83" s="4">
        <v>79</v>
      </c>
      <c r="B83" s="54" t="s">
        <v>66</v>
      </c>
      <c r="C83" s="55" t="s">
        <v>1022</v>
      </c>
      <c r="D83" s="55" t="s">
        <v>29</v>
      </c>
      <c r="E83" s="56">
        <v>14</v>
      </c>
      <c r="F83" s="18"/>
      <c r="G83" s="56">
        <v>18</v>
      </c>
      <c r="H83" s="56">
        <v>24</v>
      </c>
      <c r="I83" s="17">
        <f t="shared" si="1"/>
        <v>42</v>
      </c>
      <c r="J83" s="55">
        <v>8472835703</v>
      </c>
      <c r="K83" s="55" t="s">
        <v>683</v>
      </c>
      <c r="L83" s="55" t="s">
        <v>442</v>
      </c>
      <c r="M83" s="55">
        <v>9859444623</v>
      </c>
      <c r="N83" s="55" t="s">
        <v>504</v>
      </c>
      <c r="O83" s="55">
        <v>9678788045</v>
      </c>
      <c r="P83" s="24">
        <v>43547</v>
      </c>
      <c r="Q83" s="55" t="s">
        <v>88</v>
      </c>
      <c r="R83" s="18">
        <v>13</v>
      </c>
      <c r="S83" s="55" t="s">
        <v>89</v>
      </c>
      <c r="T83" s="18"/>
    </row>
    <row r="84" spans="1:20">
      <c r="A84" s="4">
        <v>80</v>
      </c>
      <c r="B84" s="54" t="s">
        <v>66</v>
      </c>
      <c r="C84" s="55" t="s">
        <v>761</v>
      </c>
      <c r="D84" s="55" t="s">
        <v>29</v>
      </c>
      <c r="E84" s="56">
        <v>234</v>
      </c>
      <c r="F84" s="18"/>
      <c r="G84" s="56">
        <v>2</v>
      </c>
      <c r="H84" s="56">
        <v>9</v>
      </c>
      <c r="I84" s="17">
        <f t="shared" si="1"/>
        <v>11</v>
      </c>
      <c r="J84" s="55">
        <v>9678552462</v>
      </c>
      <c r="K84" s="55" t="s">
        <v>683</v>
      </c>
      <c r="L84" s="55" t="s">
        <v>442</v>
      </c>
      <c r="M84" s="55">
        <v>9859444623</v>
      </c>
      <c r="N84" s="55" t="s">
        <v>504</v>
      </c>
      <c r="O84" s="55">
        <v>9678788045</v>
      </c>
      <c r="P84" s="24">
        <v>43547</v>
      </c>
      <c r="Q84" s="55" t="s">
        <v>88</v>
      </c>
      <c r="R84" s="18">
        <v>13</v>
      </c>
      <c r="S84" s="55" t="s">
        <v>89</v>
      </c>
      <c r="T84" s="18"/>
    </row>
    <row r="85" spans="1:20">
      <c r="A85" s="4">
        <v>81</v>
      </c>
      <c r="B85" s="54" t="s">
        <v>66</v>
      </c>
      <c r="C85" s="55" t="s">
        <v>1022</v>
      </c>
      <c r="D85" s="55" t="s">
        <v>29</v>
      </c>
      <c r="E85" s="56">
        <v>239</v>
      </c>
      <c r="F85" s="18"/>
      <c r="G85" s="56">
        <v>10</v>
      </c>
      <c r="H85" s="56">
        <v>15</v>
      </c>
      <c r="I85" s="17">
        <f t="shared" si="1"/>
        <v>25</v>
      </c>
      <c r="J85" s="55">
        <v>9957297668</v>
      </c>
      <c r="K85" s="55" t="s">
        <v>683</v>
      </c>
      <c r="L85" s="55" t="s">
        <v>442</v>
      </c>
      <c r="M85" s="55">
        <v>9859444623</v>
      </c>
      <c r="N85" s="55" t="s">
        <v>504</v>
      </c>
      <c r="O85" s="55">
        <v>9678788045</v>
      </c>
      <c r="P85" s="24">
        <v>43547</v>
      </c>
      <c r="Q85" s="55" t="s">
        <v>88</v>
      </c>
      <c r="R85" s="18">
        <v>13</v>
      </c>
      <c r="S85" s="55" t="s">
        <v>89</v>
      </c>
      <c r="T85" s="18"/>
    </row>
    <row r="86" spans="1:20">
      <c r="A86" s="4">
        <v>82</v>
      </c>
      <c r="B86" s="54" t="s">
        <v>67</v>
      </c>
      <c r="C86" s="55" t="s">
        <v>1023</v>
      </c>
      <c r="D86" s="55" t="s">
        <v>29</v>
      </c>
      <c r="E86" s="56">
        <v>44</v>
      </c>
      <c r="F86" s="18"/>
      <c r="G86" s="56">
        <v>22</v>
      </c>
      <c r="H86" s="56">
        <v>51</v>
      </c>
      <c r="I86" s="17">
        <f t="shared" si="1"/>
        <v>73</v>
      </c>
      <c r="J86" s="55">
        <v>9678327302</v>
      </c>
      <c r="K86" s="55" t="s">
        <v>139</v>
      </c>
      <c r="L86" s="55" t="s">
        <v>721</v>
      </c>
      <c r="M86" s="55">
        <v>9957848221</v>
      </c>
      <c r="N86" s="55" t="s">
        <v>815</v>
      </c>
      <c r="O86" s="55">
        <v>9577257769</v>
      </c>
      <c r="P86" s="24">
        <v>43547</v>
      </c>
      <c r="Q86" s="55" t="s">
        <v>88</v>
      </c>
      <c r="R86" s="18">
        <v>21</v>
      </c>
      <c r="S86" s="55" t="s">
        <v>89</v>
      </c>
      <c r="T86" s="18"/>
    </row>
    <row r="87" spans="1:20">
      <c r="A87" s="4">
        <v>83</v>
      </c>
      <c r="B87" s="54" t="s">
        <v>67</v>
      </c>
      <c r="C87" s="55" t="s">
        <v>738</v>
      </c>
      <c r="D87" s="55" t="s">
        <v>29</v>
      </c>
      <c r="E87" s="56">
        <v>249</v>
      </c>
      <c r="F87" s="18"/>
      <c r="G87" s="56">
        <v>8</v>
      </c>
      <c r="H87" s="56">
        <v>17</v>
      </c>
      <c r="I87" s="17">
        <f t="shared" si="1"/>
        <v>25</v>
      </c>
      <c r="J87" s="55">
        <v>7399991026</v>
      </c>
      <c r="K87" s="55" t="s">
        <v>139</v>
      </c>
      <c r="L87" s="55" t="s">
        <v>721</v>
      </c>
      <c r="M87" s="55">
        <v>9957848221</v>
      </c>
      <c r="N87" s="55" t="s">
        <v>740</v>
      </c>
      <c r="O87" s="55">
        <v>7896147707</v>
      </c>
      <c r="P87" s="24">
        <v>43547</v>
      </c>
      <c r="Q87" s="55" t="s">
        <v>88</v>
      </c>
      <c r="R87" s="18">
        <v>20</v>
      </c>
      <c r="S87" s="55" t="s">
        <v>89</v>
      </c>
      <c r="T87" s="18"/>
    </row>
    <row r="88" spans="1:20">
      <c r="A88" s="4">
        <v>84</v>
      </c>
      <c r="B88" s="54" t="s">
        <v>67</v>
      </c>
      <c r="C88" s="55" t="s">
        <v>1024</v>
      </c>
      <c r="D88" s="55" t="s">
        <v>29</v>
      </c>
      <c r="E88" s="56">
        <v>240</v>
      </c>
      <c r="F88" s="18"/>
      <c r="G88" s="56">
        <v>17</v>
      </c>
      <c r="H88" s="56">
        <v>40</v>
      </c>
      <c r="I88" s="17">
        <f t="shared" si="1"/>
        <v>57</v>
      </c>
      <c r="J88" s="55">
        <v>9957979790</v>
      </c>
      <c r="K88" s="55" t="s">
        <v>139</v>
      </c>
      <c r="L88" s="55" t="s">
        <v>721</v>
      </c>
      <c r="M88" s="55">
        <v>9957848221</v>
      </c>
      <c r="N88" s="55" t="s">
        <v>739</v>
      </c>
      <c r="O88" s="55">
        <v>9959996109</v>
      </c>
      <c r="P88" s="24">
        <v>43547</v>
      </c>
      <c r="Q88" s="55" t="s">
        <v>88</v>
      </c>
      <c r="R88" s="18">
        <v>20</v>
      </c>
      <c r="S88" s="55" t="s">
        <v>89</v>
      </c>
      <c r="T88" s="18"/>
    </row>
    <row r="89" spans="1:20" ht="33">
      <c r="A89" s="4">
        <v>85</v>
      </c>
      <c r="B89" s="54" t="s">
        <v>66</v>
      </c>
      <c r="C89" s="55" t="s">
        <v>1025</v>
      </c>
      <c r="D89" s="55" t="s">
        <v>27</v>
      </c>
      <c r="E89" s="56">
        <v>18260119303</v>
      </c>
      <c r="F89" s="55" t="s">
        <v>101</v>
      </c>
      <c r="G89" s="56">
        <v>112</v>
      </c>
      <c r="H89" s="56">
        <v>105</v>
      </c>
      <c r="I89" s="17">
        <f t="shared" si="1"/>
        <v>217</v>
      </c>
      <c r="J89" s="55">
        <v>9854465690</v>
      </c>
      <c r="K89" s="55" t="s">
        <v>134</v>
      </c>
      <c r="L89" s="55" t="s">
        <v>423</v>
      </c>
      <c r="M89" s="55">
        <v>7399310195</v>
      </c>
      <c r="N89" s="55" t="s">
        <v>779</v>
      </c>
      <c r="O89" s="55">
        <v>7399382307</v>
      </c>
      <c r="P89" s="24">
        <v>43549</v>
      </c>
      <c r="Q89" s="55" t="s">
        <v>99</v>
      </c>
      <c r="R89" s="18">
        <v>22</v>
      </c>
      <c r="S89" s="55" t="s">
        <v>89</v>
      </c>
      <c r="T89" s="18"/>
    </row>
    <row r="90" spans="1:20">
      <c r="A90" s="4">
        <v>86</v>
      </c>
      <c r="B90" s="54" t="s">
        <v>67</v>
      </c>
      <c r="C90" s="55" t="s">
        <v>1026</v>
      </c>
      <c r="D90" s="55" t="s">
        <v>27</v>
      </c>
      <c r="E90" s="56">
        <v>18260107004</v>
      </c>
      <c r="F90" s="55" t="s">
        <v>101</v>
      </c>
      <c r="G90" s="56">
        <v>125</v>
      </c>
      <c r="H90" s="56">
        <v>57</v>
      </c>
      <c r="I90" s="17">
        <f t="shared" si="1"/>
        <v>182</v>
      </c>
      <c r="J90" s="55">
        <v>9435386425</v>
      </c>
      <c r="K90" s="55" t="s">
        <v>186</v>
      </c>
      <c r="L90" s="55" t="s">
        <v>600</v>
      </c>
      <c r="M90" s="55">
        <v>9864948003</v>
      </c>
      <c r="N90" s="55" t="s">
        <v>601</v>
      </c>
      <c r="O90" s="55">
        <v>9613712772</v>
      </c>
      <c r="P90" s="24">
        <v>43549</v>
      </c>
      <c r="Q90" s="55" t="s">
        <v>99</v>
      </c>
      <c r="R90" s="18">
        <v>12</v>
      </c>
      <c r="S90" s="55" t="s">
        <v>89</v>
      </c>
      <c r="T90" s="18"/>
    </row>
    <row r="91" spans="1:20" ht="16.5" customHeight="1">
      <c r="A91" s="4">
        <v>87</v>
      </c>
      <c r="B91" s="54" t="s">
        <v>66</v>
      </c>
      <c r="C91" s="55" t="s">
        <v>379</v>
      </c>
      <c r="D91" s="55" t="s">
        <v>27</v>
      </c>
      <c r="E91" s="56">
        <v>18260109503</v>
      </c>
      <c r="F91" s="55" t="s">
        <v>101</v>
      </c>
      <c r="G91" s="56">
        <v>33</v>
      </c>
      <c r="H91" s="56">
        <v>21</v>
      </c>
      <c r="I91" s="17">
        <f t="shared" si="1"/>
        <v>54</v>
      </c>
      <c r="J91" s="55">
        <v>8254998317</v>
      </c>
      <c r="K91" s="55" t="s">
        <v>156</v>
      </c>
      <c r="L91" s="55" t="s">
        <v>381</v>
      </c>
      <c r="M91" s="55">
        <v>9859444623</v>
      </c>
      <c r="N91" s="18"/>
      <c r="O91" s="18"/>
      <c r="P91" s="24">
        <v>43550</v>
      </c>
      <c r="Q91" s="55" t="s">
        <v>104</v>
      </c>
      <c r="R91" s="55">
        <v>7</v>
      </c>
      <c r="S91" s="55" t="s">
        <v>89</v>
      </c>
      <c r="T91" s="18"/>
    </row>
    <row r="92" spans="1:20" ht="16.5" customHeight="1">
      <c r="A92" s="4">
        <v>88</v>
      </c>
      <c r="B92" s="54" t="s">
        <v>66</v>
      </c>
      <c r="C92" s="55" t="s">
        <v>380</v>
      </c>
      <c r="D92" s="55" t="s">
        <v>27</v>
      </c>
      <c r="E92" s="56">
        <v>18260109509</v>
      </c>
      <c r="F92" s="55" t="s">
        <v>93</v>
      </c>
      <c r="G92" s="56">
        <v>0</v>
      </c>
      <c r="H92" s="56">
        <v>50</v>
      </c>
      <c r="I92" s="17">
        <f t="shared" si="1"/>
        <v>50</v>
      </c>
      <c r="J92" s="55">
        <v>8757889737</v>
      </c>
      <c r="K92" s="55" t="s">
        <v>156</v>
      </c>
      <c r="L92" s="55" t="s">
        <v>381</v>
      </c>
      <c r="M92" s="55">
        <v>9859444623</v>
      </c>
      <c r="N92" s="18"/>
      <c r="O92" s="18"/>
      <c r="P92" s="24">
        <v>43550</v>
      </c>
      <c r="Q92" s="55" t="s">
        <v>104</v>
      </c>
      <c r="R92" s="55">
        <v>7</v>
      </c>
      <c r="S92" s="55" t="s">
        <v>89</v>
      </c>
      <c r="T92" s="18"/>
    </row>
    <row r="93" spans="1:20">
      <c r="A93" s="4">
        <v>89</v>
      </c>
      <c r="B93" s="54" t="s">
        <v>67</v>
      </c>
      <c r="C93" s="55" t="s">
        <v>382</v>
      </c>
      <c r="D93" s="55" t="s">
        <v>29</v>
      </c>
      <c r="E93" s="56">
        <v>30</v>
      </c>
      <c r="F93" s="55"/>
      <c r="G93" s="56">
        <v>25</v>
      </c>
      <c r="H93" s="56">
        <v>39</v>
      </c>
      <c r="I93" s="17">
        <f t="shared" si="1"/>
        <v>64</v>
      </c>
      <c r="J93" s="55">
        <v>7577959038</v>
      </c>
      <c r="K93" s="55" t="s">
        <v>308</v>
      </c>
      <c r="L93" s="55" t="s">
        <v>137</v>
      </c>
      <c r="M93" s="55">
        <v>7086534279</v>
      </c>
      <c r="N93" s="18"/>
      <c r="O93" s="18"/>
      <c r="P93" s="24">
        <v>43550</v>
      </c>
      <c r="Q93" s="55" t="s">
        <v>104</v>
      </c>
      <c r="R93" s="55">
        <v>19</v>
      </c>
      <c r="S93" s="55" t="s">
        <v>89</v>
      </c>
      <c r="T93" s="18"/>
    </row>
    <row r="94" spans="1:20">
      <c r="A94" s="4">
        <v>90</v>
      </c>
      <c r="B94" s="54" t="s">
        <v>67</v>
      </c>
      <c r="C94" s="55" t="s">
        <v>383</v>
      </c>
      <c r="D94" s="55" t="s">
        <v>29</v>
      </c>
      <c r="E94" s="56">
        <v>31</v>
      </c>
      <c r="F94" s="55"/>
      <c r="G94" s="56">
        <v>25</v>
      </c>
      <c r="H94" s="56">
        <v>32</v>
      </c>
      <c r="I94" s="17">
        <f t="shared" si="1"/>
        <v>57</v>
      </c>
      <c r="J94" s="55">
        <v>7896645340</v>
      </c>
      <c r="K94" s="55" t="s">
        <v>308</v>
      </c>
      <c r="L94" s="55" t="s">
        <v>137</v>
      </c>
      <c r="M94" s="55">
        <v>7086534279</v>
      </c>
      <c r="N94" s="18"/>
      <c r="O94" s="18"/>
      <c r="P94" s="24">
        <v>43550</v>
      </c>
      <c r="Q94" s="55" t="s">
        <v>104</v>
      </c>
      <c r="R94" s="55">
        <v>19</v>
      </c>
      <c r="S94" s="55" t="s">
        <v>89</v>
      </c>
      <c r="T94" s="18"/>
    </row>
    <row r="95" spans="1:20" ht="33">
      <c r="A95" s="4">
        <v>91</v>
      </c>
      <c r="B95" s="54" t="s">
        <v>66</v>
      </c>
      <c r="C95" s="55" t="s">
        <v>384</v>
      </c>
      <c r="D95" s="55" t="s">
        <v>29</v>
      </c>
      <c r="E95" s="56">
        <v>57</v>
      </c>
      <c r="F95" s="55"/>
      <c r="G95" s="56">
        <v>19</v>
      </c>
      <c r="H95" s="56">
        <v>13</v>
      </c>
      <c r="I95" s="17">
        <f t="shared" si="1"/>
        <v>32</v>
      </c>
      <c r="J95" s="55">
        <v>9678751935</v>
      </c>
      <c r="K95" s="55" t="s">
        <v>121</v>
      </c>
      <c r="L95" s="55" t="s">
        <v>387</v>
      </c>
      <c r="M95" s="55">
        <v>9577021048</v>
      </c>
      <c r="N95" s="18"/>
      <c r="O95" s="18"/>
      <c r="P95" s="24">
        <v>43551</v>
      </c>
      <c r="Q95" s="55" t="s">
        <v>112</v>
      </c>
      <c r="R95" s="55">
        <v>23</v>
      </c>
      <c r="S95" s="55" t="s">
        <v>89</v>
      </c>
      <c r="T95" s="18"/>
    </row>
    <row r="96" spans="1:20" ht="16.5" customHeight="1">
      <c r="A96" s="4">
        <v>92</v>
      </c>
      <c r="B96" s="54" t="s">
        <v>66</v>
      </c>
      <c r="C96" s="55" t="s">
        <v>385</v>
      </c>
      <c r="D96" s="55" t="s">
        <v>29</v>
      </c>
      <c r="E96" s="56">
        <v>56</v>
      </c>
      <c r="F96" s="55"/>
      <c r="G96" s="56">
        <v>17</v>
      </c>
      <c r="H96" s="56">
        <v>17</v>
      </c>
      <c r="I96" s="17">
        <f t="shared" si="1"/>
        <v>34</v>
      </c>
      <c r="J96" s="55">
        <v>9859560736</v>
      </c>
      <c r="K96" s="55" t="s">
        <v>121</v>
      </c>
      <c r="L96" s="55" t="s">
        <v>387</v>
      </c>
      <c r="M96" s="55">
        <v>9577021048</v>
      </c>
      <c r="N96" s="18"/>
      <c r="O96" s="18"/>
      <c r="P96" s="24">
        <v>43551</v>
      </c>
      <c r="Q96" s="55" t="s">
        <v>112</v>
      </c>
      <c r="R96" s="55">
        <v>23</v>
      </c>
      <c r="S96" s="55" t="s">
        <v>89</v>
      </c>
      <c r="T96" s="18"/>
    </row>
    <row r="97" spans="1:20" ht="16.5" customHeight="1">
      <c r="A97" s="4">
        <v>93</v>
      </c>
      <c r="B97" s="54" t="s">
        <v>66</v>
      </c>
      <c r="C97" s="55" t="s">
        <v>386</v>
      </c>
      <c r="D97" s="55" t="s">
        <v>29</v>
      </c>
      <c r="E97" s="56">
        <v>251</v>
      </c>
      <c r="F97" s="55"/>
      <c r="G97" s="56">
        <v>18</v>
      </c>
      <c r="H97" s="56">
        <v>11</v>
      </c>
      <c r="I97" s="17">
        <f t="shared" si="1"/>
        <v>29</v>
      </c>
      <c r="J97" s="55">
        <v>9613644545</v>
      </c>
      <c r="K97" s="55" t="s">
        <v>121</v>
      </c>
      <c r="L97" s="55" t="s">
        <v>387</v>
      </c>
      <c r="M97" s="55">
        <v>9577021048</v>
      </c>
      <c r="N97" s="18"/>
      <c r="O97" s="18"/>
      <c r="P97" s="24">
        <v>43551</v>
      </c>
      <c r="Q97" s="55" t="s">
        <v>112</v>
      </c>
      <c r="R97" s="55">
        <v>23</v>
      </c>
      <c r="S97" s="55" t="s">
        <v>89</v>
      </c>
      <c r="T97" s="18"/>
    </row>
    <row r="98" spans="1:20" ht="33">
      <c r="A98" s="4">
        <v>94</v>
      </c>
      <c r="B98" s="54" t="s">
        <v>67</v>
      </c>
      <c r="C98" s="55" t="s">
        <v>388</v>
      </c>
      <c r="D98" s="55" t="s">
        <v>27</v>
      </c>
      <c r="E98" s="56">
        <v>18260104201</v>
      </c>
      <c r="F98" s="55" t="s">
        <v>103</v>
      </c>
      <c r="G98" s="56">
        <v>21</v>
      </c>
      <c r="H98" s="56">
        <v>31</v>
      </c>
      <c r="I98" s="17">
        <f t="shared" si="1"/>
        <v>52</v>
      </c>
      <c r="J98" s="55">
        <v>9854169699</v>
      </c>
      <c r="K98" s="55" t="s">
        <v>308</v>
      </c>
      <c r="L98" s="55" t="s">
        <v>137</v>
      </c>
      <c r="M98" s="55">
        <v>7086534279</v>
      </c>
      <c r="N98" s="18"/>
      <c r="O98" s="18"/>
      <c r="P98" s="24">
        <v>43551</v>
      </c>
      <c r="Q98" s="55" t="s">
        <v>112</v>
      </c>
      <c r="R98" s="55">
        <v>21</v>
      </c>
      <c r="S98" s="55" t="s">
        <v>89</v>
      </c>
      <c r="T98" s="18"/>
    </row>
    <row r="99" spans="1:20" ht="16.5" customHeight="1">
      <c r="A99" s="4">
        <v>95</v>
      </c>
      <c r="B99" s="54" t="s">
        <v>67</v>
      </c>
      <c r="C99" s="55" t="s">
        <v>389</v>
      </c>
      <c r="D99" s="55" t="s">
        <v>27</v>
      </c>
      <c r="E99" s="56">
        <v>18260104801</v>
      </c>
      <c r="F99" s="55" t="s">
        <v>103</v>
      </c>
      <c r="G99" s="56">
        <v>16</v>
      </c>
      <c r="H99" s="56">
        <v>9</v>
      </c>
      <c r="I99" s="17">
        <f t="shared" si="1"/>
        <v>25</v>
      </c>
      <c r="J99" s="55">
        <v>9864934168</v>
      </c>
      <c r="K99" s="55" t="s">
        <v>308</v>
      </c>
      <c r="L99" s="55" t="s">
        <v>137</v>
      </c>
      <c r="M99" s="55">
        <v>7086534279</v>
      </c>
      <c r="N99" s="18"/>
      <c r="O99" s="18"/>
      <c r="P99" s="24">
        <v>43551</v>
      </c>
      <c r="Q99" s="55" t="s">
        <v>112</v>
      </c>
      <c r="R99" s="55">
        <v>20</v>
      </c>
      <c r="S99" s="55" t="s">
        <v>89</v>
      </c>
      <c r="T99" s="18"/>
    </row>
    <row r="100" spans="1:20" ht="16.5" customHeight="1">
      <c r="A100" s="4">
        <v>96</v>
      </c>
      <c r="B100" s="54" t="s">
        <v>67</v>
      </c>
      <c r="C100" s="55" t="s">
        <v>390</v>
      </c>
      <c r="D100" s="55" t="s">
        <v>27</v>
      </c>
      <c r="E100" s="56">
        <v>18260104804</v>
      </c>
      <c r="F100" s="55" t="s">
        <v>103</v>
      </c>
      <c r="G100" s="56">
        <v>21</v>
      </c>
      <c r="H100" s="56">
        <v>25</v>
      </c>
      <c r="I100" s="17">
        <f t="shared" si="1"/>
        <v>46</v>
      </c>
      <c r="J100" s="55">
        <v>7399123478</v>
      </c>
      <c r="K100" s="55" t="s">
        <v>308</v>
      </c>
      <c r="L100" s="55" t="s">
        <v>137</v>
      </c>
      <c r="M100" s="55">
        <v>7086534279</v>
      </c>
      <c r="N100" s="18"/>
      <c r="O100" s="18"/>
      <c r="P100" s="24">
        <v>43551</v>
      </c>
      <c r="Q100" s="55" t="s">
        <v>112</v>
      </c>
      <c r="R100" s="55">
        <v>20</v>
      </c>
      <c r="S100" s="55" t="s">
        <v>89</v>
      </c>
      <c r="T100" s="18"/>
    </row>
    <row r="101" spans="1:20">
      <c r="A101" s="4">
        <v>97</v>
      </c>
      <c r="B101" s="54" t="s">
        <v>66</v>
      </c>
      <c r="C101" s="55" t="s">
        <v>775</v>
      </c>
      <c r="D101" s="55" t="s">
        <v>29</v>
      </c>
      <c r="E101" s="56">
        <v>5</v>
      </c>
      <c r="F101" s="55"/>
      <c r="G101" s="56">
        <v>11</v>
      </c>
      <c r="H101" s="56">
        <v>24</v>
      </c>
      <c r="I101" s="17">
        <f t="shared" si="1"/>
        <v>35</v>
      </c>
      <c r="J101" s="55">
        <v>9854664263</v>
      </c>
      <c r="K101" s="55" t="s">
        <v>471</v>
      </c>
      <c r="L101" s="55" t="s">
        <v>474</v>
      </c>
      <c r="M101" s="55">
        <v>9854262531</v>
      </c>
      <c r="N101" s="55" t="s">
        <v>778</v>
      </c>
      <c r="O101" s="55">
        <v>9577016117</v>
      </c>
      <c r="P101" s="24">
        <v>43552</v>
      </c>
      <c r="Q101" s="55" t="s">
        <v>123</v>
      </c>
      <c r="R101" s="55">
        <v>21</v>
      </c>
      <c r="S101" s="55" t="s">
        <v>89</v>
      </c>
      <c r="T101" s="18"/>
    </row>
    <row r="102" spans="1:20">
      <c r="A102" s="4">
        <v>98</v>
      </c>
      <c r="B102" s="54" t="s">
        <v>66</v>
      </c>
      <c r="C102" s="55" t="s">
        <v>776</v>
      </c>
      <c r="D102" s="55" t="s">
        <v>29</v>
      </c>
      <c r="E102" s="56">
        <v>192</v>
      </c>
      <c r="F102" s="55"/>
      <c r="G102" s="56">
        <v>21</v>
      </c>
      <c r="H102" s="56">
        <v>24</v>
      </c>
      <c r="I102" s="17">
        <f t="shared" si="1"/>
        <v>45</v>
      </c>
      <c r="J102" s="55">
        <v>9854803563</v>
      </c>
      <c r="K102" s="55" t="s">
        <v>471</v>
      </c>
      <c r="L102" s="55" t="s">
        <v>474</v>
      </c>
      <c r="M102" s="55">
        <v>9854262531</v>
      </c>
      <c r="N102" s="55" t="s">
        <v>779</v>
      </c>
      <c r="O102" s="55">
        <v>9707326242</v>
      </c>
      <c r="P102" s="24">
        <v>43552</v>
      </c>
      <c r="Q102" s="55" t="s">
        <v>123</v>
      </c>
      <c r="R102" s="55">
        <v>20</v>
      </c>
      <c r="S102" s="55" t="s">
        <v>89</v>
      </c>
      <c r="T102" s="18"/>
    </row>
    <row r="103" spans="1:20">
      <c r="A103" s="4">
        <v>99</v>
      </c>
      <c r="B103" s="54" t="s">
        <v>66</v>
      </c>
      <c r="C103" s="55" t="s">
        <v>777</v>
      </c>
      <c r="D103" s="55" t="s">
        <v>29</v>
      </c>
      <c r="E103" s="56">
        <v>20</v>
      </c>
      <c r="F103" s="55"/>
      <c r="G103" s="56">
        <v>33</v>
      </c>
      <c r="H103" s="56">
        <v>33</v>
      </c>
      <c r="I103" s="17">
        <f t="shared" si="1"/>
        <v>66</v>
      </c>
      <c r="J103" s="55">
        <v>7035603474</v>
      </c>
      <c r="K103" s="55" t="s">
        <v>471</v>
      </c>
      <c r="L103" s="55" t="s">
        <v>474</v>
      </c>
      <c r="M103" s="55">
        <v>9854262531</v>
      </c>
      <c r="N103" s="55" t="s">
        <v>780</v>
      </c>
      <c r="O103" s="55">
        <v>9613375520</v>
      </c>
      <c r="P103" s="24">
        <v>43552</v>
      </c>
      <c r="Q103" s="55" t="s">
        <v>123</v>
      </c>
      <c r="R103" s="55">
        <v>21</v>
      </c>
      <c r="S103" s="55" t="s">
        <v>89</v>
      </c>
      <c r="T103" s="18"/>
    </row>
    <row r="104" spans="1:20">
      <c r="A104" s="4">
        <v>100</v>
      </c>
      <c r="B104" s="54" t="s">
        <v>67</v>
      </c>
      <c r="C104" s="55" t="s">
        <v>781</v>
      </c>
      <c r="D104" s="55" t="s">
        <v>29</v>
      </c>
      <c r="E104" s="56">
        <v>4</v>
      </c>
      <c r="F104" s="55"/>
      <c r="G104" s="56">
        <v>16</v>
      </c>
      <c r="H104" s="56">
        <v>18</v>
      </c>
      <c r="I104" s="17">
        <f t="shared" si="1"/>
        <v>34</v>
      </c>
      <c r="J104" s="55">
        <v>9854187113</v>
      </c>
      <c r="K104" s="55" t="s">
        <v>94</v>
      </c>
      <c r="L104" s="55" t="s">
        <v>513</v>
      </c>
      <c r="M104" s="55">
        <v>9577920688</v>
      </c>
      <c r="N104" s="55" t="s">
        <v>784</v>
      </c>
      <c r="O104" s="55">
        <v>9864878365</v>
      </c>
      <c r="P104" s="24">
        <v>43552</v>
      </c>
      <c r="Q104" s="55" t="s">
        <v>123</v>
      </c>
      <c r="R104" s="55">
        <v>23</v>
      </c>
      <c r="S104" s="55" t="s">
        <v>89</v>
      </c>
      <c r="T104" s="18"/>
    </row>
    <row r="105" spans="1:20">
      <c r="A105" s="4">
        <v>101</v>
      </c>
      <c r="B105" s="54" t="s">
        <v>67</v>
      </c>
      <c r="C105" s="55" t="s">
        <v>782</v>
      </c>
      <c r="D105" s="55" t="s">
        <v>29</v>
      </c>
      <c r="E105" s="56">
        <v>272</v>
      </c>
      <c r="F105" s="55"/>
      <c r="G105" s="56">
        <v>24</v>
      </c>
      <c r="H105" s="56">
        <v>24</v>
      </c>
      <c r="I105" s="17">
        <f t="shared" si="1"/>
        <v>48</v>
      </c>
      <c r="J105" s="55">
        <v>8749873911</v>
      </c>
      <c r="K105" s="55" t="s">
        <v>94</v>
      </c>
      <c r="L105" s="55" t="s">
        <v>513</v>
      </c>
      <c r="M105" s="55">
        <v>9577920688</v>
      </c>
      <c r="N105" s="55" t="s">
        <v>784</v>
      </c>
      <c r="O105" s="55">
        <v>9864878365</v>
      </c>
      <c r="P105" s="24">
        <v>43552</v>
      </c>
      <c r="Q105" s="55" t="s">
        <v>123</v>
      </c>
      <c r="R105" s="55">
        <v>22</v>
      </c>
      <c r="S105" s="55" t="s">
        <v>89</v>
      </c>
      <c r="T105" s="18"/>
    </row>
    <row r="106" spans="1:20">
      <c r="A106" s="4">
        <v>102</v>
      </c>
      <c r="B106" s="54" t="s">
        <v>67</v>
      </c>
      <c r="C106" s="55" t="s">
        <v>783</v>
      </c>
      <c r="D106" s="55" t="s">
        <v>29</v>
      </c>
      <c r="E106" s="56">
        <v>191</v>
      </c>
      <c r="F106" s="55"/>
      <c r="G106" s="56">
        <v>9</v>
      </c>
      <c r="H106" s="56">
        <v>13</v>
      </c>
      <c r="I106" s="17">
        <f t="shared" si="1"/>
        <v>22</v>
      </c>
      <c r="J106" s="55">
        <v>7399119734</v>
      </c>
      <c r="K106" s="55" t="s">
        <v>94</v>
      </c>
      <c r="L106" s="55" t="s">
        <v>513</v>
      </c>
      <c r="M106" s="55">
        <v>9577920688</v>
      </c>
      <c r="N106" s="55" t="s">
        <v>784</v>
      </c>
      <c r="O106" s="55">
        <v>9864878365</v>
      </c>
      <c r="P106" s="24">
        <v>43552</v>
      </c>
      <c r="Q106" s="55" t="s">
        <v>123</v>
      </c>
      <c r="R106" s="55">
        <v>22</v>
      </c>
      <c r="S106" s="55" t="s">
        <v>89</v>
      </c>
      <c r="T106" s="18"/>
    </row>
    <row r="107" spans="1:20">
      <c r="A107" s="4">
        <v>103</v>
      </c>
      <c r="B107" s="54" t="s">
        <v>66</v>
      </c>
      <c r="C107" s="55" t="s">
        <v>274</v>
      </c>
      <c r="D107" s="55" t="s">
        <v>29</v>
      </c>
      <c r="E107" s="56">
        <v>114</v>
      </c>
      <c r="F107" s="55"/>
      <c r="G107" s="56">
        <v>37</v>
      </c>
      <c r="H107" s="56">
        <v>27</v>
      </c>
      <c r="I107" s="17">
        <f t="shared" si="1"/>
        <v>64</v>
      </c>
      <c r="J107" s="55">
        <v>9577341194</v>
      </c>
      <c r="K107" s="55" t="s">
        <v>166</v>
      </c>
      <c r="L107" s="55" t="s">
        <v>418</v>
      </c>
      <c r="M107" s="55">
        <v>9854574405</v>
      </c>
      <c r="N107" s="55" t="s">
        <v>787</v>
      </c>
      <c r="O107" s="55">
        <v>8751886265</v>
      </c>
      <c r="P107" s="24">
        <v>43553</v>
      </c>
      <c r="Q107" s="55" t="s">
        <v>132</v>
      </c>
      <c r="R107" s="55">
        <v>35</v>
      </c>
      <c r="S107" s="55" t="s">
        <v>89</v>
      </c>
      <c r="T107" s="18"/>
    </row>
    <row r="108" spans="1:20">
      <c r="A108" s="4">
        <v>104</v>
      </c>
      <c r="B108" s="54" t="s">
        <v>66</v>
      </c>
      <c r="C108" s="55" t="s">
        <v>785</v>
      </c>
      <c r="D108" s="55" t="s">
        <v>29</v>
      </c>
      <c r="E108" s="56">
        <v>286</v>
      </c>
      <c r="F108" s="55"/>
      <c r="G108" s="56">
        <v>16</v>
      </c>
      <c r="H108" s="56">
        <v>17</v>
      </c>
      <c r="I108" s="17">
        <f t="shared" si="1"/>
        <v>33</v>
      </c>
      <c r="J108" s="55">
        <v>9577494615</v>
      </c>
      <c r="K108" s="55" t="s">
        <v>166</v>
      </c>
      <c r="L108" s="55" t="s">
        <v>418</v>
      </c>
      <c r="M108" s="55">
        <v>9854574405</v>
      </c>
      <c r="N108" s="55" t="s">
        <v>787</v>
      </c>
      <c r="O108" s="55">
        <v>8751886265</v>
      </c>
      <c r="P108" s="24">
        <v>43553</v>
      </c>
      <c r="Q108" s="55" t="s">
        <v>132</v>
      </c>
      <c r="R108" s="55">
        <v>35</v>
      </c>
      <c r="S108" s="55" t="s">
        <v>89</v>
      </c>
      <c r="T108" s="18"/>
    </row>
    <row r="109" spans="1:20">
      <c r="A109" s="4">
        <v>105</v>
      </c>
      <c r="B109" s="54" t="s">
        <v>66</v>
      </c>
      <c r="C109" s="55" t="s">
        <v>786</v>
      </c>
      <c r="D109" s="55" t="s">
        <v>29</v>
      </c>
      <c r="E109" s="56">
        <v>289</v>
      </c>
      <c r="F109" s="55"/>
      <c r="G109" s="56">
        <v>30</v>
      </c>
      <c r="H109" s="56">
        <v>21</v>
      </c>
      <c r="I109" s="17">
        <f t="shared" si="1"/>
        <v>51</v>
      </c>
      <c r="J109" s="55">
        <v>9854722515</v>
      </c>
      <c r="K109" s="55" t="s">
        <v>166</v>
      </c>
      <c r="L109" s="55" t="s">
        <v>418</v>
      </c>
      <c r="M109" s="55">
        <v>9854574405</v>
      </c>
      <c r="N109" s="55" t="s">
        <v>787</v>
      </c>
      <c r="O109" s="55">
        <v>8751886265</v>
      </c>
      <c r="P109" s="24">
        <v>43553</v>
      </c>
      <c r="Q109" s="55" t="s">
        <v>132</v>
      </c>
      <c r="R109" s="55">
        <v>35</v>
      </c>
      <c r="S109" s="55" t="s">
        <v>89</v>
      </c>
      <c r="T109" s="18"/>
    </row>
    <row r="110" spans="1:20">
      <c r="A110" s="4">
        <v>106</v>
      </c>
      <c r="B110" s="54" t="s">
        <v>67</v>
      </c>
      <c r="C110" s="55" t="s">
        <v>788</v>
      </c>
      <c r="D110" s="55" t="s">
        <v>29</v>
      </c>
      <c r="E110" s="56">
        <v>120</v>
      </c>
      <c r="F110" s="55"/>
      <c r="G110" s="56">
        <v>35</v>
      </c>
      <c r="H110" s="56">
        <v>26</v>
      </c>
      <c r="I110" s="17">
        <f t="shared" si="1"/>
        <v>61</v>
      </c>
      <c r="J110" s="55">
        <v>8486214367</v>
      </c>
      <c r="K110" s="55" t="s">
        <v>268</v>
      </c>
      <c r="L110" s="55" t="s">
        <v>790</v>
      </c>
      <c r="M110" s="55">
        <v>9854349328</v>
      </c>
      <c r="N110" s="55" t="s">
        <v>791</v>
      </c>
      <c r="O110" s="55">
        <v>9957772735</v>
      </c>
      <c r="P110" s="24">
        <v>43553</v>
      </c>
      <c r="Q110" s="55" t="s">
        <v>132</v>
      </c>
      <c r="R110" s="55">
        <v>37</v>
      </c>
      <c r="S110" s="55" t="s">
        <v>89</v>
      </c>
      <c r="T110" s="18"/>
    </row>
    <row r="111" spans="1:20">
      <c r="A111" s="4">
        <v>107</v>
      </c>
      <c r="B111" s="54" t="s">
        <v>67</v>
      </c>
      <c r="C111" s="55" t="s">
        <v>789</v>
      </c>
      <c r="D111" s="55" t="s">
        <v>29</v>
      </c>
      <c r="E111" s="56">
        <v>121</v>
      </c>
      <c r="F111" s="55"/>
      <c r="G111" s="56">
        <v>43</v>
      </c>
      <c r="H111" s="56">
        <v>37</v>
      </c>
      <c r="I111" s="17">
        <f t="shared" si="1"/>
        <v>80</v>
      </c>
      <c r="J111" s="55">
        <v>9859355959</v>
      </c>
      <c r="K111" s="55" t="s">
        <v>268</v>
      </c>
      <c r="L111" s="55" t="s">
        <v>790</v>
      </c>
      <c r="M111" s="55">
        <v>9854349328</v>
      </c>
      <c r="N111" s="55" t="s">
        <v>791</v>
      </c>
      <c r="O111" s="55">
        <v>9957772735</v>
      </c>
      <c r="P111" s="24">
        <v>43553</v>
      </c>
      <c r="Q111" s="55" t="s">
        <v>132</v>
      </c>
      <c r="R111" s="55">
        <v>37</v>
      </c>
      <c r="S111" s="55" t="s">
        <v>89</v>
      </c>
      <c r="T111" s="18"/>
    </row>
    <row r="112" spans="1:20" ht="16.5" customHeight="1">
      <c r="A112" s="4">
        <v>108</v>
      </c>
      <c r="B112" s="54" t="s">
        <v>66</v>
      </c>
      <c r="C112" s="55" t="s">
        <v>792</v>
      </c>
      <c r="D112" s="55" t="s">
        <v>29</v>
      </c>
      <c r="E112" s="56">
        <v>193</v>
      </c>
      <c r="F112" s="55"/>
      <c r="G112" s="56">
        <v>33</v>
      </c>
      <c r="H112" s="56">
        <v>31</v>
      </c>
      <c r="I112" s="17">
        <f t="shared" si="1"/>
        <v>64</v>
      </c>
      <c r="J112" s="55">
        <v>8011367470</v>
      </c>
      <c r="K112" s="55" t="s">
        <v>569</v>
      </c>
      <c r="L112" s="55" t="s">
        <v>794</v>
      </c>
      <c r="M112" s="55">
        <v>9854752168</v>
      </c>
      <c r="N112" s="55" t="s">
        <v>795</v>
      </c>
      <c r="O112" s="55">
        <v>9613610969</v>
      </c>
      <c r="P112" s="24">
        <v>43554</v>
      </c>
      <c r="Q112" s="55" t="s">
        <v>88</v>
      </c>
      <c r="R112" s="55">
        <v>25</v>
      </c>
      <c r="S112" s="55" t="s">
        <v>89</v>
      </c>
      <c r="T112" s="18"/>
    </row>
    <row r="113" spans="1:20">
      <c r="A113" s="4">
        <v>109</v>
      </c>
      <c r="B113" s="54" t="s">
        <v>66</v>
      </c>
      <c r="C113" s="55" t="s">
        <v>793</v>
      </c>
      <c r="D113" s="55" t="s">
        <v>29</v>
      </c>
      <c r="E113" s="56">
        <v>206</v>
      </c>
      <c r="F113" s="55"/>
      <c r="G113" s="56">
        <v>27</v>
      </c>
      <c r="H113" s="56">
        <v>22</v>
      </c>
      <c r="I113" s="17">
        <f t="shared" si="1"/>
        <v>49</v>
      </c>
      <c r="J113" s="55">
        <v>9954094623</v>
      </c>
      <c r="K113" s="55" t="s">
        <v>569</v>
      </c>
      <c r="L113" s="55" t="s">
        <v>794</v>
      </c>
      <c r="M113" s="55">
        <v>9854752168</v>
      </c>
      <c r="N113" s="55" t="s">
        <v>795</v>
      </c>
      <c r="O113" s="55">
        <v>9613610969</v>
      </c>
      <c r="P113" s="24">
        <v>43554</v>
      </c>
      <c r="Q113" s="55" t="s">
        <v>88</v>
      </c>
      <c r="R113" s="55">
        <v>25</v>
      </c>
      <c r="S113" s="55" t="s">
        <v>89</v>
      </c>
      <c r="T113" s="18"/>
    </row>
    <row r="114" spans="1:20">
      <c r="A114" s="4">
        <v>110</v>
      </c>
      <c r="B114" s="54" t="s">
        <v>67</v>
      </c>
      <c r="C114" s="55" t="s">
        <v>796</v>
      </c>
      <c r="D114" s="55" t="s">
        <v>29</v>
      </c>
      <c r="E114" s="56">
        <v>100</v>
      </c>
      <c r="F114" s="55"/>
      <c r="G114" s="56">
        <v>99</v>
      </c>
      <c r="H114" s="56">
        <v>126</v>
      </c>
      <c r="I114" s="17">
        <f t="shared" si="1"/>
        <v>225</v>
      </c>
      <c r="J114" s="55">
        <v>9854252270</v>
      </c>
      <c r="K114" s="55" t="s">
        <v>110</v>
      </c>
      <c r="L114" s="55" t="s">
        <v>614</v>
      </c>
      <c r="M114" s="55">
        <v>7399715144</v>
      </c>
      <c r="N114" s="55" t="s">
        <v>544</v>
      </c>
      <c r="O114" s="55">
        <v>8761015834</v>
      </c>
      <c r="P114" s="24">
        <v>43554</v>
      </c>
      <c r="Q114" s="55" t="s">
        <v>88</v>
      </c>
      <c r="R114" s="55">
        <v>37</v>
      </c>
      <c r="S114" s="55" t="s">
        <v>89</v>
      </c>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110</v>
      </c>
      <c r="D165" s="21"/>
      <c r="E165" s="13"/>
      <c r="F165" s="21"/>
      <c r="G165" s="21">
        <f>SUM(G5:G164)</f>
        <v>3342</v>
      </c>
      <c r="H165" s="21">
        <f>SUM(H5:H164)</f>
        <v>3650</v>
      </c>
      <c r="I165" s="21">
        <f>SUM(I5:I164)</f>
        <v>6992</v>
      </c>
      <c r="J165" s="21"/>
      <c r="K165" s="21"/>
      <c r="L165" s="21"/>
      <c r="M165" s="21"/>
      <c r="N165" s="21"/>
      <c r="O165" s="21"/>
      <c r="P165" s="14"/>
      <c r="Q165" s="21"/>
      <c r="R165" s="21"/>
      <c r="S165" s="21"/>
      <c r="T165" s="12"/>
    </row>
    <row r="166" spans="1:20">
      <c r="A166" s="45" t="s">
        <v>66</v>
      </c>
      <c r="B166" s="10">
        <f>COUNTIF(B$5:B$164,"Team 1")</f>
        <v>59</v>
      </c>
      <c r="C166" s="45" t="s">
        <v>29</v>
      </c>
      <c r="D166" s="10">
        <f>COUNTIF(D5:D164,"Anganwadi")</f>
        <v>74</v>
      </c>
    </row>
    <row r="167" spans="1:20">
      <c r="A167" s="45" t="s">
        <v>67</v>
      </c>
      <c r="B167" s="10">
        <f>COUNTIF(B$6:B$164,"Team 2")</f>
        <v>51</v>
      </c>
      <c r="C167" s="45" t="s">
        <v>27</v>
      </c>
      <c r="D167" s="10">
        <f>COUNTIF(D5:D164,"School")</f>
        <v>36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O7" sqref="O7"/>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24" t="s">
        <v>1055</v>
      </c>
      <c r="B1" s="124"/>
      <c r="C1" s="124"/>
      <c r="D1" s="124"/>
      <c r="E1" s="124"/>
      <c r="F1" s="125"/>
      <c r="G1" s="125"/>
      <c r="H1" s="125"/>
      <c r="I1" s="125"/>
      <c r="J1" s="125"/>
    </row>
    <row r="2" spans="1:11" ht="25.5">
      <c r="A2" s="126" t="s">
        <v>0</v>
      </c>
      <c r="B2" s="127"/>
      <c r="C2" s="128" t="str">
        <f>'Block at a Glance'!C2:D2</f>
        <v>ASSAM</v>
      </c>
      <c r="D2" s="129"/>
      <c r="E2" s="27" t="s">
        <v>1</v>
      </c>
      <c r="F2" s="130" t="str">
        <f>'Block at a Glance'!F2:I2</f>
        <v>UDALGURI</v>
      </c>
      <c r="G2" s="131"/>
      <c r="H2" s="28" t="s">
        <v>28</v>
      </c>
      <c r="I2" s="130" t="str">
        <f>'Block at a Glance'!M2:M2</f>
        <v>KHOIRABARI</v>
      </c>
      <c r="J2" s="131"/>
    </row>
    <row r="3" spans="1:11" ht="28.5" customHeight="1">
      <c r="A3" s="135" t="s">
        <v>70</v>
      </c>
      <c r="B3" s="135"/>
      <c r="C3" s="135"/>
      <c r="D3" s="135"/>
      <c r="E3" s="135"/>
      <c r="F3" s="135"/>
      <c r="G3" s="135"/>
      <c r="H3" s="135"/>
      <c r="I3" s="135"/>
      <c r="J3" s="135"/>
    </row>
    <row r="4" spans="1:11">
      <c r="A4" s="134" t="s">
        <v>31</v>
      </c>
      <c r="B4" s="133" t="s">
        <v>32</v>
      </c>
      <c r="C4" s="132" t="s">
        <v>33</v>
      </c>
      <c r="D4" s="132" t="s">
        <v>40</v>
      </c>
      <c r="E4" s="132"/>
      <c r="F4" s="132"/>
      <c r="G4" s="132" t="s">
        <v>34</v>
      </c>
      <c r="H4" s="132" t="s">
        <v>41</v>
      </c>
      <c r="I4" s="132"/>
      <c r="J4" s="132"/>
    </row>
    <row r="5" spans="1:11" ht="22.5" customHeight="1">
      <c r="A5" s="134"/>
      <c r="B5" s="133"/>
      <c r="C5" s="132"/>
      <c r="D5" s="29" t="s">
        <v>9</v>
      </c>
      <c r="E5" s="29" t="s">
        <v>10</v>
      </c>
      <c r="F5" s="29" t="s">
        <v>11</v>
      </c>
      <c r="G5" s="132"/>
      <c r="H5" s="29" t="s">
        <v>9</v>
      </c>
      <c r="I5" s="29" t="s">
        <v>10</v>
      </c>
      <c r="J5" s="29" t="s">
        <v>11</v>
      </c>
    </row>
    <row r="6" spans="1:11" ht="22.5" customHeight="1">
      <c r="A6" s="46">
        <v>1</v>
      </c>
      <c r="B6" s="47" t="s">
        <v>1051</v>
      </c>
      <c r="C6" s="31">
        <f>COUNTIFS('Oct-18'!D$5:D$164,"Anganwadi")</f>
        <v>51</v>
      </c>
      <c r="D6" s="32">
        <f>SUMIF('Oct-18'!$D$5:$D$164,"Anganwadi",'Oct-18'!$G$5:$G$164)</f>
        <v>1258</v>
      </c>
      <c r="E6" s="32">
        <f>SUMIF('Oct-18'!$D$5:$D$164,"Anganwadi",'Oct-18'!$H$5:$H$164)</f>
        <v>1253</v>
      </c>
      <c r="F6" s="32">
        <f>+D6+E6</f>
        <v>2511</v>
      </c>
      <c r="G6" s="31">
        <f>COUNTIF('Oct-18'!D5:D164,"School")</f>
        <v>59</v>
      </c>
      <c r="H6" s="32">
        <f>SUMIF('Oct-18'!$D$5:$D$164,"School",'Oct-18'!$G$5:$G$164)</f>
        <v>2122</v>
      </c>
      <c r="I6" s="32">
        <f>SUMIF('Oct-18'!$D$5:$D$164,"School",'Oct-18'!$H$5:$H$164)</f>
        <v>1801</v>
      </c>
      <c r="J6" s="32">
        <f>+H6+I6</f>
        <v>3923</v>
      </c>
      <c r="K6" s="33"/>
    </row>
    <row r="7" spans="1:11" ht="22.5" customHeight="1">
      <c r="A7" s="30">
        <v>2</v>
      </c>
      <c r="B7" s="59" t="s">
        <v>1052</v>
      </c>
      <c r="C7" s="31">
        <f>COUNTIF('Nov-18'!D5:D164,"Anganwadi")</f>
        <v>62</v>
      </c>
      <c r="D7" s="32">
        <f>SUMIF('Nov-18'!$D$5:$D$164,"Anganwadi",'Nov-18'!$G$5:$G$164)</f>
        <v>1326</v>
      </c>
      <c r="E7" s="32">
        <f>SUMIF('Nov-18'!$D$5:$D$164,"Anganwadi",'Nov-18'!$H$5:$H$164)</f>
        <v>1318</v>
      </c>
      <c r="F7" s="32">
        <f t="shared" ref="F7:F11" si="0">+D7+E7</f>
        <v>2644</v>
      </c>
      <c r="G7" s="31">
        <f>COUNTIF('Nov-18'!D5:D164,"School")</f>
        <v>69</v>
      </c>
      <c r="H7" s="32">
        <f>SUMIF('Nov-18'!$D$5:$D$164,"School",'Nov-18'!$G$5:$G$164)</f>
        <v>1306</v>
      </c>
      <c r="I7" s="32">
        <f>SUMIF('Nov-18'!$D$5:$D$164,"School",'Nov-18'!$H$5:$H$164)</f>
        <v>1678</v>
      </c>
      <c r="J7" s="32">
        <f t="shared" ref="J7:J11" si="1">+H7+I7</f>
        <v>2984</v>
      </c>
    </row>
    <row r="8" spans="1:11" ht="22.5" customHeight="1">
      <c r="A8" s="30">
        <v>3</v>
      </c>
      <c r="B8" s="59" t="s">
        <v>1053</v>
      </c>
      <c r="C8" s="31">
        <f>COUNTIF('Dec-18'!D5:D164,"Anganwadi")</f>
        <v>66</v>
      </c>
      <c r="D8" s="32">
        <f>SUMIF('Dec-18'!$D$5:$D$164,"Anganwadi",'Dec-18'!$G$5:$G$164)</f>
        <v>1543</v>
      </c>
      <c r="E8" s="32">
        <f>SUMIF('Dec-18'!$D$5:$D$164,"Anganwadi",'Dec-18'!$H$5:$H$164)</f>
        <v>1560</v>
      </c>
      <c r="F8" s="32">
        <f t="shared" si="0"/>
        <v>3103</v>
      </c>
      <c r="G8" s="31">
        <f>COUNTIF('Dec-18'!D5:D164,"School")</f>
        <v>50</v>
      </c>
      <c r="H8" s="32">
        <f>SUMIF('Dec-18'!$D$5:$D$164,"School",'Dec-18'!$G$5:$G$164)</f>
        <v>1587</v>
      </c>
      <c r="I8" s="32">
        <f>SUMIF('Dec-18'!$D$5:$D$164,"School",'Dec-18'!$H$5:$H$164)</f>
        <v>1670</v>
      </c>
      <c r="J8" s="32">
        <f t="shared" si="1"/>
        <v>3257</v>
      </c>
    </row>
    <row r="9" spans="1:11" ht="22.5" customHeight="1">
      <c r="A9" s="30">
        <v>4</v>
      </c>
      <c r="B9" s="59" t="s">
        <v>1044</v>
      </c>
      <c r="C9" s="31">
        <f>COUNTIF('Jan-19'!D5:D164,"Anganwadi")</f>
        <v>118</v>
      </c>
      <c r="D9" s="32">
        <f>SUMIF('Jan-19'!$D$5:$D$164,"Anganwadi",'Jan-19'!$G$5:$G$164)</f>
        <v>2414</v>
      </c>
      <c r="E9" s="32">
        <f>SUMIF('Jan-19'!$D$5:$D$164,"Anganwadi",'Jan-19'!$H$5:$H$164)</f>
        <v>2391</v>
      </c>
      <c r="F9" s="32">
        <f t="shared" si="0"/>
        <v>4805</v>
      </c>
      <c r="G9" s="31">
        <f>COUNTIF('Jan-19'!D5:D164,"School")</f>
        <v>0</v>
      </c>
      <c r="H9" s="32">
        <f>SUMIF('Jan-19'!$D$5:$D$164,"School",'Jan-19'!$G$5:$G$164)</f>
        <v>0</v>
      </c>
      <c r="I9" s="32">
        <f>SUMIF('Jan-19'!$D$5:$D$164,"School",'Jan-19'!$H$5:$H$164)</f>
        <v>0</v>
      </c>
      <c r="J9" s="32">
        <f t="shared" si="1"/>
        <v>0</v>
      </c>
    </row>
    <row r="10" spans="1:11" ht="22.5" customHeight="1">
      <c r="A10" s="30">
        <v>5</v>
      </c>
      <c r="B10" s="59" t="s">
        <v>1045</v>
      </c>
      <c r="C10" s="31">
        <f>COUNTIF('FEB-19'!D5:D164,"Anganwadi")</f>
        <v>58</v>
      </c>
      <c r="D10" s="32">
        <f>SUMIF('FEB-19'!$D$5:$D$164,"Anganwadi",'FEB-19'!$G$5:$G$164)</f>
        <v>1209</v>
      </c>
      <c r="E10" s="32">
        <f>SUMIF('FEB-19'!$D$5:$D$164,"Anganwadi",'FEB-19'!$H$5:$H$164)</f>
        <v>1272</v>
      </c>
      <c r="F10" s="32">
        <f t="shared" si="0"/>
        <v>2481</v>
      </c>
      <c r="G10" s="31">
        <f>COUNTIF('FEB-19'!D5:D164,"School")</f>
        <v>59</v>
      </c>
      <c r="H10" s="32">
        <f>SUMIF('FEB-19'!$D$5:$D$164,"School",'FEB-19'!$G$5:$G$164)</f>
        <v>1593</v>
      </c>
      <c r="I10" s="32">
        <f>SUMIF('FEB-19'!$D$5:$D$164,"School",'FEB-19'!$H$5:$H$164)</f>
        <v>1798</v>
      </c>
      <c r="J10" s="32">
        <f t="shared" si="1"/>
        <v>3391</v>
      </c>
    </row>
    <row r="11" spans="1:11" ht="22.5" customHeight="1">
      <c r="A11" s="30">
        <v>6</v>
      </c>
      <c r="B11" s="59" t="s">
        <v>1054</v>
      </c>
      <c r="C11" s="31">
        <f>COUNTIF('Mar-19'!D5:D164,"Anganwadi")</f>
        <v>74</v>
      </c>
      <c r="D11" s="32">
        <f>SUMIF('Mar-19'!$D$5:$D$164,"Anganwadi",'Mar-19'!$G$5:$G$164)</f>
        <v>1781</v>
      </c>
      <c r="E11" s="32">
        <f>SUMIF('Mar-19'!$D$5:$D$164,"Anganwadi",'Mar-19'!$H$5:$H$164)</f>
        <v>1906</v>
      </c>
      <c r="F11" s="32">
        <f t="shared" si="0"/>
        <v>3687</v>
      </c>
      <c r="G11" s="31">
        <f>COUNTIF('Mar-19'!D5:D164,"School")</f>
        <v>36</v>
      </c>
      <c r="H11" s="32">
        <f>SUMIF('Mar-19'!$D$5:$D$164,"School",'Mar-19'!$G$5:$G$164)</f>
        <v>1561</v>
      </c>
      <c r="I11" s="32">
        <f>SUMIF('Mar-19'!$D$5:$D$164,"School",'Mar-19'!$H$5:$H$164)</f>
        <v>1744</v>
      </c>
      <c r="J11" s="32">
        <f t="shared" si="1"/>
        <v>3305</v>
      </c>
    </row>
    <row r="12" spans="1:11" ht="19.5" customHeight="1">
      <c r="A12" s="123" t="s">
        <v>42</v>
      </c>
      <c r="B12" s="123"/>
      <c r="C12" s="34">
        <f>SUM(C6:C11)</f>
        <v>429</v>
      </c>
      <c r="D12" s="34">
        <f t="shared" ref="D12:J12" si="2">SUM(D6:D11)</f>
        <v>9531</v>
      </c>
      <c r="E12" s="34">
        <f t="shared" si="2"/>
        <v>9700</v>
      </c>
      <c r="F12" s="34">
        <f t="shared" si="2"/>
        <v>19231</v>
      </c>
      <c r="G12" s="34">
        <f t="shared" si="2"/>
        <v>273</v>
      </c>
      <c r="H12" s="34">
        <f t="shared" si="2"/>
        <v>8169</v>
      </c>
      <c r="I12" s="34">
        <f t="shared" si="2"/>
        <v>8691</v>
      </c>
      <c r="J12" s="34">
        <f t="shared" si="2"/>
        <v>16860</v>
      </c>
    </row>
    <row r="14" spans="1:11">
      <c r="A14" s="118" t="s">
        <v>71</v>
      </c>
      <c r="B14" s="118"/>
      <c r="C14" s="118"/>
      <c r="D14" s="118"/>
      <c r="E14" s="118"/>
      <c r="F14" s="118"/>
    </row>
    <row r="15" spans="1:11" ht="82.5">
      <c r="A15" s="44" t="s">
        <v>31</v>
      </c>
      <c r="B15" s="43" t="s">
        <v>32</v>
      </c>
      <c r="C15" s="48" t="s">
        <v>68</v>
      </c>
      <c r="D15" s="42" t="s">
        <v>33</v>
      </c>
      <c r="E15" s="42" t="s">
        <v>34</v>
      </c>
      <c r="F15" s="42" t="s">
        <v>69</v>
      </c>
    </row>
    <row r="16" spans="1:11">
      <c r="A16" s="121">
        <v>1</v>
      </c>
      <c r="B16" s="119" t="s">
        <v>1051</v>
      </c>
      <c r="C16" s="49" t="s">
        <v>66</v>
      </c>
      <c r="D16" s="31">
        <f>COUNTIFS('Oct-18'!B$5:B$164,"Team 1",'Oct-18'!D$5:D$164,"Anganwadi")</f>
        <v>35</v>
      </c>
      <c r="E16" s="31">
        <f>COUNTIFS('Oct-18'!B$5:B$164,"Team 1",'Oct-18'!D$5:D$164,"School")</f>
        <v>26</v>
      </c>
      <c r="F16" s="32">
        <f>SUMIF('Oct-18'!$B$5:$B$164,"Team 1",'Oct-18'!$I$5:$I$164)</f>
        <v>3227</v>
      </c>
    </row>
    <row r="17" spans="1:6">
      <c r="A17" s="122"/>
      <c r="B17" s="120"/>
      <c r="C17" s="49" t="s">
        <v>67</v>
      </c>
      <c r="D17" s="31">
        <f>COUNTIFS('Oct-18'!B$5:B$164,"Team 2",'Oct-18'!D$5:D$164,"Anganwadi")</f>
        <v>16</v>
      </c>
      <c r="E17" s="31">
        <f>COUNTIFS('Oct-18'!B$5:B$164,"Team 2",'Oct-18'!D$5:D$164,"School")</f>
        <v>33</v>
      </c>
      <c r="F17" s="32">
        <f>SUMIF('Oct-18'!$B$5:$B$164,"Team 2",'Oct-18'!$I$5:$I$164)</f>
        <v>3207</v>
      </c>
    </row>
    <row r="18" spans="1:6">
      <c r="A18" s="121">
        <v>2</v>
      </c>
      <c r="B18" s="119" t="s">
        <v>1052</v>
      </c>
      <c r="C18" s="49" t="s">
        <v>66</v>
      </c>
      <c r="D18" s="31">
        <f>COUNTIFS('Nov-18'!B$5:B$164,"Team 1",'Nov-18'!D$5:D$164,"Anganwadi")</f>
        <v>29</v>
      </c>
      <c r="E18" s="31">
        <f>COUNTIFS('Nov-18'!B$5:B$164,"Team 1",'Nov-18'!D$5:D$164,"School")</f>
        <v>36</v>
      </c>
      <c r="F18" s="32">
        <f>SUMIF('Nov-18'!$B$5:$B$164,"Team 1",'Nov-18'!$I$5:$I$164)</f>
        <v>2803</v>
      </c>
    </row>
    <row r="19" spans="1:6">
      <c r="A19" s="122"/>
      <c r="B19" s="120"/>
      <c r="C19" s="49" t="s">
        <v>67</v>
      </c>
      <c r="D19" s="31">
        <f>COUNTIFS('Nov-18'!B$5:B$164,"Team 2",'Nov-18'!D$5:D$164,"Anganwadi")</f>
        <v>33</v>
      </c>
      <c r="E19" s="31">
        <f>COUNTIFS('Nov-18'!B$5:B$164,"Team 2",'Nov-18'!D$5:D$164,"School")</f>
        <v>33</v>
      </c>
      <c r="F19" s="32">
        <f>SUMIF('Nov-18'!$B$5:$B$164,"Team 2",'Nov-18'!$I$5:$I$164)</f>
        <v>2825</v>
      </c>
    </row>
    <row r="20" spans="1:6">
      <c r="A20" s="121">
        <v>3</v>
      </c>
      <c r="B20" s="119" t="s">
        <v>1053</v>
      </c>
      <c r="C20" s="49" t="s">
        <v>66</v>
      </c>
      <c r="D20" s="31">
        <f>COUNTIFS('Dec-18'!B$5:B$164,"Team 1",'Dec-18'!D$5:D$164,"Anganwadi")</f>
        <v>35</v>
      </c>
      <c r="E20" s="31">
        <f>COUNTIFS('Dec-18'!B$5:B$164,"Team 1",'Dec-18'!D$5:D$164,"School")</f>
        <v>24</v>
      </c>
      <c r="F20" s="32">
        <f>SUMIF('Dec-18'!$B$5:$B$164,"Team 1",'Dec-18'!$I$5:$I$164)</f>
        <v>3159</v>
      </c>
    </row>
    <row r="21" spans="1:6">
      <c r="A21" s="122"/>
      <c r="B21" s="120"/>
      <c r="C21" s="49" t="s">
        <v>67</v>
      </c>
      <c r="D21" s="31">
        <f>COUNTIFS('Dec-18'!B$5:B$164,"Team 2",'Dec-18'!D$5:D$164,"Anganwadi")</f>
        <v>31</v>
      </c>
      <c r="E21" s="31">
        <f>COUNTIFS('Dec-18'!B$5:B$164,"Team 2",'Dec-18'!D$5:D$164,"School")</f>
        <v>26</v>
      </c>
      <c r="F21" s="32">
        <f>SUMIF('Dec-18'!$B$5:$B$164,"Team 2",'Dec-18'!$I$5:$I$164)</f>
        <v>3201</v>
      </c>
    </row>
    <row r="22" spans="1:6">
      <c r="A22" s="121">
        <v>4</v>
      </c>
      <c r="B22" s="119" t="s">
        <v>1044</v>
      </c>
      <c r="C22" s="49" t="s">
        <v>66</v>
      </c>
      <c r="D22" s="31">
        <f>COUNTIFS('Jan-19'!B$5:B$164,"Team 1",'Jan-19'!D$5:D$164,"Anganwadi")</f>
        <v>58</v>
      </c>
      <c r="E22" s="31">
        <f>COUNTIFS('Jan-19'!B$5:B$164,"Team 1",'Jan-19'!D$5:D$164,"School")</f>
        <v>0</v>
      </c>
      <c r="F22" s="32">
        <f>SUMIF('Jan-19'!$B$5:$B$164,"Team 1",'Jan-19'!$I$5:$I$164)</f>
        <v>2501</v>
      </c>
    </row>
    <row r="23" spans="1:6">
      <c r="A23" s="122"/>
      <c r="B23" s="120"/>
      <c r="C23" s="49" t="s">
        <v>67</v>
      </c>
      <c r="D23" s="31">
        <f>COUNTIFS('Jan-19'!B$5:B$164,"Team 2",'Jan-19'!D$5:D$164,"Anganwadi")</f>
        <v>60</v>
      </c>
      <c r="E23" s="31">
        <f>COUNTIFS('Jan-19'!B$5:B$164,"Team 2",'Jan-19'!D$5:D$164,"School")</f>
        <v>0</v>
      </c>
      <c r="F23" s="32">
        <f>SUMIF('Jan-19'!$B$5:$B$164,"Team 2",'Jan-19'!$I$5:$I$164)</f>
        <v>2304</v>
      </c>
    </row>
    <row r="24" spans="1:6">
      <c r="A24" s="121">
        <v>5</v>
      </c>
      <c r="B24" s="119" t="s">
        <v>1045</v>
      </c>
      <c r="C24" s="49" t="s">
        <v>66</v>
      </c>
      <c r="D24" s="31">
        <f>COUNTIFS('FEB-19'!B$5:B$164,"Team 1",'FEB-19'!D$5:D$164,"Anganwadi")</f>
        <v>27</v>
      </c>
      <c r="E24" s="31">
        <f>COUNTIFS('FEB-19'!B$5:B$164,"Team 1",'FEB-19'!D$5:D$164,"School")</f>
        <v>32</v>
      </c>
      <c r="F24" s="32">
        <f>SUMIF('FEB-19'!$B$5:$B$164,"Team 1",'FEB-19'!$I$5:$I$164)</f>
        <v>2859</v>
      </c>
    </row>
    <row r="25" spans="1:6">
      <c r="A25" s="122"/>
      <c r="B25" s="120"/>
      <c r="C25" s="49" t="s">
        <v>67</v>
      </c>
      <c r="D25" s="31">
        <f>COUNTIFS('FEB-19'!B$5:B$164,"Team 2",'FEB-19'!D$5:D$164,"Anganwadi")</f>
        <v>31</v>
      </c>
      <c r="E25" s="31">
        <f>COUNTIFS('FEB-19'!B$5:B$164,"Team 2",'FEB-19'!D$5:D$164,"School")</f>
        <v>27</v>
      </c>
      <c r="F25" s="32">
        <f>SUMIF('FEB-19'!$B$5:$B$164,"Team 2",'FEB-19'!$I$5:$I$164)</f>
        <v>3013</v>
      </c>
    </row>
    <row r="26" spans="1:6">
      <c r="A26" s="121">
        <v>6</v>
      </c>
      <c r="B26" s="119" t="s">
        <v>1054</v>
      </c>
      <c r="C26" s="49" t="s">
        <v>66</v>
      </c>
      <c r="D26" s="31">
        <f>COUNTIFS('Mar-19'!B$5:B$164,"Team 1",'Mar-19'!D$5:D$164,"Anganwadi")</f>
        <v>41</v>
      </c>
      <c r="E26" s="31">
        <f>COUNTIFS('Mar-19'!B$5:B$164,"Team 1",'Mar-19'!D$5:D$164,"School")</f>
        <v>18</v>
      </c>
      <c r="F26" s="32">
        <f>SUMIF('Mar-19'!$B$5:$B$164,"Team 1",'Mar-19'!$I$5:$I$164)</f>
        <v>3656</v>
      </c>
    </row>
    <row r="27" spans="1:6">
      <c r="A27" s="122"/>
      <c r="B27" s="120"/>
      <c r="C27" s="49" t="s">
        <v>67</v>
      </c>
      <c r="D27" s="31">
        <f>COUNTIFS('Mar-19'!B$5:B$164,"Team 2",'Mar-19'!D$5:D$164,"Anganwadi")</f>
        <v>33</v>
      </c>
      <c r="E27" s="31">
        <f>COUNTIFS('Mar-19'!B$5:B$164,"Team 2",'Mar-19'!D$5:D$164,"School")</f>
        <v>18</v>
      </c>
      <c r="F27" s="32">
        <f>SUMIF('Mar-19'!$B$5:$B$164,"Team 2",'Mar-19'!$I$5:$I$164)</f>
        <v>3336</v>
      </c>
    </row>
    <row r="28" spans="1:6">
      <c r="A28" s="41" t="s">
        <v>42</v>
      </c>
      <c r="B28" s="41"/>
      <c r="C28" s="41"/>
      <c r="D28" s="41">
        <f>SUM(D16:D27)</f>
        <v>429</v>
      </c>
      <c r="E28" s="41">
        <f>SUM(E16:E27)</f>
        <v>273</v>
      </c>
      <c r="F28" s="41">
        <f>SUM(F16:F27)</f>
        <v>36091</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2018-12-24T09:04:26Z</dcterms:modified>
</cp:coreProperties>
</file>